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queryTables/queryTable1.xml" ContentType="application/vnd.openxmlformats-officedocument.spreadsheetml.query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1.xml" ContentType="application/vnd.openxmlformats-officedocument.spreadsheetml.comments+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queryTables/queryTable2.xml" ContentType="application/vnd.openxmlformats-officedocument.spreadsheetml.queryTable+xml"/>
  <Override PartName="/xl/tables/table17.xml" ContentType="application/vnd.openxmlformats-officedocument.spreadsheetml.table+xml"/>
  <Override PartName="/xl/queryTables/queryTable3.xml" ContentType="application/vnd.openxmlformats-officedocument.spreadsheetml.queryTable+xml"/>
  <Override PartName="/xl/tables/table18.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L:\LovbeskyttetMapper\STAGING loggede data\CNS tumorer\constrained_sandbox\Pancancer_muts\"/>
    </mc:Choice>
  </mc:AlternateContent>
  <xr:revisionPtr revIDLastSave="0" documentId="13_ncr:1_{7CBC2C7E-B913-448D-B0BE-E4617A6A1725}" xr6:coauthVersionLast="47" xr6:coauthVersionMax="47" xr10:uidLastSave="{00000000-0000-0000-0000-000000000000}"/>
  <bookViews>
    <workbookView xWindow="-96" yWindow="-96" windowWidth="23232" windowHeight="12552" tabRatio="874" xr2:uid="{0C9E5FB3-C88F-4E21-8B28-9B2E2AD8E485}"/>
  </bookViews>
  <sheets>
    <sheet name="References" sheetId="30" r:id="rId1"/>
    <sheet name="Meta_data" sheetId="8" r:id="rId2"/>
    <sheet name="Byrjalsen_pCPS_genes_2021" sheetId="36" r:id="rId3"/>
    <sheet name="CPS_gene_groups" sheetId="39" r:id="rId4"/>
    <sheet name="Zhang_2015" sheetId="2" r:id="rId5"/>
    <sheet name="Parsons_2016" sheetId="4" r:id="rId6"/>
    <sheet name="Mody_2016" sheetId="6" r:id="rId7"/>
    <sheet name="Oberg_2016" sheetId="7" r:id="rId8"/>
    <sheet name="Grobner_2018" sheetId="10" r:id="rId9"/>
    <sheet name="Wong_2020" sheetId="12" r:id="rId10"/>
    <sheet name="Byrjalsen_2020" sheetId="13" r:id="rId11"/>
    <sheet name="Fiala_2021" sheetId="14" r:id="rId12"/>
    <sheet name="Newmann_2021" sheetId="16" r:id="rId13"/>
    <sheet name="Stedingk_2021" sheetId="1" r:id="rId14"/>
    <sheet name="Wagener_2021" sheetId="18" r:id="rId15"/>
    <sheet name="Zhang_2015_genes" sheetId="20" r:id="rId16"/>
    <sheet name="Parsons_2016_genes" sheetId="21" r:id="rId17"/>
    <sheet name="Mody_2016_genes" sheetId="24" r:id="rId18"/>
    <sheet name="Oberg_2016_genes" sheetId="25" r:id="rId19"/>
    <sheet name="Grobner_2018_genes" sheetId="22" r:id="rId20"/>
    <sheet name="Wong_2020_genes" sheetId="26" r:id="rId21"/>
    <sheet name="Byrjalsen_2020_genes" sheetId="23" r:id="rId22"/>
    <sheet name="Fiala_2021_genes" sheetId="15" r:id="rId23"/>
    <sheet name="Newmann_2021_genes" sheetId="17" r:id="rId24"/>
    <sheet name="Stedingk_2021_genes" sheetId="27" r:id="rId25"/>
    <sheet name="Wagener_2021_genes" sheetId="19" r:id="rId26"/>
    <sheet name="ELP1_gnomad_LoFs" sheetId="28" r:id="rId27"/>
    <sheet name="ELP1_Waszak_2020" sheetId="29" r:id="rId28"/>
    <sheet name="GPR161_gnomad_pLoF" sheetId="32" r:id="rId29"/>
    <sheet name="GPR161_Begemann_2020" sheetId="31" r:id="rId30"/>
    <sheet name="SAMD9_clinvar_P_or_LP" sheetId="33" r:id="rId31"/>
    <sheet name="SAMD9L_clinvar_P" sheetId="34" r:id="rId32"/>
    <sheet name="HRAS_clinvar_P" sheetId="35" r:id="rId33"/>
    <sheet name="MSH2_gnomad_LoFs" sheetId="37" r:id="rId34"/>
    <sheet name="DIS3L2_gnomad_LoFs" sheetId="38" r:id="rId35"/>
    <sheet name="Sud_2017_plus_ped_hits" sheetId="40" r:id="rId36"/>
  </sheets>
  <definedNames>
    <definedName name="ExternalData_1" localSheetId="3" hidden="1">'CPS_gene_groups'!$A$1:$D$148</definedName>
    <definedName name="ExternalData_1" localSheetId="31" hidden="1">SAMD9L_clinvar_P!$A$1:$P$8</definedName>
    <definedName name="ExternalData_2" localSheetId="30" hidden="1">SAMD9_clinvar_P_or_LP!$A$1:$P$12</definedName>
    <definedName name="ExternalData_3" localSheetId="32" hidden="1">HRAS_clinvar_P!$A$1:$P$25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30" l="1"/>
  <c r="H38" i="30"/>
  <c r="A6" i="30"/>
  <c r="H6" i="30"/>
  <c r="H37" i="30"/>
  <c r="H36" i="30"/>
  <c r="H35" i="30"/>
  <c r="H34" i="30"/>
  <c r="H31" i="30"/>
  <c r="H32" i="30"/>
  <c r="H30" i="30"/>
  <c r="H29" i="30"/>
  <c r="H28" i="30"/>
  <c r="H27" i="30"/>
  <c r="H26" i="30"/>
  <c r="A3" i="30"/>
  <c r="A4" i="30"/>
  <c r="A5" i="30"/>
  <c r="A7" i="30"/>
  <c r="A8" i="30"/>
  <c r="A9" i="30"/>
  <c r="A10" i="30"/>
  <c r="A11" i="30"/>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H25" i="30"/>
  <c r="H13" i="30"/>
  <c r="H12" i="30"/>
  <c r="H22" i="30"/>
  <c r="H21" i="30"/>
  <c r="H20" i="30"/>
  <c r="H19" i="30"/>
  <c r="H18" i="30"/>
  <c r="H7" i="30"/>
  <c r="H8" i="30"/>
  <c r="H9" i="30"/>
  <c r="H10" i="30"/>
  <c r="H11" i="30"/>
  <c r="H14" i="30"/>
  <c r="H15" i="30"/>
  <c r="H16" i="30"/>
  <c r="H17" i="30"/>
  <c r="H23" i="30"/>
  <c r="H24" i="30"/>
  <c r="H33" i="30"/>
  <c r="H3" i="30"/>
  <c r="H4" i="30"/>
  <c r="H5"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User</author>
  </authors>
  <commentList>
    <comment ref="AA1" authorId="0" shapeId="0" xr:uid="{6819A677-7148-4EB6-A9BF-647CABFDF51C}">
      <text>
        <r>
          <rPr>
            <sz val="11"/>
            <color theme="1"/>
            <rFont val="Calibri"/>
            <family val="2"/>
          </rPr>
          <t>Genomic coordinates (Chr: Pos)</t>
        </r>
      </text>
    </comment>
    <comment ref="AB1" authorId="0" shapeId="0" xr:uid="{68317A30-4547-479C-B940-68AD245D0999}">
      <text>
        <r>
          <rPr>
            <sz val="11"/>
            <color theme="1"/>
            <rFont val="Calibri"/>
            <family val="2"/>
          </rPr>
          <t>Reference and Alternate alleles in the format Ref/Alt(s)</t>
        </r>
      </text>
    </comment>
    <comment ref="AC1" authorId="0" shapeId="0" xr:uid="{35E71BA5-3DFC-44AF-BE04-F84EB3C4A356}">
      <text>
        <r>
          <rPr>
            <sz val="11"/>
            <color theme="1"/>
            <rFont val="Calibri"/>
            <family val="2"/>
          </rPr>
          <t>Green mutable flags</t>
        </r>
      </text>
    </comment>
    <comment ref="AD1" authorId="0" shapeId="0" xr:uid="{BEE05985-B7AC-49A1-A32A-46FDACC82BEC}">
      <text>
        <r>
          <rPr>
            <sz val="11"/>
            <color theme="1"/>
            <rFont val="Calibri"/>
            <family val="2"/>
          </rPr>
          <t>Yellow mutable flags</t>
        </r>
      </text>
    </comment>
    <comment ref="AE1" authorId="0" shapeId="0" xr:uid="{B591637B-549B-4FEF-B02F-8A62BC51640A}">
      <text>
        <r>
          <rPr>
            <sz val="11"/>
            <color theme="1"/>
            <rFont val="Calibri"/>
            <family val="2"/>
          </rPr>
          <t>Red mutable flags</t>
        </r>
      </text>
    </comment>
    <comment ref="AF1" authorId="0" shapeId="0" xr:uid="{82298B44-EE0B-4E1D-87BE-7CCCBE865167}">
      <text>
        <r>
          <rPr>
            <sz val="11"/>
            <color theme="1"/>
            <rFont val="Calibri"/>
            <family val="2"/>
          </rPr>
          <t>Computed Alternate Allele Frequency</t>
        </r>
      </text>
    </comment>
    <comment ref="AG1" authorId="0" shapeId="0" xr:uid="{5537A997-2385-4FDC-AC18-45D45D375873}">
      <text>
        <r>
          <rPr>
            <sz val="11"/>
            <color theme="1"/>
            <rFont val="Calibri"/>
            <family val="2"/>
          </rPr>
          <t>Genotype</t>
        </r>
      </text>
    </comment>
    <comment ref="AH1" authorId="0" shapeId="0" xr:uid="{C2AC83E1-1FA2-411D-A0BA-C2EFDC9C3288}">
      <text>
        <r>
          <rPr>
            <sz val="11"/>
            <color theme="1"/>
            <rFont val="Calibri"/>
            <family val="2"/>
          </rPr>
          <t>Genotype Quality</t>
        </r>
      </text>
    </comment>
    <comment ref="AI1" authorId="0" shapeId="0" xr:uid="{A202CB6C-1951-4B6A-BE04-2DC2B072B420}">
      <text>
        <r>
          <rPr>
            <sz val="11"/>
            <color theme="1"/>
            <rFont val="Calibri"/>
            <family val="2"/>
          </rPr>
          <t>Approximate read depth (reads with MQ=255 or with bad mates are filtered)</t>
        </r>
      </text>
    </comment>
    <comment ref="AJ1" authorId="0" shapeId="0" xr:uid="{4AFCEE8E-7634-4323-9CF0-86B3B88CEE0C}">
      <text>
        <r>
          <rPr>
            <sz val="11"/>
            <color theme="1"/>
            <rFont val="Calibri"/>
            <family val="2"/>
          </rPr>
          <t>Allelic depths for the ref and alt alleles in the order listed</t>
        </r>
      </text>
    </comment>
    <comment ref="AK1" authorId="0" shapeId="0" xr:uid="{67B0C88E-1DB9-4327-B983-CFE511AC63C8}">
      <text>
        <r>
          <rPr>
            <sz val="11"/>
            <color theme="1"/>
            <rFont val="Calibri"/>
            <family val="2"/>
          </rPr>
          <t>The set of unique gene names seen in all overlapping transcripts</t>
        </r>
      </text>
    </comment>
    <comment ref="AL1" authorId="0" shapeId="0" xr:uid="{2F830B30-D608-4582-B075-9169AEAD45DB}">
      <text>
        <r>
          <rPr>
            <sz val="11"/>
            <color theme="1"/>
            <rFont val="Calibri"/>
            <family val="2"/>
          </rPr>
          <t>The highest priority ontology found among the variant transcript interactions. The predicted interaction between the variant and transcript. The terms used are the standard feature descriptions given by the &lt;a href='http://www.sequenceontology.org/index.html'&gt;The Sequence Ontology Project&lt;/a&gt;. When a variant can be characterized in multiple ways, the highest precedence description is given. The order of precedence is defined as (from highest to lowest): transcript_ablation, exon_loss_variant, stop_lost, stop_gained, initiator_codon_variant, frameshift_variant, splice_acceptor_variant, splice_donor_variant, disruptive_inframe_deletion, disruptive_inframe_insertion, inframe_deletion, inframe_insertion, 5_prime_UTR_premature_start_codon_gain_variant, missense_variant, synonymous_variant, stop_retained_variant, splice_region_variant, 3_prime_UTR_variant, 5_prime_UTR_variant, intron_variant, non_coding_exon_variant, intergenic_variant, unknown</t>
        </r>
      </text>
    </comment>
    <comment ref="AM1" authorId="0" shapeId="0" xr:uid="{44A62E90-4922-425B-8B9C-AA4C9CD11D03}">
      <text>
        <r>
          <rPr>
            <sz val="11"/>
            <color theme="1"/>
            <rFont val="Calibri"/>
            <family val="2"/>
          </rPr>
          <t>The associated HGVS coding DNA notation with the clinically relevant transcript(s).</t>
        </r>
      </text>
    </comment>
    <comment ref="AN1" authorId="0" shapeId="0" xr:uid="{55C8C31B-08BD-47B6-B464-E63E4DC5E025}">
      <text>
        <r>
          <rPr>
            <sz val="11"/>
            <color theme="1"/>
            <rFont val="Calibri"/>
            <family val="2"/>
          </rPr>
          <t>The associated HGVS protein change notation with the clinically relevant transcript(s).</t>
        </r>
      </text>
    </comment>
    <comment ref="AO1" authorId="0" shapeId="0" xr:uid="{8D42EEBB-C6F7-413B-BE9D-5C02C0960BDB}">
      <text>
        <r>
          <rPr>
            <sz val="11"/>
            <color theme="1"/>
            <rFont val="Calibri"/>
            <family val="2"/>
          </rPr>
          <t>The region in which the variant is located. When a variant overlaps multiple regions, the region with the highest precedence is given. The order of precedence is defined as (from highest to lowest): exon, utr5, utr3, intron, intergenic.</t>
        </r>
      </text>
    </comment>
    <comment ref="AP1" authorId="0" shapeId="0" xr:uid="{3FFC3BDF-C3C9-4807-8C53-4587CBDE1E50}">
      <text>
        <r>
          <rPr>
            <sz val="11"/>
            <color theme="1"/>
            <rFont val="Calibri"/>
            <family val="2"/>
          </rPr>
          <t>The likely effect that the variant will have on the transcript's product. The ontologies that correspond to each effect category can be found at the bottom of this page in the documentation for the effect category.</t>
        </r>
      </text>
    </comment>
    <comment ref="AQ1" authorId="0" shapeId="0" xr:uid="{AA237025-00E1-4F84-A737-DFC0F42364D4}">
      <text>
        <r>
          <rPr>
            <sz val="11"/>
            <color theme="1"/>
            <rFont val="Calibri"/>
            <family val="2"/>
          </rPr>
          <t>The consensus interpretation of the submissions for all conditions for this variant. Mostly based on ACMG Classifications, with modifiers.</t>
        </r>
      </text>
    </comment>
    <comment ref="AR1" authorId="0" shapeId="0" xr:uid="{1B230148-1211-4102-A04E-9895F839713D}">
      <text>
        <r>
          <rPr>
            <sz val="11"/>
            <color theme="1"/>
            <rFont val="Calibri"/>
            <family val="2"/>
          </rPr>
          <t>ClinVar variant identifier.</t>
        </r>
      </text>
    </comment>
    <comment ref="AS1" authorId="0" shapeId="0" xr:uid="{311B2030-FC91-4E07-AF24-57FE2CA9605A}">
      <text>
        <r>
          <rPr>
            <sz val="11"/>
            <color theme="1"/>
            <rFont val="Calibri"/>
            <family val="2"/>
          </rPr>
          <t>Mapping of Clinical Significance into the 5 ACMG Classification Levels along with Conflicting and Other.</t>
        </r>
      </text>
    </comment>
    <comment ref="AT1" authorId="0" shapeId="0" xr:uid="{3A0A9317-DE8D-473A-B9DE-4678FB2E0A0E}">
      <text>
        <r>
          <rPr>
            <sz val="11"/>
            <color theme="1"/>
            <rFont val="Calibri"/>
            <family val="2"/>
          </rPr>
          <t>The grouping of the clinical significance (interpretation) of each individual submission into counts per classification.</t>
        </r>
      </text>
    </comment>
    <comment ref="AU1" authorId="0" shapeId="0" xr:uid="{85CFF9A8-8AB7-4946-8EFA-C8EC3B44F79F}">
      <text>
        <r>
          <rPr>
            <sz val="11"/>
            <color theme="1"/>
            <rFont val="Calibri"/>
            <family val="2"/>
          </rPr>
          <t>ClinVar Review Status for the Variant: (0 Stars) Not classified by submitter, (1 Star) Classified by single submitter, (3 Stars) Reviewed by expert panel, (4 Stars) Reviewed by professional society.</t>
        </r>
      </text>
    </comment>
    <comment ref="AV1" authorId="0" shapeId="0" xr:uid="{AFF1D0A4-8C8A-44AA-85B1-AC9D2A48F4CF}">
      <text>
        <r>
          <rPr>
            <sz val="11"/>
            <color theme="1"/>
            <rFont val="Calibri"/>
            <family val="2"/>
          </rPr>
          <t>The variant/condition record accessions (RCVs).</t>
        </r>
      </text>
    </comment>
    <comment ref="AW1" authorId="0" shapeId="0" xr:uid="{7132CFC5-F14A-45E7-83F9-CBC2701A8DC2}">
      <text>
        <r>
          <rPr>
            <sz val="11"/>
            <color theme="1"/>
            <rFont val="Calibri"/>
            <family val="2"/>
          </rPr>
          <t>Condition evaluated.</t>
        </r>
      </text>
    </comment>
    <comment ref="AX1" authorId="0" shapeId="0" xr:uid="{D18A548F-4FAD-46E7-98F7-5656F2C06765}">
      <text>
        <r>
          <rPr>
            <sz val="11"/>
            <color theme="1"/>
            <rFont val="Calibri"/>
            <family val="2"/>
          </rPr>
          <t>Clinical Significance of each condition.</t>
        </r>
      </text>
    </comment>
    <comment ref="AY1" authorId="0" shapeId="0" xr:uid="{4E2C7128-6436-4493-8AB3-EB02A7419F39}">
      <text>
        <r>
          <rPr>
            <sz val="11"/>
            <color theme="1"/>
            <rFont val="Calibri"/>
            <family val="2"/>
          </rPr>
          <t>Review Status of each condition.</t>
        </r>
      </text>
    </comment>
    <comment ref="AZ1" authorId="0" shapeId="0" xr:uid="{1388BB52-0955-4ED7-85AD-E85D27FD4511}">
      <text>
        <r>
          <rPr>
            <sz val="11"/>
            <color theme="1"/>
            <rFont val="Calibri"/>
            <family val="2"/>
          </rPr>
          <t>Date ClinVar record was last evaluated for each condition.</t>
        </r>
      </text>
    </comment>
    <comment ref="BA1" authorId="0" shapeId="0" xr:uid="{206FEA36-8D6F-4FCC-9291-1F09B4B7CAB8}">
      <text>
        <r>
          <rPr>
            <sz val="11"/>
            <color theme="1"/>
            <rFont val="Calibri"/>
            <family val="2"/>
          </rPr>
          <t>Each disorder is followed by its OMIM ID, if different from that of the locus, and phenotype mapping method. Allelic disorders are separated by a semi-colon.</t>
        </r>
      </text>
    </comment>
    <comment ref="BB1" authorId="0" shapeId="0" xr:uid="{25CAA802-15C5-4B38-8D4D-8DCF48EC8AD4}">
      <text>
        <r>
          <rPr>
            <sz val="11"/>
            <color theme="1"/>
            <rFont val="Calibri"/>
            <family val="2"/>
          </rPr>
          <t>A list of OMIM IDs associated with the disorders</t>
        </r>
      </text>
    </comment>
    <comment ref="BC1" authorId="0" shapeId="0" xr:uid="{BB4B882B-C429-4D8F-9F50-9BFE96F94C14}">
      <text>
        <r>
          <rPr>
            <sz val="11"/>
            <color theme="1"/>
            <rFont val="Calibri"/>
            <family val="2"/>
          </rPr>
          <t>Inheritance information for disorders</t>
        </r>
      </text>
    </comment>
    <comment ref="BD1" authorId="0" shapeId="0" xr:uid="{6E29B9BA-E9AC-4ABD-B4DA-AC29B3D12A2C}">
      <text>
        <r>
          <rPr>
            <sz val="11"/>
            <color theme="1"/>
            <rFont val="Calibri"/>
            <family val="2"/>
          </rPr>
          <t>True if any features matched in dbSNP 149, NCBI</t>
        </r>
      </text>
    </comment>
    <comment ref="BE1" authorId="0" shapeId="0" xr:uid="{2C0F287F-8DDD-4789-A333-1EDC0639631A}">
      <text>
        <r>
          <rPr>
            <sz val="11"/>
            <color theme="1"/>
            <rFont val="Calibri"/>
            <family val="2"/>
          </rPr>
          <t>Allele Frequency, for each Alt allele, in the same order as listed</t>
        </r>
      </text>
    </comment>
    <comment ref="BF1" authorId="0" shapeId="0" xr:uid="{B50B5F5A-D1ED-4818-BE77-DF9D2D49501B}">
      <text>
        <r>
          <rPr>
            <sz val="11"/>
            <color theme="1"/>
            <rFont val="Calibri"/>
            <family val="2"/>
          </rPr>
          <t>Reference and alternate alleles</t>
        </r>
      </text>
    </comment>
    <comment ref="BG1" authorId="0" shapeId="0" xr:uid="{1F9CABC6-7EF8-4ACD-9A42-A8DC78CB57C1}">
      <text>
        <r>
          <rPr>
            <sz val="11"/>
            <color theme="1"/>
            <rFont val="Calibri"/>
            <family val="2"/>
          </rPr>
          <t>Whether the SNV is a scSNV according to RefSeq Transcript</t>
        </r>
      </text>
    </comment>
    <comment ref="BH1" authorId="0" shapeId="0" xr:uid="{CDD114F8-BCF5-476A-AC7C-A6E4CFCD5262}">
      <text>
        <r>
          <rPr>
            <sz val="11"/>
            <color theme="1"/>
            <rFont val="Calibri"/>
            <family val="2"/>
          </rPr>
          <t>Whether the SNV is a scSNV according to Ensembl Transcript</t>
        </r>
      </text>
    </comment>
    <comment ref="BI1" authorId="0" shapeId="0" xr:uid="{8AF5342E-F866-4C16-A0E1-C2F272667D3A}">
      <text>
        <r>
          <rPr>
            <sz val="11"/>
            <color theme="1"/>
            <rFont val="Calibri"/>
            <family val="2"/>
          </rPr>
          <t>Functional region the SNV located according to RefSeq</t>
        </r>
      </text>
    </comment>
    <comment ref="BJ1" authorId="0" shapeId="0" xr:uid="{98D5AB75-4665-492B-B51D-DD1F95C40540}">
      <text>
        <r>
          <rPr>
            <sz val="11"/>
            <color theme="1"/>
            <rFont val="Calibri"/>
            <family val="2"/>
          </rPr>
          <t>Gene name according to RefSeq</t>
        </r>
      </text>
    </comment>
    <comment ref="BK1" authorId="0" shapeId="0" xr:uid="{4B1B5919-FCA3-4266-9C24-E13FA54260B5}">
      <text>
        <r>
          <rPr>
            <sz val="11"/>
            <color theme="1"/>
            <rFont val="Calibri"/>
            <family val="2"/>
          </rPr>
          <t>Functional consequence of the SNV according to RefSeq</t>
        </r>
      </text>
    </comment>
    <comment ref="BL1" authorId="0" shapeId="0" xr:uid="{41078A35-6180-4B4D-A649-8182C42C84AE}">
      <text>
        <r>
          <rPr>
            <sz val="11"/>
            <color theme="1"/>
            <rFont val="Calibri"/>
            <family val="2"/>
          </rPr>
          <t>SNV in format of c.change and p.change according to RefSeq</t>
        </r>
      </text>
    </comment>
    <comment ref="BM1" authorId="0" shapeId="0" xr:uid="{71E63BD5-68E8-4EC2-AC6F-530AC17A0DBA}">
      <text>
        <r>
          <rPr>
            <sz val="11"/>
            <color theme="1"/>
            <rFont val="Calibri"/>
            <family val="2"/>
          </rPr>
          <t>Functional region the SNV located according to Ensembl</t>
        </r>
      </text>
    </comment>
    <comment ref="BN1" authorId="0" shapeId="0" xr:uid="{B63286A8-65DE-47C6-BBA2-C1A2C97768FB}">
      <text>
        <r>
          <rPr>
            <sz val="11"/>
            <color theme="1"/>
            <rFont val="Calibri"/>
            <family val="2"/>
          </rPr>
          <t>Gene id according to Ensembl</t>
        </r>
      </text>
    </comment>
    <comment ref="BO1" authorId="0" shapeId="0" xr:uid="{87072559-8041-4405-900B-994E631A6C98}">
      <text>
        <r>
          <rPr>
            <sz val="11"/>
            <color theme="1"/>
            <rFont val="Calibri"/>
            <family val="2"/>
          </rPr>
          <t>Functional consequence of the SNV according to Ensembl</t>
        </r>
      </text>
    </comment>
    <comment ref="BP1" authorId="0" shapeId="0" xr:uid="{CF7DB43F-7D09-4EBB-B242-C6837D9CF4E2}">
      <text>
        <r>
          <rPr>
            <sz val="11"/>
            <color theme="1"/>
            <rFont val="Calibri"/>
            <family val="2"/>
          </rPr>
          <t>SNV in format of c.change and p.change according to Ensembl</t>
        </r>
      </text>
    </comment>
    <comment ref="BQ1" authorId="0" shapeId="0" xr:uid="{735C16D5-67EE-4F9A-B118-D96BB52E70E3}">
      <text>
        <r>
          <rPr>
            <sz val="11"/>
            <color theme="1"/>
            <rFont val="Calibri"/>
            <family val="2"/>
          </rPr>
          <t>Ensembl prediction score based on ada-boost. Ranges 0 to 1. The larger the 	score the higher probability the scSNV will affect splicing. The suggested cutoff for
a binary prediction (affecting splicing vs. not affecting splicing) is 0.6.</t>
        </r>
      </text>
    </comment>
    <comment ref="BR1" authorId="0" shapeId="0" xr:uid="{227B83DB-790A-427A-8668-596C606BCCBA}">
      <text>
        <r>
          <rPr>
            <sz val="11"/>
            <color theme="1"/>
            <rFont val="Calibri"/>
            <family val="2"/>
          </rPr>
          <t>Ensembl prediction score based on random forests. Ranges 0 to 1. The larger the score the higher probability the scSNV will affect splicing. The suggested cutoff for a binary prediction (affecting splicing vs. not affecting splicing) is 0.6.</t>
        </r>
      </text>
    </comment>
    <comment ref="BS1" authorId="0" shapeId="0" xr:uid="{FE79850A-0B57-41CE-B107-139DD2030DF4}">
      <text>
        <r>
          <rPr>
            <sz val="11"/>
            <color theme="1"/>
            <rFont val="Calibri"/>
            <family val="2"/>
          </rPr>
          <t>Reference and single Alternate for this score in form Ref/Alt</t>
        </r>
      </text>
    </comment>
    <comment ref="BT1" authorId="0" shapeId="0" xr:uid="{195B2089-DF21-4832-9172-2B12EFA2013E}">
      <text>
        <r>
          <rPr>
            <sz val="11"/>
            <color theme="1"/>
            <rFont val="Calibri"/>
            <family val="2"/>
          </rPr>
          <t>Raw CADD scores, or "C-scores", come straight from the Support Vector Machine model. These values have no absolute unit of meaning. However, raw values do have relative meaning, with higher values indicating that a variant is more likely to be simulated (or "not observed") and therefore more likely to have deleterious effects.</t>
        </r>
      </text>
    </comment>
    <comment ref="BU1" authorId="0" shapeId="0" xr:uid="{B7F864DA-FCB8-4E13-9E98-6B5595FE8738}">
      <text>
        <r>
          <rPr>
            <sz val="11"/>
            <color theme="1"/>
            <rFont val="Calibri"/>
            <family val="2"/>
          </rPr>
          <t>PHRED-scaled scores ("scaled C-scores") ranging from 1 to 99, based on the rank of each variant relative to all possible 8.6 billion substitutions in the human reference genome. For example, reference genome single nucleotide variants at the 10th-% of CADD scores are assigned a PHRED Score of 10, top 1% to PHRED-20, top 0.1% to PHRED-30, etc.</t>
        </r>
      </text>
    </comment>
    <comment ref="BV1" authorId="0" shapeId="0" xr:uid="{5706F05A-80B1-4C26-9719-CD33D791839B}">
      <text>
        <r>
          <rPr>
            <sz val="11"/>
            <color theme="1"/>
            <rFont val="Calibri"/>
            <family val="2"/>
          </rPr>
          <t>True if these scores are estimates versus direct CADD scores. CADD provides pre-computed scores for all possible 8.6 billion single-letter substitutions, as well as 20 million previously observed indels. For novel indels, the score is estimated using scores from flanking or deleted bases (see source documenting for method).</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BC924ED-5A44-44EB-8D38-25237999C833}" keepAlive="1" name="Query - clinvar_result (3)" description="Connection to the 'clinvar_result (3)' query in the workbook." type="5" refreshedVersion="6" background="1" saveData="1">
    <dbPr connection="Provider=Microsoft.Mashup.OleDb.1;Data Source=$Workbook$;Location=&quot;clinvar_result (3)&quot;;Extended Properties=&quot;&quot;" command="SELECT * FROM [clinvar_result (3)]"/>
  </connection>
  <connection id="2" xr16:uid="{BAAA1658-A496-42F7-9EB6-10069C3B54BF}" keepAlive="1" name="Query - clinvar_result (4)" description="Connection to the 'clinvar_result (4)' query in the workbook." type="5" refreshedVersion="6" background="1" saveData="1">
    <dbPr connection="Provider=Microsoft.Mashup.OleDb.1;Data Source=$Workbook$;Location=&quot;clinvar_result (4)&quot;;Extended Properties=&quot;&quot;" command="SELECT * FROM [clinvar_result (4)]"/>
  </connection>
  <connection id="3" xr16:uid="{8CD9A711-1A25-4AB3-BF1B-F62A20B3983A}" keepAlive="1" name="Query - clinvar_result (5)" description="Connection to the 'clinvar_result (5)' query in the workbook." type="5" refreshedVersion="6" background="1" saveData="1">
    <dbPr connection="Provider=Microsoft.Mashup.OleDb.1;Data Source=$Workbook$;Location=&quot;clinvar_result (5)&quot;;Extended Properties=&quot;&quot;" command="SELECT * FROM [clinvar_result (5)]"/>
  </connection>
  <connection id="4" xr16:uid="{63B8098B-4BBC-45AB-A388-A4899656D94B}" keepAlive="1" name="Query - CPS_gene_groups" description="Connection to the 'CPS_gene_groups' query in the workbook." type="5" refreshedVersion="7" background="1" saveData="1">
    <dbPr connection="Provider=Microsoft.Mashup.OleDb.1;Data Source=$Workbook$;Location=CPS_gene_groups;Extended Properties=&quot;&quot;" command="SELECT * FROM [CPS_gene_groups]"/>
  </connection>
</connections>
</file>

<file path=xl/sharedStrings.xml><?xml version="1.0" encoding="utf-8"?>
<sst xmlns="http://schemas.openxmlformats.org/spreadsheetml/2006/main" count="67948" uniqueCount="12431">
  <si>
    <t>C</t>
  </si>
  <si>
    <t>T</t>
  </si>
  <si>
    <t>SDHA</t>
  </si>
  <si>
    <t>Pathogenic</t>
  </si>
  <si>
    <t>Hpeatic_tumor, Wilms'_tumor</t>
  </si>
  <si>
    <t>Hepatoblastoma, Wilms'_tumor</t>
  </si>
  <si>
    <t>SNV</t>
  </si>
  <si>
    <t>stop_gained</t>
  </si>
  <si>
    <t>NM_004168.3:c.91C&gt;T</t>
  </si>
  <si>
    <t>NP_004159.2:p.Arg31Ter</t>
  </si>
  <si>
    <t>A</t>
  </si>
  <si>
    <t>APC</t>
  </si>
  <si>
    <t>Lymphoma</t>
  </si>
  <si>
    <t>NHL</t>
  </si>
  <si>
    <t>NM_000038.5:c.5384C&gt;A</t>
  </si>
  <si>
    <t>NP_000029.2:p.Ser1795Ter</t>
  </si>
  <si>
    <t>TAGGGGG</t>
  </si>
  <si>
    <t>TCTTCACACACA</t>
  </si>
  <si>
    <t>PMS2</t>
  </si>
  <si>
    <t>CNS_tumor</t>
  </si>
  <si>
    <t>Astrocytoma</t>
  </si>
  <si>
    <t>frameshift_variant</t>
  </si>
  <si>
    <t>NM_000535.6:c.736_741delCCCCCTinsTGTGTGTGAAG</t>
  </si>
  <si>
    <t>NP_000526.2:p.Pro246CysfsTer3</t>
  </si>
  <si>
    <t>G</t>
  </si>
  <si>
    <t>Leukemia</t>
  </si>
  <si>
    <t>AML</t>
  </si>
  <si>
    <t>NM_000535.6:c.613C&gt;T</t>
  </si>
  <si>
    <t>NP_000526.2:p.Gln205Ter</t>
  </si>
  <si>
    <t>TG</t>
  </si>
  <si>
    <t>PTCH1</t>
  </si>
  <si>
    <t>Likely pathogenic</t>
  </si>
  <si>
    <t>Neuroblastoma</t>
  </si>
  <si>
    <t>NM_000264.3:c.3921dup</t>
  </si>
  <si>
    <t>NP_000255.2:p.Arg1308GlnfsTer17</t>
  </si>
  <si>
    <t>BRCA2</t>
  </si>
  <si>
    <t>splice_acceptor_variant</t>
  </si>
  <si>
    <t>NM_000059.3:c.7008-1G&gt;A</t>
  </si>
  <si>
    <t>ACC</t>
  </si>
  <si>
    <t>Leukemia, Wilms'_tumor, CNS_tumor</t>
  </si>
  <si>
    <t>ALL, Wilms'_tumor, Astrocytoma</t>
  </si>
  <si>
    <t>deletion</t>
  </si>
  <si>
    <t>NM_000059.3:c.9580_9581del</t>
  </si>
  <si>
    <t>NP_000050.2:p.Pro3194AsnfsTer2</t>
  </si>
  <si>
    <t>RB1</t>
  </si>
  <si>
    <t>Retinoblastoma</t>
  </si>
  <si>
    <t>splice_donor_variant</t>
  </si>
  <si>
    <t>NM_000321.2:c.1215+1G&gt;A</t>
  </si>
  <si>
    <t>ATC</t>
  </si>
  <si>
    <t>PALB2</t>
  </si>
  <si>
    <t>NM_024675.3:c.509_510del</t>
  </si>
  <si>
    <t>NP_078951.2:p.Arg170IlefsTer14</t>
  </si>
  <si>
    <t>TP53</t>
  </si>
  <si>
    <t>Carcinoma</t>
  </si>
  <si>
    <t>Adrenocortical_tumor</t>
  </si>
  <si>
    <t>splice_region_variant</t>
  </si>
  <si>
    <t>NM_000546.5:c.993G&gt;A</t>
  </si>
  <si>
    <t>NP_000537.3:p.Gln331=</t>
  </si>
  <si>
    <t>ALL</t>
  </si>
  <si>
    <t>missense_variant</t>
  </si>
  <si>
    <t>NM_000546.5:c.743G&gt;A</t>
  </si>
  <si>
    <t>NP_000537.3:p.Arg248Gln</t>
  </si>
  <si>
    <t>Soft-tissue_sarcoma</t>
  </si>
  <si>
    <t>Rhabdomyosarcoma_Embryonal</t>
  </si>
  <si>
    <t>NM_000546.5:c.586C&gt;T</t>
  </si>
  <si>
    <t>NP_000537.3:p.Arg196Ter</t>
  </si>
  <si>
    <t>non-Rhabdomyosarcoma</t>
  </si>
  <si>
    <t>NM_000546.5:c.578A&gt;C</t>
  </si>
  <si>
    <t>NP_000537.3:p.His193Pro</t>
  </si>
  <si>
    <t>Bone_tumor</t>
  </si>
  <si>
    <t>Osteosarcoma</t>
  </si>
  <si>
    <t>NM_000546.5:c.338T&gt;C</t>
  </si>
  <si>
    <t>NP_000537.3:p.Phe113Ser</t>
  </si>
  <si>
    <t>GA</t>
  </si>
  <si>
    <t>NM_000546.5:c.330del</t>
  </si>
  <si>
    <t>NP_000537.3:p.Leu111TrpfsTer12</t>
  </si>
  <si>
    <t>NF1</t>
  </si>
  <si>
    <t>Other</t>
  </si>
  <si>
    <t>Neurofibromatosis</t>
  </si>
  <si>
    <t>NM_000267.3:c.910C&gt;T</t>
  </si>
  <si>
    <t>NP_000258.1:p.Arg304Ter</t>
  </si>
  <si>
    <t>NM_000267.3:c.1466A&gt;G</t>
  </si>
  <si>
    <t>NP_000258.1:p.Tyr489Cys</t>
  </si>
  <si>
    <t>ATAAGG</t>
  </si>
  <si>
    <t>Opticusglioma</t>
  </si>
  <si>
    <t>NM_000267.3:c.1845+1_1845+5del</t>
  </si>
  <si>
    <t>Brain_tumor_unpsecified</t>
  </si>
  <si>
    <t>NM_000267.3:c.2041C&gt;T</t>
  </si>
  <si>
    <t>NP_000258.1:p.Arg681Ter</t>
  </si>
  <si>
    <t>NM_000267.3:c.2331G&gt;A</t>
  </si>
  <si>
    <t>NP_000258.1:p.Trp777Ter</t>
  </si>
  <si>
    <t>NM_000267.3:c.2991-2A&gt;G</t>
  </si>
  <si>
    <t>TACTC</t>
  </si>
  <si>
    <t>Rhabdomyosarcoma_Unspecified</t>
  </si>
  <si>
    <t>NM_000267.3:c.3457_3460del</t>
  </si>
  <si>
    <t>NP_000258.1:p.Leu1153MetfsTer4</t>
  </si>
  <si>
    <t>NM_000267.3:c.4084C&gt;T</t>
  </si>
  <si>
    <t>NP_000258.1:p.Arg1362Ter</t>
  </si>
  <si>
    <t>BRCA1</t>
  </si>
  <si>
    <t>NM_007294.3:c.5346G&gt;A</t>
  </si>
  <si>
    <t>NP_009225.1:p.Trp1782Ter</t>
  </si>
  <si>
    <t>NM_007294.3:c.181T&gt;G</t>
  </si>
  <si>
    <t>NP_009225.1:p.Cys61Gly</t>
  </si>
  <si>
    <t>study_year</t>
  </si>
  <si>
    <t>Stedingk_2021</t>
  </si>
  <si>
    <t>gene</t>
  </si>
  <si>
    <t>classification</t>
  </si>
  <si>
    <t>diagnosis_group</t>
  </si>
  <si>
    <t>diagnosis_type</t>
  </si>
  <si>
    <t>SNV_SV</t>
  </si>
  <si>
    <t>ontology</t>
  </si>
  <si>
    <t>c.HGVS</t>
  </si>
  <si>
    <t>p.HGVS</t>
  </si>
  <si>
    <t>var_n</t>
  </si>
  <si>
    <t>total_n</t>
  </si>
  <si>
    <t>P</t>
  </si>
  <si>
    <t>ALK</t>
  </si>
  <si>
    <t>SJNBL135</t>
  </si>
  <si>
    <t>missense</t>
  </si>
  <si>
    <t>R1275Q</t>
  </si>
  <si>
    <t>chr2</t>
  </si>
  <si>
    <t>.</t>
  </si>
  <si>
    <t>PP</t>
  </si>
  <si>
    <t>SJBALL021434</t>
  </si>
  <si>
    <t>ALL with alterations of ERG</t>
  </si>
  <si>
    <t>R1676G</t>
  </si>
  <si>
    <t>chr5</t>
  </si>
  <si>
    <t>SJHYPER102</t>
  </si>
  <si>
    <t>Hyperdiploid ALL</t>
  </si>
  <si>
    <t>C1270F</t>
  </si>
  <si>
    <t>SJMB002</t>
  </si>
  <si>
    <t>Medulloblastoma</t>
  </si>
  <si>
    <t>nonsense</t>
  </si>
  <si>
    <t>Y935*</t>
  </si>
  <si>
    <t>SJMB015</t>
  </si>
  <si>
    <t>R414C</t>
  </si>
  <si>
    <t>SJNBL192</t>
  </si>
  <si>
    <t>R414H</t>
  </si>
  <si>
    <t>SJOS001106</t>
  </si>
  <si>
    <t>SJBALL021324</t>
  </si>
  <si>
    <t>frameshift</t>
  </si>
  <si>
    <t>I783fs</t>
  </si>
  <si>
    <t>chr17</t>
  </si>
  <si>
    <t>AT</t>
  </si>
  <si>
    <t>-</t>
  </si>
  <si>
    <t>SJBALL079</t>
  </si>
  <si>
    <t>BALL</t>
  </si>
  <si>
    <t>splice</t>
  </si>
  <si>
    <t>W2830_E20splice</t>
  </si>
  <si>
    <t>chr13</t>
  </si>
  <si>
    <t>SJE2A036</t>
  </si>
  <si>
    <t>B-Lineage ALL E2A-PBX1 Subtype</t>
  </si>
  <si>
    <t>Y3098*</t>
  </si>
  <si>
    <t>SJMB012</t>
  </si>
  <si>
    <t>P2408fs</t>
  </si>
  <si>
    <t>SJMB039</t>
  </si>
  <si>
    <t>L3000*</t>
  </si>
  <si>
    <t>SJNBL138</t>
  </si>
  <si>
    <t>SJRHB010</t>
  </si>
  <si>
    <t>Rhabdosarcoma</t>
  </si>
  <si>
    <t>Q1063_S1064fs</t>
  </si>
  <si>
    <t>GTCA</t>
  </si>
  <si>
    <t>CDH1</t>
  </si>
  <si>
    <t>SJPHALL018</t>
  </si>
  <si>
    <t>BCR-ABL1 ALL</t>
  </si>
  <si>
    <t>P373L</t>
  </si>
  <si>
    <t>chr16</t>
  </si>
  <si>
    <t>KRAS</t>
  </si>
  <si>
    <t>*SJPHALL012</t>
  </si>
  <si>
    <t>G13D</t>
  </si>
  <si>
    <t>chr12</t>
  </si>
  <si>
    <t>MSH2</t>
  </si>
  <si>
    <t>SJOS007</t>
  </si>
  <si>
    <t>R680*</t>
  </si>
  <si>
    <t>MSH6</t>
  </si>
  <si>
    <t>SJHGG034</t>
  </si>
  <si>
    <t>High Grade Glioma</t>
  </si>
  <si>
    <t>E546fs</t>
  </si>
  <si>
    <t>AG</t>
  </si>
  <si>
    <t>SJEPD001502</t>
  </si>
  <si>
    <t>Ependymoma</t>
  </si>
  <si>
    <t>R1807W</t>
  </si>
  <si>
    <t>SJEPD034</t>
  </si>
  <si>
    <t>Y1106*</t>
  </si>
  <si>
    <t>SJHGG089</t>
  </si>
  <si>
    <t>R416*</t>
  </si>
  <si>
    <t>SJLGG022</t>
  </si>
  <si>
    <t>Low Grade Glioma</t>
  </si>
  <si>
    <t>R2214_E43splice</t>
  </si>
  <si>
    <t>NF2</t>
  </si>
  <si>
    <t>SJEPD023</t>
  </si>
  <si>
    <t>K149_E4splice</t>
  </si>
  <si>
    <t>chr22</t>
  </si>
  <si>
    <t>SJHYPER143</t>
  </si>
  <si>
    <t>proteinDel</t>
  </si>
  <si>
    <t>Q115_H116&gt;H</t>
  </si>
  <si>
    <t>ACA</t>
  </si>
  <si>
    <t>NRAS</t>
  </si>
  <si>
    <t>SJHYPO020</t>
  </si>
  <si>
    <t>Hypodiploid ALL</t>
  </si>
  <si>
    <t>G12S</t>
  </si>
  <si>
    <t>chr1</t>
  </si>
  <si>
    <t>SJOS001118</t>
  </si>
  <si>
    <t>K550fs</t>
  </si>
  <si>
    <t>SJHGG003</t>
  </si>
  <si>
    <t>Q643*</t>
  </si>
  <si>
    <t>K413fs</t>
  </si>
  <si>
    <t>chr7</t>
  </si>
  <si>
    <t>SJHGG111</t>
  </si>
  <si>
    <t>SJBALL013</t>
  </si>
  <si>
    <t>V1082fs</t>
  </si>
  <si>
    <t>chr9</t>
  </si>
  <si>
    <t>^SJRB002</t>
  </si>
  <si>
    <t>R445*</t>
  </si>
  <si>
    <t>SJOS001111</t>
  </si>
  <si>
    <t>V314_E10splice</t>
  </si>
  <si>
    <t>SJRB001130</t>
  </si>
  <si>
    <t>RET</t>
  </si>
  <si>
    <t>SJEWS001308</t>
  </si>
  <si>
    <t>Ewing's sarcoma</t>
  </si>
  <si>
    <t>L790F</t>
  </si>
  <si>
    <t>chr10</t>
  </si>
  <si>
    <t>SJHYPO146</t>
  </si>
  <si>
    <t>V804M</t>
  </si>
  <si>
    <t>RUNX1</t>
  </si>
  <si>
    <t>SJINF015</t>
  </si>
  <si>
    <t>Infant ALL</t>
  </si>
  <si>
    <t>R178_E4splice</t>
  </si>
  <si>
    <t>chr21</t>
  </si>
  <si>
    <t>SJLGG009</t>
  </si>
  <si>
    <t>N159D</t>
  </si>
  <si>
    <t>SJPHALL020044</t>
  </si>
  <si>
    <t>R204Q</t>
  </si>
  <si>
    <t>SJMLL010</t>
  </si>
  <si>
    <t>Mixed Lineage Leukemia</t>
  </si>
  <si>
    <t>R75*</t>
  </si>
  <si>
    <t>SDHB</t>
  </si>
  <si>
    <t>SJNBL034</t>
  </si>
  <si>
    <t>R46G</t>
  </si>
  <si>
    <r>
      <rPr>
        <vertAlign val="superscript"/>
        <sz val="9"/>
        <color theme="1"/>
        <rFont val="Calibri"/>
        <family val="2"/>
        <scheme val="minor"/>
      </rPr>
      <t>^</t>
    </r>
    <r>
      <rPr>
        <sz val="9"/>
        <color theme="1"/>
        <rFont val="Calibri"/>
        <family val="2"/>
        <scheme val="minor"/>
      </rPr>
      <t>SJHYPO055</t>
    </r>
  </si>
  <si>
    <t>T125R</t>
  </si>
  <si>
    <t>^SJHYPO119</t>
  </si>
  <si>
    <t>R273H</t>
  </si>
  <si>
    <t>^SJHYPO140</t>
  </si>
  <si>
    <t>R213*</t>
  </si>
  <si>
    <t>SJACT001</t>
  </si>
  <si>
    <t>Adrenocortical Carcinoma</t>
  </si>
  <si>
    <t>I332F</t>
  </si>
  <si>
    <t>SJACT002</t>
  </si>
  <si>
    <t>R213Q</t>
  </si>
  <si>
    <t>SJACT005</t>
  </si>
  <si>
    <t>R273C</t>
  </si>
  <si>
    <t>SJACT008</t>
  </si>
  <si>
    <t>G245C</t>
  </si>
  <si>
    <t>SJACT010</t>
  </si>
  <si>
    <t>R196*</t>
  </si>
  <si>
    <t>SJACT012</t>
  </si>
  <si>
    <t>E285V</t>
  </si>
  <si>
    <t>SJACT013</t>
  </si>
  <si>
    <t>G266E</t>
  </si>
  <si>
    <t>SJACT014</t>
  </si>
  <si>
    <t>T125_E4splice</t>
  </si>
  <si>
    <t>SJACT015</t>
  </si>
  <si>
    <t>V157F</t>
  </si>
  <si>
    <t>SJACT018</t>
  </si>
  <si>
    <t>V218M</t>
  </si>
  <si>
    <t>SJACT025</t>
  </si>
  <si>
    <t>N310fs</t>
  </si>
  <si>
    <t>SJACT026</t>
  </si>
  <si>
    <t>R337H</t>
  </si>
  <si>
    <t>SJACT027</t>
  </si>
  <si>
    <t>SJACT028</t>
  </si>
  <si>
    <t>SJACT060</t>
  </si>
  <si>
    <t>SJACT061</t>
  </si>
  <si>
    <t>SJACT062</t>
  </si>
  <si>
    <t>SJACT063</t>
  </si>
  <si>
    <t>SJACT064</t>
  </si>
  <si>
    <t>SJACT066</t>
  </si>
  <si>
    <t>SJACT067</t>
  </si>
  <si>
    <t>SJACT068</t>
  </si>
  <si>
    <t>SJACT069</t>
  </si>
  <si>
    <t>SJACT070</t>
  </si>
  <si>
    <t>SJACT071</t>
  </si>
  <si>
    <t>SJACT024</t>
  </si>
  <si>
    <t>S367_E11splice</t>
  </si>
  <si>
    <t>SJACT007</t>
  </si>
  <si>
    <t>T125T</t>
  </si>
  <si>
    <t>SJBALL264</t>
  </si>
  <si>
    <t>N235S</t>
  </si>
  <si>
    <t>SJCPC001011</t>
  </si>
  <si>
    <t>Choroid Plexus Carcinoma</t>
  </si>
  <si>
    <t>R248Q</t>
  </si>
  <si>
    <t>SJEPD008</t>
  </si>
  <si>
    <t>Y107H</t>
  </si>
  <si>
    <t>SJEWS010370</t>
  </si>
  <si>
    <t>P128L</t>
  </si>
  <si>
    <t>SJEWS010375</t>
  </si>
  <si>
    <t>P222L</t>
  </si>
  <si>
    <t>SJEWS010425</t>
  </si>
  <si>
    <t>R290H</t>
  </si>
  <si>
    <t>SJHGG028</t>
  </si>
  <si>
    <t>SJHGG115</t>
  </si>
  <si>
    <t>SJHYPO004</t>
  </si>
  <si>
    <t>D49fs</t>
  </si>
  <si>
    <t>TC</t>
  </si>
  <si>
    <t>SJHYPO005</t>
  </si>
  <si>
    <t>G245S</t>
  </si>
  <si>
    <t>SJHYPO051</t>
  </si>
  <si>
    <t>G108_R110fs</t>
  </si>
  <si>
    <t>GGAAA</t>
  </si>
  <si>
    <t>SJHYPO120</t>
  </si>
  <si>
    <t>R280S</t>
  </si>
  <si>
    <t>SJHYPO126</t>
  </si>
  <si>
    <t>I162fs</t>
  </si>
  <si>
    <t>SJOS001110</t>
  </si>
  <si>
    <t>F109_R110fs</t>
  </si>
  <si>
    <t>CGGA</t>
  </si>
  <si>
    <t>SJOS001119</t>
  </si>
  <si>
    <t>R337L</t>
  </si>
  <si>
    <t>SJOS006</t>
  </si>
  <si>
    <t>SJRHB003</t>
  </si>
  <si>
    <t>R175H</t>
  </si>
  <si>
    <t>SJRHB039</t>
  </si>
  <si>
    <t>R248W</t>
  </si>
  <si>
    <t>VHL</t>
  </si>
  <si>
    <t>SJHGG047</t>
  </si>
  <si>
    <t>R200W</t>
  </si>
  <si>
    <t>chr3</t>
  </si>
  <si>
    <t>SJHYPER126</t>
  </si>
  <si>
    <t>L188V</t>
  </si>
  <si>
    <t>SJHGG078</t>
  </si>
  <si>
    <t>loss</t>
  </si>
  <si>
    <t>10,725bp</t>
  </si>
  <si>
    <t>7564505-7575230</t>
  </si>
  <si>
    <t>SJHYPO052</t>
  </si>
  <si>
    <t>8,736bp</t>
  </si>
  <si>
    <t>7577958-7586694</t>
  </si>
  <si>
    <t>SJETV073</t>
  </si>
  <si>
    <t>ETV6-RUNX1 ALL</t>
  </si>
  <si>
    <t>gain</t>
  </si>
  <si>
    <t>1,850,899bp</t>
  </si>
  <si>
    <t>24018501-25869400</t>
  </si>
  <si>
    <t>SJEWS001316</t>
  </si>
  <si>
    <t>4,951bp</t>
  </si>
  <si>
    <t>6028952-6033903</t>
  </si>
  <si>
    <t>SJLGG040</t>
  </si>
  <si>
    <t>3,7942bp</t>
  </si>
  <si>
    <t>6022601-606054</t>
  </si>
  <si>
    <t>U</t>
  </si>
  <si>
    <t>SJINF005</t>
  </si>
  <si>
    <t>G1494E</t>
  </si>
  <si>
    <t>PB</t>
  </si>
  <si>
    <t>SJPHALL020047</t>
  </si>
  <si>
    <t>G1494R</t>
  </si>
  <si>
    <t>SJINF001</t>
  </si>
  <si>
    <t>E1435K</t>
  </si>
  <si>
    <t>SJETV082</t>
  </si>
  <si>
    <t>E1400D</t>
  </si>
  <si>
    <t>SJHYPER146</t>
  </si>
  <si>
    <t>V1358I</t>
  </si>
  <si>
    <t>SJHGG056</t>
  </si>
  <si>
    <t>T1343I</t>
  </si>
  <si>
    <t>SJE2A003</t>
  </si>
  <si>
    <t>V1229M</t>
  </si>
  <si>
    <t>SJOS001125</t>
  </si>
  <si>
    <t>R1209*</t>
  </si>
  <si>
    <t>P1191H</t>
  </si>
  <si>
    <t>SJNBL199</t>
  </si>
  <si>
    <t>E1110D</t>
  </si>
  <si>
    <t>SJETV027</t>
  </si>
  <si>
    <t>R1061Q</t>
  </si>
  <si>
    <t>SJETV010</t>
  </si>
  <si>
    <t>V1039M</t>
  </si>
  <si>
    <t>SJRHB031</t>
  </si>
  <si>
    <t>A876V</t>
  </si>
  <si>
    <t>SJEPD016</t>
  </si>
  <si>
    <t>D732N</t>
  </si>
  <si>
    <t>SJBALL021516</t>
  </si>
  <si>
    <t>E717K</t>
  </si>
  <si>
    <t>SJNBL004</t>
  </si>
  <si>
    <t>S711R</t>
  </si>
  <si>
    <t>SJHGG099</t>
  </si>
  <si>
    <t>R672S</t>
  </si>
  <si>
    <t>G667R</t>
  </si>
  <si>
    <t>SJBALL021512</t>
  </si>
  <si>
    <t>G640R</t>
  </si>
  <si>
    <t>SJE2A026</t>
  </si>
  <si>
    <t>A586V</t>
  </si>
  <si>
    <t>SJBALL020383</t>
  </si>
  <si>
    <t>G574R</t>
  </si>
  <si>
    <t>SJRHB059</t>
  </si>
  <si>
    <t>E427_E6splice</t>
  </si>
  <si>
    <t>SJE2A009</t>
  </si>
  <si>
    <t>K383M</t>
  </si>
  <si>
    <t>SJEWS010367</t>
  </si>
  <si>
    <t>A371T</t>
  </si>
  <si>
    <t>SJNBL044</t>
  </si>
  <si>
    <t>A309T</t>
  </si>
  <si>
    <t>F270L</t>
  </si>
  <si>
    <t>P117R</t>
  </si>
  <si>
    <t>SJHGG041</t>
  </si>
  <si>
    <t>P40S</t>
  </si>
  <si>
    <t>SJEPD029</t>
  </si>
  <si>
    <t>P36S</t>
  </si>
  <si>
    <t>SJNBL175</t>
  </si>
  <si>
    <t>S130G</t>
  </si>
  <si>
    <t>SJRHB043</t>
  </si>
  <si>
    <t>K150R</t>
  </si>
  <si>
    <t>Q203E</t>
  </si>
  <si>
    <t>SJEPD021</t>
  </si>
  <si>
    <t>SJETV003</t>
  </si>
  <si>
    <t>E241K</t>
  </si>
  <si>
    <t>SJHGG002</t>
  </si>
  <si>
    <t>SJINF021</t>
  </si>
  <si>
    <t>Q394H</t>
  </si>
  <si>
    <t>SJETV032</t>
  </si>
  <si>
    <t>A415T</t>
  </si>
  <si>
    <t>A697V</t>
  </si>
  <si>
    <t>SJE2A065</t>
  </si>
  <si>
    <t>L826V</t>
  </si>
  <si>
    <t>SJEPD001508</t>
  </si>
  <si>
    <t>M949I</t>
  </si>
  <si>
    <t>SJLGG015</t>
  </si>
  <si>
    <t>D989G</t>
  </si>
  <si>
    <t>SJMB031</t>
  </si>
  <si>
    <t>SJEPD001529</t>
  </si>
  <si>
    <t>D1083E</t>
  </si>
  <si>
    <t>SJBALL020828</t>
  </si>
  <si>
    <t>V1125A</t>
  </si>
  <si>
    <t>SJMB026</t>
  </si>
  <si>
    <t>S1126R</t>
  </si>
  <si>
    <t>SJHGG031</t>
  </si>
  <si>
    <t>T1160K</t>
  </si>
  <si>
    <t>SJEPD012</t>
  </si>
  <si>
    <t>S1327L</t>
  </si>
  <si>
    <t>SJCBF006</t>
  </si>
  <si>
    <t>Core binding factor AML</t>
  </si>
  <si>
    <t>A1358T</t>
  </si>
  <si>
    <t>SJHYPO114</t>
  </si>
  <si>
    <t>SJHYPO026</t>
  </si>
  <si>
    <t>A1446T</t>
  </si>
  <si>
    <t>SJNBL014</t>
  </si>
  <si>
    <t>SJCBF001</t>
  </si>
  <si>
    <t>I1524R</t>
  </si>
  <si>
    <t>SJTALL011</t>
  </si>
  <si>
    <t>T-cell ALL</t>
  </si>
  <si>
    <t>P1542R</t>
  </si>
  <si>
    <t>SJCBF125</t>
  </si>
  <si>
    <t>T1633I</t>
  </si>
  <si>
    <t>SJHGG033</t>
  </si>
  <si>
    <t>D1637E</t>
  </si>
  <si>
    <t>SJHGG058</t>
  </si>
  <si>
    <t>T1655A</t>
  </si>
  <si>
    <t>*SJHYPO016</t>
  </si>
  <si>
    <t>A1670V</t>
  </si>
  <si>
    <t>SJMB027</t>
  </si>
  <si>
    <t>D1714N</t>
  </si>
  <si>
    <t>SJHYPER019</t>
  </si>
  <si>
    <t>A1879S</t>
  </si>
  <si>
    <t>A1879P</t>
  </si>
  <si>
    <t>SJNBL006</t>
  </si>
  <si>
    <t>S1902F</t>
  </si>
  <si>
    <t>SJHYPO041</t>
  </si>
  <si>
    <t>P1934L</t>
  </si>
  <si>
    <t>SJCBF143</t>
  </si>
  <si>
    <t>C1962Y</t>
  </si>
  <si>
    <t>SJOS001126</t>
  </si>
  <si>
    <t>P1986L</t>
  </si>
  <si>
    <t>SJCBF008</t>
  </si>
  <si>
    <t>A2008T</t>
  </si>
  <si>
    <t>SJOS001127</t>
  </si>
  <si>
    <t>S2044N</t>
  </si>
  <si>
    <t>SJCBF011</t>
  </si>
  <si>
    <t>P2158R</t>
  </si>
  <si>
    <t>SJBALL021896</t>
  </si>
  <si>
    <t>G2171E</t>
  </si>
  <si>
    <t>SJCBF142</t>
  </si>
  <si>
    <t>A2286V</t>
  </si>
  <si>
    <t>SJCBF013</t>
  </si>
  <si>
    <t>P2346S</t>
  </si>
  <si>
    <t>P2467T</t>
  </si>
  <si>
    <t>SJTALL078</t>
  </si>
  <si>
    <t>S2497L</t>
  </si>
  <si>
    <t>SJINF061</t>
  </si>
  <si>
    <t>Y2517C</t>
  </si>
  <si>
    <t>SJHYPER091</t>
  </si>
  <si>
    <t>G2520R</t>
  </si>
  <si>
    <t>SJE2A038</t>
  </si>
  <si>
    <t>N2542S</t>
  </si>
  <si>
    <t>SJHYPO022</t>
  </si>
  <si>
    <t>S2797G</t>
  </si>
  <si>
    <t>SJPHALL029</t>
  </si>
  <si>
    <t>D2821G</t>
  </si>
  <si>
    <t>BAP1</t>
  </si>
  <si>
    <t>SJOS001108</t>
  </si>
  <si>
    <t>E315A</t>
  </si>
  <si>
    <t>BMPR1A</t>
  </si>
  <si>
    <t>SJNBL027</t>
  </si>
  <si>
    <t>T33S</t>
  </si>
  <si>
    <t>SJE2A028</t>
  </si>
  <si>
    <t>M160V</t>
  </si>
  <si>
    <t>R238Q</t>
  </si>
  <si>
    <t>SJBALL020570</t>
  </si>
  <si>
    <t>iAmp21 ALL</t>
  </si>
  <si>
    <t>T280S</t>
  </si>
  <si>
    <t>BRAF</t>
  </si>
  <si>
    <t>R384G</t>
  </si>
  <si>
    <t>D22N</t>
  </si>
  <si>
    <t>SJE2A016</t>
  </si>
  <si>
    <t>L1585P</t>
  </si>
  <si>
    <t>SJHYPER022</t>
  </si>
  <si>
    <t>T1571I</t>
  </si>
  <si>
    <t>SJCBF026</t>
  </si>
  <si>
    <t>D1567N</t>
  </si>
  <si>
    <t>T1349M</t>
  </si>
  <si>
    <t>SJHGG107</t>
  </si>
  <si>
    <t>I1275V</t>
  </si>
  <si>
    <t>SJCBF121</t>
  </si>
  <si>
    <t>K1254E</t>
  </si>
  <si>
    <t>SJTALL071</t>
  </si>
  <si>
    <t>V1247I</t>
  </si>
  <si>
    <t>SJINF014</t>
  </si>
  <si>
    <t>Q1200H</t>
  </si>
  <si>
    <t>SJHYPER121</t>
  </si>
  <si>
    <t>V1181I</t>
  </si>
  <si>
    <t>SJE2A011</t>
  </si>
  <si>
    <t>D1152N</t>
  </si>
  <si>
    <t>SJETV093</t>
  </si>
  <si>
    <t>A1082S</t>
  </si>
  <si>
    <t>*SJHYPO045</t>
  </si>
  <si>
    <t>R1028H</t>
  </si>
  <si>
    <t>SJHYPO124</t>
  </si>
  <si>
    <t>M1008I</t>
  </si>
  <si>
    <t>SJRB016</t>
  </si>
  <si>
    <t>E902D</t>
  </si>
  <si>
    <t>B</t>
  </si>
  <si>
    <t>SJHGG074</t>
  </si>
  <si>
    <t>R866C</t>
  </si>
  <si>
    <t>SJHGG048</t>
  </si>
  <si>
    <t>K862E</t>
  </si>
  <si>
    <t>Y856H</t>
  </si>
  <si>
    <t>SJBALL021372</t>
  </si>
  <si>
    <t>T826K</t>
  </si>
  <si>
    <t>SJNBL162</t>
  </si>
  <si>
    <t>E787K</t>
  </si>
  <si>
    <t>SJLGG034</t>
  </si>
  <si>
    <t>S782G</t>
  </si>
  <si>
    <t>SJHGG062</t>
  </si>
  <si>
    <t>V772A</t>
  </si>
  <si>
    <t>SJMB011</t>
  </si>
  <si>
    <t>SJEPD027</t>
  </si>
  <si>
    <t>P698L</t>
  </si>
  <si>
    <t>SJAMLM7069</t>
  </si>
  <si>
    <t>Acute megakaryoblastic leukemia</t>
  </si>
  <si>
    <t>L668F</t>
  </si>
  <si>
    <t>SJE2A014</t>
  </si>
  <si>
    <t>S615del</t>
  </si>
  <si>
    <t>AGA</t>
  </si>
  <si>
    <t>SJEPD035</t>
  </si>
  <si>
    <t>S615F</t>
  </si>
  <si>
    <t>SJINF020</t>
  </si>
  <si>
    <t>E597K</t>
  </si>
  <si>
    <t>SJEPD001528</t>
  </si>
  <si>
    <t>D411E</t>
  </si>
  <si>
    <t>SJNBL177</t>
  </si>
  <si>
    <t>G275D</t>
  </si>
  <si>
    <t>SJLGG010</t>
  </si>
  <si>
    <t>L246V</t>
  </si>
  <si>
    <t>SJNBL046</t>
  </si>
  <si>
    <t>SJBALL021897</t>
  </si>
  <si>
    <t>L63F</t>
  </si>
  <si>
    <t>SJTALL001</t>
  </si>
  <si>
    <t>I42L</t>
  </si>
  <si>
    <t>SJNBL033</t>
  </si>
  <si>
    <t>H41N</t>
  </si>
  <si>
    <t>SJLGG020</t>
  </si>
  <si>
    <t>N108H</t>
  </si>
  <si>
    <t>SJERG006</t>
  </si>
  <si>
    <t>K169R</t>
  </si>
  <si>
    <t>SJBALL020704</t>
  </si>
  <si>
    <t>PH-LIKE</t>
  </si>
  <si>
    <t>I180T</t>
  </si>
  <si>
    <t>SJETV083</t>
  </si>
  <si>
    <t>Y296C</t>
  </si>
  <si>
    <t>SJNBL154</t>
  </si>
  <si>
    <t>N319T</t>
  </si>
  <si>
    <t>SJCBF109</t>
  </si>
  <si>
    <t>S489C</t>
  </si>
  <si>
    <t>SJERG009</t>
  </si>
  <si>
    <t>T544I</t>
  </si>
  <si>
    <t>SJCBF003</t>
  </si>
  <si>
    <t>D596H</t>
  </si>
  <si>
    <t>SJPHALL020041</t>
  </si>
  <si>
    <t>T665A</t>
  </si>
  <si>
    <t>Q754E</t>
  </si>
  <si>
    <t>SJETV045</t>
  </si>
  <si>
    <t>N900D</t>
  </si>
  <si>
    <t>S976T</t>
  </si>
  <si>
    <t>SJLGG025</t>
  </si>
  <si>
    <t>SJTALL003</t>
  </si>
  <si>
    <t>SJTALL067</t>
  </si>
  <si>
    <t>SJNBL184</t>
  </si>
  <si>
    <t>L1019V</t>
  </si>
  <si>
    <t>SJNBL142</t>
  </si>
  <si>
    <t>I1034T</t>
  </si>
  <si>
    <t>SJLGG018</t>
  </si>
  <si>
    <t>E1046G</t>
  </si>
  <si>
    <t>SJOS001104</t>
  </si>
  <si>
    <t>S1134T</t>
  </si>
  <si>
    <t>M1149V</t>
  </si>
  <si>
    <t>SJRHB002</t>
  </si>
  <si>
    <t>T1155A</t>
  </si>
  <si>
    <t>SJMB004</t>
  </si>
  <si>
    <t>H1223Y</t>
  </si>
  <si>
    <t>SJCBF092</t>
  </si>
  <si>
    <t>F1524V</t>
  </si>
  <si>
    <t>SJHYPER113</t>
  </si>
  <si>
    <t>G1529R</t>
  </si>
  <si>
    <t>SJCBF105</t>
  </si>
  <si>
    <t>R1677I</t>
  </si>
  <si>
    <t>SJMB016</t>
  </si>
  <si>
    <t>D1699N</t>
  </si>
  <si>
    <t>*SJOS001106</t>
  </si>
  <si>
    <t>S1722C</t>
  </si>
  <si>
    <t>SJOS001117</t>
  </si>
  <si>
    <t>C1960Y</t>
  </si>
  <si>
    <t>R1997G</t>
  </si>
  <si>
    <t>SJNBL016</t>
  </si>
  <si>
    <t>T2097M</t>
  </si>
  <si>
    <t>SJETV047</t>
  </si>
  <si>
    <t>L2106P</t>
  </si>
  <si>
    <t>G2274V</t>
  </si>
  <si>
    <t>SJERG020299</t>
  </si>
  <si>
    <t>L2396F</t>
  </si>
  <si>
    <t>S2704F</t>
  </si>
  <si>
    <t>SJNBL025</t>
  </si>
  <si>
    <t>V2739I</t>
  </si>
  <si>
    <t>Y2789C</t>
  </si>
  <si>
    <t>SJERG022</t>
  </si>
  <si>
    <t>G2793R</t>
  </si>
  <si>
    <t>SJLGG003</t>
  </si>
  <si>
    <t>G2813E</t>
  </si>
  <si>
    <t>SJBALL021514</t>
  </si>
  <si>
    <t>R2973H</t>
  </si>
  <si>
    <t>SJOS001123</t>
  </si>
  <si>
    <t>S3018_K3019del</t>
  </si>
  <si>
    <t>AGTAAA</t>
  </si>
  <si>
    <t>SJNBL015</t>
  </si>
  <si>
    <t>Y3098H</t>
  </si>
  <si>
    <t>G3153A</t>
  </si>
  <si>
    <t>SJERG007</t>
  </si>
  <si>
    <t>T3211K</t>
  </si>
  <si>
    <t>SJCBF110</t>
  </si>
  <si>
    <t>K3257R</t>
  </si>
  <si>
    <t>SJPHALL005</t>
  </si>
  <si>
    <t>S3366fs</t>
  </si>
  <si>
    <t>ATTATATCTA</t>
  </si>
  <si>
    <t>SJMB032</t>
  </si>
  <si>
    <t>T3371A</t>
  </si>
  <si>
    <t>CBL</t>
  </si>
  <si>
    <t>SJMB006</t>
  </si>
  <si>
    <t>I305V</t>
  </si>
  <si>
    <t>chr11</t>
  </si>
  <si>
    <t>SJOS004</t>
  </si>
  <si>
    <t>G475V</t>
  </si>
  <si>
    <t>P510A</t>
  </si>
  <si>
    <t>SJBALL239</t>
  </si>
  <si>
    <t>R563C</t>
  </si>
  <si>
    <t>P566A</t>
  </si>
  <si>
    <t>SJNBL001</t>
  </si>
  <si>
    <t>R617L</t>
  </si>
  <si>
    <t>SJERG023</t>
  </si>
  <si>
    <t>P684S</t>
  </si>
  <si>
    <t>SJPHALL020037</t>
  </si>
  <si>
    <t>G773W</t>
  </si>
  <si>
    <t>R787H</t>
  </si>
  <si>
    <t>SJETV025</t>
  </si>
  <si>
    <t>R788Q</t>
  </si>
  <si>
    <t>SJOS018</t>
  </si>
  <si>
    <t>A848T</t>
  </si>
  <si>
    <t>SJBALL021900</t>
  </si>
  <si>
    <t>Q872K</t>
  </si>
  <si>
    <t>CDC73</t>
  </si>
  <si>
    <t>SJEPD025</t>
  </si>
  <si>
    <t>G416A</t>
  </si>
  <si>
    <t>V445I</t>
  </si>
  <si>
    <t>A102T</t>
  </si>
  <si>
    <t>H123Q</t>
  </si>
  <si>
    <t>SJEPD031</t>
  </si>
  <si>
    <t>R224H</t>
  </si>
  <si>
    <t>SJHYPER006</t>
  </si>
  <si>
    <t>A298T</t>
  </si>
  <si>
    <t>T368I</t>
  </si>
  <si>
    <t>SJHYPO013</t>
  </si>
  <si>
    <t>D433G</t>
  </si>
  <si>
    <t>SJBALL021893</t>
  </si>
  <si>
    <t>TCF3</t>
  </si>
  <si>
    <t>T470I</t>
  </si>
  <si>
    <t>T562A</t>
  </si>
  <si>
    <t>SJETV074</t>
  </si>
  <si>
    <t>G693S</t>
  </si>
  <si>
    <t>R732W</t>
  </si>
  <si>
    <t>SJMB036</t>
  </si>
  <si>
    <t>R774G</t>
  </si>
  <si>
    <t>SJHYPO123</t>
  </si>
  <si>
    <t>D777N</t>
  </si>
  <si>
    <t>D805N</t>
  </si>
  <si>
    <t>SJBALL020</t>
  </si>
  <si>
    <t>N867S</t>
  </si>
  <si>
    <t>CDK4</t>
  </si>
  <si>
    <t>S259L</t>
  </si>
  <si>
    <t>SJEPD009</t>
  </si>
  <si>
    <t>I230T</t>
  </si>
  <si>
    <t>SJEWS001302</t>
  </si>
  <si>
    <t>R209C</t>
  </si>
  <si>
    <t>SJE2A006</t>
  </si>
  <si>
    <t>S52N</t>
  </si>
  <si>
    <t>SJHYPER117</t>
  </si>
  <si>
    <t>V37M</t>
  </si>
  <si>
    <t>CEBPA</t>
  </si>
  <si>
    <t>SJE2A051</t>
  </si>
  <si>
    <t>A176V</t>
  </si>
  <si>
    <t>chr19</t>
  </si>
  <si>
    <t>SJEWS010369</t>
  </si>
  <si>
    <t>A170T</t>
  </si>
  <si>
    <t>SJERG020300</t>
  </si>
  <si>
    <t>S21N</t>
  </si>
  <si>
    <t>DICER1</t>
  </si>
  <si>
    <t>SJRHB036</t>
  </si>
  <si>
    <t>R1630C</t>
  </si>
  <si>
    <t>chr14</t>
  </si>
  <si>
    <t>SJE2A008</t>
  </si>
  <si>
    <t>A1624P</t>
  </si>
  <si>
    <t>SJEPD011</t>
  </si>
  <si>
    <t>R1599G</t>
  </si>
  <si>
    <t>SJHYPO047</t>
  </si>
  <si>
    <t>G1284A</t>
  </si>
  <si>
    <t>SJNBL187</t>
  </si>
  <si>
    <t>L1271F</t>
  </si>
  <si>
    <t>SJNBL151</t>
  </si>
  <si>
    <t>E1226K</t>
  </si>
  <si>
    <t>SJHYPER023</t>
  </si>
  <si>
    <t>T1173I</t>
  </si>
  <si>
    <t>SJPHALL010</t>
  </si>
  <si>
    <t>I907T</t>
  </si>
  <si>
    <t>SJHYPER016</t>
  </si>
  <si>
    <t>E470D</t>
  </si>
  <si>
    <t>L460F</t>
  </si>
  <si>
    <t>SJRHB041</t>
  </si>
  <si>
    <t>V62I</t>
  </si>
  <si>
    <t>SJPHALL020036</t>
  </si>
  <si>
    <t>A54V</t>
  </si>
  <si>
    <t>EPCAM</t>
  </si>
  <si>
    <t>SJERG016</t>
  </si>
  <si>
    <t>V36I</t>
  </si>
  <si>
    <t>L88V</t>
  </si>
  <si>
    <t>SJCBF150</t>
  </si>
  <si>
    <t>R153T</t>
  </si>
  <si>
    <t>FH</t>
  </si>
  <si>
    <t>E499K</t>
  </si>
  <si>
    <t>SJLGG006</t>
  </si>
  <si>
    <t>L492V</t>
  </si>
  <si>
    <t>A472D</t>
  </si>
  <si>
    <t>E404D</t>
  </si>
  <si>
    <t>SJETV190</t>
  </si>
  <si>
    <t>A194T</t>
  </si>
  <si>
    <t>SJOS001105</t>
  </si>
  <si>
    <t>P174R</t>
  </si>
  <si>
    <t>SJHGG057</t>
  </si>
  <si>
    <t>I120V</t>
  </si>
  <si>
    <t>SJEWS001320</t>
  </si>
  <si>
    <t>R101Q</t>
  </si>
  <si>
    <t>R74S</t>
  </si>
  <si>
    <t>SJBALL021898</t>
  </si>
  <si>
    <t>P26L</t>
  </si>
  <si>
    <t>SJE2A025</t>
  </si>
  <si>
    <t>R3G</t>
  </si>
  <si>
    <t>GATA2</t>
  </si>
  <si>
    <t>SJINF011</t>
  </si>
  <si>
    <t>S425L</t>
  </si>
  <si>
    <t>SJINF010</t>
  </si>
  <si>
    <t>G273R</t>
  </si>
  <si>
    <t>G149R</t>
  </si>
  <si>
    <t>SJERG020053</t>
  </si>
  <si>
    <t>SJMLL016</t>
  </si>
  <si>
    <t>A61V</t>
  </si>
  <si>
    <t>SJINF002</t>
  </si>
  <si>
    <t>D23Y</t>
  </si>
  <si>
    <t>HRAS</t>
  </si>
  <si>
    <t>SJEPD001510</t>
  </si>
  <si>
    <t>N86T</t>
  </si>
  <si>
    <t>M189L</t>
  </si>
  <si>
    <t>SJNBL045</t>
  </si>
  <si>
    <t>C180*</t>
  </si>
  <si>
    <t>MAP2K2</t>
  </si>
  <si>
    <t>SJINF020031</t>
  </si>
  <si>
    <t>R313Q</t>
  </si>
  <si>
    <t>SJINF020032</t>
  </si>
  <si>
    <t>SJAMLM7066</t>
  </si>
  <si>
    <t>P298L</t>
  </si>
  <si>
    <t>SJINF034</t>
  </si>
  <si>
    <t>P269L</t>
  </si>
  <si>
    <t>SJEPD001505</t>
  </si>
  <si>
    <t>L255P</t>
  </si>
  <si>
    <t>SJLGG029</t>
  </si>
  <si>
    <t>R164M</t>
  </si>
  <si>
    <t>MEN1</t>
  </si>
  <si>
    <t>SJE2A002</t>
  </si>
  <si>
    <t>G503D</t>
  </si>
  <si>
    <t>SJTALL065</t>
  </si>
  <si>
    <t>N189S</t>
  </si>
  <si>
    <t>MLH1</t>
  </si>
  <si>
    <t>SJPHALL006</t>
  </si>
  <si>
    <t>E13K</t>
  </si>
  <si>
    <t>R18C</t>
  </si>
  <si>
    <t>SJTALL007</t>
  </si>
  <si>
    <t>SJHGG052</t>
  </si>
  <si>
    <t>G22A</t>
  </si>
  <si>
    <t>SJHYPO110</t>
  </si>
  <si>
    <t>R265H</t>
  </si>
  <si>
    <t>SJE2A010</t>
  </si>
  <si>
    <t>Q327E</t>
  </si>
  <si>
    <t>*SJMB034</t>
  </si>
  <si>
    <t>E331K</t>
  </si>
  <si>
    <t>SJHYPO147</t>
  </si>
  <si>
    <t>G373R</t>
  </si>
  <si>
    <t>SJAMLM7010475</t>
  </si>
  <si>
    <t>V384D</t>
  </si>
  <si>
    <t>SJAMLM7006</t>
  </si>
  <si>
    <t>A441T</t>
  </si>
  <si>
    <t>SJNBL134</t>
  </si>
  <si>
    <t>SJRHB027</t>
  </si>
  <si>
    <t>I630M</t>
  </si>
  <si>
    <t>SJCBF021</t>
  </si>
  <si>
    <t>Y646C</t>
  </si>
  <si>
    <t>Y684C</t>
  </si>
  <si>
    <t>Q689R</t>
  </si>
  <si>
    <t>SJTALL081</t>
  </si>
  <si>
    <t>E717D</t>
  </si>
  <si>
    <t>Y721C</t>
  </si>
  <si>
    <t>SJMEL001001</t>
  </si>
  <si>
    <t>Melanoma</t>
  </si>
  <si>
    <t>A2T</t>
  </si>
  <si>
    <t>SJACT065</t>
  </si>
  <si>
    <t>T8M</t>
  </si>
  <si>
    <t>SJCBF116</t>
  </si>
  <si>
    <t>SJCBF137</t>
  </si>
  <si>
    <t>SJNBL002</t>
  </si>
  <si>
    <t>SJRHB007</t>
  </si>
  <si>
    <t>T33P</t>
  </si>
  <si>
    <t>Y43C</t>
  </si>
  <si>
    <t>Y118C</t>
  </si>
  <si>
    <t>SJNBL195</t>
  </si>
  <si>
    <t>I145M</t>
  </si>
  <si>
    <t>SJPHALL015</t>
  </si>
  <si>
    <t>SJRHB028</t>
  </si>
  <si>
    <t>N186S</t>
  </si>
  <si>
    <t>SJPHALL020045</t>
  </si>
  <si>
    <t>G315V</t>
  </si>
  <si>
    <t>Q344H</t>
  </si>
  <si>
    <t>SJMLL002</t>
  </si>
  <si>
    <t>V363L</t>
  </si>
  <si>
    <t>L390F</t>
  </si>
  <si>
    <t>SJBALL020882</t>
  </si>
  <si>
    <t>K449N</t>
  </si>
  <si>
    <t>N596S</t>
  </si>
  <si>
    <t>SJHYPO019</t>
  </si>
  <si>
    <t>D597A</t>
  </si>
  <si>
    <t>L602V</t>
  </si>
  <si>
    <t>SJETV077</t>
  </si>
  <si>
    <t>P616R</t>
  </si>
  <si>
    <t>SJPHALL020040</t>
  </si>
  <si>
    <t>SJNBL137</t>
  </si>
  <si>
    <t>Q629R</t>
  </si>
  <si>
    <t>SJOS011</t>
  </si>
  <si>
    <t>A763V</t>
  </si>
  <si>
    <t>SJEWS001318</t>
  </si>
  <si>
    <t>Q793E</t>
  </si>
  <si>
    <t>SJHYPER206</t>
  </si>
  <si>
    <t>T905R</t>
  </si>
  <si>
    <t>SJHGG073</t>
  </si>
  <si>
    <t>T6P</t>
  </si>
  <si>
    <t>SJHYPER017</t>
  </si>
  <si>
    <t>N112D</t>
  </si>
  <si>
    <t>A182V</t>
  </si>
  <si>
    <t>SJINF018</t>
  </si>
  <si>
    <t>D217G</t>
  </si>
  <si>
    <t>SJHGG090</t>
  </si>
  <si>
    <t>R243C</t>
  </si>
  <si>
    <t>SJINF012</t>
  </si>
  <si>
    <t>G289D</t>
  </si>
  <si>
    <t>SJTALL012</t>
  </si>
  <si>
    <t>R298Q</t>
  </si>
  <si>
    <t>S314R</t>
  </si>
  <si>
    <t>SJERG020</t>
  </si>
  <si>
    <t>G354V</t>
  </si>
  <si>
    <t>SJCBF145</t>
  </si>
  <si>
    <t>H388D</t>
  </si>
  <si>
    <t>SJCBF152</t>
  </si>
  <si>
    <t>T553I</t>
  </si>
  <si>
    <t>SJHYPER116</t>
  </si>
  <si>
    <t>C615S</t>
  </si>
  <si>
    <t>P623A</t>
  </si>
  <si>
    <t>SJPHALL009</t>
  </si>
  <si>
    <t>SJPHALL028</t>
  </si>
  <si>
    <t>I725V</t>
  </si>
  <si>
    <t>L735I</t>
  </si>
  <si>
    <t>SJCBF029</t>
  </si>
  <si>
    <t>M875T</t>
  </si>
  <si>
    <t>SJMB034</t>
  </si>
  <si>
    <t>R1068Q</t>
  </si>
  <si>
    <t>SJERG031</t>
  </si>
  <si>
    <t>P1295L</t>
  </si>
  <si>
    <t>SJBALL204</t>
  </si>
  <si>
    <t>N1301D</t>
  </si>
  <si>
    <t>SJCBF103</t>
  </si>
  <si>
    <t>M1326R</t>
  </si>
  <si>
    <t>K1358fs</t>
  </si>
  <si>
    <t>GATT</t>
  </si>
  <si>
    <t>R156C</t>
  </si>
  <si>
    <t>SJOS001112</t>
  </si>
  <si>
    <t>A308G</t>
  </si>
  <si>
    <t>P1087R</t>
  </si>
  <si>
    <t>SJE2A005</t>
  </si>
  <si>
    <t>S1124N</t>
  </si>
  <si>
    <t>A1148S</t>
  </si>
  <si>
    <t>SJOS012</t>
  </si>
  <si>
    <t>P1466S</t>
  </si>
  <si>
    <t>SJEPD001519</t>
  </si>
  <si>
    <t>R1488H</t>
  </si>
  <si>
    <t>SJE2A023</t>
  </si>
  <si>
    <t>Q1948L</t>
  </si>
  <si>
    <t>SJBALL247</t>
  </si>
  <si>
    <t>A2315S</t>
  </si>
  <si>
    <t>SJHGG035</t>
  </si>
  <si>
    <t>H2459R</t>
  </si>
  <si>
    <t>SJBALL021894</t>
  </si>
  <si>
    <t>I2660V</t>
  </si>
  <si>
    <t>SJCBF112</t>
  </si>
  <si>
    <t>Q2665R</t>
  </si>
  <si>
    <t>R2811C</t>
  </si>
  <si>
    <t>SJRHB013</t>
  </si>
  <si>
    <t>N2812H</t>
  </si>
  <si>
    <t>*SJHGG115</t>
  </si>
  <si>
    <t>T352M</t>
  </si>
  <si>
    <t>E422K</t>
  </si>
  <si>
    <t>SJHYPER010</t>
  </si>
  <si>
    <t>E547K</t>
  </si>
  <si>
    <t>SJCBF094</t>
  </si>
  <si>
    <t>E153_D154&gt;D</t>
  </si>
  <si>
    <t>TCT</t>
  </si>
  <si>
    <t>I84V</t>
  </si>
  <si>
    <t>SJCBF016</t>
  </si>
  <si>
    <t>G1145S</t>
  </si>
  <si>
    <t>SJRHB001</t>
  </si>
  <si>
    <t>G1135E</t>
  </si>
  <si>
    <t>E1083D</t>
  </si>
  <si>
    <t>SJNBL008</t>
  </si>
  <si>
    <t>E1083K</t>
  </si>
  <si>
    <t>SJOS001108M1</t>
  </si>
  <si>
    <t>M1049T</t>
  </si>
  <si>
    <t>SJNBL010</t>
  </si>
  <si>
    <t>S629F</t>
  </si>
  <si>
    <t>SJBALL020516</t>
  </si>
  <si>
    <t>H549Q</t>
  </si>
  <si>
    <t>SJRB020</t>
  </si>
  <si>
    <t>G439V</t>
  </si>
  <si>
    <t>H394L</t>
  </si>
  <si>
    <t>SJETV002</t>
  </si>
  <si>
    <t>T361S</t>
  </si>
  <si>
    <t>S354C</t>
  </si>
  <si>
    <t>V248L</t>
  </si>
  <si>
    <t>SJE2A057</t>
  </si>
  <si>
    <t>P129S</t>
  </si>
  <si>
    <t>PAX5</t>
  </si>
  <si>
    <t>SJRHB048</t>
  </si>
  <si>
    <t>P321T</t>
  </si>
  <si>
    <t>SJHYPER043</t>
  </si>
  <si>
    <t>G176R</t>
  </si>
  <si>
    <t>D2E</t>
  </si>
  <si>
    <t>PHOX2B</t>
  </si>
  <si>
    <t>SJHYPER011</t>
  </si>
  <si>
    <t>G289S</t>
  </si>
  <si>
    <t>chr4</t>
  </si>
  <si>
    <t>SJHGG053</t>
  </si>
  <si>
    <t>S477Y</t>
  </si>
  <si>
    <t>SJOS001107</t>
  </si>
  <si>
    <t>A474S</t>
  </si>
  <si>
    <t>SJAMLM7010480</t>
  </si>
  <si>
    <t>V415M</t>
  </si>
  <si>
    <t>M312I</t>
  </si>
  <si>
    <t>SJBALL160</t>
  </si>
  <si>
    <t>C216F</t>
  </si>
  <si>
    <t>SJETV069</t>
  </si>
  <si>
    <t>T84S</t>
  </si>
  <si>
    <t>*SJHYPO024</t>
  </si>
  <si>
    <t>D60E</t>
  </si>
  <si>
    <t>Q30K</t>
  </si>
  <si>
    <t>SJCPC001015</t>
  </si>
  <si>
    <t>G29A</t>
  </si>
  <si>
    <t>SJOS013</t>
  </si>
  <si>
    <t>PRKAR1A</t>
  </si>
  <si>
    <t>SJEWS001304</t>
  </si>
  <si>
    <t>I149T</t>
  </si>
  <si>
    <t>SJERG021</t>
  </si>
  <si>
    <t>R342C</t>
  </si>
  <si>
    <t>SJHGG029</t>
  </si>
  <si>
    <t>SJBALL231</t>
  </si>
  <si>
    <t>R1441W</t>
  </si>
  <si>
    <t>SJHGG094</t>
  </si>
  <si>
    <t>V1417I</t>
  </si>
  <si>
    <t>H1416N</t>
  </si>
  <si>
    <t>SJAMLM7011</t>
  </si>
  <si>
    <t>R1349W</t>
  </si>
  <si>
    <t>SJPHALL020</t>
  </si>
  <si>
    <t>P1306S</t>
  </si>
  <si>
    <t>R1296W</t>
  </si>
  <si>
    <t>G1295*</t>
  </si>
  <si>
    <t>SJERG010</t>
  </si>
  <si>
    <t>G1295R</t>
  </si>
  <si>
    <t>V1230A</t>
  </si>
  <si>
    <t>SJPHALL002</t>
  </si>
  <si>
    <t>V1204A</t>
  </si>
  <si>
    <t>SJCBF149</t>
  </si>
  <si>
    <t>V1083F</t>
  </si>
  <si>
    <t>R892H</t>
  </si>
  <si>
    <t>SJHYPER085</t>
  </si>
  <si>
    <t>R892C</t>
  </si>
  <si>
    <t>SJHGG117</t>
  </si>
  <si>
    <t>M832V</t>
  </si>
  <si>
    <t>S826G</t>
  </si>
  <si>
    <t>SJBALL021333</t>
  </si>
  <si>
    <t>C726R</t>
  </si>
  <si>
    <t>SJHGG102</t>
  </si>
  <si>
    <t>E723D</t>
  </si>
  <si>
    <t>T671M</t>
  </si>
  <si>
    <t>R637H</t>
  </si>
  <si>
    <t>T636I</t>
  </si>
  <si>
    <t>SJMB035</t>
  </si>
  <si>
    <t>S553N</t>
  </si>
  <si>
    <t>SJMLL020</t>
  </si>
  <si>
    <t>K463R</t>
  </si>
  <si>
    <t>D435N</t>
  </si>
  <si>
    <t>T415S</t>
  </si>
  <si>
    <t>SJCBF139</t>
  </si>
  <si>
    <t>A411T</t>
  </si>
  <si>
    <t>SJCBF035</t>
  </si>
  <si>
    <t>I394V</t>
  </si>
  <si>
    <t>D300N</t>
  </si>
  <si>
    <t>SJACT017</t>
  </si>
  <si>
    <t>S242P</t>
  </si>
  <si>
    <t>SJBALL087</t>
  </si>
  <si>
    <t>SJETV041</t>
  </si>
  <si>
    <t>A166T</t>
  </si>
  <si>
    <t>PTEN</t>
  </si>
  <si>
    <t>SJTALL002</t>
  </si>
  <si>
    <t>A79T</t>
  </si>
  <si>
    <t>SJBALL271</t>
  </si>
  <si>
    <t>N117S</t>
  </si>
  <si>
    <t>SJERG002</t>
  </si>
  <si>
    <t>E288K</t>
  </si>
  <si>
    <t>SJNBL157</t>
  </si>
  <si>
    <t>S294R</t>
  </si>
  <si>
    <t>SJNBL026</t>
  </si>
  <si>
    <t>P354Q</t>
  </si>
  <si>
    <t>PTPN11</t>
  </si>
  <si>
    <t>SJBALL021081</t>
  </si>
  <si>
    <t>G60V</t>
  </si>
  <si>
    <t>SJETV095</t>
  </si>
  <si>
    <t>H287P</t>
  </si>
  <si>
    <t>SJEPD026</t>
  </si>
  <si>
    <t>N308D</t>
  </si>
  <si>
    <t>SJHYPO036</t>
  </si>
  <si>
    <t>G503R</t>
  </si>
  <si>
    <t>SJERG030</t>
  </si>
  <si>
    <t>T553M</t>
  </si>
  <si>
    <t>SJEWS001312</t>
  </si>
  <si>
    <t>SJNBL190</t>
  </si>
  <si>
    <t>SJOS001103</t>
  </si>
  <si>
    <t>SJTALL070</t>
  </si>
  <si>
    <t>L560F</t>
  </si>
  <si>
    <t>RAF1</t>
  </si>
  <si>
    <t>SJNBL032</t>
  </si>
  <si>
    <t>P643L</t>
  </si>
  <si>
    <t>SJCBF014</t>
  </si>
  <si>
    <t>Y574C</t>
  </si>
  <si>
    <t>N71S</t>
  </si>
  <si>
    <t>SJMB024</t>
  </si>
  <si>
    <t>A42T</t>
  </si>
  <si>
    <t>SJHYPO014</t>
  </si>
  <si>
    <t>SJCBF118</t>
  </si>
  <si>
    <t>R40H</t>
  </si>
  <si>
    <t>R40C</t>
  </si>
  <si>
    <t>I32V</t>
  </si>
  <si>
    <t>A18S</t>
  </si>
  <si>
    <t>SJEWS001319</t>
  </si>
  <si>
    <t>K80E</t>
  </si>
  <si>
    <t>F115L</t>
  </si>
  <si>
    <t>SJNBL040</t>
  </si>
  <si>
    <t>R621H</t>
  </si>
  <si>
    <t>R798W</t>
  </si>
  <si>
    <t>*SJTALL009</t>
  </si>
  <si>
    <t>D856N</t>
  </si>
  <si>
    <t>R857H</t>
  </si>
  <si>
    <t>SJBALL020595</t>
  </si>
  <si>
    <t>P60T</t>
  </si>
  <si>
    <t>SJPHALL004</t>
  </si>
  <si>
    <t>R114H</t>
  </si>
  <si>
    <t>V121I</t>
  </si>
  <si>
    <t>V351E</t>
  </si>
  <si>
    <t>L375Q</t>
  </si>
  <si>
    <t>A510V</t>
  </si>
  <si>
    <t>SJHGG070</t>
  </si>
  <si>
    <t>D567N</t>
  </si>
  <si>
    <t>SJETV079</t>
  </si>
  <si>
    <t>A641S</t>
  </si>
  <si>
    <t>SJHYPO055</t>
  </si>
  <si>
    <t>K666E</t>
  </si>
  <si>
    <t>SJMB008</t>
  </si>
  <si>
    <t>K710R</t>
  </si>
  <si>
    <t>SJEPD033</t>
  </si>
  <si>
    <t>K994N</t>
  </si>
  <si>
    <t>T1038A</t>
  </si>
  <si>
    <t>SJCBF022</t>
  </si>
  <si>
    <t>P1047S</t>
  </si>
  <si>
    <t>L1048F</t>
  </si>
  <si>
    <t>P359R</t>
  </si>
  <si>
    <t>SJMLL017</t>
  </si>
  <si>
    <t>M240I</t>
  </si>
  <si>
    <t>SJRHB037</t>
  </si>
  <si>
    <t>R233H</t>
  </si>
  <si>
    <t>E223G</t>
  </si>
  <si>
    <t>M25K</t>
  </si>
  <si>
    <t>SJHYPO040</t>
  </si>
  <si>
    <t>SJEWS010420</t>
  </si>
  <si>
    <t>G24R</t>
  </si>
  <si>
    <t>SDHAF2</t>
  </si>
  <si>
    <t>SJE2A012</t>
  </si>
  <si>
    <t>R33C</t>
  </si>
  <si>
    <t>SJCBF124</t>
  </si>
  <si>
    <t>Y105N</t>
  </si>
  <si>
    <t>SMAD4</t>
  </si>
  <si>
    <t>P198R</t>
  </si>
  <si>
    <t>chr18</t>
  </si>
  <si>
    <t>N316S</t>
  </si>
  <si>
    <t>SMARCA4</t>
  </si>
  <si>
    <t>SJLGG028</t>
  </si>
  <si>
    <t>G142V</t>
  </si>
  <si>
    <t>SJERG020051</t>
  </si>
  <si>
    <t>R359Q</t>
  </si>
  <si>
    <t>SJINF039</t>
  </si>
  <si>
    <t>SJNBL176</t>
  </si>
  <si>
    <t>I378V</t>
  </si>
  <si>
    <t>T565M</t>
  </si>
  <si>
    <t>SJNBL124</t>
  </si>
  <si>
    <t>T1425S</t>
  </si>
  <si>
    <t>SJCBF097</t>
  </si>
  <si>
    <t>V1529I</t>
  </si>
  <si>
    <t>SOS1</t>
  </si>
  <si>
    <t>SJMB009</t>
  </si>
  <si>
    <t>P1237A</t>
  </si>
  <si>
    <t>S1096T</t>
  </si>
  <si>
    <t>SJEPD001506</t>
  </si>
  <si>
    <t>R989K</t>
  </si>
  <si>
    <t>SJCBF107</t>
  </si>
  <si>
    <t>L791F</t>
  </si>
  <si>
    <t>SJHYPER009</t>
  </si>
  <si>
    <t>N622S</t>
  </si>
  <si>
    <t>Y215H</t>
  </si>
  <si>
    <t>I94V</t>
  </si>
  <si>
    <t>SJERG011</t>
  </si>
  <si>
    <t>I82V</t>
  </si>
  <si>
    <t>SJERG020052</t>
  </si>
  <si>
    <t>N57Y</t>
  </si>
  <si>
    <t>T37A</t>
  </si>
  <si>
    <t>STK11</t>
  </si>
  <si>
    <t>E14G</t>
  </si>
  <si>
    <t>SJAMLM7013</t>
  </si>
  <si>
    <t>T24M</t>
  </si>
  <si>
    <t>SJLGG032</t>
  </si>
  <si>
    <t>F298L</t>
  </si>
  <si>
    <t>D343N</t>
  </si>
  <si>
    <t>SUFU</t>
  </si>
  <si>
    <t>SJHGG069</t>
  </si>
  <si>
    <t>I57M</t>
  </si>
  <si>
    <t>SJHGG016</t>
  </si>
  <si>
    <t>proteinIns</t>
  </si>
  <si>
    <t>DEDinsS288</t>
  </si>
  <si>
    <t>GACGAGGAC</t>
  </si>
  <si>
    <t>G294S</t>
  </si>
  <si>
    <t>S349G</t>
  </si>
  <si>
    <t>SJEPD001526</t>
  </si>
  <si>
    <t>R362C</t>
  </si>
  <si>
    <t>SJMLL004</t>
  </si>
  <si>
    <t>Y397C</t>
  </si>
  <si>
    <t>H427R</t>
  </si>
  <si>
    <t>SJHGG093</t>
  </si>
  <si>
    <t>P482L</t>
  </si>
  <si>
    <t>G360A</t>
  </si>
  <si>
    <t>SJNBL197</t>
  </si>
  <si>
    <t>S345L</t>
  </si>
  <si>
    <t>splice_region</t>
  </si>
  <si>
    <t>R306_E9splice</t>
  </si>
  <si>
    <t>SJE2A024</t>
  </si>
  <si>
    <t>I50T</t>
  </si>
  <si>
    <t>TSC1</t>
  </si>
  <si>
    <t>SJHYPO002</t>
  </si>
  <si>
    <t>S1147G</t>
  </si>
  <si>
    <t>A1129V</t>
  </si>
  <si>
    <t>Q654E</t>
  </si>
  <si>
    <t>SJPHALL020034</t>
  </si>
  <si>
    <t>A567V</t>
  </si>
  <si>
    <t>SJEWS010365</t>
  </si>
  <si>
    <t>G544E</t>
  </si>
  <si>
    <t>SJE2A062</t>
  </si>
  <si>
    <t>S530T</t>
  </si>
  <si>
    <t>G443V</t>
  </si>
  <si>
    <t>SJE2A066</t>
  </si>
  <si>
    <t>S334L</t>
  </si>
  <si>
    <t>Q109E</t>
  </si>
  <si>
    <t>SJCBF122</t>
  </si>
  <si>
    <t>R22W</t>
  </si>
  <si>
    <t>TSC2</t>
  </si>
  <si>
    <t>SJEPD007</t>
  </si>
  <si>
    <t>K125R</t>
  </si>
  <si>
    <t>SJHGG051</t>
  </si>
  <si>
    <t>S132C</t>
  </si>
  <si>
    <t>F143L</t>
  </si>
  <si>
    <t>SJHGG101</t>
  </si>
  <si>
    <t>S174L</t>
  </si>
  <si>
    <t>SJMB025</t>
  </si>
  <si>
    <t>R245C</t>
  </si>
  <si>
    <t>P330L</t>
  </si>
  <si>
    <t>A357V</t>
  </si>
  <si>
    <t>H435Y</t>
  </si>
  <si>
    <t>SJETV022</t>
  </si>
  <si>
    <t>D647N</t>
  </si>
  <si>
    <t>G682E</t>
  </si>
  <si>
    <t>R917Q</t>
  </si>
  <si>
    <t>SJBALL036</t>
  </si>
  <si>
    <t>L921V</t>
  </si>
  <si>
    <t>SJRHB009</t>
  </si>
  <si>
    <t>S1269L</t>
  </si>
  <si>
    <t>S1298L</t>
  </si>
  <si>
    <t>D1339N</t>
  </si>
  <si>
    <t>SJEPD001518</t>
  </si>
  <si>
    <t>R1567C</t>
  </si>
  <si>
    <t>SJINF017</t>
  </si>
  <si>
    <t>E1689K</t>
  </si>
  <si>
    <t>SJHGG019</t>
  </si>
  <si>
    <t>P1699S</t>
  </si>
  <si>
    <t>SJMB037</t>
  </si>
  <si>
    <t>E10K</t>
  </si>
  <si>
    <t>SJHGG061</t>
  </si>
  <si>
    <t>A56G</t>
  </si>
  <si>
    <t>SJOS014</t>
  </si>
  <si>
    <t>P81S</t>
  </si>
  <si>
    <t>L101V</t>
  </si>
  <si>
    <t>SJAMLM7012</t>
  </si>
  <si>
    <t>N193S</t>
  </si>
  <si>
    <t>SJLGG012</t>
  </si>
  <si>
    <t>R210Q</t>
  </si>
  <si>
    <t>WT1</t>
  </si>
  <si>
    <t>SJHGG079</t>
  </si>
  <si>
    <t>P232L</t>
  </si>
  <si>
    <t>G224R</t>
  </si>
  <si>
    <t>F222L</t>
  </si>
  <si>
    <t>ERCC2</t>
  </si>
  <si>
    <t>SJETV070</t>
  </si>
  <si>
    <t>R669fs</t>
  </si>
  <si>
    <t>ERCC3</t>
  </si>
  <si>
    <t>SSinsE372</t>
  </si>
  <si>
    <t>ACTGCT</t>
  </si>
  <si>
    <t>FANCD2</t>
  </si>
  <si>
    <t>W1268G</t>
  </si>
  <si>
    <t>FANCI</t>
  </si>
  <si>
    <t>SJPHALL020038</t>
  </si>
  <si>
    <t>R1285Q</t>
  </si>
  <si>
    <t>chr15</t>
  </si>
  <si>
    <t>FANCM</t>
  </si>
  <si>
    <t>SJE2A056</t>
  </si>
  <si>
    <t>Q1701*</t>
  </si>
  <si>
    <t>MUTYH</t>
  </si>
  <si>
    <t>V309_E11splice</t>
  </si>
  <si>
    <t>SH2B3</t>
  </si>
  <si>
    <t>SJHYPO056</t>
  </si>
  <si>
    <t>T313_A315fs</t>
  </si>
  <si>
    <t>CAGAAGCA</t>
  </si>
  <si>
    <t>ATM</t>
  </si>
  <si>
    <t>SJBALL021083</t>
  </si>
  <si>
    <t>V2424G</t>
  </si>
  <si>
    <t>V1268fs</t>
  </si>
  <si>
    <t>SJHGG027</t>
  </si>
  <si>
    <t>L2312fs</t>
  </si>
  <si>
    <t>L2544_E52splice</t>
  </si>
  <si>
    <t>SJPHALL020043</t>
  </si>
  <si>
    <t>S381fs</t>
  </si>
  <si>
    <t>ACAG</t>
  </si>
  <si>
    <t>BLM</t>
  </si>
  <si>
    <t>SJHYPER125</t>
  </si>
  <si>
    <t>S517fs</t>
  </si>
  <si>
    <t>BRIP1</t>
  </si>
  <si>
    <t>R798*</t>
  </si>
  <si>
    <t>DDB2</t>
  </si>
  <si>
    <t>SJE2A029</t>
  </si>
  <si>
    <t>T266_V267fs</t>
  </si>
  <si>
    <t>S335fs</t>
  </si>
  <si>
    <t>SJEPD036</t>
  </si>
  <si>
    <t>R109*</t>
  </si>
  <si>
    <t>SJHYPER097</t>
  </si>
  <si>
    <t>R425*</t>
  </si>
  <si>
    <t>ERCC5</t>
  </si>
  <si>
    <t>S659fs</t>
  </si>
  <si>
    <t>FANCA</t>
  </si>
  <si>
    <t>E1023*</t>
  </si>
  <si>
    <t>FANCC</t>
  </si>
  <si>
    <t>R185*</t>
  </si>
  <si>
    <t>SJETV036</t>
  </si>
  <si>
    <t>Y487*</t>
  </si>
  <si>
    <t>G422R</t>
  </si>
  <si>
    <t>FANCL</t>
  </si>
  <si>
    <t>SJNBL156</t>
  </si>
  <si>
    <t>Q350fs</t>
  </si>
  <si>
    <t>CT</t>
  </si>
  <si>
    <t>Q99fs</t>
  </si>
  <si>
    <t>TT</t>
  </si>
  <si>
    <t>SJOS001</t>
  </si>
  <si>
    <t>W181*</t>
  </si>
  <si>
    <t>A379fs</t>
  </si>
  <si>
    <t>NBN</t>
  </si>
  <si>
    <t>S418_N419fs</t>
  </si>
  <si>
    <t>chr8</t>
  </si>
  <si>
    <t>ATTT</t>
  </si>
  <si>
    <t>NOP10</t>
  </si>
  <si>
    <t>SJBALL074</t>
  </si>
  <si>
    <t>F2fs</t>
  </si>
  <si>
    <t>SJEPD001509</t>
  </si>
  <si>
    <t>S42_R45fs</t>
  </si>
  <si>
    <t>TCGGTGTCGA</t>
  </si>
  <si>
    <t>RECQL4</t>
  </si>
  <si>
    <t>C525fs</t>
  </si>
  <si>
    <t>A727fs</t>
  </si>
  <si>
    <t>GACCCAGG</t>
  </si>
  <si>
    <t>TERT</t>
  </si>
  <si>
    <t>T726M</t>
  </si>
  <si>
    <t>WRN</t>
  </si>
  <si>
    <t>SJBALL208</t>
  </si>
  <si>
    <t>W175fs</t>
  </si>
  <si>
    <t>SJETV026</t>
  </si>
  <si>
    <t>D372fs</t>
  </si>
  <si>
    <t>SJHYPER001</t>
  </si>
  <si>
    <t>R369*</t>
  </si>
  <si>
    <t>L185*</t>
  </si>
  <si>
    <t>R189K</t>
  </si>
  <si>
    <t>R1644Q</t>
  </si>
  <si>
    <t>V326M</t>
  </si>
  <si>
    <t>R1575H</t>
  </si>
  <si>
    <t>K1992T</t>
  </si>
  <si>
    <t>S2592F</t>
  </si>
  <si>
    <t>SJBALL020118</t>
  </si>
  <si>
    <t>SJCBF123</t>
  </si>
  <si>
    <t>C786W</t>
  </si>
  <si>
    <t>Q513P</t>
  </si>
  <si>
    <t>SJCBF151</t>
  </si>
  <si>
    <t>M1210V</t>
  </si>
  <si>
    <t>SJEPD039</t>
  </si>
  <si>
    <t>Q95K</t>
  </si>
  <si>
    <t>SJEWS001305</t>
  </si>
  <si>
    <t>L480F</t>
  </si>
  <si>
    <t>SJEWS010422</t>
  </si>
  <si>
    <t>R2719H</t>
  </si>
  <si>
    <t>SJHGG105</t>
  </si>
  <si>
    <t>Y1442H</t>
  </si>
  <si>
    <t>R2854C</t>
  </si>
  <si>
    <t>SJHYPER092</t>
  </si>
  <si>
    <t>R337C</t>
  </si>
  <si>
    <t>Y1124F</t>
  </si>
  <si>
    <t>R2459G</t>
  </si>
  <si>
    <t>SJLGG021</t>
  </si>
  <si>
    <t>R3008H</t>
  </si>
  <si>
    <t>SJLGG038</t>
  </si>
  <si>
    <t>V1941L</t>
  </si>
  <si>
    <t>R2034Q</t>
  </si>
  <si>
    <t>SJMLL018</t>
  </si>
  <si>
    <t>K224E</t>
  </si>
  <si>
    <t>M94V</t>
  </si>
  <si>
    <t>L2018W</t>
  </si>
  <si>
    <t>SJRB051</t>
  </si>
  <si>
    <t>S1383L</t>
  </si>
  <si>
    <t>SJRHB040</t>
  </si>
  <si>
    <t>G204R</t>
  </si>
  <si>
    <t>N3003S</t>
  </si>
  <si>
    <t>SJTALL216</t>
  </si>
  <si>
    <t>G1459R</t>
  </si>
  <si>
    <t>SJBALL020609</t>
  </si>
  <si>
    <t>C1055S</t>
  </si>
  <si>
    <t>D64V</t>
  </si>
  <si>
    <t>SJMEL001004</t>
  </si>
  <si>
    <t>R15C</t>
  </si>
  <si>
    <t>SJMEL001005</t>
  </si>
  <si>
    <t>E1313A</t>
  </si>
  <si>
    <t>SJNBL139</t>
  </si>
  <si>
    <t>SJNBL161</t>
  </si>
  <si>
    <t>K323R</t>
  </si>
  <si>
    <t>P574L</t>
  </si>
  <si>
    <t>SJBALL020625</t>
  </si>
  <si>
    <t>S31_E2splice</t>
  </si>
  <si>
    <t>L138S</t>
  </si>
  <si>
    <t>SJE2A069</t>
  </si>
  <si>
    <t>R658W</t>
  </si>
  <si>
    <t>SJERG020303</t>
  </si>
  <si>
    <t>P47A</t>
  </si>
  <si>
    <t>N775S</t>
  </si>
  <si>
    <t>R814C</t>
  </si>
  <si>
    <t>SJPHALL020033</t>
  </si>
  <si>
    <t>SJPHALL026</t>
  </si>
  <si>
    <t>R403Q</t>
  </si>
  <si>
    <t>SJTALL006</t>
  </si>
  <si>
    <t>C661R</t>
  </si>
  <si>
    <t>Q171E</t>
  </si>
  <si>
    <t>SJE2A068</t>
  </si>
  <si>
    <t>SJHYPER005</t>
  </si>
  <si>
    <t>V225A</t>
  </si>
  <si>
    <t>P402S</t>
  </si>
  <si>
    <t>SJTALL004</t>
  </si>
  <si>
    <t>SJBALL014</t>
  </si>
  <si>
    <t>I174M</t>
  </si>
  <si>
    <t>R450H</t>
  </si>
  <si>
    <t>SJEWS010423</t>
  </si>
  <si>
    <t>L461V</t>
  </si>
  <si>
    <t>SJHGG012</t>
  </si>
  <si>
    <t>R616P</t>
  </si>
  <si>
    <t>SJHGG042</t>
  </si>
  <si>
    <t>V536M</t>
  </si>
  <si>
    <t>SJHYPER014</t>
  </si>
  <si>
    <t>R601W</t>
  </si>
  <si>
    <t>SJHYPO054</t>
  </si>
  <si>
    <t>SJINF013</t>
  </si>
  <si>
    <t>C259Y</t>
  </si>
  <si>
    <t>L701V</t>
  </si>
  <si>
    <t>E327G</t>
  </si>
  <si>
    <t>R695C</t>
  </si>
  <si>
    <t>R253H</t>
  </si>
  <si>
    <t>SJAMLM7004</t>
  </si>
  <si>
    <t>V471I</t>
  </si>
  <si>
    <t>SJETV043</t>
  </si>
  <si>
    <t>R742W</t>
  </si>
  <si>
    <t>SJEWS010418</t>
  </si>
  <si>
    <t>M412T</t>
  </si>
  <si>
    <t>R520W</t>
  </si>
  <si>
    <t>ERCC4</t>
  </si>
  <si>
    <t>SJBALL263</t>
  </si>
  <si>
    <t>G559D</t>
  </si>
  <si>
    <t>L401F</t>
  </si>
  <si>
    <t>V116I</t>
  </si>
  <si>
    <t>SJHGG007</t>
  </si>
  <si>
    <t>S94R</t>
  </si>
  <si>
    <t>SJHGG065</t>
  </si>
  <si>
    <t>Y71H</t>
  </si>
  <si>
    <t>SJHYPER007</t>
  </si>
  <si>
    <t>R740H</t>
  </si>
  <si>
    <t>SJHYPO039</t>
  </si>
  <si>
    <t>G259E</t>
  </si>
  <si>
    <t>G545R</t>
  </si>
  <si>
    <t>Q21H</t>
  </si>
  <si>
    <t>A565T</t>
  </si>
  <si>
    <t>SJE2A013</t>
  </si>
  <si>
    <t>R964W</t>
  </si>
  <si>
    <t>K293I</t>
  </si>
  <si>
    <t>SJEPD001</t>
  </si>
  <si>
    <t>L955I</t>
  </si>
  <si>
    <t>SJEPD020</t>
  </si>
  <si>
    <t>I247V</t>
  </si>
  <si>
    <t>E220G</t>
  </si>
  <si>
    <t>G766R</t>
  </si>
  <si>
    <t>SJNBL017</t>
  </si>
  <si>
    <t>V657A</t>
  </si>
  <si>
    <t>K904N</t>
  </si>
  <si>
    <t>S13F</t>
  </si>
  <si>
    <t>T971A</t>
  </si>
  <si>
    <t>R1053C</t>
  </si>
  <si>
    <t>SJBALL095</t>
  </si>
  <si>
    <t>R1400H</t>
  </si>
  <si>
    <t>SJBALL215</t>
  </si>
  <si>
    <t>M160I</t>
  </si>
  <si>
    <t>SJE2A007</t>
  </si>
  <si>
    <t>S303N</t>
  </si>
  <si>
    <t>A987T</t>
  </si>
  <si>
    <t>SJEPD001546</t>
  </si>
  <si>
    <t>S447L</t>
  </si>
  <si>
    <t>SJERG020306</t>
  </si>
  <si>
    <t>L112V</t>
  </si>
  <si>
    <t>SJETV028</t>
  </si>
  <si>
    <t>P482R</t>
  </si>
  <si>
    <t>SJETV075</t>
  </si>
  <si>
    <t>D902H</t>
  </si>
  <si>
    <t>V1369M</t>
  </si>
  <si>
    <t>SJHYPER104</t>
  </si>
  <si>
    <t>A1141D</t>
  </si>
  <si>
    <t>SJHYPO029</t>
  </si>
  <si>
    <t>A602G</t>
  </si>
  <si>
    <t>A635V</t>
  </si>
  <si>
    <t>D1016N</t>
  </si>
  <si>
    <t>SJMLL013</t>
  </si>
  <si>
    <t>F419S</t>
  </si>
  <si>
    <t>M427I</t>
  </si>
  <si>
    <t>SJRHB042</t>
  </si>
  <si>
    <t>SJTALL066</t>
  </si>
  <si>
    <t>G743D</t>
  </si>
  <si>
    <t>SJBALL201</t>
  </si>
  <si>
    <t>L530S</t>
  </si>
  <si>
    <t>SJEPD001530</t>
  </si>
  <si>
    <t>P189A</t>
  </si>
  <si>
    <t>V558F</t>
  </si>
  <si>
    <t>SJNBL011</t>
  </si>
  <si>
    <t>F64C</t>
  </si>
  <si>
    <t>SJNBL170</t>
  </si>
  <si>
    <t>P147L</t>
  </si>
  <si>
    <t>SJCBF030</t>
  </si>
  <si>
    <t>L199V</t>
  </si>
  <si>
    <t>SJEPD010</t>
  </si>
  <si>
    <t>V958M</t>
  </si>
  <si>
    <t>E1109K</t>
  </si>
  <si>
    <t>SJHGG080</t>
  </si>
  <si>
    <t>P701L</t>
  </si>
  <si>
    <t>SJHYPER048</t>
  </si>
  <si>
    <t>E906K</t>
  </si>
  <si>
    <t>SJHYPER227</t>
  </si>
  <si>
    <t>H745R</t>
  </si>
  <si>
    <t>SJINF008</t>
  </si>
  <si>
    <t>V41A</t>
  </si>
  <si>
    <t>P727S</t>
  </si>
  <si>
    <t>T1193I</t>
  </si>
  <si>
    <t>SJNBL144</t>
  </si>
  <si>
    <t>I559V</t>
  </si>
  <si>
    <t>SJOS001109</t>
  </si>
  <si>
    <t>SJTALL014</t>
  </si>
  <si>
    <t>S373L</t>
  </si>
  <si>
    <t>FANCE</t>
  </si>
  <si>
    <t>SJBALL162</t>
  </si>
  <si>
    <t>T495I</t>
  </si>
  <si>
    <t>chr6</t>
  </si>
  <si>
    <t>P77T</t>
  </si>
  <si>
    <t>SJEPD030</t>
  </si>
  <si>
    <t>SJMB018</t>
  </si>
  <si>
    <t>L351F</t>
  </si>
  <si>
    <t>D130H</t>
  </si>
  <si>
    <t>FANCF</t>
  </si>
  <si>
    <t>SJBALL021895</t>
  </si>
  <si>
    <t>Q363*</t>
  </si>
  <si>
    <t>A107P</t>
  </si>
  <si>
    <t>FANCG</t>
  </si>
  <si>
    <t>SJBALL020984</t>
  </si>
  <si>
    <t>A401V</t>
  </si>
  <si>
    <t>F484Y</t>
  </si>
  <si>
    <t>SJEPD017</t>
  </si>
  <si>
    <t>S598_R601fs</t>
  </si>
  <si>
    <t>ACGGATCCAG</t>
  </si>
  <si>
    <t>W122C</t>
  </si>
  <si>
    <t>SJEWS010417</t>
  </si>
  <si>
    <t>R98W</t>
  </si>
  <si>
    <t>L1153V</t>
  </si>
  <si>
    <t>SJETV085</t>
  </si>
  <si>
    <t>G1156R</t>
  </si>
  <si>
    <t>SJEWS001311</t>
  </si>
  <si>
    <t>A1241_E36splice</t>
  </si>
  <si>
    <t>Q963L</t>
  </si>
  <si>
    <t>SJHGG067</t>
  </si>
  <si>
    <t>F768Y</t>
  </si>
  <si>
    <t>G790D</t>
  </si>
  <si>
    <t>C72del</t>
  </si>
  <si>
    <t>TGT</t>
  </si>
  <si>
    <t>A136T</t>
  </si>
  <si>
    <t>T224A</t>
  </si>
  <si>
    <t>K96N</t>
  </si>
  <si>
    <t>L48V</t>
  </si>
  <si>
    <t>D208N</t>
  </si>
  <si>
    <t>L80V</t>
  </si>
  <si>
    <t>SJAMLM7010</t>
  </si>
  <si>
    <t>S1674G</t>
  </si>
  <si>
    <t>F685V</t>
  </si>
  <si>
    <t>SJE2A059</t>
  </si>
  <si>
    <t>L1543F</t>
  </si>
  <si>
    <t>SJE2A061</t>
  </si>
  <si>
    <t>N1536D</t>
  </si>
  <si>
    <t>R1456C</t>
  </si>
  <si>
    <t>SJHYPO006</t>
  </si>
  <si>
    <t>D408H</t>
  </si>
  <si>
    <t>G1235V</t>
  </si>
  <si>
    <t>SJLGG024</t>
  </si>
  <si>
    <t>D55N</t>
  </si>
  <si>
    <t>SJNBL035</t>
  </si>
  <si>
    <t>R533C</t>
  </si>
  <si>
    <t>SJOS001114</t>
  </si>
  <si>
    <t>W739R</t>
  </si>
  <si>
    <t>SJOS002</t>
  </si>
  <si>
    <t>E964K</t>
  </si>
  <si>
    <t>SJRB002</t>
  </si>
  <si>
    <t>R533H</t>
  </si>
  <si>
    <t>R361H</t>
  </si>
  <si>
    <t>SJE2A060</t>
  </si>
  <si>
    <t>V231M</t>
  </si>
  <si>
    <t>S343W</t>
  </si>
  <si>
    <t>Q475_E476&gt;Q</t>
  </si>
  <si>
    <t>TCC</t>
  </si>
  <si>
    <t>SJLGG036</t>
  </si>
  <si>
    <t>L417M</t>
  </si>
  <si>
    <t>SJOS017</t>
  </si>
  <si>
    <t>A416D</t>
  </si>
  <si>
    <t>SJERG028</t>
  </si>
  <si>
    <t>T76N</t>
  </si>
  <si>
    <t>SJHGG017</t>
  </si>
  <si>
    <t>S117F</t>
  </si>
  <si>
    <t>R89P</t>
  </si>
  <si>
    <t>D469Y</t>
  </si>
  <si>
    <t>SJMLL021</t>
  </si>
  <si>
    <t>SJPHALL001</t>
  </si>
  <si>
    <t>S117del</t>
  </si>
  <si>
    <t>NHP2</t>
  </si>
  <si>
    <t>SJCBF111</t>
  </si>
  <si>
    <t>M97T</t>
  </si>
  <si>
    <t>RAD51C</t>
  </si>
  <si>
    <t>SJCBF032</t>
  </si>
  <si>
    <t>L262V</t>
  </si>
  <si>
    <t>SJNBL186</t>
  </si>
  <si>
    <t>R368W</t>
  </si>
  <si>
    <t>SJMB010</t>
  </si>
  <si>
    <t>E4_splice</t>
  </si>
  <si>
    <t>R1131_E19splice</t>
  </si>
  <si>
    <t>T474M</t>
  </si>
  <si>
    <t>D485_G493&gt;G</t>
  </si>
  <si>
    <t>ATTCAGAGTCCCTTCCTCACTGGG</t>
  </si>
  <si>
    <t>SJHGG104</t>
  </si>
  <si>
    <t>R508W</t>
  </si>
  <si>
    <t>SJHYPER020</t>
  </si>
  <si>
    <t>E78K</t>
  </si>
  <si>
    <t>R551W</t>
  </si>
  <si>
    <t>R392W</t>
  </si>
  <si>
    <t>E292K</t>
  </si>
  <si>
    <t>SJNBL172</t>
  </si>
  <si>
    <t>SJPHALL020046</t>
  </si>
  <si>
    <t>T1098_E16splice</t>
  </si>
  <si>
    <t>SJEPD005</t>
  </si>
  <si>
    <t>R1086H</t>
  </si>
  <si>
    <t>SJETV092</t>
  </si>
  <si>
    <t>V1090M</t>
  </si>
  <si>
    <t>G260D</t>
  </si>
  <si>
    <t>T705I</t>
  </si>
  <si>
    <t>H916P</t>
  </si>
  <si>
    <t>M117T</t>
  </si>
  <si>
    <t>SJERG020305</t>
  </si>
  <si>
    <t>R280_E8splice</t>
  </si>
  <si>
    <t>SJEWS010361</t>
  </si>
  <si>
    <t>E375A</t>
  </si>
  <si>
    <t>SJHGG054</t>
  </si>
  <si>
    <t>C109W</t>
  </si>
  <si>
    <t>I1348V</t>
  </si>
  <si>
    <t>C109Y</t>
  </si>
  <si>
    <t>SJPHALL020042</t>
  </si>
  <si>
    <t>SJPHALL027</t>
  </si>
  <si>
    <t>A213V</t>
  </si>
  <si>
    <t>SJRB031</t>
  </si>
  <si>
    <t>M602I</t>
  </si>
  <si>
    <t>SJTALL075</t>
  </si>
  <si>
    <t>L528M</t>
  </si>
  <si>
    <t>XPA</t>
  </si>
  <si>
    <t>R258C</t>
  </si>
  <si>
    <t>SJHGG066</t>
  </si>
  <si>
    <t>L191V</t>
  </si>
  <si>
    <t>XPC</t>
  </si>
  <si>
    <t>SJBALL006</t>
  </si>
  <si>
    <t>E533K</t>
  </si>
  <si>
    <t>K839E</t>
  </si>
  <si>
    <t>SJBALL063</t>
  </si>
  <si>
    <t>R307Q</t>
  </si>
  <si>
    <t>SJEPD001532</t>
  </si>
  <si>
    <t>G802S</t>
  </si>
  <si>
    <t>R422W</t>
  </si>
  <si>
    <t>P334A</t>
  </si>
  <si>
    <t>SJETV088</t>
  </si>
  <si>
    <t>D95N</t>
  </si>
  <si>
    <t>SJHGG049</t>
  </si>
  <si>
    <t>SJINF060</t>
  </si>
  <si>
    <t>A152V</t>
  </si>
  <si>
    <t>R651W</t>
  </si>
  <si>
    <t>ARHGEF12</t>
  </si>
  <si>
    <t>F1382S</t>
  </si>
  <si>
    <t>G650A</t>
  </si>
  <si>
    <t>R647H</t>
  </si>
  <si>
    <t>SJE2A035</t>
  </si>
  <si>
    <t>SJETV078</t>
  </si>
  <si>
    <t>S1412L</t>
  </si>
  <si>
    <t>SJETV089</t>
  </si>
  <si>
    <t>I1036V</t>
  </si>
  <si>
    <t>R986H</t>
  </si>
  <si>
    <t>SJNBL039</t>
  </si>
  <si>
    <t>R1479C</t>
  </si>
  <si>
    <t>SJOS009</t>
  </si>
  <si>
    <t>S1377R</t>
  </si>
  <si>
    <t>R419G</t>
  </si>
  <si>
    <t>ARID1A</t>
  </si>
  <si>
    <t>SJBALL021058</t>
  </si>
  <si>
    <t>G1520S</t>
  </si>
  <si>
    <t>Y1502_R1504fs</t>
  </si>
  <si>
    <t>TATTTCCG</t>
  </si>
  <si>
    <t>SJE2A043</t>
  </si>
  <si>
    <t>P600L</t>
  </si>
  <si>
    <t>R1223H</t>
  </si>
  <si>
    <t>SJETV001</t>
  </si>
  <si>
    <t>S2045L</t>
  </si>
  <si>
    <t>P680S</t>
  </si>
  <si>
    <t>V1600I</t>
  </si>
  <si>
    <t>P798L</t>
  </si>
  <si>
    <t>SJOS001120</t>
  </si>
  <si>
    <t>Y1435C</t>
  </si>
  <si>
    <t>N935S</t>
  </si>
  <si>
    <t>G1494A</t>
  </si>
  <si>
    <t>ARID2</t>
  </si>
  <si>
    <t>G1450E</t>
  </si>
  <si>
    <t>N1387K</t>
  </si>
  <si>
    <t>SJEPD014</t>
  </si>
  <si>
    <t>Q871H</t>
  </si>
  <si>
    <t>SJERG029</t>
  </si>
  <si>
    <t>M545I</t>
  </si>
  <si>
    <t>A500G</t>
  </si>
  <si>
    <t>A464V</t>
  </si>
  <si>
    <t>P1419L</t>
  </si>
  <si>
    <t>SJNBL194</t>
  </si>
  <si>
    <t>N746S</t>
  </si>
  <si>
    <t>P1087A</t>
  </si>
  <si>
    <t>SJRHB033</t>
  </si>
  <si>
    <t>ASXL1</t>
  </si>
  <si>
    <t>SJE2A017</t>
  </si>
  <si>
    <t>N269T</t>
  </si>
  <si>
    <t>chr20</t>
  </si>
  <si>
    <t>SJETV023</t>
  </si>
  <si>
    <t>R92H</t>
  </si>
  <si>
    <t>A611T</t>
  </si>
  <si>
    <t>SJHGG077</t>
  </si>
  <si>
    <t>Q733L</t>
  </si>
  <si>
    <t>SJHYPER084</t>
  </si>
  <si>
    <t>P508S</t>
  </si>
  <si>
    <t>Q1448R</t>
  </si>
  <si>
    <t>SJHYPO145</t>
  </si>
  <si>
    <t>H194P</t>
  </si>
  <si>
    <t>P1326R</t>
  </si>
  <si>
    <t>R545C</t>
  </si>
  <si>
    <t>AXIN2</t>
  </si>
  <si>
    <t>R394H</t>
  </si>
  <si>
    <t>H790Y</t>
  </si>
  <si>
    <t>E301V</t>
  </si>
  <si>
    <t>SJMB020</t>
  </si>
  <si>
    <t>SJTALL089</t>
  </si>
  <si>
    <t>H747Y</t>
  </si>
  <si>
    <t>BARD1</t>
  </si>
  <si>
    <t>R5_N9del</t>
  </si>
  <si>
    <t>GTTCCTCGGCTGCCG</t>
  </si>
  <si>
    <t>SJEPD032</t>
  </si>
  <si>
    <t>D94A</t>
  </si>
  <si>
    <t>S241P</t>
  </si>
  <si>
    <t>SJHGG071</t>
  </si>
  <si>
    <t>L220S</t>
  </si>
  <si>
    <t>R641fs</t>
  </si>
  <si>
    <t>CTGTTCACATACTTTTCTTC</t>
  </si>
  <si>
    <t>L416R</t>
  </si>
  <si>
    <t>SJRB003</t>
  </si>
  <si>
    <t>C362G</t>
  </si>
  <si>
    <t>H426D</t>
  </si>
  <si>
    <t>BCR</t>
  </si>
  <si>
    <t>E401V</t>
  </si>
  <si>
    <t>R448W</t>
  </si>
  <si>
    <t>R234C</t>
  </si>
  <si>
    <t>GSSinsF548</t>
  </si>
  <si>
    <t>GGCTCCTCC</t>
  </si>
  <si>
    <t>BUB1B</t>
  </si>
  <si>
    <t>E715_E16splice</t>
  </si>
  <si>
    <t>L308V</t>
  </si>
  <si>
    <t>R550Q</t>
  </si>
  <si>
    <t>SJNBL159</t>
  </si>
  <si>
    <t>R114*</t>
  </si>
  <si>
    <t>SJNBL178</t>
  </si>
  <si>
    <t>L918V</t>
  </si>
  <si>
    <t>P334L</t>
  </si>
  <si>
    <t>L737*</t>
  </si>
  <si>
    <t>SJRHB004</t>
  </si>
  <si>
    <t>E390_E391&gt;E</t>
  </si>
  <si>
    <t>AGG</t>
  </si>
  <si>
    <t>SJTALL005</t>
  </si>
  <si>
    <t>H880R</t>
  </si>
  <si>
    <t>CAMTA1</t>
  </si>
  <si>
    <t>E1285K</t>
  </si>
  <si>
    <t>SJBALL200</t>
  </si>
  <si>
    <t>V360G</t>
  </si>
  <si>
    <t>SJCBF036</t>
  </si>
  <si>
    <t>G500C</t>
  </si>
  <si>
    <t>D426G</t>
  </si>
  <si>
    <t>I666M</t>
  </si>
  <si>
    <t>SJEPD003</t>
  </si>
  <si>
    <t>G193S</t>
  </si>
  <si>
    <t>E1170D</t>
  </si>
  <si>
    <t>SJETV084</t>
  </si>
  <si>
    <t>R1134H</t>
  </si>
  <si>
    <t>SJHYPER004</t>
  </si>
  <si>
    <t>F1063S</t>
  </si>
  <si>
    <t>G430D</t>
  </si>
  <si>
    <t>SJLGG031</t>
  </si>
  <si>
    <t>SJNBL148</t>
  </si>
  <si>
    <t>R1356W</t>
  </si>
  <si>
    <t>SJOS001101</t>
  </si>
  <si>
    <t>V851A</t>
  </si>
  <si>
    <t>G189S</t>
  </si>
  <si>
    <t>CBFA2T3</t>
  </si>
  <si>
    <t>E554K</t>
  </si>
  <si>
    <t>T257M</t>
  </si>
  <si>
    <t>SJBALL241</t>
  </si>
  <si>
    <t>A512T</t>
  </si>
  <si>
    <t>S510L</t>
  </si>
  <si>
    <t>H369Y</t>
  </si>
  <si>
    <t>D427N</t>
  </si>
  <si>
    <t>R471H</t>
  </si>
  <si>
    <t>SJNBL146</t>
  </si>
  <si>
    <t>V419E</t>
  </si>
  <si>
    <t>SJRHB012</t>
  </si>
  <si>
    <t>E289K</t>
  </si>
  <si>
    <t>SJTALL192</t>
  </si>
  <si>
    <t>E312K</t>
  </si>
  <si>
    <t>CDH11</t>
  </si>
  <si>
    <t>SJACT016</t>
  </si>
  <si>
    <t>P356L</t>
  </si>
  <si>
    <t>N455S</t>
  </si>
  <si>
    <t>R477M</t>
  </si>
  <si>
    <t>I100T</t>
  </si>
  <si>
    <t>P580Q</t>
  </si>
  <si>
    <t>SJNBL164</t>
  </si>
  <si>
    <t>R526I</t>
  </si>
  <si>
    <t>CDKN1A</t>
  </si>
  <si>
    <t>R122C</t>
  </si>
  <si>
    <t>CHEK2</t>
  </si>
  <si>
    <t>SJERG014</t>
  </si>
  <si>
    <t>D438Y</t>
  </si>
  <si>
    <t>E351D</t>
  </si>
  <si>
    <t>H483R</t>
  </si>
  <si>
    <t>L236P</t>
  </si>
  <si>
    <t>E273A</t>
  </si>
  <si>
    <t>SJEWS010371</t>
  </si>
  <si>
    <t>Q78_Q83&gt;Q</t>
  </si>
  <si>
    <t>GGTCCTCAGGTTCTT</t>
  </si>
  <si>
    <t>S55F</t>
  </si>
  <si>
    <t>SJHGG083</t>
  </si>
  <si>
    <t>R137Q</t>
  </si>
  <si>
    <t>SJHYPER062</t>
  </si>
  <si>
    <t>R519*</t>
  </si>
  <si>
    <t>T45M</t>
  </si>
  <si>
    <t>E239K</t>
  </si>
  <si>
    <t>Y467H</t>
  </si>
  <si>
    <t>Q34*</t>
  </si>
  <si>
    <t>P90S</t>
  </si>
  <si>
    <t>H371Y</t>
  </si>
  <si>
    <t>R181C</t>
  </si>
  <si>
    <t>R137*</t>
  </si>
  <si>
    <t>SJRHB020</t>
  </si>
  <si>
    <t>L421fs</t>
  </si>
  <si>
    <t>CREBBP</t>
  </si>
  <si>
    <t>R742P</t>
  </si>
  <si>
    <t>T1426M</t>
  </si>
  <si>
    <t>SJCBF027</t>
  </si>
  <si>
    <t>C1827Y</t>
  </si>
  <si>
    <t>G2390R</t>
  </si>
  <si>
    <t>Q733R</t>
  </si>
  <si>
    <t>SJEWS010416</t>
  </si>
  <si>
    <t>N1615S</t>
  </si>
  <si>
    <t>SJLGG033</t>
  </si>
  <si>
    <t>Q2295K</t>
  </si>
  <si>
    <t>SJOS016</t>
  </si>
  <si>
    <t>A254V</t>
  </si>
  <si>
    <t>SJPHALL003</t>
  </si>
  <si>
    <t>SJRB001</t>
  </si>
  <si>
    <t>S584P</t>
  </si>
  <si>
    <t>A2265V</t>
  </si>
  <si>
    <t>CYLD</t>
  </si>
  <si>
    <t>SJHGG040</t>
  </si>
  <si>
    <t>R172C</t>
  </si>
  <si>
    <t>SJRHB022</t>
  </si>
  <si>
    <t>F763I</t>
  </si>
  <si>
    <t>ETV6</t>
  </si>
  <si>
    <t>R181H</t>
  </si>
  <si>
    <t>EXT1</t>
  </si>
  <si>
    <t>N373D</t>
  </si>
  <si>
    <t>SJEWS010374</t>
  </si>
  <si>
    <t>R688W</t>
  </si>
  <si>
    <t>SJLGG002</t>
  </si>
  <si>
    <t>Q583H</t>
  </si>
  <si>
    <t>EXT2</t>
  </si>
  <si>
    <t>SJBALL020635</t>
  </si>
  <si>
    <t>R539W</t>
  </si>
  <si>
    <t>SJBALL083</t>
  </si>
  <si>
    <t>T672M</t>
  </si>
  <si>
    <t>SJCBF108</t>
  </si>
  <si>
    <t>R595Q</t>
  </si>
  <si>
    <t>R330C</t>
  </si>
  <si>
    <t>R355H</t>
  </si>
  <si>
    <t>D340N</t>
  </si>
  <si>
    <t>SJNBL036</t>
  </si>
  <si>
    <t>R567W</t>
  </si>
  <si>
    <t>SJTALL077</t>
  </si>
  <si>
    <t>Y175C</t>
  </si>
  <si>
    <t>FHIT</t>
  </si>
  <si>
    <t>D57N</t>
  </si>
  <si>
    <t>SJNBL167</t>
  </si>
  <si>
    <t>FLCN</t>
  </si>
  <si>
    <t>T245K</t>
  </si>
  <si>
    <t>stop-loss</t>
  </si>
  <si>
    <t>*343C</t>
  </si>
  <si>
    <t>Y463H</t>
  </si>
  <si>
    <t>SJHGG106</t>
  </si>
  <si>
    <t>D291_E9splice</t>
  </si>
  <si>
    <t>R239C</t>
  </si>
  <si>
    <t>FOXO1</t>
  </si>
  <si>
    <t>R269*</t>
  </si>
  <si>
    <t>G289V</t>
  </si>
  <si>
    <t>SJMLL008</t>
  </si>
  <si>
    <t>R619W</t>
  </si>
  <si>
    <t>SJMLL014</t>
  </si>
  <si>
    <t>G460A</t>
  </si>
  <si>
    <t>R267Q</t>
  </si>
  <si>
    <t>SJTALL080</t>
  </si>
  <si>
    <t>FOXO3</t>
  </si>
  <si>
    <t>SJBALL227</t>
  </si>
  <si>
    <t>SJNBL041</t>
  </si>
  <si>
    <t>D339N</t>
  </si>
  <si>
    <t>FOXO4</t>
  </si>
  <si>
    <t>L345F</t>
  </si>
  <si>
    <t>chrX</t>
  </si>
  <si>
    <t>GPC3</t>
  </si>
  <si>
    <t>R120C</t>
  </si>
  <si>
    <t>R203C</t>
  </si>
  <si>
    <t>IDH1</t>
  </si>
  <si>
    <t>T325M</t>
  </si>
  <si>
    <t>R222C</t>
  </si>
  <si>
    <t>K243E</t>
  </si>
  <si>
    <t>SJNBL152</t>
  </si>
  <si>
    <t>F32V</t>
  </si>
  <si>
    <t>IGF2R</t>
  </si>
  <si>
    <t>S2204N</t>
  </si>
  <si>
    <t>T928M</t>
  </si>
  <si>
    <t>R2380W</t>
  </si>
  <si>
    <t>SJBALL021427</t>
  </si>
  <si>
    <t>G1603S</t>
  </si>
  <si>
    <t>S1760L</t>
  </si>
  <si>
    <t>T628M</t>
  </si>
  <si>
    <t>SJCBF099</t>
  </si>
  <si>
    <t>D1114N</t>
  </si>
  <si>
    <t>SJCBF106</t>
  </si>
  <si>
    <t>A1426T</t>
  </si>
  <si>
    <t>D1348G</t>
  </si>
  <si>
    <t>SJE2A021</t>
  </si>
  <si>
    <t>V1613M</t>
  </si>
  <si>
    <t>K2420E</t>
  </si>
  <si>
    <t>V1341I</t>
  </si>
  <si>
    <t>G1438S</t>
  </si>
  <si>
    <t>K2352R</t>
  </si>
  <si>
    <t>SJEPD024</t>
  </si>
  <si>
    <t>E333G</t>
  </si>
  <si>
    <t>S290L</t>
  </si>
  <si>
    <t>SJEPD040</t>
  </si>
  <si>
    <t>D1365G</t>
  </si>
  <si>
    <t>SJHGG037</t>
  </si>
  <si>
    <t>G444A</t>
  </si>
  <si>
    <t>SJHGG084</t>
  </si>
  <si>
    <t>A2308V</t>
  </si>
  <si>
    <t>W312*</t>
  </si>
  <si>
    <t>H1641Y</t>
  </si>
  <si>
    <t>SJHYPER059</t>
  </si>
  <si>
    <t>E2410G</t>
  </si>
  <si>
    <t>S350_E9splice</t>
  </si>
  <si>
    <t>SJHYPER150</t>
  </si>
  <si>
    <t>V1082M</t>
  </si>
  <si>
    <t>V537L</t>
  </si>
  <si>
    <t>Y742C</t>
  </si>
  <si>
    <t>SJLGG035</t>
  </si>
  <si>
    <t>Y758C</t>
  </si>
  <si>
    <t>SJMEL001003</t>
  </si>
  <si>
    <t>H1402Y</t>
  </si>
  <si>
    <t>G1534V</t>
  </si>
  <si>
    <t>SJNBL020</t>
  </si>
  <si>
    <t>SJNBL149</t>
  </si>
  <si>
    <t>A242V</t>
  </si>
  <si>
    <t>N1043S</t>
  </si>
  <si>
    <t>SJNBL183</t>
  </si>
  <si>
    <t>Q378del</t>
  </si>
  <si>
    <t>CAA</t>
  </si>
  <si>
    <t>C149W</t>
  </si>
  <si>
    <t>P1895A</t>
  </si>
  <si>
    <t>I2032M</t>
  </si>
  <si>
    <t>SJRHB044</t>
  </si>
  <si>
    <t>G1017D</t>
  </si>
  <si>
    <t>K2420Q</t>
  </si>
  <si>
    <t>SJTALL013</t>
  </si>
  <si>
    <t>S1483F</t>
  </si>
  <si>
    <t>KLF6</t>
  </si>
  <si>
    <t>T122M</t>
  </si>
  <si>
    <t>LRIG3</t>
  </si>
  <si>
    <t>N585S</t>
  </si>
  <si>
    <t>R561H</t>
  </si>
  <si>
    <t>V660M</t>
  </si>
  <si>
    <t>SJE2A034</t>
  </si>
  <si>
    <t>L40V</t>
  </si>
  <si>
    <t>P676S</t>
  </si>
  <si>
    <t>V765M</t>
  </si>
  <si>
    <t>R23G</t>
  </si>
  <si>
    <t>E946G</t>
  </si>
  <si>
    <t>S615I</t>
  </si>
  <si>
    <t>S154T</t>
  </si>
  <si>
    <t>MAFB</t>
  </si>
  <si>
    <t>P75S</t>
  </si>
  <si>
    <t>T195_N204del</t>
  </si>
  <si>
    <t>GTTGCCGCCCGCCGCCGTCGCCGAGGCCGT</t>
  </si>
  <si>
    <t>MN1</t>
  </si>
  <si>
    <t>H289P</t>
  </si>
  <si>
    <t>Q95R</t>
  </si>
  <si>
    <t>SJHGG076</t>
  </si>
  <si>
    <t>RinsA622</t>
  </si>
  <si>
    <t>GCG</t>
  </si>
  <si>
    <t>SJLGG030</t>
  </si>
  <si>
    <t>F958del</t>
  </si>
  <si>
    <t>GAA</t>
  </si>
  <si>
    <t>SJNBL133</t>
  </si>
  <si>
    <t>Q577H</t>
  </si>
  <si>
    <t>H1277R</t>
  </si>
  <si>
    <t>MUC1</t>
  </si>
  <si>
    <t>L129S</t>
  </si>
  <si>
    <t>Y125C</t>
  </si>
  <si>
    <t>NCOA4</t>
  </si>
  <si>
    <t>SJHGG014</t>
  </si>
  <si>
    <t>E219K</t>
  </si>
  <si>
    <t>SJLGG011</t>
  </si>
  <si>
    <t>R578Q</t>
  </si>
  <si>
    <t>L277F</t>
  </si>
  <si>
    <t>SJRB039</t>
  </si>
  <si>
    <t>N116T</t>
  </si>
  <si>
    <t>NDRG1</t>
  </si>
  <si>
    <t>D116V</t>
  </si>
  <si>
    <t>R325W</t>
  </si>
  <si>
    <t>R363C</t>
  </si>
  <si>
    <t>Y144C</t>
  </si>
  <si>
    <t>N229S</t>
  </si>
  <si>
    <t>R341C</t>
  </si>
  <si>
    <t>R343C</t>
  </si>
  <si>
    <t>V259A</t>
  </si>
  <si>
    <t>SJNBL189</t>
  </si>
  <si>
    <t>A265V</t>
  </si>
  <si>
    <t>NOTCH1</t>
  </si>
  <si>
    <t>SJBALL021130</t>
  </si>
  <si>
    <t>A2044T</t>
  </si>
  <si>
    <t>SJBALL021299</t>
  </si>
  <si>
    <t>P1390T</t>
  </si>
  <si>
    <t>A2250V</t>
  </si>
  <si>
    <t>V1324L</t>
  </si>
  <si>
    <t>SJCPC001012</t>
  </si>
  <si>
    <t>N104S</t>
  </si>
  <si>
    <t>N1550D</t>
  </si>
  <si>
    <t>SJE2A022</t>
  </si>
  <si>
    <t>T961M</t>
  </si>
  <si>
    <t>R234H</t>
  </si>
  <si>
    <t>T1161M</t>
  </si>
  <si>
    <t>SJE2A064</t>
  </si>
  <si>
    <t>G1366S</t>
  </si>
  <si>
    <t>SJEPD001534</t>
  </si>
  <si>
    <t>SJEPD002</t>
  </si>
  <si>
    <t>R613C</t>
  </si>
  <si>
    <t>SJETV021</t>
  </si>
  <si>
    <t>R1598C</t>
  </si>
  <si>
    <t>A2037S</t>
  </si>
  <si>
    <t>SJETV136</t>
  </si>
  <si>
    <t>R2327Q</t>
  </si>
  <si>
    <t>SJEWS001314</t>
  </si>
  <si>
    <t>SJHGG025</t>
  </si>
  <si>
    <t>L1805P</t>
  </si>
  <si>
    <t>V2536I</t>
  </si>
  <si>
    <t>A1458T</t>
  </si>
  <si>
    <t>SJHYPER055</t>
  </si>
  <si>
    <t>R1758H</t>
  </si>
  <si>
    <t>SJHYPER077</t>
  </si>
  <si>
    <t>N1327S</t>
  </si>
  <si>
    <t>SJLGG019</t>
  </si>
  <si>
    <t>S225W</t>
  </si>
  <si>
    <t>K2157T</t>
  </si>
  <si>
    <t>SJMLL022</t>
  </si>
  <si>
    <t>T555M</t>
  </si>
  <si>
    <t>SJNBL042</t>
  </si>
  <si>
    <t>R1926C</t>
  </si>
  <si>
    <t>V1599M</t>
  </si>
  <si>
    <t>P1581L</t>
  </si>
  <si>
    <t>P915L</t>
  </si>
  <si>
    <t>R955C</t>
  </si>
  <si>
    <t>K2174R</t>
  </si>
  <si>
    <t>SJRHB046</t>
  </si>
  <si>
    <t>SJTALL068</t>
  </si>
  <si>
    <t>P2161S</t>
  </si>
  <si>
    <t>NR4A3</t>
  </si>
  <si>
    <t>S141C</t>
  </si>
  <si>
    <t>PBRM1</t>
  </si>
  <si>
    <t>P1206S</t>
  </si>
  <si>
    <t>P808L</t>
  </si>
  <si>
    <t>SJEPD028</t>
  </si>
  <si>
    <t>L1579P</t>
  </si>
  <si>
    <t>S1367F</t>
  </si>
  <si>
    <t>SJLGG001</t>
  </si>
  <si>
    <t>R760H</t>
  </si>
  <si>
    <t>R710Q</t>
  </si>
  <si>
    <t>PML</t>
  </si>
  <si>
    <t>SJBALL062</t>
  </si>
  <si>
    <t>A595_V600&gt;V</t>
  </si>
  <si>
    <t>CCCACTCCTCGCCAG</t>
  </si>
  <si>
    <t>SJCBF041</t>
  </si>
  <si>
    <t>R792fs</t>
  </si>
  <si>
    <t>L659fs</t>
  </si>
  <si>
    <t>SJETV096</t>
  </si>
  <si>
    <t>R796H</t>
  </si>
  <si>
    <t>SJEWS001310</t>
  </si>
  <si>
    <t>R667fs</t>
  </si>
  <si>
    <t>H704Y</t>
  </si>
  <si>
    <t>W680*</t>
  </si>
  <si>
    <t>R755H</t>
  </si>
  <si>
    <t>SJMLL001</t>
  </si>
  <si>
    <t>PMS1</t>
  </si>
  <si>
    <t>SJACT004</t>
  </si>
  <si>
    <t>G36S</t>
  </si>
  <si>
    <t>T814R</t>
  </si>
  <si>
    <t>R919H</t>
  </si>
  <si>
    <t>SJNBL141</t>
  </si>
  <si>
    <t>L252V</t>
  </si>
  <si>
    <t>R257G</t>
  </si>
  <si>
    <t>R883H</t>
  </si>
  <si>
    <t>PRDM1</t>
  </si>
  <si>
    <t>K155N</t>
  </si>
  <si>
    <t>A616T</t>
  </si>
  <si>
    <t>P457R</t>
  </si>
  <si>
    <t>K532Q</t>
  </si>
  <si>
    <t>R685W</t>
  </si>
  <si>
    <t>T518M</t>
  </si>
  <si>
    <t>P822L</t>
  </si>
  <si>
    <t>SMO</t>
  </si>
  <si>
    <t>M591R</t>
  </si>
  <si>
    <t>SJHGG022</t>
  </si>
  <si>
    <t>I520T</t>
  </si>
  <si>
    <t>G598R</t>
  </si>
  <si>
    <t>SYK</t>
  </si>
  <si>
    <t>I194_E4splice</t>
  </si>
  <si>
    <t>D468H</t>
  </si>
  <si>
    <t>SJHYPER111</t>
  </si>
  <si>
    <t>R68Q</t>
  </si>
  <si>
    <t>P110L</t>
  </si>
  <si>
    <t>L102R</t>
  </si>
  <si>
    <t>TET2</t>
  </si>
  <si>
    <t>SJBALL230</t>
  </si>
  <si>
    <t>Y1964H</t>
  </si>
  <si>
    <t>E796Q</t>
  </si>
  <si>
    <t>SJCBF024</t>
  </si>
  <si>
    <t>E1010K</t>
  </si>
  <si>
    <t>SJCBF025</t>
  </si>
  <si>
    <t>S1099F</t>
  </si>
  <si>
    <t>I565V</t>
  </si>
  <si>
    <t>SJHYPER120</t>
  </si>
  <si>
    <t>S1577R</t>
  </si>
  <si>
    <t>A911D</t>
  </si>
  <si>
    <t>S1599C</t>
  </si>
  <si>
    <t>SJPHALL020035</t>
  </si>
  <si>
    <t>P1962L</t>
  </si>
  <si>
    <t>TFE3</t>
  </si>
  <si>
    <t>SJHGG021</t>
  </si>
  <si>
    <t>G208R</t>
  </si>
  <si>
    <t>TNFAIP3</t>
  </si>
  <si>
    <t>T155M</t>
  </si>
  <si>
    <t>SJEWS010424</t>
  </si>
  <si>
    <t>N98K</t>
  </si>
  <si>
    <t>SJHGG045</t>
  </si>
  <si>
    <t>C721R</t>
  </si>
  <si>
    <t>SJLGG008</t>
  </si>
  <si>
    <t>E630K</t>
  </si>
  <si>
    <t>SJRHB026</t>
  </si>
  <si>
    <t>G622S</t>
  </si>
  <si>
    <t>TRIM24</t>
  </si>
  <si>
    <t>SJBALL020340</t>
  </si>
  <si>
    <t>R469W</t>
  </si>
  <si>
    <t>G492R</t>
  </si>
  <si>
    <t>SJRHB054</t>
  </si>
  <si>
    <t>Q486E</t>
  </si>
  <si>
    <t>WIF1</t>
  </si>
  <si>
    <t>SJNBL021</t>
  </si>
  <si>
    <t>R107C</t>
  </si>
  <si>
    <t>ZBTB16</t>
  </si>
  <si>
    <t>V288I</t>
  </si>
  <si>
    <t>ABL1</t>
  </si>
  <si>
    <t>SJBALL020649</t>
  </si>
  <si>
    <t>P825L</t>
  </si>
  <si>
    <t>SJBALL021373</t>
  </si>
  <si>
    <t>R731H</t>
  </si>
  <si>
    <t>E46_E2splice</t>
  </si>
  <si>
    <t>SJHGG004</t>
  </si>
  <si>
    <t>L805P</t>
  </si>
  <si>
    <t>SJHYPER119</t>
  </si>
  <si>
    <t>R593Q</t>
  </si>
  <si>
    <t>SJHYPO140</t>
  </si>
  <si>
    <t>R492G</t>
  </si>
  <si>
    <t>ABL2</t>
  </si>
  <si>
    <t>G742fs</t>
  </si>
  <si>
    <t>SJBALL153</t>
  </si>
  <si>
    <t>S915P</t>
  </si>
  <si>
    <t>SJHYPER087</t>
  </si>
  <si>
    <t>S435R</t>
  </si>
  <si>
    <t>SJHYPO125</t>
  </si>
  <si>
    <t>L531del</t>
  </si>
  <si>
    <t>GAG</t>
  </si>
  <si>
    <t>L7_L8&gt;L</t>
  </si>
  <si>
    <t>GGA</t>
  </si>
  <si>
    <t>T664fs</t>
  </si>
  <si>
    <t>GGGGGTG</t>
  </si>
  <si>
    <t>K758R</t>
  </si>
  <si>
    <t>EGFR</t>
  </si>
  <si>
    <t>T790M</t>
  </si>
  <si>
    <t>V336L</t>
  </si>
  <si>
    <t>SJBALL218</t>
  </si>
  <si>
    <t>R962H</t>
  </si>
  <si>
    <t>P848L</t>
  </si>
  <si>
    <t>A1201V</t>
  </si>
  <si>
    <t>H773D</t>
  </si>
  <si>
    <t>R999H</t>
  </si>
  <si>
    <t>T572R</t>
  </si>
  <si>
    <t>R680W</t>
  </si>
  <si>
    <t>ERBB2</t>
  </si>
  <si>
    <t>K615R</t>
  </si>
  <si>
    <t>SJCBF004</t>
  </si>
  <si>
    <t>G336R</t>
  </si>
  <si>
    <t>SJCBF100</t>
  </si>
  <si>
    <t>P523S</t>
  </si>
  <si>
    <t>E1244K</t>
  </si>
  <si>
    <t>C331Y</t>
  </si>
  <si>
    <t>P1162S</t>
  </si>
  <si>
    <t>SJERG019</t>
  </si>
  <si>
    <t>P1102L</t>
  </si>
  <si>
    <t>SJEWS010372</t>
  </si>
  <si>
    <t>R1111W</t>
  </si>
  <si>
    <t>S38G</t>
  </si>
  <si>
    <t>SJHYPER003</t>
  </si>
  <si>
    <t>T245M</t>
  </si>
  <si>
    <t>S779T</t>
  </si>
  <si>
    <t>SJPHALL022</t>
  </si>
  <si>
    <t>T733fs</t>
  </si>
  <si>
    <t>CA</t>
  </si>
  <si>
    <t>FGFR1</t>
  </si>
  <si>
    <t>SJBALL102</t>
  </si>
  <si>
    <t>D650N</t>
  </si>
  <si>
    <t>M454I</t>
  </si>
  <si>
    <t>R505H</t>
  </si>
  <si>
    <t>SJLGG027</t>
  </si>
  <si>
    <t>I298T</t>
  </si>
  <si>
    <t>SJLGG042</t>
  </si>
  <si>
    <t>SJMLL003</t>
  </si>
  <si>
    <t>S448F</t>
  </si>
  <si>
    <t>V102I</t>
  </si>
  <si>
    <t>FGFR2</t>
  </si>
  <si>
    <t>*770W</t>
  </si>
  <si>
    <t>R61L</t>
  </si>
  <si>
    <t>R178H</t>
  </si>
  <si>
    <t>FGFR3</t>
  </si>
  <si>
    <t>W211*</t>
  </si>
  <si>
    <t>S736Y</t>
  </si>
  <si>
    <t>T242M</t>
  </si>
  <si>
    <t>P460L</t>
  </si>
  <si>
    <t>FLT3</t>
  </si>
  <si>
    <t>A848_E21splice</t>
  </si>
  <si>
    <t>T432M</t>
  </si>
  <si>
    <t>Q494fs</t>
  </si>
  <si>
    <t>CCAC</t>
  </si>
  <si>
    <t>R311L</t>
  </si>
  <si>
    <t>Y589F</t>
  </si>
  <si>
    <t>ITK</t>
  </si>
  <si>
    <t>Y588H</t>
  </si>
  <si>
    <t>M470L</t>
  </si>
  <si>
    <t>V507F</t>
  </si>
  <si>
    <t>JAK1</t>
  </si>
  <si>
    <t>V1064L</t>
  </si>
  <si>
    <t>JAK2</t>
  </si>
  <si>
    <t>L953I</t>
  </si>
  <si>
    <t>V392M</t>
  </si>
  <si>
    <t>R947Q</t>
  </si>
  <si>
    <t>I802T</t>
  </si>
  <si>
    <t>E846D</t>
  </si>
  <si>
    <t>SJNBL179</t>
  </si>
  <si>
    <t>T576A</t>
  </si>
  <si>
    <t>JAK3</t>
  </si>
  <si>
    <t>R222H</t>
  </si>
  <si>
    <t>P664T</t>
  </si>
  <si>
    <t>SJHYPER128</t>
  </si>
  <si>
    <t>Y1023H</t>
  </si>
  <si>
    <t>I63V</t>
  </si>
  <si>
    <t>H645Y</t>
  </si>
  <si>
    <t>L1073F</t>
  </si>
  <si>
    <t>KDR</t>
  </si>
  <si>
    <t>SJEWS010362</t>
  </si>
  <si>
    <t>D1313N</t>
  </si>
  <si>
    <t>L1184S</t>
  </si>
  <si>
    <t>R819Q</t>
  </si>
  <si>
    <t>SJNBL012</t>
  </si>
  <si>
    <t>A532V</t>
  </si>
  <si>
    <t>Y1309C</t>
  </si>
  <si>
    <t>I915V</t>
  </si>
  <si>
    <t>SJOS015</t>
  </si>
  <si>
    <t>T442M</t>
  </si>
  <si>
    <t>S1104Y</t>
  </si>
  <si>
    <t>KIT</t>
  </si>
  <si>
    <t>V821I</t>
  </si>
  <si>
    <t>SJCBF031</t>
  </si>
  <si>
    <t>R956Q</t>
  </si>
  <si>
    <t>G561V</t>
  </si>
  <si>
    <t>SJHGG009</t>
  </si>
  <si>
    <t>S867R</t>
  </si>
  <si>
    <t>SJHYPER089</t>
  </si>
  <si>
    <t>D131N</t>
  </si>
  <si>
    <t>V399I</t>
  </si>
  <si>
    <t>LCK</t>
  </si>
  <si>
    <t>G399R</t>
  </si>
  <si>
    <t>P56S</t>
  </si>
  <si>
    <t>MET</t>
  </si>
  <si>
    <t>T1399A</t>
  </si>
  <si>
    <t>V136I</t>
  </si>
  <si>
    <t>P97A</t>
  </si>
  <si>
    <t>S203T</t>
  </si>
  <si>
    <t>P1382L</t>
  </si>
  <si>
    <t>G1137A</t>
  </si>
  <si>
    <t>SJNBL003</t>
  </si>
  <si>
    <t>H1192R</t>
  </si>
  <si>
    <t>L296V</t>
  </si>
  <si>
    <t>SJPHALL021</t>
  </si>
  <si>
    <t>G24E</t>
  </si>
  <si>
    <t>NTRK1</t>
  </si>
  <si>
    <t>Y755H</t>
  </si>
  <si>
    <t>SJE2A001</t>
  </si>
  <si>
    <t>F254_E8splice</t>
  </si>
  <si>
    <t>R184W</t>
  </si>
  <si>
    <t>SJHGG010325</t>
  </si>
  <si>
    <t>R666H</t>
  </si>
  <si>
    <t>P397L</t>
  </si>
  <si>
    <t>D56Y</t>
  </si>
  <si>
    <t>SJHYPER114</t>
  </si>
  <si>
    <t>R131H</t>
  </si>
  <si>
    <t>G445D</t>
  </si>
  <si>
    <t>SJNBL168</t>
  </si>
  <si>
    <t>N404K</t>
  </si>
  <si>
    <t>NTRK3</t>
  </si>
  <si>
    <t>T332M</t>
  </si>
  <si>
    <t>SJEWS010366</t>
  </si>
  <si>
    <t>Y555C</t>
  </si>
  <si>
    <t>SJHYPO044</t>
  </si>
  <si>
    <t>R645H</t>
  </si>
  <si>
    <t>F430Y</t>
  </si>
  <si>
    <t>T269M</t>
  </si>
  <si>
    <t>R306H</t>
  </si>
  <si>
    <t>PDGFRA</t>
  </si>
  <si>
    <t>G429R</t>
  </si>
  <si>
    <t>H425R</t>
  </si>
  <si>
    <t>K451T</t>
  </si>
  <si>
    <t>V544A</t>
  </si>
  <si>
    <t>SJHYPER103</t>
  </si>
  <si>
    <t>L379V</t>
  </si>
  <si>
    <t>V977G</t>
  </si>
  <si>
    <t>PDGFRB</t>
  </si>
  <si>
    <t>SJBALL195</t>
  </si>
  <si>
    <t>Y771C</t>
  </si>
  <si>
    <t>N512S</t>
  </si>
  <si>
    <t>R397W</t>
  </si>
  <si>
    <t>D776N</t>
  </si>
  <si>
    <t>SJEPD037</t>
  </si>
  <si>
    <t>L732W</t>
  </si>
  <si>
    <t>R919Q</t>
  </si>
  <si>
    <t>R370C</t>
  </si>
  <si>
    <t>L318P</t>
  </si>
  <si>
    <t>ATRX</t>
  </si>
  <si>
    <t>R808Q</t>
  </si>
  <si>
    <t>E1397K</t>
  </si>
  <si>
    <t>SJE2A031</t>
  </si>
  <si>
    <t>S1073T</t>
  </si>
  <si>
    <t>G337C</t>
  </si>
  <si>
    <t>C335&gt;FR</t>
  </si>
  <si>
    <t>S1620N</t>
  </si>
  <si>
    <t>D791H</t>
  </si>
  <si>
    <t>BCL9</t>
  </si>
  <si>
    <t>V1206I</t>
  </si>
  <si>
    <t>SJBALL021336</t>
  </si>
  <si>
    <t>P1402S</t>
  </si>
  <si>
    <t>SJHYPER052</t>
  </si>
  <si>
    <t>P858A</t>
  </si>
  <si>
    <t>P156R</t>
  </si>
  <si>
    <t>G564R</t>
  </si>
  <si>
    <t>P940H</t>
  </si>
  <si>
    <t>E482K</t>
  </si>
  <si>
    <t>BCOR</t>
  </si>
  <si>
    <t>P1586L</t>
  </si>
  <si>
    <t>K799R</t>
  </si>
  <si>
    <t>T60M</t>
  </si>
  <si>
    <t>S209L</t>
  </si>
  <si>
    <t>V594I</t>
  </si>
  <si>
    <t>SJRHB024</t>
  </si>
  <si>
    <t>P1712L</t>
  </si>
  <si>
    <t>CCND2</t>
  </si>
  <si>
    <t>V143M</t>
  </si>
  <si>
    <t>CDK12</t>
  </si>
  <si>
    <t>S368T</t>
  </si>
  <si>
    <t>D1018N</t>
  </si>
  <si>
    <t>P58S</t>
  </si>
  <si>
    <t>P1409R</t>
  </si>
  <si>
    <t>SJHYPER123</t>
  </si>
  <si>
    <t>A284V</t>
  </si>
  <si>
    <t>S681F</t>
  </si>
  <si>
    <t>SJLGG026</t>
  </si>
  <si>
    <t>K726N</t>
  </si>
  <si>
    <t>P683L</t>
  </si>
  <si>
    <t>A407V</t>
  </si>
  <si>
    <t>CIC</t>
  </si>
  <si>
    <t>SJBALL020589</t>
  </si>
  <si>
    <t>P620S</t>
  </si>
  <si>
    <t>R599W</t>
  </si>
  <si>
    <t>R1358H</t>
  </si>
  <si>
    <t>DAXX</t>
  </si>
  <si>
    <t>V279G</t>
  </si>
  <si>
    <t>R282C</t>
  </si>
  <si>
    <t>D327G</t>
  </si>
  <si>
    <t>Q483_G485del</t>
  </si>
  <si>
    <t>ACCCTCCTG</t>
  </si>
  <si>
    <t>D741N</t>
  </si>
  <si>
    <t>DNM2</t>
  </si>
  <si>
    <t>S702L</t>
  </si>
  <si>
    <t>T746M</t>
  </si>
  <si>
    <t>K421R</t>
  </si>
  <si>
    <t>I486V</t>
  </si>
  <si>
    <t>D429V</t>
  </si>
  <si>
    <t>EP300</t>
  </si>
  <si>
    <t>P1911_Q1912&gt;Q</t>
  </si>
  <si>
    <t>CTC</t>
  </si>
  <si>
    <t>M1652I</t>
  </si>
  <si>
    <t>P228L</t>
  </si>
  <si>
    <t>T845N</t>
  </si>
  <si>
    <t>P802L</t>
  </si>
  <si>
    <t>A25T</t>
  </si>
  <si>
    <t>P11S</t>
  </si>
  <si>
    <t>SJE2A027</t>
  </si>
  <si>
    <t>R2308C</t>
  </si>
  <si>
    <t>R1187C</t>
  </si>
  <si>
    <t>R1889K</t>
  </si>
  <si>
    <t>P784L</t>
  </si>
  <si>
    <t>SJNBL018</t>
  </si>
  <si>
    <t>P10R</t>
  </si>
  <si>
    <t>Q2052E</t>
  </si>
  <si>
    <t>S150L</t>
  </si>
  <si>
    <t>E25_splice</t>
  </si>
  <si>
    <t>SJRHB005</t>
  </si>
  <si>
    <t>P451A</t>
  </si>
  <si>
    <t>FIP1L1</t>
  </si>
  <si>
    <t>G72S</t>
  </si>
  <si>
    <t>R298*</t>
  </si>
  <si>
    <t>FUBP1</t>
  </si>
  <si>
    <t>P488S</t>
  </si>
  <si>
    <t>I402V</t>
  </si>
  <si>
    <t>GATA1</t>
  </si>
  <si>
    <t>A55T</t>
  </si>
  <si>
    <t>GATA3</t>
  </si>
  <si>
    <t>SJMB033</t>
  </si>
  <si>
    <t>H28N</t>
  </si>
  <si>
    <t>IKZF1</t>
  </si>
  <si>
    <t>S506L</t>
  </si>
  <si>
    <t>SJBALL011</t>
  </si>
  <si>
    <t>R162P</t>
  </si>
  <si>
    <t>D252N</t>
  </si>
  <si>
    <t>P353S</t>
  </si>
  <si>
    <t>JUN</t>
  </si>
  <si>
    <t>G139W</t>
  </si>
  <si>
    <t>KDM5C</t>
  </si>
  <si>
    <t>SJHYPER063</t>
  </si>
  <si>
    <t>R1007C</t>
  </si>
  <si>
    <t>KDM6A</t>
  </si>
  <si>
    <t>K1034E</t>
  </si>
  <si>
    <t>K645E</t>
  </si>
  <si>
    <t>N236H</t>
  </si>
  <si>
    <t>G711C</t>
  </si>
  <si>
    <t>N536H</t>
  </si>
  <si>
    <t>MPL</t>
  </si>
  <si>
    <t>V368L</t>
  </si>
  <si>
    <t>R102P</t>
  </si>
  <si>
    <t>SJRHB035</t>
  </si>
  <si>
    <t>NOTCH2</t>
  </si>
  <si>
    <t>Q193H</t>
  </si>
  <si>
    <t>SJBALL267</t>
  </si>
  <si>
    <t>R237W</t>
  </si>
  <si>
    <t>T120P</t>
  </si>
  <si>
    <t>V1960M</t>
  </si>
  <si>
    <t>V1990M</t>
  </si>
  <si>
    <t>SJERG020054</t>
  </si>
  <si>
    <t>R2105W</t>
  </si>
  <si>
    <t>G2410D</t>
  </si>
  <si>
    <t>R2060C</t>
  </si>
  <si>
    <t>T239S</t>
  </si>
  <si>
    <t>G1016S</t>
  </si>
  <si>
    <t>R113Q</t>
  </si>
  <si>
    <t>P1382H</t>
  </si>
  <si>
    <t>R2019Q</t>
  </si>
  <si>
    <t>I681N</t>
  </si>
  <si>
    <t>SJNBL136</t>
  </si>
  <si>
    <t>SJRHB047</t>
  </si>
  <si>
    <t>A602T</t>
  </si>
  <si>
    <t>V276A</t>
  </si>
  <si>
    <t>NUP98</t>
  </si>
  <si>
    <t>SJACT009</t>
  </si>
  <si>
    <t>R681Q</t>
  </si>
  <si>
    <t>SJERG026</t>
  </si>
  <si>
    <t>A1428V</t>
  </si>
  <si>
    <t>R752Q</t>
  </si>
  <si>
    <t>E1303G</t>
  </si>
  <si>
    <t>SJHGG010326</t>
  </si>
  <si>
    <t>Y725H</t>
  </si>
  <si>
    <t>SJHGG055</t>
  </si>
  <si>
    <t>R544W</t>
  </si>
  <si>
    <t>SJHYPO001</t>
  </si>
  <si>
    <t>K555R</t>
  </si>
  <si>
    <t>N663_S664del</t>
  </si>
  <si>
    <t>GCTGTT</t>
  </si>
  <si>
    <t>SJRHB050</t>
  </si>
  <si>
    <t>S67L</t>
  </si>
  <si>
    <t>PIK3R1</t>
  </si>
  <si>
    <t>G588R</t>
  </si>
  <si>
    <t>K674N</t>
  </si>
  <si>
    <t>P129L</t>
  </si>
  <si>
    <t>L703F</t>
  </si>
  <si>
    <t>SETD2</t>
  </si>
  <si>
    <t>S2424N</t>
  </si>
  <si>
    <t>D2014G</t>
  </si>
  <si>
    <t>E1484V</t>
  </si>
  <si>
    <t>SJERG024</t>
  </si>
  <si>
    <t>K2550T</t>
  </si>
  <si>
    <t>S993F</t>
  </si>
  <si>
    <t>Q7*</t>
  </si>
  <si>
    <t>S131F</t>
  </si>
  <si>
    <t>SUZ12</t>
  </si>
  <si>
    <t>T708R</t>
  </si>
  <si>
    <t>TCF12</t>
  </si>
  <si>
    <t>E652G</t>
  </si>
  <si>
    <t>SJEPD006</t>
  </si>
  <si>
    <t>P662A</t>
  </si>
  <si>
    <t>E401G</t>
  </si>
  <si>
    <t>SJEWS001303</t>
  </si>
  <si>
    <t>D493H</t>
  </si>
  <si>
    <t>S276_E11splice</t>
  </si>
  <si>
    <t>R206C</t>
  </si>
  <si>
    <t>A410V</t>
  </si>
  <si>
    <t>SJLGG004</t>
  </si>
  <si>
    <t>SJMB003</t>
  </si>
  <si>
    <t>R485Q</t>
  </si>
  <si>
    <t>TGFBR2</t>
  </si>
  <si>
    <t>T334M</t>
  </si>
  <si>
    <t>SJEPD001504</t>
  </si>
  <si>
    <t>F304L</t>
  </si>
  <si>
    <t>T340M</t>
  </si>
  <si>
    <t>A354T</t>
  </si>
  <si>
    <t>S143P</t>
  </si>
  <si>
    <t>R215H</t>
  </si>
  <si>
    <t>TNFRSF14</t>
  </si>
  <si>
    <t>P262L</t>
  </si>
  <si>
    <t>TSHR</t>
  </si>
  <si>
    <t>A522T</t>
  </si>
  <si>
    <t>SJERG020307</t>
  </si>
  <si>
    <t>E34K</t>
  </si>
  <si>
    <t>SJETV194</t>
  </si>
  <si>
    <t>S271fs</t>
  </si>
  <si>
    <t>TCCA</t>
  </si>
  <si>
    <t>SJETV195</t>
  </si>
  <si>
    <t>R531Q</t>
  </si>
  <si>
    <t>A579T</t>
  </si>
  <si>
    <t>T200A</t>
  </si>
  <si>
    <t>P68S</t>
  </si>
  <si>
    <t>SJHYPO046</t>
  </si>
  <si>
    <t>L649P</t>
  </si>
  <si>
    <t>D487N</t>
  </si>
  <si>
    <t>USP6</t>
  </si>
  <si>
    <t>K524fs</t>
  </si>
  <si>
    <t>Q1010*</t>
  </si>
  <si>
    <t>V525_E16splice</t>
  </si>
  <si>
    <t>P393Q</t>
  </si>
  <si>
    <t>G1280D</t>
  </si>
  <si>
    <t>K645M</t>
  </si>
  <si>
    <t>R322C</t>
  </si>
  <si>
    <t>R733Q</t>
  </si>
  <si>
    <t>K1058fs</t>
  </si>
  <si>
    <t>L830_P831fs</t>
  </si>
  <si>
    <t>TACC</t>
  </si>
  <si>
    <t>R895C</t>
  </si>
  <si>
    <t>G498R</t>
  </si>
  <si>
    <t>R1113*</t>
  </si>
  <si>
    <t>R1024Q</t>
  </si>
  <si>
    <t>ZRSR2</t>
  </si>
  <si>
    <t>A96T</t>
  </si>
  <si>
    <t>E48K</t>
  </si>
  <si>
    <t>ACSL3</t>
  </si>
  <si>
    <t>M463V</t>
  </si>
  <si>
    <t>R348H</t>
  </si>
  <si>
    <t>AKAP9</t>
  </si>
  <si>
    <t>R3247G</t>
  </si>
  <si>
    <t>R3704Q</t>
  </si>
  <si>
    <t>SJAMLM7065</t>
  </si>
  <si>
    <t>R548G</t>
  </si>
  <si>
    <t>L1150F</t>
  </si>
  <si>
    <t>R3762T</t>
  </si>
  <si>
    <t>E1720K</t>
  </si>
  <si>
    <t>R3427L</t>
  </si>
  <si>
    <t>SJEPD001517</t>
  </si>
  <si>
    <t>R1902H</t>
  </si>
  <si>
    <t>E2354K</t>
  </si>
  <si>
    <t>C1144R</t>
  </si>
  <si>
    <t>Q503R</t>
  </si>
  <si>
    <t>E3141G</t>
  </si>
  <si>
    <t>C870Y</t>
  </si>
  <si>
    <t>Q2088K</t>
  </si>
  <si>
    <t>K1762E</t>
  </si>
  <si>
    <t>R3824C</t>
  </si>
  <si>
    <t>E1817K</t>
  </si>
  <si>
    <t>D2504V</t>
  </si>
  <si>
    <t>SJRB024</t>
  </si>
  <si>
    <t>I1749T</t>
  </si>
  <si>
    <t>BCL11A</t>
  </si>
  <si>
    <t>R242K</t>
  </si>
  <si>
    <t>D678E</t>
  </si>
  <si>
    <t>E495D</t>
  </si>
  <si>
    <t>BCL2</t>
  </si>
  <si>
    <t>SJHYPER108</t>
  </si>
  <si>
    <t>A126T</t>
  </si>
  <si>
    <t>BCL6</t>
  </si>
  <si>
    <t>R459H</t>
  </si>
  <si>
    <t>R550H</t>
  </si>
  <si>
    <t>SJHYPER100</t>
  </si>
  <si>
    <t>G280S</t>
  </si>
  <si>
    <t>SJMB029</t>
  </si>
  <si>
    <t>E302G</t>
  </si>
  <si>
    <t>SJNBL145</t>
  </si>
  <si>
    <t>P322H</t>
  </si>
  <si>
    <t>CARD11</t>
  </si>
  <si>
    <t>Q447*</t>
  </si>
  <si>
    <t>R974H</t>
  </si>
  <si>
    <t>R271Q</t>
  </si>
  <si>
    <t>CD74</t>
  </si>
  <si>
    <t>SJBALL255</t>
  </si>
  <si>
    <t>R266C</t>
  </si>
  <si>
    <t>CD79B</t>
  </si>
  <si>
    <t>T166M</t>
  </si>
  <si>
    <t>G216R</t>
  </si>
  <si>
    <t>CTNNB1</t>
  </si>
  <si>
    <t>SJMB038</t>
  </si>
  <si>
    <t>R528C</t>
  </si>
  <si>
    <t>DNMT3A</t>
  </si>
  <si>
    <t>I780T</t>
  </si>
  <si>
    <t>G113R</t>
  </si>
  <si>
    <t>EWSR1</t>
  </si>
  <si>
    <t>SJHGG082</t>
  </si>
  <si>
    <t>P568A</t>
  </si>
  <si>
    <t>EZH2</t>
  </si>
  <si>
    <t>SJACT022</t>
  </si>
  <si>
    <t>R358C</t>
  </si>
  <si>
    <t>P563L</t>
  </si>
  <si>
    <t>EZR</t>
  </si>
  <si>
    <t>SJE2A032</t>
  </si>
  <si>
    <t>R293H</t>
  </si>
  <si>
    <t>K72N</t>
  </si>
  <si>
    <t>I208V</t>
  </si>
  <si>
    <t>SJNBL158</t>
  </si>
  <si>
    <t>L532_E13splice</t>
  </si>
  <si>
    <t>FOXL2</t>
  </si>
  <si>
    <t>G342D</t>
  </si>
  <si>
    <t>GNA11</t>
  </si>
  <si>
    <t>A110E</t>
  </si>
  <si>
    <t>GNAS</t>
  </si>
  <si>
    <t>L166fs</t>
  </si>
  <si>
    <t>F64_L65fs</t>
  </si>
  <si>
    <t>TCCT</t>
  </si>
  <si>
    <t>P349_L358&gt;L</t>
  </si>
  <si>
    <t>CGACTCCGGGACAGCACCAGCCGATCC</t>
  </si>
  <si>
    <t>F107C</t>
  </si>
  <si>
    <t>P238fs</t>
  </si>
  <si>
    <t>IDH2</t>
  </si>
  <si>
    <t>SJAMLM7005</t>
  </si>
  <si>
    <t>D225N</t>
  </si>
  <si>
    <t>R60H</t>
  </si>
  <si>
    <t>G163S</t>
  </si>
  <si>
    <t>IL7R</t>
  </si>
  <si>
    <t>G236_E6splice</t>
  </si>
  <si>
    <t>SJCBF138</t>
  </si>
  <si>
    <t>S453P</t>
  </si>
  <si>
    <t>K114N</t>
  </si>
  <si>
    <t>T439S</t>
  </si>
  <si>
    <t>E392K</t>
  </si>
  <si>
    <t>MED12</t>
  </si>
  <si>
    <t>Q1916_E39splice</t>
  </si>
  <si>
    <t>MLLT3</t>
  </si>
  <si>
    <t>R444K</t>
  </si>
  <si>
    <t>MYC</t>
  </si>
  <si>
    <t>H302Q</t>
  </si>
  <si>
    <t>P74Q</t>
  </si>
  <si>
    <t>E119D</t>
  </si>
  <si>
    <t>MYCN</t>
  </si>
  <si>
    <t>T300I</t>
  </si>
  <si>
    <t>MYD88</t>
  </si>
  <si>
    <t>C293Y</t>
  </si>
  <si>
    <t>T215P</t>
  </si>
  <si>
    <t>D208E</t>
  </si>
  <si>
    <t>PIK3CA</t>
  </si>
  <si>
    <t>SJLGG007</t>
  </si>
  <si>
    <t>R818H</t>
  </si>
  <si>
    <t>PIM1</t>
  </si>
  <si>
    <t>QinsD292</t>
  </si>
  <si>
    <t>PPP2R1A</t>
  </si>
  <si>
    <t>K358E</t>
  </si>
  <si>
    <t>SF3B1</t>
  </si>
  <si>
    <t>Y141C</t>
  </si>
  <si>
    <t>TET1</t>
  </si>
  <si>
    <t>P856Q</t>
  </si>
  <si>
    <t>SJHGG010324</t>
  </si>
  <si>
    <t>D1531N</t>
  </si>
  <si>
    <t>SJMB028</t>
  </si>
  <si>
    <t>S1954F</t>
  </si>
  <si>
    <t>SJNBL024</t>
  </si>
  <si>
    <t>R1159Q</t>
  </si>
  <si>
    <t>WHSC1</t>
  </si>
  <si>
    <t>Q103R</t>
  </si>
  <si>
    <t>V836M</t>
  </si>
  <si>
    <t>A93T</t>
  </si>
  <si>
    <t>SJRHB030</t>
  </si>
  <si>
    <t>R1320W</t>
  </si>
  <si>
    <t>ZNF384</t>
  </si>
  <si>
    <t>Y284C</t>
  </si>
  <si>
    <t>P191L</t>
  </si>
  <si>
    <t>ACSL6</t>
  </si>
  <si>
    <t>R72Q</t>
  </si>
  <si>
    <t>R353*</t>
  </si>
  <si>
    <t>E631*</t>
  </si>
  <si>
    <t>D226G</t>
  </si>
  <si>
    <t>SJHGG081</t>
  </si>
  <si>
    <t>R427W</t>
  </si>
  <si>
    <t>T493I</t>
  </si>
  <si>
    <t>V517I</t>
  </si>
  <si>
    <t>AFF1</t>
  </si>
  <si>
    <t>P589L</t>
  </si>
  <si>
    <t>K670M</t>
  </si>
  <si>
    <t>S199F</t>
  </si>
  <si>
    <t>P880T</t>
  </si>
  <si>
    <t>P497S</t>
  </si>
  <si>
    <t>F34L</t>
  </si>
  <si>
    <t>A702V</t>
  </si>
  <si>
    <t>P503L</t>
  </si>
  <si>
    <t>P341S</t>
  </si>
  <si>
    <t>SJMLL012</t>
  </si>
  <si>
    <t>K238E</t>
  </si>
  <si>
    <t>SJNBL019</t>
  </si>
  <si>
    <t>S874F</t>
  </si>
  <si>
    <t>AFF3</t>
  </si>
  <si>
    <t>R34K</t>
  </si>
  <si>
    <t>S225N</t>
  </si>
  <si>
    <t>AFF4</t>
  </si>
  <si>
    <t>P589H</t>
  </si>
  <si>
    <t>R14Q</t>
  </si>
  <si>
    <t>A27T</t>
  </si>
  <si>
    <t>K79E</t>
  </si>
  <si>
    <t>S174C</t>
  </si>
  <si>
    <t>Y668H</t>
  </si>
  <si>
    <t>AKT2</t>
  </si>
  <si>
    <t>P51A</t>
  </si>
  <si>
    <t>D416N</t>
  </si>
  <si>
    <t>SJMB040</t>
  </si>
  <si>
    <t>S474_Y475&gt;Y</t>
  </si>
  <si>
    <t>ALDH2</t>
  </si>
  <si>
    <t>G287R</t>
  </si>
  <si>
    <t>T171S</t>
  </si>
  <si>
    <t>P184_E5splice</t>
  </si>
  <si>
    <t>A120V</t>
  </si>
  <si>
    <t>V80A</t>
  </si>
  <si>
    <t>D110H</t>
  </si>
  <si>
    <t>R268C</t>
  </si>
  <si>
    <t>SJRB032</t>
  </si>
  <si>
    <t>G165R</t>
  </si>
  <si>
    <t>ARHGAP26</t>
  </si>
  <si>
    <t>SJINF006</t>
  </si>
  <si>
    <t>A682V</t>
  </si>
  <si>
    <t>R325Q</t>
  </si>
  <si>
    <t>N617K</t>
  </si>
  <si>
    <t>ARID5B</t>
  </si>
  <si>
    <t>SJAMLM7010473</t>
  </si>
  <si>
    <t>S180N</t>
  </si>
  <si>
    <t>Y800S</t>
  </si>
  <si>
    <t>K643R</t>
  </si>
  <si>
    <t>L672H</t>
  </si>
  <si>
    <t>K1043R</t>
  </si>
  <si>
    <t>ARNT</t>
  </si>
  <si>
    <t>D70N</t>
  </si>
  <si>
    <t>V304M</t>
  </si>
  <si>
    <t>ASPSCR1</t>
  </si>
  <si>
    <t>I168S</t>
  </si>
  <si>
    <t>P317_P322&gt;P</t>
  </si>
  <si>
    <t>CGTGGACCGGGAGCC</t>
  </si>
  <si>
    <t>K552N</t>
  </si>
  <si>
    <t>ATIC</t>
  </si>
  <si>
    <t>P260L</t>
  </si>
  <si>
    <t>M288V</t>
  </si>
  <si>
    <t>S475L</t>
  </si>
  <si>
    <t>SJERG025</t>
  </si>
  <si>
    <t>T182M</t>
  </si>
  <si>
    <t>N489S</t>
  </si>
  <si>
    <t>K66N</t>
  </si>
  <si>
    <t>P216H</t>
  </si>
  <si>
    <t>SJMB017</t>
  </si>
  <si>
    <t>T143_V144&gt;T</t>
  </si>
  <si>
    <t>AGT</t>
  </si>
  <si>
    <t>R545Q</t>
  </si>
  <si>
    <t>G258V</t>
  </si>
  <si>
    <t>A44fs</t>
  </si>
  <si>
    <t>H470Q</t>
  </si>
  <si>
    <t>BCL11B</t>
  </si>
  <si>
    <t>SJEWS010364</t>
  </si>
  <si>
    <t>R347Q</t>
  </si>
  <si>
    <t>BIRC3</t>
  </si>
  <si>
    <t>SJACT006</t>
  </si>
  <si>
    <t>R318G</t>
  </si>
  <si>
    <t>S11P</t>
  </si>
  <si>
    <t>SJHGG011</t>
  </si>
  <si>
    <t>A384V</t>
  </si>
  <si>
    <t>BMP4</t>
  </si>
  <si>
    <t>G168R</t>
  </si>
  <si>
    <t>R162Q</t>
  </si>
  <si>
    <t>A42P</t>
  </si>
  <si>
    <t>H251Y</t>
  </si>
  <si>
    <t>BRD3</t>
  </si>
  <si>
    <t>SJPHALL020049</t>
  </si>
  <si>
    <t>S714N</t>
  </si>
  <si>
    <t>BRD4</t>
  </si>
  <si>
    <t>P471L</t>
  </si>
  <si>
    <t>SJCBF140</t>
  </si>
  <si>
    <t>A31G</t>
  </si>
  <si>
    <t>L247M</t>
  </si>
  <si>
    <t>G1016_P1024del</t>
  </si>
  <si>
    <t>TGGGGGCGGATGGGGGGGCTGCTGGCC</t>
  </si>
  <si>
    <t>P252R</t>
  </si>
  <si>
    <t>C2orf44</t>
  </si>
  <si>
    <t>E436K</t>
  </si>
  <si>
    <t>SJCBF120</t>
  </si>
  <si>
    <t>I159T</t>
  </si>
  <si>
    <t>D72V</t>
  </si>
  <si>
    <t>E657G</t>
  </si>
  <si>
    <t>F324&gt;LS</t>
  </si>
  <si>
    <t>CTT</t>
  </si>
  <si>
    <t>CANT1</t>
  </si>
  <si>
    <t>SJBALL021405</t>
  </si>
  <si>
    <t>I171M</t>
  </si>
  <si>
    <t>R104W</t>
  </si>
  <si>
    <t>P386L</t>
  </si>
  <si>
    <t>T184M</t>
  </si>
  <si>
    <t>CARS</t>
  </si>
  <si>
    <t>P570L</t>
  </si>
  <si>
    <t>E450Q</t>
  </si>
  <si>
    <t>SJERG020304</t>
  </si>
  <si>
    <t>R154W</t>
  </si>
  <si>
    <t>K314N</t>
  </si>
  <si>
    <t>W483R</t>
  </si>
  <si>
    <t>SJMB023</t>
  </si>
  <si>
    <t>F652Y</t>
  </si>
  <si>
    <t>E153K</t>
  </si>
  <si>
    <t>P414A</t>
  </si>
  <si>
    <t>CASC5</t>
  </si>
  <si>
    <t>K1980R</t>
  </si>
  <si>
    <t>C1333Y</t>
  </si>
  <si>
    <t>SJEPD001515</t>
  </si>
  <si>
    <t>T1447I</t>
  </si>
  <si>
    <t>L1876V</t>
  </si>
  <si>
    <t>SJEPD001525</t>
  </si>
  <si>
    <t>L1997V</t>
  </si>
  <si>
    <t>SJERG020309</t>
  </si>
  <si>
    <t>S1834F</t>
  </si>
  <si>
    <t>Q585R</t>
  </si>
  <si>
    <t>I1652M</t>
  </si>
  <si>
    <t>A2001V</t>
  </si>
  <si>
    <t>SJNBL166</t>
  </si>
  <si>
    <t>M2015L</t>
  </si>
  <si>
    <t>SJNBL182</t>
  </si>
  <si>
    <t>E125K</t>
  </si>
  <si>
    <t>S298Y</t>
  </si>
  <si>
    <t>CBLB</t>
  </si>
  <si>
    <t>K754E</t>
  </si>
  <si>
    <t>SJETV004</t>
  </si>
  <si>
    <t>R291Q</t>
  </si>
  <si>
    <t>R670W</t>
  </si>
  <si>
    <t>M153V</t>
  </si>
  <si>
    <t>SJHYPO042</t>
  </si>
  <si>
    <t>D803N</t>
  </si>
  <si>
    <t>R272Q</t>
  </si>
  <si>
    <t>D333Y</t>
  </si>
  <si>
    <t>N9K</t>
  </si>
  <si>
    <t>CBLC</t>
  </si>
  <si>
    <t>V399M</t>
  </si>
  <si>
    <t>SJCBF090</t>
  </si>
  <si>
    <t>A4T</t>
  </si>
  <si>
    <t>V399fs</t>
  </si>
  <si>
    <t>Y341C</t>
  </si>
  <si>
    <t>G102C</t>
  </si>
  <si>
    <t>C164F</t>
  </si>
  <si>
    <t>Q26R</t>
  </si>
  <si>
    <t>CD274</t>
  </si>
  <si>
    <t>SJINF016</t>
  </si>
  <si>
    <t>E164K</t>
  </si>
  <si>
    <t>Y28F</t>
  </si>
  <si>
    <t>CD79A</t>
  </si>
  <si>
    <t>T90M</t>
  </si>
  <si>
    <t>CDC25A</t>
  </si>
  <si>
    <t>D136N</t>
  </si>
  <si>
    <t>G37W</t>
  </si>
  <si>
    <t>S107T</t>
  </si>
  <si>
    <t>I105T</t>
  </si>
  <si>
    <t>S77C</t>
  </si>
  <si>
    <t>CHCHD7</t>
  </si>
  <si>
    <t>F75L</t>
  </si>
  <si>
    <t>CHN1</t>
  </si>
  <si>
    <t>V208L</t>
  </si>
  <si>
    <t>CIITA</t>
  </si>
  <si>
    <t>G775R</t>
  </si>
  <si>
    <t>A707G</t>
  </si>
  <si>
    <t>L217M</t>
  </si>
  <si>
    <t>Q110*</t>
  </si>
  <si>
    <t>CLP1</t>
  </si>
  <si>
    <t>I387T</t>
  </si>
  <si>
    <t>G177S</t>
  </si>
  <si>
    <t>R236C</t>
  </si>
  <si>
    <t>CLTC</t>
  </si>
  <si>
    <t>E661V</t>
  </si>
  <si>
    <t>R1046H</t>
  </si>
  <si>
    <t>S1462C</t>
  </si>
  <si>
    <t>CLTCL1</t>
  </si>
  <si>
    <t>E541K</t>
  </si>
  <si>
    <t>E540K</t>
  </si>
  <si>
    <t>SJCBF095</t>
  </si>
  <si>
    <t>E133K</t>
  </si>
  <si>
    <t>R176P</t>
  </si>
  <si>
    <t>SJCBF148</t>
  </si>
  <si>
    <t>V1525M</t>
  </si>
  <si>
    <t>R1251W</t>
  </si>
  <si>
    <t>D1242V</t>
  </si>
  <si>
    <t>N1223K</t>
  </si>
  <si>
    <t>SJEPD001544</t>
  </si>
  <si>
    <t>A1059T</t>
  </si>
  <si>
    <t>L1570P</t>
  </si>
  <si>
    <t>R1429W</t>
  </si>
  <si>
    <t>D724G</t>
  </si>
  <si>
    <t>P542L</t>
  </si>
  <si>
    <t>Y1206*</t>
  </si>
  <si>
    <t>F893L</t>
  </si>
  <si>
    <t>CNBP</t>
  </si>
  <si>
    <t>R17W</t>
  </si>
  <si>
    <t>G26D</t>
  </si>
  <si>
    <t>COL1A1</t>
  </si>
  <si>
    <t>R802H</t>
  </si>
  <si>
    <t>T103I</t>
  </si>
  <si>
    <t>SJEPD015</t>
  </si>
  <si>
    <t>A628T</t>
  </si>
  <si>
    <t>SJERG013</t>
  </si>
  <si>
    <t>P982T</t>
  </si>
  <si>
    <t>A348T</t>
  </si>
  <si>
    <t>SJETV191</t>
  </si>
  <si>
    <t>SJHGG036</t>
  </si>
  <si>
    <t>P978S</t>
  </si>
  <si>
    <t>F1463L</t>
  </si>
  <si>
    <t>P417A</t>
  </si>
  <si>
    <t>A1256T</t>
  </si>
  <si>
    <t>G173R</t>
  </si>
  <si>
    <t>R910H</t>
  </si>
  <si>
    <t>CREB1</t>
  </si>
  <si>
    <t>V249I</t>
  </si>
  <si>
    <t>CREB3L1</t>
  </si>
  <si>
    <t>SJACT003</t>
  </si>
  <si>
    <t>E189K</t>
  </si>
  <si>
    <t>SJEPD001507</t>
  </si>
  <si>
    <t>L123V</t>
  </si>
  <si>
    <t>D93N</t>
  </si>
  <si>
    <t>E306K</t>
  </si>
  <si>
    <t>CREB3L2</t>
  </si>
  <si>
    <t>A276T</t>
  </si>
  <si>
    <t>K257E</t>
  </si>
  <si>
    <t>SJEWS001309</t>
  </si>
  <si>
    <t>T374M</t>
  </si>
  <si>
    <t>W114R</t>
  </si>
  <si>
    <t>R16C</t>
  </si>
  <si>
    <t>R223H</t>
  </si>
  <si>
    <t>Q9R</t>
  </si>
  <si>
    <t>CRTC1</t>
  </si>
  <si>
    <t>R212S</t>
  </si>
  <si>
    <t>R106W</t>
  </si>
  <si>
    <t>CRTC3</t>
  </si>
  <si>
    <t>S301N</t>
  </si>
  <si>
    <t>A615fs</t>
  </si>
  <si>
    <t>E146K</t>
  </si>
  <si>
    <t>R525Q</t>
  </si>
  <si>
    <t>DDIT3</t>
  </si>
  <si>
    <t>R156H</t>
  </si>
  <si>
    <t>S86N</t>
  </si>
  <si>
    <t>DDX10</t>
  </si>
  <si>
    <t>F735L</t>
  </si>
  <si>
    <t>S660F</t>
  </si>
  <si>
    <t>P271A</t>
  </si>
  <si>
    <t>DDX5</t>
  </si>
  <si>
    <t>A119V</t>
  </si>
  <si>
    <t>SJERG017</t>
  </si>
  <si>
    <t>Y59F</t>
  </si>
  <si>
    <t>DIP2B</t>
  </si>
  <si>
    <t>S1115F</t>
  </si>
  <si>
    <t>I1477N</t>
  </si>
  <si>
    <t>A1069V</t>
  </si>
  <si>
    <t>G552_E14splice</t>
  </si>
  <si>
    <t>K736R</t>
  </si>
  <si>
    <t>N1500S</t>
  </si>
  <si>
    <t>Q949P</t>
  </si>
  <si>
    <t>V1091D</t>
  </si>
  <si>
    <t>H1389N</t>
  </si>
  <si>
    <t>V1279I</t>
  </si>
  <si>
    <t>DUSP10</t>
  </si>
  <si>
    <t>P20L</t>
  </si>
  <si>
    <t>EBF1</t>
  </si>
  <si>
    <t>I283T</t>
  </si>
  <si>
    <t>ECT2L</t>
  </si>
  <si>
    <t>R567Q</t>
  </si>
  <si>
    <t>R489M</t>
  </si>
  <si>
    <t>SJERG018</t>
  </si>
  <si>
    <t>F90V</t>
  </si>
  <si>
    <t>K469E</t>
  </si>
  <si>
    <t>SJHYPO012</t>
  </si>
  <si>
    <t>A511V</t>
  </si>
  <si>
    <t>T415M</t>
  </si>
  <si>
    <t>E351*</t>
  </si>
  <si>
    <t>W536*</t>
  </si>
  <si>
    <t>I352M</t>
  </si>
  <si>
    <t>A101T</t>
  </si>
  <si>
    <t>SJNBL191</t>
  </si>
  <si>
    <t>G872D</t>
  </si>
  <si>
    <t>SJRHB034</t>
  </si>
  <si>
    <t>L850P</t>
  </si>
  <si>
    <t>R296Q</t>
  </si>
  <si>
    <t>EIF3H</t>
  </si>
  <si>
    <t>SJEWS001315</t>
  </si>
  <si>
    <t>H109R</t>
  </si>
  <si>
    <t>ELANE</t>
  </si>
  <si>
    <t>R258W</t>
  </si>
  <si>
    <t>E171K</t>
  </si>
  <si>
    <t>G200_E5splice</t>
  </si>
  <si>
    <t>H213Y</t>
  </si>
  <si>
    <t>S90P</t>
  </si>
  <si>
    <t>P234L</t>
  </si>
  <si>
    <t>ELF4</t>
  </si>
  <si>
    <t>G620C</t>
  </si>
  <si>
    <t>L541V</t>
  </si>
  <si>
    <t>ELK4</t>
  </si>
  <si>
    <t>Q9H</t>
  </si>
  <si>
    <t>ELL</t>
  </si>
  <si>
    <t>R131W</t>
  </si>
  <si>
    <t>I65V</t>
  </si>
  <si>
    <t>K255N</t>
  </si>
  <si>
    <t>ELN</t>
  </si>
  <si>
    <t>G398_A406&gt;A</t>
  </si>
  <si>
    <t>GCATTCCTACTTACGGGGTTGGAG</t>
  </si>
  <si>
    <t>A310V</t>
  </si>
  <si>
    <t>G78_E5splice</t>
  </si>
  <si>
    <t>P225L</t>
  </si>
  <si>
    <t>SJERG021891</t>
  </si>
  <si>
    <t>A110T</t>
  </si>
  <si>
    <t>F87L</t>
  </si>
  <si>
    <t>SJHGG005</t>
  </si>
  <si>
    <t>G221V</t>
  </si>
  <si>
    <t>G403W</t>
  </si>
  <si>
    <t>SJHYPO021</t>
  </si>
  <si>
    <t>G12V</t>
  </si>
  <si>
    <t>A522S</t>
  </si>
  <si>
    <t>A613T</t>
  </si>
  <si>
    <t>EML4</t>
  </si>
  <si>
    <t>S942G</t>
  </si>
  <si>
    <t>G440S</t>
  </si>
  <si>
    <t>H538R</t>
  </si>
  <si>
    <t>SJNBL171</t>
  </si>
  <si>
    <t>A507P</t>
  </si>
  <si>
    <t>S644G</t>
  </si>
  <si>
    <t>EPS15</t>
  </si>
  <si>
    <t>C274R</t>
  </si>
  <si>
    <t>R313G</t>
  </si>
  <si>
    <t>H264Y</t>
  </si>
  <si>
    <t>SJHGG086</t>
  </si>
  <si>
    <t>G296D</t>
  </si>
  <si>
    <t>K225E</t>
  </si>
  <si>
    <t>V210L</t>
  </si>
  <si>
    <t>I856V</t>
  </si>
  <si>
    <t>Y23C</t>
  </si>
  <si>
    <t>ERC1</t>
  </si>
  <si>
    <t>E256K</t>
  </si>
  <si>
    <t>A456T</t>
  </si>
  <si>
    <t>L604F</t>
  </si>
  <si>
    <t>E356G</t>
  </si>
  <si>
    <t>A379G</t>
  </si>
  <si>
    <t>ETV1</t>
  </si>
  <si>
    <t>L450V</t>
  </si>
  <si>
    <t>V476M</t>
  </si>
  <si>
    <t>ETV4</t>
  </si>
  <si>
    <t>P106L</t>
  </si>
  <si>
    <t>K370E</t>
  </si>
  <si>
    <t>K6*</t>
  </si>
  <si>
    <t>ETV5</t>
  </si>
  <si>
    <t>Q74H</t>
  </si>
  <si>
    <t>P256H</t>
  </si>
  <si>
    <t>L494P</t>
  </si>
  <si>
    <t>FAM46C</t>
  </si>
  <si>
    <t>SJNBL029</t>
  </si>
  <si>
    <t>R38Q</t>
  </si>
  <si>
    <t>FANCB</t>
  </si>
  <si>
    <t>T663A</t>
  </si>
  <si>
    <t>Y632D</t>
  </si>
  <si>
    <t>SJINF004</t>
  </si>
  <si>
    <t>T360M</t>
  </si>
  <si>
    <t>FBXO11</t>
  </si>
  <si>
    <t>R101H</t>
  </si>
  <si>
    <t>FCGR2B</t>
  </si>
  <si>
    <t>E268A</t>
  </si>
  <si>
    <t>FCRL4</t>
  </si>
  <si>
    <t>T319fs</t>
  </si>
  <si>
    <t>R166P</t>
  </si>
  <si>
    <t>SJE2A037</t>
  </si>
  <si>
    <t>R412C</t>
  </si>
  <si>
    <t>SJETV068</t>
  </si>
  <si>
    <t>R166*</t>
  </si>
  <si>
    <t>R325*</t>
  </si>
  <si>
    <t>SJHYPER015</t>
  </si>
  <si>
    <t>K182fs</t>
  </si>
  <si>
    <t>G268D</t>
  </si>
  <si>
    <t>FEV</t>
  </si>
  <si>
    <t>A39E</t>
  </si>
  <si>
    <t>FGFR1OP</t>
  </si>
  <si>
    <t>G163E</t>
  </si>
  <si>
    <t>SJHGG010</t>
  </si>
  <si>
    <t>F89L</t>
  </si>
  <si>
    <t>FLI1</t>
  </si>
  <si>
    <t>R68L</t>
  </si>
  <si>
    <t>FNBP1</t>
  </si>
  <si>
    <t>SJEWS001301</t>
  </si>
  <si>
    <t>R104C</t>
  </si>
  <si>
    <t>K57del</t>
  </si>
  <si>
    <t>FSTL3</t>
  </si>
  <si>
    <t>G65V</t>
  </si>
  <si>
    <t>C61R</t>
  </si>
  <si>
    <t>FUS</t>
  </si>
  <si>
    <t>Y136C</t>
  </si>
  <si>
    <t>P431L</t>
  </si>
  <si>
    <t>G507V</t>
  </si>
  <si>
    <t>G6PC3</t>
  </si>
  <si>
    <t>SJCBF009</t>
  </si>
  <si>
    <t>R194Q</t>
  </si>
  <si>
    <t>S267C</t>
  </si>
  <si>
    <t>V57M</t>
  </si>
  <si>
    <t>W226*</t>
  </si>
  <si>
    <t>GAR1</t>
  </si>
  <si>
    <t>G202R</t>
  </si>
  <si>
    <t>SJCBF042</t>
  </si>
  <si>
    <t>E115K</t>
  </si>
  <si>
    <t>K112R</t>
  </si>
  <si>
    <t>G56R</t>
  </si>
  <si>
    <t>GAS7</t>
  </si>
  <si>
    <t>E8G</t>
  </si>
  <si>
    <t>D10H</t>
  </si>
  <si>
    <t>GMPS</t>
  </si>
  <si>
    <t>P577A</t>
  </si>
  <si>
    <t>R552C</t>
  </si>
  <si>
    <t>GOLGA5</t>
  </si>
  <si>
    <t>SJCBF098</t>
  </si>
  <si>
    <t>M713T</t>
  </si>
  <si>
    <t>K329E</t>
  </si>
  <si>
    <t>GOPC</t>
  </si>
  <si>
    <t>A203V</t>
  </si>
  <si>
    <t>SJETV076</t>
  </si>
  <si>
    <t>Q85H</t>
  </si>
  <si>
    <t>R345S</t>
  </si>
  <si>
    <t>E104K</t>
  </si>
  <si>
    <t>GPHN</t>
  </si>
  <si>
    <t>A590S</t>
  </si>
  <si>
    <t>SJMB030</t>
  </si>
  <si>
    <t>V526fs</t>
  </si>
  <si>
    <t>R597C</t>
  </si>
  <si>
    <t>HAX1</t>
  </si>
  <si>
    <t>S66G</t>
  </si>
  <si>
    <t>S135G</t>
  </si>
  <si>
    <t>G143A</t>
  </si>
  <si>
    <t>R126W</t>
  </si>
  <si>
    <t>E31fs</t>
  </si>
  <si>
    <t>HERPUD1</t>
  </si>
  <si>
    <t>R79W</t>
  </si>
  <si>
    <t>R22G</t>
  </si>
  <si>
    <t>HIP1</t>
  </si>
  <si>
    <t>A947T</t>
  </si>
  <si>
    <t>D429G</t>
  </si>
  <si>
    <t>S276F</t>
  </si>
  <si>
    <t>L817S</t>
  </si>
  <si>
    <t>G852S</t>
  </si>
  <si>
    <t>SJHGG118</t>
  </si>
  <si>
    <t>P108L</t>
  </si>
  <si>
    <t>T62M</t>
  </si>
  <si>
    <t>D967V</t>
  </si>
  <si>
    <t>HIST1H4I</t>
  </si>
  <si>
    <t>SJBALL021901</t>
  </si>
  <si>
    <t>A84T</t>
  </si>
  <si>
    <t>HLF</t>
  </si>
  <si>
    <t>R158C</t>
  </si>
  <si>
    <t>SJEPD001527</t>
  </si>
  <si>
    <t>R158H</t>
  </si>
  <si>
    <t>R198C</t>
  </si>
  <si>
    <t>HMGA2</t>
  </si>
  <si>
    <t>P92A</t>
  </si>
  <si>
    <t>HOOK3</t>
  </si>
  <si>
    <t>V103M</t>
  </si>
  <si>
    <t>SJHGG060</t>
  </si>
  <si>
    <t>L454I</t>
  </si>
  <si>
    <t>SJHGG112</t>
  </si>
  <si>
    <t>R198I</t>
  </si>
  <si>
    <t>HOXA11</t>
  </si>
  <si>
    <t>I253T</t>
  </si>
  <si>
    <t>R132S</t>
  </si>
  <si>
    <t>G104R</t>
  </si>
  <si>
    <t>L51Q</t>
  </si>
  <si>
    <t>HOXA13</t>
  </si>
  <si>
    <t>Y249F</t>
  </si>
  <si>
    <t>P9S</t>
  </si>
  <si>
    <t>D308N</t>
  </si>
  <si>
    <t>P299H</t>
  </si>
  <si>
    <t>N286K</t>
  </si>
  <si>
    <t>HOXA9</t>
  </si>
  <si>
    <t>E238*</t>
  </si>
  <si>
    <t>R268*</t>
  </si>
  <si>
    <t>HOXC11</t>
  </si>
  <si>
    <t>SJTALL208</t>
  </si>
  <si>
    <t>L295P</t>
  </si>
  <si>
    <t>HOXD11</t>
  </si>
  <si>
    <t>SJBALL021305</t>
  </si>
  <si>
    <t>Q264R</t>
  </si>
  <si>
    <t>G245D</t>
  </si>
  <si>
    <t>HSP90AA1</t>
  </si>
  <si>
    <t>SJBALL262</t>
  </si>
  <si>
    <t>S385C</t>
  </si>
  <si>
    <t>D193H</t>
  </si>
  <si>
    <t>HSP90AB1</t>
  </si>
  <si>
    <t>K646N</t>
  </si>
  <si>
    <t>L65S</t>
  </si>
  <si>
    <t>L670V</t>
  </si>
  <si>
    <t>R475H</t>
  </si>
  <si>
    <t>IL2</t>
  </si>
  <si>
    <t>A21V</t>
  </si>
  <si>
    <t>IL21R</t>
  </si>
  <si>
    <t>SJHYPO045</t>
  </si>
  <si>
    <t>L263I</t>
  </si>
  <si>
    <t>R539Q</t>
  </si>
  <si>
    <t>SJNBL007</t>
  </si>
  <si>
    <t>R297W</t>
  </si>
  <si>
    <t>R161C</t>
  </si>
  <si>
    <t>IL6ST</t>
  </si>
  <si>
    <t>K241E</t>
  </si>
  <si>
    <t>Y481C</t>
  </si>
  <si>
    <t>T90I</t>
  </si>
  <si>
    <t>W269C</t>
  </si>
  <si>
    <t>IRF4</t>
  </si>
  <si>
    <t>Q362P</t>
  </si>
  <si>
    <t>JAZF1</t>
  </si>
  <si>
    <t>SJE2A063</t>
  </si>
  <si>
    <t>T99A</t>
  </si>
  <si>
    <t>KDM5A</t>
  </si>
  <si>
    <t>G1081D</t>
  </si>
  <si>
    <t>K1099_K1101&gt;K</t>
  </si>
  <si>
    <t>TTTCTT</t>
  </si>
  <si>
    <t>SJHYPER095</t>
  </si>
  <si>
    <t>K1364R</t>
  </si>
  <si>
    <t>S103C</t>
  </si>
  <si>
    <t>KDSR</t>
  </si>
  <si>
    <t>T230R</t>
  </si>
  <si>
    <t>V36_E2splice</t>
  </si>
  <si>
    <t>KIAA1549</t>
  </si>
  <si>
    <t>G1713R</t>
  </si>
  <si>
    <t>S1461L</t>
  </si>
  <si>
    <t>R1618Q</t>
  </si>
  <si>
    <t>R1937Q</t>
  </si>
  <si>
    <t>L1175V</t>
  </si>
  <si>
    <t>Q1066H</t>
  </si>
  <si>
    <t>T483M</t>
  </si>
  <si>
    <t>H1884L</t>
  </si>
  <si>
    <t>A1670T</t>
  </si>
  <si>
    <t>P1236L</t>
  </si>
  <si>
    <t>S1398T</t>
  </si>
  <si>
    <t>SJRB011</t>
  </si>
  <si>
    <t>E1529K</t>
  </si>
  <si>
    <t>D1573N</t>
  </si>
  <si>
    <t>N1063D</t>
  </si>
  <si>
    <t>KIF5B</t>
  </si>
  <si>
    <t>SJEPD018</t>
  </si>
  <si>
    <t>R956*</t>
  </si>
  <si>
    <t>G927R</t>
  </si>
  <si>
    <t>T373M</t>
  </si>
  <si>
    <t>R321_E11splice</t>
  </si>
  <si>
    <t>KLK2</t>
  </si>
  <si>
    <t>SJBALL211</t>
  </si>
  <si>
    <t>A17fs</t>
  </si>
  <si>
    <t>I25T</t>
  </si>
  <si>
    <t>P240S</t>
  </si>
  <si>
    <t>KTN1</t>
  </si>
  <si>
    <t>E1212K</t>
  </si>
  <si>
    <t>SJHGG059</t>
  </si>
  <si>
    <t>H511N</t>
  </si>
  <si>
    <t>M294V</t>
  </si>
  <si>
    <t>R1206*</t>
  </si>
  <si>
    <t>I263F</t>
  </si>
  <si>
    <t>K582I</t>
  </si>
  <si>
    <t>LAMA5</t>
  </si>
  <si>
    <t>R2421W</t>
  </si>
  <si>
    <t>SJBALL020013</t>
  </si>
  <si>
    <t>A2103V</t>
  </si>
  <si>
    <t>R2050C</t>
  </si>
  <si>
    <t>R2141C</t>
  </si>
  <si>
    <t>R775C</t>
  </si>
  <si>
    <t>C2142R</t>
  </si>
  <si>
    <t>SJCBF037</t>
  </si>
  <si>
    <t>P1566L</t>
  </si>
  <si>
    <t>R2456C</t>
  </si>
  <si>
    <t>R126C</t>
  </si>
  <si>
    <t>SJE2A030</t>
  </si>
  <si>
    <t>F3277C</t>
  </si>
  <si>
    <t>P1267L</t>
  </si>
  <si>
    <t>H1210fs</t>
  </si>
  <si>
    <t>CG</t>
  </si>
  <si>
    <t>L2921M</t>
  </si>
  <si>
    <t>V967M</t>
  </si>
  <si>
    <t>R1713C</t>
  </si>
  <si>
    <t>R3123H</t>
  </si>
  <si>
    <t>G3152S</t>
  </si>
  <si>
    <t>R2390W</t>
  </si>
  <si>
    <t>A306T</t>
  </si>
  <si>
    <t>A1835T</t>
  </si>
  <si>
    <t>T2791P</t>
  </si>
  <si>
    <t>C506fs</t>
  </si>
  <si>
    <t>R1203W</t>
  </si>
  <si>
    <t>G1322S</t>
  </si>
  <si>
    <t>SJHYPER012</t>
  </si>
  <si>
    <t>R457W</t>
  </si>
  <si>
    <t>Q3220H</t>
  </si>
  <si>
    <t>A2562S</t>
  </si>
  <si>
    <t>R2204C</t>
  </si>
  <si>
    <t>L3378R</t>
  </si>
  <si>
    <t>R1575C</t>
  </si>
  <si>
    <t>A2643T</t>
  </si>
  <si>
    <t>V750M</t>
  </si>
  <si>
    <t>G1594E</t>
  </si>
  <si>
    <t>SJHYPO109</t>
  </si>
  <si>
    <t>F152L</t>
  </si>
  <si>
    <t>S1640L</t>
  </si>
  <si>
    <t>D2143N</t>
  </si>
  <si>
    <t>P1977H</t>
  </si>
  <si>
    <t>P3250R</t>
  </si>
  <si>
    <t>Y3002H</t>
  </si>
  <si>
    <t>V1173M</t>
  </si>
  <si>
    <t>P1875L</t>
  </si>
  <si>
    <t>Q820*</t>
  </si>
  <si>
    <t>SJNBL143</t>
  </si>
  <si>
    <t>P3693L</t>
  </si>
  <si>
    <t>SJNBL196</t>
  </si>
  <si>
    <t>R849W</t>
  </si>
  <si>
    <t>P1082T</t>
  </si>
  <si>
    <t>E1442K</t>
  </si>
  <si>
    <t>R701H</t>
  </si>
  <si>
    <t>A907V</t>
  </si>
  <si>
    <t>V2046M</t>
  </si>
  <si>
    <t>R851H</t>
  </si>
  <si>
    <t>R135C</t>
  </si>
  <si>
    <t>LASP1</t>
  </si>
  <si>
    <t>P3S</t>
  </si>
  <si>
    <t>K112T</t>
  </si>
  <si>
    <t>K112N</t>
  </si>
  <si>
    <t>LCP1</t>
  </si>
  <si>
    <t>G512R</t>
  </si>
  <si>
    <t>A250S</t>
  </si>
  <si>
    <t>LHFP</t>
  </si>
  <si>
    <t>G39R</t>
  </si>
  <si>
    <t>G167V</t>
  </si>
  <si>
    <t>LIFR</t>
  </si>
  <si>
    <t>F397C</t>
  </si>
  <si>
    <t>R480Q</t>
  </si>
  <si>
    <t>SJBALL202</t>
  </si>
  <si>
    <t>C351R</t>
  </si>
  <si>
    <t>S1056P</t>
  </si>
  <si>
    <t>V852M</t>
  </si>
  <si>
    <t>E488Q</t>
  </si>
  <si>
    <t>L671fs</t>
  </si>
  <si>
    <t>LMO1</t>
  </si>
  <si>
    <t>N134S</t>
  </si>
  <si>
    <t>LMO2</t>
  </si>
  <si>
    <t>G100S</t>
  </si>
  <si>
    <t>SJPHALL007</t>
  </si>
  <si>
    <t>G101S</t>
  </si>
  <si>
    <t>LPP</t>
  </si>
  <si>
    <t>R600H</t>
  </si>
  <si>
    <t>Y210fs</t>
  </si>
  <si>
    <t>T605I</t>
  </si>
  <si>
    <t>R328W</t>
  </si>
  <si>
    <t>P136S</t>
  </si>
  <si>
    <t>P47L</t>
  </si>
  <si>
    <t>MALT1</t>
  </si>
  <si>
    <t>SJEWS010419</t>
  </si>
  <si>
    <t>P168S</t>
  </si>
  <si>
    <t>A791&gt;DAFISSFA</t>
  </si>
  <si>
    <t>ATGCATTTATTTCAAGTTTCG</t>
  </si>
  <si>
    <t>MAML2</t>
  </si>
  <si>
    <t>Q1019R</t>
  </si>
  <si>
    <t>P370L</t>
  </si>
  <si>
    <t>S744P</t>
  </si>
  <si>
    <t>R68P</t>
  </si>
  <si>
    <t>MDM2</t>
  </si>
  <si>
    <t>Q414H</t>
  </si>
  <si>
    <t>MDM4</t>
  </si>
  <si>
    <t>S367L</t>
  </si>
  <si>
    <t>I346V</t>
  </si>
  <si>
    <t>SJERG020302</t>
  </si>
  <si>
    <t>G82E</t>
  </si>
  <si>
    <t>MECOM</t>
  </si>
  <si>
    <t>Q17H</t>
  </si>
  <si>
    <t>T622I</t>
  </si>
  <si>
    <t>P1064L</t>
  </si>
  <si>
    <t>SJOS001113</t>
  </si>
  <si>
    <t>A748T</t>
  </si>
  <si>
    <t>I912T</t>
  </si>
  <si>
    <t>V1116I</t>
  </si>
  <si>
    <t>MITF</t>
  </si>
  <si>
    <t>E124K</t>
  </si>
  <si>
    <t>SJNBL193</t>
  </si>
  <si>
    <t>P398S</t>
  </si>
  <si>
    <t>MKL1</t>
  </si>
  <si>
    <t>SJACT019</t>
  </si>
  <si>
    <t>V441G</t>
  </si>
  <si>
    <t>A9T</t>
  </si>
  <si>
    <t>SJE2A019</t>
  </si>
  <si>
    <t>G513W</t>
  </si>
  <si>
    <t>S398C</t>
  </si>
  <si>
    <t>T450M</t>
  </si>
  <si>
    <t>T447M</t>
  </si>
  <si>
    <t>E147K</t>
  </si>
  <si>
    <t>T828I</t>
  </si>
  <si>
    <t>SJMLL019</t>
  </si>
  <si>
    <t>E218D</t>
  </si>
  <si>
    <t>E468G</t>
  </si>
  <si>
    <t>MLLT1</t>
  </si>
  <si>
    <t>K174N</t>
  </si>
  <si>
    <t>V65_E3splice</t>
  </si>
  <si>
    <t>P376L</t>
  </si>
  <si>
    <t>MLLT10</t>
  </si>
  <si>
    <t>Y450C</t>
  </si>
  <si>
    <t>SJHYPER002</t>
  </si>
  <si>
    <t>V297F</t>
  </si>
  <si>
    <t>MLLT4</t>
  </si>
  <si>
    <t>P949L</t>
  </si>
  <si>
    <t>R1596H</t>
  </si>
  <si>
    <t>T1225M</t>
  </si>
  <si>
    <t>R299W</t>
  </si>
  <si>
    <t>M1561I</t>
  </si>
  <si>
    <t>SJHGG044</t>
  </si>
  <si>
    <t>R1116C</t>
  </si>
  <si>
    <t>SJHYPO116</t>
  </si>
  <si>
    <t>R1660S</t>
  </si>
  <si>
    <t>R1596C</t>
  </si>
  <si>
    <t>R1116H</t>
  </si>
  <si>
    <t>SJLGG016</t>
  </si>
  <si>
    <t>Y471D</t>
  </si>
  <si>
    <t>R242Q</t>
  </si>
  <si>
    <t>E407K</t>
  </si>
  <si>
    <t>SJNBL150</t>
  </si>
  <si>
    <t>R1435S</t>
  </si>
  <si>
    <t>R1608Q</t>
  </si>
  <si>
    <t>MLLT6</t>
  </si>
  <si>
    <t>G300R</t>
  </si>
  <si>
    <t>KALinsH727</t>
  </si>
  <si>
    <t>AAGGCGCTG</t>
  </si>
  <si>
    <t>R418W</t>
  </si>
  <si>
    <t>G716D</t>
  </si>
  <si>
    <t>G901_G902&gt;G</t>
  </si>
  <si>
    <t>GGG</t>
  </si>
  <si>
    <t>MRE11A</t>
  </si>
  <si>
    <t>R488G</t>
  </si>
  <si>
    <t>V462E</t>
  </si>
  <si>
    <t>R502C</t>
  </si>
  <si>
    <t>L57*</t>
  </si>
  <si>
    <t>MSI2</t>
  </si>
  <si>
    <t>MSN</t>
  </si>
  <si>
    <t>SJMEL001002</t>
  </si>
  <si>
    <t>S527L</t>
  </si>
  <si>
    <t>MYNN</t>
  </si>
  <si>
    <t>R491W</t>
  </si>
  <si>
    <t>SJNBL165</t>
  </si>
  <si>
    <t>Y610H</t>
  </si>
  <si>
    <t>S399F</t>
  </si>
  <si>
    <t>A268T</t>
  </si>
  <si>
    <t>NACA</t>
  </si>
  <si>
    <t>L407S</t>
  </si>
  <si>
    <t>P235L</t>
  </si>
  <si>
    <t>G1230del</t>
  </si>
  <si>
    <t>S682F</t>
  </si>
  <si>
    <t>S229Y</t>
  </si>
  <si>
    <t>S386F</t>
  </si>
  <si>
    <t>T1882R</t>
  </si>
  <si>
    <t>NCKIPSD</t>
  </si>
  <si>
    <t>I578_F579&gt;I</t>
  </si>
  <si>
    <t>SJCBF144</t>
  </si>
  <si>
    <t>N76Y</t>
  </si>
  <si>
    <t>A78D</t>
  </si>
  <si>
    <t>R100Q</t>
  </si>
  <si>
    <t>R90H</t>
  </si>
  <si>
    <t>R69Q</t>
  </si>
  <si>
    <t>R701*</t>
  </si>
  <si>
    <t>NCOA1</t>
  </si>
  <si>
    <t>L612R</t>
  </si>
  <si>
    <t>A824V</t>
  </si>
  <si>
    <t>E757G</t>
  </si>
  <si>
    <t>G1405R</t>
  </si>
  <si>
    <t>L1376P</t>
  </si>
  <si>
    <t>G963E</t>
  </si>
  <si>
    <t>V1403L</t>
  </si>
  <si>
    <t>NCOA2</t>
  </si>
  <si>
    <t>R874Q</t>
  </si>
  <si>
    <t>SJCBF039</t>
  </si>
  <si>
    <t>Q82H</t>
  </si>
  <si>
    <t>SJE2A018</t>
  </si>
  <si>
    <t>R982Q</t>
  </si>
  <si>
    <t>G1010R</t>
  </si>
  <si>
    <t>SJMB019</t>
  </si>
  <si>
    <t>S1024N</t>
  </si>
  <si>
    <t>Q25H</t>
  </si>
  <si>
    <t>NFIB</t>
  </si>
  <si>
    <t>R122Q</t>
  </si>
  <si>
    <t>R25C</t>
  </si>
  <si>
    <t>NFKB2</t>
  </si>
  <si>
    <t>SJAMLM7014</t>
  </si>
  <si>
    <t>P681L</t>
  </si>
  <si>
    <t>SJNBL188</t>
  </si>
  <si>
    <t>R729Q</t>
  </si>
  <si>
    <t>NIN</t>
  </si>
  <si>
    <t>SJCBF012</t>
  </si>
  <si>
    <t>T149M</t>
  </si>
  <si>
    <t>SJCBF020</t>
  </si>
  <si>
    <t>Y901C</t>
  </si>
  <si>
    <t>L528Q</t>
  </si>
  <si>
    <t>P1971L</t>
  </si>
  <si>
    <t>Q716H</t>
  </si>
  <si>
    <t>SJHGG008</t>
  </si>
  <si>
    <t>E642K</t>
  </si>
  <si>
    <t>T34S</t>
  </si>
  <si>
    <t>E864K</t>
  </si>
  <si>
    <t>R104H</t>
  </si>
  <si>
    <t>R482H</t>
  </si>
  <si>
    <t>N2119H</t>
  </si>
  <si>
    <t>N1709S</t>
  </si>
  <si>
    <t>E1992&gt;GSF*</t>
  </si>
  <si>
    <t>AGAAACTGC</t>
  </si>
  <si>
    <t>SJTALL169</t>
  </si>
  <si>
    <t>Q914K</t>
  </si>
  <si>
    <t>NKX2-1</t>
  </si>
  <si>
    <t>S175A</t>
  </si>
  <si>
    <t>NSD1</t>
  </si>
  <si>
    <t>SJBALL021511</t>
  </si>
  <si>
    <t>P1777L</t>
  </si>
  <si>
    <t>V1882I</t>
  </si>
  <si>
    <t>R937Q</t>
  </si>
  <si>
    <t>N1182K</t>
  </si>
  <si>
    <t>SJLGG005</t>
  </si>
  <si>
    <t>P296R</t>
  </si>
  <si>
    <t>K1786_M1787fs</t>
  </si>
  <si>
    <t>AAGAT</t>
  </si>
  <si>
    <t>NUMA1</t>
  </si>
  <si>
    <t>R311C</t>
  </si>
  <si>
    <t>S1882I</t>
  </si>
  <si>
    <t>Y1774C</t>
  </si>
  <si>
    <t>SJE2A070</t>
  </si>
  <si>
    <t>L521P</t>
  </si>
  <si>
    <t>R1636W</t>
  </si>
  <si>
    <t>R1802H</t>
  </si>
  <si>
    <t>SJHGG075</t>
  </si>
  <si>
    <t>S1834L</t>
  </si>
  <si>
    <t>L1600F</t>
  </si>
  <si>
    <t>W116*</t>
  </si>
  <si>
    <t>SJMB001</t>
  </si>
  <si>
    <t>L1297F</t>
  </si>
  <si>
    <t>SJNBL023</t>
  </si>
  <si>
    <t>R1877C</t>
  </si>
  <si>
    <t>R1042C</t>
  </si>
  <si>
    <t>R1008Q</t>
  </si>
  <si>
    <t>T1838K</t>
  </si>
  <si>
    <t>T345M</t>
  </si>
  <si>
    <t>SJOS019</t>
  </si>
  <si>
    <t>V15L</t>
  </si>
  <si>
    <t>R1809Q</t>
  </si>
  <si>
    <t>SJRHB023</t>
  </si>
  <si>
    <t>R2085C</t>
  </si>
  <si>
    <t>L585P</t>
  </si>
  <si>
    <t>NUP214</t>
  </si>
  <si>
    <t>V183A</t>
  </si>
  <si>
    <t>R741L</t>
  </si>
  <si>
    <t>G622E</t>
  </si>
  <si>
    <t>SJCBF033</t>
  </si>
  <si>
    <t>H818R</t>
  </si>
  <si>
    <t>SJCBF104</t>
  </si>
  <si>
    <t>F139L</t>
  </si>
  <si>
    <t>G476_G477&gt;G</t>
  </si>
  <si>
    <t>TGG</t>
  </si>
  <si>
    <t>Q1788R</t>
  </si>
  <si>
    <t>S1114L</t>
  </si>
  <si>
    <t>T394A</t>
  </si>
  <si>
    <t>L752fs</t>
  </si>
  <si>
    <t>R783G</t>
  </si>
  <si>
    <t>S1925fs</t>
  </si>
  <si>
    <t>L967V</t>
  </si>
  <si>
    <t>SJPHALL008</t>
  </si>
  <si>
    <t>G1714S</t>
  </si>
  <si>
    <t>G2062R</t>
  </si>
  <si>
    <t>OMD</t>
  </si>
  <si>
    <t>SJBALL020374</t>
  </si>
  <si>
    <t>R366*</t>
  </si>
  <si>
    <t>E155K</t>
  </si>
  <si>
    <t>SJHYPER098</t>
  </si>
  <si>
    <t>R336L</t>
  </si>
  <si>
    <t>G135D</t>
  </si>
  <si>
    <t>PATZ1</t>
  </si>
  <si>
    <t>H518D</t>
  </si>
  <si>
    <t>G686E</t>
  </si>
  <si>
    <t>G686V</t>
  </si>
  <si>
    <t>S20N</t>
  </si>
  <si>
    <t>P241L</t>
  </si>
  <si>
    <t>G99E</t>
  </si>
  <si>
    <t>PAX3</t>
  </si>
  <si>
    <t>M11R</t>
  </si>
  <si>
    <t>PAX7</t>
  </si>
  <si>
    <t>E201G</t>
  </si>
  <si>
    <t>R97W</t>
  </si>
  <si>
    <t>SJPHALL020048</t>
  </si>
  <si>
    <t>L287P</t>
  </si>
  <si>
    <t>PAX8</t>
  </si>
  <si>
    <t>I391M</t>
  </si>
  <si>
    <t>E237Q</t>
  </si>
  <si>
    <t>D202Y</t>
  </si>
  <si>
    <t>S423G</t>
  </si>
  <si>
    <t>PCM1</t>
  </si>
  <si>
    <t>K1761R</t>
  </si>
  <si>
    <t>A315V</t>
  </si>
  <si>
    <t>K658N</t>
  </si>
  <si>
    <t>N1071S</t>
  </si>
  <si>
    <t>A1979_E38splice</t>
  </si>
  <si>
    <t>T1507I</t>
  </si>
  <si>
    <t>S1765C</t>
  </si>
  <si>
    <t>N1682D</t>
  </si>
  <si>
    <t>E1478Q</t>
  </si>
  <si>
    <t>P1105S</t>
  </si>
  <si>
    <t>S815C</t>
  </si>
  <si>
    <t>S45P</t>
  </si>
  <si>
    <t>SJHYPER057</t>
  </si>
  <si>
    <t>L846V</t>
  </si>
  <si>
    <t>L908F</t>
  </si>
  <si>
    <t>Q750H</t>
  </si>
  <si>
    <t>R223Q</t>
  </si>
  <si>
    <t>Y907C</t>
  </si>
  <si>
    <t>Q91R</t>
  </si>
  <si>
    <t>D1589H</t>
  </si>
  <si>
    <t>H508R</t>
  </si>
  <si>
    <t>SJPHALL013</t>
  </si>
  <si>
    <t>V454F</t>
  </si>
  <si>
    <t>D723V</t>
  </si>
  <si>
    <t>PCSK7</t>
  </si>
  <si>
    <t>R159*</t>
  </si>
  <si>
    <t>N496del</t>
  </si>
  <si>
    <t>GTT</t>
  </si>
  <si>
    <t>G557S</t>
  </si>
  <si>
    <t>G65E</t>
  </si>
  <si>
    <t>SJHYPER069</t>
  </si>
  <si>
    <t>D624N</t>
  </si>
  <si>
    <t>SJHYPO024</t>
  </si>
  <si>
    <t>V247M</t>
  </si>
  <si>
    <t>SJINF003</t>
  </si>
  <si>
    <t>P199H</t>
  </si>
  <si>
    <t>PDCD1LG2</t>
  </si>
  <si>
    <t>SJBALL088</t>
  </si>
  <si>
    <t>R70H</t>
  </si>
  <si>
    <t>W221fs</t>
  </si>
  <si>
    <t>E78A</t>
  </si>
  <si>
    <t>L4R</t>
  </si>
  <si>
    <t>R70C</t>
  </si>
  <si>
    <t>PDGFB</t>
  </si>
  <si>
    <t>L110F</t>
  </si>
  <si>
    <t>SJHYPO016</t>
  </si>
  <si>
    <t>C133F</t>
  </si>
  <si>
    <t>V213M</t>
  </si>
  <si>
    <t>PER1</t>
  </si>
  <si>
    <t>P935L</t>
  </si>
  <si>
    <t>V232I</t>
  </si>
  <si>
    <t>R1195W</t>
  </si>
  <si>
    <t>R312Q</t>
  </si>
  <si>
    <t>SJCBF102</t>
  </si>
  <si>
    <t>R430S</t>
  </si>
  <si>
    <t>C630R</t>
  </si>
  <si>
    <t>D1041Y</t>
  </si>
  <si>
    <t>S528T</t>
  </si>
  <si>
    <t>R153C</t>
  </si>
  <si>
    <t>SJHGG050</t>
  </si>
  <si>
    <t>R1162W</t>
  </si>
  <si>
    <t>S530G</t>
  </si>
  <si>
    <t>P272A</t>
  </si>
  <si>
    <t>R1178Q</t>
  </si>
  <si>
    <t>G10R</t>
  </si>
  <si>
    <t>G508E</t>
  </si>
  <si>
    <t>C171S</t>
  </si>
  <si>
    <t>N642K</t>
  </si>
  <si>
    <t>R841H</t>
  </si>
  <si>
    <t>P891del</t>
  </si>
  <si>
    <t>PICALM</t>
  </si>
  <si>
    <t>SJCBF038</t>
  </si>
  <si>
    <t>M159V</t>
  </si>
  <si>
    <t>M225T</t>
  </si>
  <si>
    <t>PINK1</t>
  </si>
  <si>
    <t>S73L</t>
  </si>
  <si>
    <t>Y171C</t>
  </si>
  <si>
    <t>E183*</t>
  </si>
  <si>
    <t>L249V</t>
  </si>
  <si>
    <t>L347P</t>
  </si>
  <si>
    <t>A383T</t>
  </si>
  <si>
    <t>SJTALL009</t>
  </si>
  <si>
    <t>H352Y</t>
  </si>
  <si>
    <t>PLAG1</t>
  </si>
  <si>
    <t>S235N</t>
  </si>
  <si>
    <t>POLD1</t>
  </si>
  <si>
    <t>G453fs</t>
  </si>
  <si>
    <t>T582M</t>
  </si>
  <si>
    <t>P1102fs</t>
  </si>
  <si>
    <t>SJEWS001306</t>
  </si>
  <si>
    <t>I101F</t>
  </si>
  <si>
    <t>T640A</t>
  </si>
  <si>
    <t>I1013T</t>
  </si>
  <si>
    <t>SJLGG037</t>
  </si>
  <si>
    <t>R506H</t>
  </si>
  <si>
    <t>R1082G</t>
  </si>
  <si>
    <t>R322G</t>
  </si>
  <si>
    <t>POLD3</t>
  </si>
  <si>
    <t>L41P</t>
  </si>
  <si>
    <t>V386L</t>
  </si>
  <si>
    <t>SJHGG032</t>
  </si>
  <si>
    <t>K373T</t>
  </si>
  <si>
    <t>K319R</t>
  </si>
  <si>
    <t>S371fs</t>
  </si>
  <si>
    <t>POLE</t>
  </si>
  <si>
    <t>R1289C</t>
  </si>
  <si>
    <t>I238F</t>
  </si>
  <si>
    <t>SJERG020050</t>
  </si>
  <si>
    <t>R1294C</t>
  </si>
  <si>
    <t>R1386W</t>
  </si>
  <si>
    <t>D1066N</t>
  </si>
  <si>
    <t>N143D</t>
  </si>
  <si>
    <t>R1077C</t>
  </si>
  <si>
    <t>A1224V</t>
  </si>
  <si>
    <t>M940V</t>
  </si>
  <si>
    <t>A2239V</t>
  </si>
  <si>
    <t>V174_K175&gt;V</t>
  </si>
  <si>
    <t>TTC</t>
  </si>
  <si>
    <t>R1519H</t>
  </si>
  <si>
    <t>G1305E</t>
  </si>
  <si>
    <t>POU2AF1</t>
  </si>
  <si>
    <t>T48M</t>
  </si>
  <si>
    <t>T132M</t>
  </si>
  <si>
    <t>PRCC</t>
  </si>
  <si>
    <t>A386P</t>
  </si>
  <si>
    <t>L229F</t>
  </si>
  <si>
    <t>PRDM16</t>
  </si>
  <si>
    <t>SJBALL020422</t>
  </si>
  <si>
    <t>E580K</t>
  </si>
  <si>
    <t>R1095W</t>
  </si>
  <si>
    <t>D236N</t>
  </si>
  <si>
    <t>A856T</t>
  </si>
  <si>
    <t>F729L</t>
  </si>
  <si>
    <t>SJEPD001513</t>
  </si>
  <si>
    <t>M709T</t>
  </si>
  <si>
    <t>R118Q</t>
  </si>
  <si>
    <t>GKinsS642</t>
  </si>
  <si>
    <t>GGCAAA</t>
  </si>
  <si>
    <t>P929H</t>
  </si>
  <si>
    <t>A365S</t>
  </si>
  <si>
    <t>S1144P</t>
  </si>
  <si>
    <t>A458P</t>
  </si>
  <si>
    <t>T938M</t>
  </si>
  <si>
    <t>R743L</t>
  </si>
  <si>
    <t>R888Q</t>
  </si>
  <si>
    <t>L749S</t>
  </si>
  <si>
    <t>R414G</t>
  </si>
  <si>
    <t>D628N</t>
  </si>
  <si>
    <t>PRF1</t>
  </si>
  <si>
    <t>P345S</t>
  </si>
  <si>
    <t>SJBALL021031</t>
  </si>
  <si>
    <t>G334S</t>
  </si>
  <si>
    <t>R54H</t>
  </si>
  <si>
    <t>R54C</t>
  </si>
  <si>
    <t>SJLGG039</t>
  </si>
  <si>
    <t>R373C</t>
  </si>
  <si>
    <t>E280del</t>
  </si>
  <si>
    <t>A415G</t>
  </si>
  <si>
    <t>PRRX1</t>
  </si>
  <si>
    <t>V175M</t>
  </si>
  <si>
    <t>E211Q</t>
  </si>
  <si>
    <t>A155T</t>
  </si>
  <si>
    <t>PSIP1</t>
  </si>
  <si>
    <t>P7H</t>
  </si>
  <si>
    <t>V108_E109del</t>
  </si>
  <si>
    <t>TTCAAC</t>
  </si>
  <si>
    <t>K466R</t>
  </si>
  <si>
    <t>RABEP1</t>
  </si>
  <si>
    <t>V187I</t>
  </si>
  <si>
    <t>A629V</t>
  </si>
  <si>
    <t>RALGDS</t>
  </si>
  <si>
    <t>SJBALL021108</t>
  </si>
  <si>
    <t>R27L</t>
  </si>
  <si>
    <t>SJBALL154</t>
  </si>
  <si>
    <t>P499L</t>
  </si>
  <si>
    <t>G646R</t>
  </si>
  <si>
    <t>SJETV017</t>
  </si>
  <si>
    <t>D663N</t>
  </si>
  <si>
    <t>N491K</t>
  </si>
  <si>
    <t>L50V</t>
  </si>
  <si>
    <t>P788L</t>
  </si>
  <si>
    <t>T65M</t>
  </si>
  <si>
    <t>SJOS005</t>
  </si>
  <si>
    <t>A777V</t>
  </si>
  <si>
    <t>RANBP17</t>
  </si>
  <si>
    <t>R662S</t>
  </si>
  <si>
    <t>R1003S</t>
  </si>
  <si>
    <t>A287G</t>
  </si>
  <si>
    <t>SJRHB008</t>
  </si>
  <si>
    <t>E14_splice</t>
  </si>
  <si>
    <t>A106G</t>
  </si>
  <si>
    <t>RAP1GDS1</t>
  </si>
  <si>
    <t>SJHYPO032</t>
  </si>
  <si>
    <t>L300F</t>
  </si>
  <si>
    <t>RARA</t>
  </si>
  <si>
    <t>E173Q</t>
  </si>
  <si>
    <t>G248D</t>
  </si>
  <si>
    <t>SJEWS001307</t>
  </si>
  <si>
    <t>P313R</t>
  </si>
  <si>
    <t>RBM15</t>
  </si>
  <si>
    <t>E367K</t>
  </si>
  <si>
    <t>P341L</t>
  </si>
  <si>
    <t>A27V</t>
  </si>
  <si>
    <t>REL</t>
  </si>
  <si>
    <t>R97C</t>
  </si>
  <si>
    <t>RHPN2</t>
  </si>
  <si>
    <t>A253T</t>
  </si>
  <si>
    <t>M282K</t>
  </si>
  <si>
    <t>A446T</t>
  </si>
  <si>
    <t>R159Q</t>
  </si>
  <si>
    <t>G93W</t>
  </si>
  <si>
    <t>A521_E522&gt;A</t>
  </si>
  <si>
    <t>D387N</t>
  </si>
  <si>
    <t>RNF213</t>
  </si>
  <si>
    <t>S1252L</t>
  </si>
  <si>
    <t>Q2878*</t>
  </si>
  <si>
    <t>T3365I</t>
  </si>
  <si>
    <t>T249M</t>
  </si>
  <si>
    <t>T2601M</t>
  </si>
  <si>
    <t>T2541M</t>
  </si>
  <si>
    <t>S2349L</t>
  </si>
  <si>
    <t>P1555S</t>
  </si>
  <si>
    <t>G4810C</t>
  </si>
  <si>
    <t>SJEPD038</t>
  </si>
  <si>
    <t>I2584M</t>
  </si>
  <si>
    <t>C2874R</t>
  </si>
  <si>
    <t>SJETV024</t>
  </si>
  <si>
    <t>V3279M</t>
  </si>
  <si>
    <t>SJETV039</t>
  </si>
  <si>
    <t>R5141Q</t>
  </si>
  <si>
    <t>K4384T</t>
  </si>
  <si>
    <t>SJHGG001</t>
  </si>
  <si>
    <t>V2028M</t>
  </si>
  <si>
    <t>R1239I</t>
  </si>
  <si>
    <t>R3608W</t>
  </si>
  <si>
    <t>S1523F</t>
  </si>
  <si>
    <t>D4660Y</t>
  </si>
  <si>
    <t>C3275*</t>
  </si>
  <si>
    <t>R990L</t>
  </si>
  <si>
    <t>SJHYPER071</t>
  </si>
  <si>
    <t>R5019W</t>
  </si>
  <si>
    <t>SJHYPER110</t>
  </si>
  <si>
    <t>A2744V</t>
  </si>
  <si>
    <t>I2643V</t>
  </si>
  <si>
    <t>G1008*</t>
  </si>
  <si>
    <t>G1008V</t>
  </si>
  <si>
    <t>R3634H</t>
  </si>
  <si>
    <t>Y4552*</t>
  </si>
  <si>
    <t>T3428I</t>
  </si>
  <si>
    <t>R4601fs</t>
  </si>
  <si>
    <t>K367R</t>
  </si>
  <si>
    <t>I2466S</t>
  </si>
  <si>
    <t>SJNBL185</t>
  </si>
  <si>
    <t>P3115L</t>
  </si>
  <si>
    <t>W1286C</t>
  </si>
  <si>
    <t>SJRHB045</t>
  </si>
  <si>
    <t>P3707L</t>
  </si>
  <si>
    <t>RPL35A</t>
  </si>
  <si>
    <t>G17A</t>
  </si>
  <si>
    <t>RPL5</t>
  </si>
  <si>
    <t>E25G</t>
  </si>
  <si>
    <t>V90A</t>
  </si>
  <si>
    <t>SJRHB049</t>
  </si>
  <si>
    <t>Y79F</t>
  </si>
  <si>
    <t>RPN1</t>
  </si>
  <si>
    <t>G515D</t>
  </si>
  <si>
    <t>V182M</t>
  </si>
  <si>
    <t>F224S</t>
  </si>
  <si>
    <t>I454T</t>
  </si>
  <si>
    <t>T253P</t>
  </si>
  <si>
    <t>L434F</t>
  </si>
  <si>
    <t>RPS19</t>
  </si>
  <si>
    <t>K23R</t>
  </si>
  <si>
    <t>RPS24</t>
  </si>
  <si>
    <t>R16L</t>
  </si>
  <si>
    <t>RPS7</t>
  </si>
  <si>
    <t>K37E</t>
  </si>
  <si>
    <t>T181M</t>
  </si>
  <si>
    <t>SCG5</t>
  </si>
  <si>
    <t>E153Q</t>
  </si>
  <si>
    <t>SDC4</t>
  </si>
  <si>
    <t>SJERG005</t>
  </si>
  <si>
    <t>D31G</t>
  </si>
  <si>
    <t>SEPT6</t>
  </si>
  <si>
    <t>A231_E6splice</t>
  </si>
  <si>
    <t>E330K</t>
  </si>
  <si>
    <t>S190L</t>
  </si>
  <si>
    <t>D107G</t>
  </si>
  <si>
    <t>R280Q</t>
  </si>
  <si>
    <t>SEPT9</t>
  </si>
  <si>
    <t>R5Q</t>
  </si>
  <si>
    <t>R10W</t>
  </si>
  <si>
    <t>SJHGG100</t>
  </si>
  <si>
    <t>R111Q</t>
  </si>
  <si>
    <t>Q100P</t>
  </si>
  <si>
    <t>Q100H</t>
  </si>
  <si>
    <t>SET</t>
  </si>
  <si>
    <t>T194I</t>
  </si>
  <si>
    <t>SFPQ</t>
  </si>
  <si>
    <t>S8N</t>
  </si>
  <si>
    <t>P84_P88del</t>
  </si>
  <si>
    <t>CGGCGGCTGATGCGG</t>
  </si>
  <si>
    <t>SH3GL1</t>
  </si>
  <si>
    <t>I209_E7splice</t>
  </si>
  <si>
    <t>Y255C</t>
  </si>
  <si>
    <t>SJRHB056</t>
  </si>
  <si>
    <t>R250C</t>
  </si>
  <si>
    <t>SHROOM2</t>
  </si>
  <si>
    <t>SJBALL021170</t>
  </si>
  <si>
    <t>D155N</t>
  </si>
  <si>
    <t>SJBALL199</t>
  </si>
  <si>
    <t>E803fs</t>
  </si>
  <si>
    <t>F697S</t>
  </si>
  <si>
    <t>R1196G</t>
  </si>
  <si>
    <t>R834C</t>
  </si>
  <si>
    <t>SJERG003</t>
  </si>
  <si>
    <t>L241V</t>
  </si>
  <si>
    <t>S341*</t>
  </si>
  <si>
    <t>E1473G</t>
  </si>
  <si>
    <t>S1217L</t>
  </si>
  <si>
    <t>D1432N</t>
  </si>
  <si>
    <t>R717W</t>
  </si>
  <si>
    <t>R1265W</t>
  </si>
  <si>
    <t>S313T</t>
  </si>
  <si>
    <t>K1481fs</t>
  </si>
  <si>
    <t>H896Y</t>
  </si>
  <si>
    <t>R894C</t>
  </si>
  <si>
    <t>SLC34A2</t>
  </si>
  <si>
    <t>P359L</t>
  </si>
  <si>
    <t>V430I</t>
  </si>
  <si>
    <t>D116G</t>
  </si>
  <si>
    <t>T164M</t>
  </si>
  <si>
    <t>Q614H</t>
  </si>
  <si>
    <t>A217G</t>
  </si>
  <si>
    <t>P504S</t>
  </si>
  <si>
    <t>S251G</t>
  </si>
  <si>
    <t>SLC45A3</t>
  </si>
  <si>
    <t>A34T</t>
  </si>
  <si>
    <t>SMAD7</t>
  </si>
  <si>
    <t>SJCBF043</t>
  </si>
  <si>
    <t>A144_P146del</t>
  </si>
  <si>
    <t>AGGCTGCGC</t>
  </si>
  <si>
    <t>R426W</t>
  </si>
  <si>
    <t>SNX29</t>
  </si>
  <si>
    <t>H317Q</t>
  </si>
  <si>
    <t>N221S</t>
  </si>
  <si>
    <t>SOX2</t>
  </si>
  <si>
    <t>A191T</t>
  </si>
  <si>
    <t>SPECC1</t>
  </si>
  <si>
    <t>G830R</t>
  </si>
  <si>
    <t>R762W</t>
  </si>
  <si>
    <t>SJEPD001514</t>
  </si>
  <si>
    <t>Y1063F</t>
  </si>
  <si>
    <t>K354M</t>
  </si>
  <si>
    <t>R588G</t>
  </si>
  <si>
    <t>R72H</t>
  </si>
  <si>
    <t>D993N</t>
  </si>
  <si>
    <t>E719K</t>
  </si>
  <si>
    <t>P1010S</t>
  </si>
  <si>
    <t>SJINF065</t>
  </si>
  <si>
    <t>V749M</t>
  </si>
  <si>
    <t>SRGAP3</t>
  </si>
  <si>
    <t>SJE2A015</t>
  </si>
  <si>
    <t>E152G</t>
  </si>
  <si>
    <t>E759G</t>
  </si>
  <si>
    <t>G468D</t>
  </si>
  <si>
    <t>V351I</t>
  </si>
  <si>
    <t>R995P</t>
  </si>
  <si>
    <t>A777T</t>
  </si>
  <si>
    <t>SS18</t>
  </si>
  <si>
    <t>R100C</t>
  </si>
  <si>
    <t>P134R</t>
  </si>
  <si>
    <t>SS18L1</t>
  </si>
  <si>
    <t>Q365P</t>
  </si>
  <si>
    <t>G151S</t>
  </si>
  <si>
    <t>SJNBL155</t>
  </si>
  <si>
    <t>P114S</t>
  </si>
  <si>
    <t>SSX1</t>
  </si>
  <si>
    <t>A76T</t>
  </si>
  <si>
    <t>M58T</t>
  </si>
  <si>
    <t>S22R</t>
  </si>
  <si>
    <t>Q173*</t>
  </si>
  <si>
    <t>Y55C</t>
  </si>
  <si>
    <t>TAF15</t>
  </si>
  <si>
    <t>G66C</t>
  </si>
  <si>
    <t>Q143K</t>
  </si>
  <si>
    <t>G388E</t>
  </si>
  <si>
    <t>SJNBL030</t>
  </si>
  <si>
    <t>H212Q</t>
  </si>
  <si>
    <t>SJNBL140</t>
  </si>
  <si>
    <t>SJOS008</t>
  </si>
  <si>
    <t>Y483H</t>
  </si>
  <si>
    <t>TAL1</t>
  </si>
  <si>
    <t>SJMB041</t>
  </si>
  <si>
    <t>N204K</t>
  </si>
  <si>
    <t>TAL2</t>
  </si>
  <si>
    <t>T66M</t>
  </si>
  <si>
    <t>A23V</t>
  </si>
  <si>
    <t>R12Q</t>
  </si>
  <si>
    <t>TCEA1</t>
  </si>
  <si>
    <t>A201T</t>
  </si>
  <si>
    <t>SJRHB011</t>
  </si>
  <si>
    <t>R141Q</t>
  </si>
  <si>
    <t>P4L</t>
  </si>
  <si>
    <t>G42R</t>
  </si>
  <si>
    <t>R525W</t>
  </si>
  <si>
    <t>R546L</t>
  </si>
  <si>
    <t>SJCBF146</t>
  </si>
  <si>
    <t>A41V</t>
  </si>
  <si>
    <t>G136R</t>
  </si>
  <si>
    <t>A488V</t>
  </si>
  <si>
    <t>P469Q</t>
  </si>
  <si>
    <t>G78D</t>
  </si>
  <si>
    <t>F293S</t>
  </si>
  <si>
    <t>N554S</t>
  </si>
  <si>
    <t>G484R</t>
  </si>
  <si>
    <t>L442_E16splice</t>
  </si>
  <si>
    <t>E517Q</t>
  </si>
  <si>
    <t>G33R</t>
  </si>
  <si>
    <t>G329R</t>
  </si>
  <si>
    <t>TCL1A</t>
  </si>
  <si>
    <t>R83Q</t>
  </si>
  <si>
    <t>R52H</t>
  </si>
  <si>
    <t>TFG</t>
  </si>
  <si>
    <t>Q246H</t>
  </si>
  <si>
    <t>TFPT</t>
  </si>
  <si>
    <t>E157Q</t>
  </si>
  <si>
    <t>L166P</t>
  </si>
  <si>
    <t>G186R</t>
  </si>
  <si>
    <t>D129Y</t>
  </si>
  <si>
    <t>TFRC</t>
  </si>
  <si>
    <t>A407T</t>
  </si>
  <si>
    <t>R588Q</t>
  </si>
  <si>
    <t>D184N</t>
  </si>
  <si>
    <t>R100I</t>
  </si>
  <si>
    <t>T729M</t>
  </si>
  <si>
    <t>D32N</t>
  </si>
  <si>
    <t>TGFBR1</t>
  </si>
  <si>
    <t>T176M</t>
  </si>
  <si>
    <t>T62_D63fs</t>
  </si>
  <si>
    <t>CAGA</t>
  </si>
  <si>
    <t>R374G</t>
  </si>
  <si>
    <t>THRAP3</t>
  </si>
  <si>
    <t>SJBALL021358</t>
  </si>
  <si>
    <t>R897W</t>
  </si>
  <si>
    <t>SJEPD001533</t>
  </si>
  <si>
    <t>K373R</t>
  </si>
  <si>
    <t>Y795C</t>
  </si>
  <si>
    <t>R25H</t>
  </si>
  <si>
    <t>SJNBL147</t>
  </si>
  <si>
    <t>G341E</t>
  </si>
  <si>
    <t>I631M</t>
  </si>
  <si>
    <t>TINF2</t>
  </si>
  <si>
    <t>S245Y</t>
  </si>
  <si>
    <t>E281K</t>
  </si>
  <si>
    <t>TLX1</t>
  </si>
  <si>
    <t>Y183N</t>
  </si>
  <si>
    <t>TLX3</t>
  </si>
  <si>
    <t>A200S</t>
  </si>
  <si>
    <t>TMPRSS2</t>
  </si>
  <si>
    <t>F209I</t>
  </si>
  <si>
    <t>L95F</t>
  </si>
  <si>
    <t>TNFRSF17</t>
  </si>
  <si>
    <t>T52M</t>
  </si>
  <si>
    <t>A153T</t>
  </si>
  <si>
    <t>TOP1</t>
  </si>
  <si>
    <t>K86_K90del</t>
  </si>
  <si>
    <t>AAGGAAAAACGAAAA</t>
  </si>
  <si>
    <t>K104del</t>
  </si>
  <si>
    <t>AAG</t>
  </si>
  <si>
    <t>TPM3</t>
  </si>
  <si>
    <t>Y222F</t>
  </si>
  <si>
    <t>TPM4</t>
  </si>
  <si>
    <t>D20V</t>
  </si>
  <si>
    <t>A130V</t>
  </si>
  <si>
    <t>TPR</t>
  </si>
  <si>
    <t>R105C</t>
  </si>
  <si>
    <t>R11L</t>
  </si>
  <si>
    <t>R2337H</t>
  </si>
  <si>
    <t>R2345T</t>
  </si>
  <si>
    <t>K773N</t>
  </si>
  <si>
    <t>SJHYPER018</t>
  </si>
  <si>
    <t>E1313*</t>
  </si>
  <si>
    <t>S1611N</t>
  </si>
  <si>
    <t>T2246I</t>
  </si>
  <si>
    <t>A1704G</t>
  </si>
  <si>
    <t>E1841K</t>
  </si>
  <si>
    <t>R446H</t>
  </si>
  <si>
    <t>TRIP11</t>
  </si>
  <si>
    <t>G11E</t>
  </si>
  <si>
    <t>SJCBF023</t>
  </si>
  <si>
    <t>Q14P</t>
  </si>
  <si>
    <t>R1494*</t>
  </si>
  <si>
    <t>Q1483K</t>
  </si>
  <si>
    <t>E430G</t>
  </si>
  <si>
    <t>Q1290K</t>
  </si>
  <si>
    <t>I782V</t>
  </si>
  <si>
    <t>R1585C</t>
  </si>
  <si>
    <t>A1507P</t>
  </si>
  <si>
    <t>R1605G</t>
  </si>
  <si>
    <t>S395_E7splice</t>
  </si>
  <si>
    <t>A1733T</t>
  </si>
  <si>
    <t>I1363V</t>
  </si>
  <si>
    <t>R1597H</t>
  </si>
  <si>
    <t>TTL</t>
  </si>
  <si>
    <t>R202_E4splice</t>
  </si>
  <si>
    <t>VTI1A</t>
  </si>
  <si>
    <t>R186Q</t>
  </si>
  <si>
    <t>WWTR1</t>
  </si>
  <si>
    <t>P381S</t>
  </si>
  <si>
    <t>ZNF331</t>
  </si>
  <si>
    <t>P410S</t>
  </si>
  <si>
    <t>ZNF521</t>
  </si>
  <si>
    <t>D658N</t>
  </si>
  <si>
    <t>R278P</t>
  </si>
  <si>
    <t>F319S</t>
  </si>
  <si>
    <t>P119L</t>
  </si>
  <si>
    <t>SJPHALL016</t>
  </si>
  <si>
    <t>T1175M</t>
  </si>
  <si>
    <t>chr</t>
  </si>
  <si>
    <t>pos</t>
  </si>
  <si>
    <t>ref</t>
  </si>
  <si>
    <t>alt</t>
  </si>
  <si>
    <t>Zhang_2015</t>
  </si>
  <si>
    <t>ID</t>
  </si>
  <si>
    <t>Wilms tumor</t>
  </si>
  <si>
    <t>Pulmonary pleuroblastoma</t>
  </si>
  <si>
    <t>Pheochromocytoma</t>
  </si>
  <si>
    <t>Glioblastoma</t>
  </si>
  <si>
    <t>Adrenocortical carcinoma</t>
  </si>
  <si>
    <t>Anaplastic medulloblastoma</t>
  </si>
  <si>
    <t>Parsons_2016</t>
  </si>
  <si>
    <t>TJP2b</t>
  </si>
  <si>
    <t>CLCN5</t>
  </si>
  <si>
    <t>Plexiform neurofibroma</t>
  </si>
  <si>
    <t>Ewing sarcoma</t>
  </si>
  <si>
    <t>Hepatocellular carcinoma</t>
  </si>
  <si>
    <t>p.Y289fs</t>
  </si>
  <si>
    <t>p.R688X</t>
  </si>
  <si>
    <t>p.R167W</t>
  </si>
  <si>
    <t>p.K566fs</t>
  </si>
  <si>
    <t>p.R248Q</t>
  </si>
  <si>
    <t>p.V157A</t>
  </si>
  <si>
    <t>p.S65I</t>
  </si>
  <si>
    <t>p.E386fs</t>
  </si>
  <si>
    <t>p.E23fs</t>
  </si>
  <si>
    <t>p.V233fs</t>
  </si>
  <si>
    <t>p.D427fs</t>
  </si>
  <si>
    <t>p.T367fs</t>
  </si>
  <si>
    <t>p.A273fs</t>
  </si>
  <si>
    <t>p.W489X</t>
  </si>
  <si>
    <t>c.865_867delinsAA</t>
  </si>
  <si>
    <t>c.2062C&gt;T</t>
  </si>
  <si>
    <t>c.499C&gt;T</t>
  </si>
  <si>
    <t>c.1697delA</t>
  </si>
  <si>
    <t>c.743G&gt;A</t>
  </si>
  <si>
    <t>c.470T&gt;C</t>
  </si>
  <si>
    <t>c.194G&gt;T</t>
  </si>
  <si>
    <t>c.1156_1157del</t>
  </si>
  <si>
    <t>c.68_69delAG</t>
  </si>
  <si>
    <t>c.697_698del</t>
  </si>
  <si>
    <t>c.1278delA</t>
  </si>
  <si>
    <t>c.1100delC</t>
  </si>
  <si>
    <t>c.817delG</t>
  </si>
  <si>
    <t>c.1466G&gt;A</t>
  </si>
  <si>
    <t>Mody_2016</t>
  </si>
  <si>
    <t>HOXB13</t>
  </si>
  <si>
    <t>G84E</t>
  </si>
  <si>
    <t>JAG1</t>
  </si>
  <si>
    <t>HCC</t>
  </si>
  <si>
    <t>C693Y</t>
  </si>
  <si>
    <t>D567X</t>
  </si>
  <si>
    <t>SBDS</t>
  </si>
  <si>
    <t>P6fs</t>
  </si>
  <si>
    <t>exon2</t>
  </si>
  <si>
    <t>NBL</t>
  </si>
  <si>
    <t>E139fs</t>
  </si>
  <si>
    <t>PPB</t>
  </si>
  <si>
    <t>E1788X</t>
  </si>
  <si>
    <t>Ovarian Small Cell Carcinoma</t>
  </si>
  <si>
    <t>R979X</t>
  </si>
  <si>
    <t>IMFM</t>
  </si>
  <si>
    <t>R561C</t>
  </si>
  <si>
    <t>Omental mass, Panniculitis</t>
  </si>
  <si>
    <t>E318K</t>
  </si>
  <si>
    <t>GJB1</t>
  </si>
  <si>
    <t>C179Y</t>
  </si>
  <si>
    <t>Embryonal RMS</t>
  </si>
  <si>
    <t>Y236X</t>
  </si>
  <si>
    <t>Q415fs</t>
  </si>
  <si>
    <t> 14-19751</t>
  </si>
  <si>
    <t>HLH</t>
  </si>
  <si>
    <t>MLL2</t>
  </si>
  <si>
    <t>c.11640_11640delG; c.15631G &gt; A</t>
  </si>
  <si>
    <t> 15-90485</t>
  </si>
  <si>
    <t>C1QA</t>
  </si>
  <si>
    <t>c.622C &gt; T</t>
  </si>
  <si>
    <t>p.Gln208Ter</t>
  </si>
  <si>
    <t> 15-33031</t>
  </si>
  <si>
    <t>MDS</t>
  </si>
  <si>
    <t>c.16delG</t>
  </si>
  <si>
    <t>p.(E6fs)</t>
  </si>
  <si>
    <t> 14-92247</t>
  </si>
  <si>
    <t>c.1376C &gt; G</t>
  </si>
  <si>
    <t>p.S459X</t>
  </si>
  <si>
    <t> 15-46877</t>
  </si>
  <si>
    <t>XIAP</t>
  </si>
  <si>
    <t>c.1328G &gt; C</t>
  </si>
  <si>
    <t>p.R443P</t>
  </si>
  <si>
    <t>Missense</t>
  </si>
  <si>
    <t> 14-19750</t>
  </si>
  <si>
    <t>c.806-2A &gt; G</t>
  </si>
  <si>
    <t>r.Spl?</t>
  </si>
  <si>
    <t> 14-56374</t>
  </si>
  <si>
    <t>Hepatoblastoma</t>
  </si>
  <si>
    <t>c.3340C &gt; T</t>
  </si>
  <si>
    <t>p.R1114</t>
  </si>
  <si>
    <t> 15-33544</t>
  </si>
  <si>
    <t>Poorly differentiated carcinoma with focal neuroendocrine differentiation</t>
  </si>
  <si>
    <t>c.4660_4661insA</t>
  </si>
  <si>
    <t>p.E1554fs</t>
  </si>
  <si>
    <t> 15-35162</t>
  </si>
  <si>
    <t>c.1216-3A &gt; G</t>
  </si>
  <si>
    <t>p.?</t>
  </si>
  <si>
    <t> 15-44470</t>
  </si>
  <si>
    <t>Pineoblastoma</t>
  </si>
  <si>
    <t>UGT1A1</t>
  </si>
  <si>
    <t>*28 allele (“(TA)7TAA”)</t>
  </si>
  <si>
    <t>Homozygous</t>
  </si>
  <si>
    <t>c.4807dupC</t>
  </si>
  <si>
    <t>p.L1603Pfs</t>
  </si>
  <si>
    <t> 15-17264</t>
  </si>
  <si>
    <t>*28 allele</t>
  </si>
  <si>
    <t>Heterozygous</t>
  </si>
  <si>
    <t> 15-29224</t>
  </si>
  <si>
    <t>c. 644G &gt; A</t>
  </si>
  <si>
    <t>p.S215N</t>
  </si>
  <si>
    <t> 14-59462</t>
  </si>
  <si>
    <t>Nested stromal epithelial tumor of the liver</t>
  </si>
  <si>
    <t>c.68._69delAG</t>
  </si>
  <si>
    <t>p.Glu23Valfs</t>
  </si>
  <si>
    <t> 16-88073</t>
  </si>
  <si>
    <t>c.5587_5594delGTAGCACT</t>
  </si>
  <si>
    <t>p.V1863Lfs*35</t>
  </si>
  <si>
    <t> 14-75899</t>
  </si>
  <si>
    <t>RYR1</t>
  </si>
  <si>
    <t>c.6838G &gt; A</t>
  </si>
  <si>
    <t>p.V2280I</t>
  </si>
  <si>
    <t> 14-13487</t>
  </si>
  <si>
    <t>TNNT2</t>
  </si>
  <si>
    <t>c.422G &gt; A</t>
  </si>
  <si>
    <t>p.Arg141Gln</t>
  </si>
  <si>
    <t> 15-34296</t>
  </si>
  <si>
    <t>c.539 T &gt; C</t>
  </si>
  <si>
    <t>p.I180T</t>
  </si>
  <si>
    <t>p.M3881Cfs*9 (de novo); p.E5211K</t>
  </si>
  <si>
    <t> 15-78886a</t>
  </si>
  <si>
    <t>Oberg_2016</t>
  </si>
  <si>
    <t>Year</t>
  </si>
  <si>
    <t>cohort_n</t>
  </si>
  <si>
    <t>CPS_carrier_n</t>
  </si>
  <si>
    <t>CPS_carrier_rate</t>
  </si>
  <si>
    <t>WGS</t>
  </si>
  <si>
    <t>WES</t>
  </si>
  <si>
    <t>Panel</t>
  </si>
  <si>
    <t>genes_analyzed</t>
  </si>
  <si>
    <t>Number of genes</t>
  </si>
  <si>
    <t>Link</t>
  </si>
  <si>
    <r>
      <t>Zhang, J (</t>
    </r>
    <r>
      <rPr>
        <i/>
        <sz val="11"/>
        <color theme="1"/>
        <rFont val="Calibri"/>
        <family val="2"/>
      </rPr>
      <t>NEJM</t>
    </r>
    <r>
      <rPr>
        <sz val="11"/>
        <color theme="1"/>
        <rFont val="Calibri"/>
        <family val="2"/>
      </rPr>
      <t>)</t>
    </r>
  </si>
  <si>
    <t>8,48%</t>
  </si>
  <si>
    <t>565 genes,men rapporterer kun 60 genes that have been associated with autosomal dominant cancer-predisposition syndromes og 29 autosomal recessive cancer-predisposition genes</t>
  </si>
  <si>
    <t>https://www.nejm.org/doi/full/10.1056/nejmoa1508054</t>
  </si>
  <si>
    <r>
      <t>Parsons, DW (</t>
    </r>
    <r>
      <rPr>
        <i/>
        <sz val="11"/>
        <color theme="1"/>
        <rFont val="Calibri"/>
        <family val="2"/>
      </rPr>
      <t>JAMA Onc</t>
    </r>
    <r>
      <rPr>
        <sz val="11"/>
        <color theme="1"/>
        <rFont val="Calibri"/>
        <family val="2"/>
      </rPr>
      <t>)</t>
    </r>
  </si>
  <si>
    <t>8,67%</t>
  </si>
  <si>
    <t>https://www.ncbi.nlm.nih.gov/pmc/articles/pmid/26822237/</t>
  </si>
  <si>
    <r>
      <t>Mody, RJ (</t>
    </r>
    <r>
      <rPr>
        <i/>
        <sz val="11"/>
        <color theme="1"/>
        <rFont val="Calibri"/>
        <family val="2"/>
      </rPr>
      <t>JAMA</t>
    </r>
    <r>
      <rPr>
        <sz val="11"/>
        <color theme="1"/>
        <rFont val="Calibri"/>
        <family val="2"/>
      </rPr>
      <t>)</t>
    </r>
  </si>
  <si>
    <t>10,78%</t>
  </si>
  <si>
    <t>Uklart</t>
  </si>
  <si>
    <t>https://www.ncbi.nlm.nih.gov/pmc/articles/PMC4758114/</t>
  </si>
  <si>
    <r>
      <t>Oberg, JA (</t>
    </r>
    <r>
      <rPr>
        <i/>
        <sz val="11"/>
        <color theme="1"/>
        <rFont val="Calibri"/>
        <family val="2"/>
      </rPr>
      <t>Genome Med</t>
    </r>
    <r>
      <rPr>
        <sz val="11"/>
        <color theme="1"/>
        <rFont val="Calibri"/>
        <family val="2"/>
      </rPr>
      <t>)</t>
    </r>
  </si>
  <si>
    <t>17,82%</t>
  </si>
  <si>
    <t>?</t>
  </si>
  <si>
    <t>https://www.ncbi.nlm.nih.gov/pmc/articles/PMC5180407/</t>
  </si>
  <si>
    <r>
      <t>Gröbner, SN (</t>
    </r>
    <r>
      <rPr>
        <i/>
        <sz val="11"/>
        <color theme="1"/>
        <rFont val="Calibri"/>
        <family val="2"/>
      </rPr>
      <t>Nature</t>
    </r>
    <r>
      <rPr>
        <sz val="11"/>
        <color theme="1"/>
        <rFont val="Calibri"/>
        <family val="2"/>
      </rPr>
      <t>)</t>
    </r>
  </si>
  <si>
    <t>7,55%</t>
  </si>
  <si>
    <t>162 genes</t>
  </si>
  <si>
    <t>https://www.nature.com/articles/nature25480</t>
  </si>
  <si>
    <r>
      <t>Wong, N (</t>
    </r>
    <r>
      <rPr>
        <i/>
        <sz val="11"/>
        <color theme="1"/>
        <rFont val="Calibri"/>
        <family val="2"/>
      </rPr>
      <t>Nature Med</t>
    </r>
    <r>
      <rPr>
        <sz val="11"/>
        <color theme="1"/>
        <rFont val="Calibri"/>
        <family val="2"/>
      </rPr>
      <t>)</t>
    </r>
  </si>
  <si>
    <t>16,19%</t>
  </si>
  <si>
    <t>https://www-nature-com.ep.fjernadgang.kb.dk/articles/s41591-020-1072-4#MOESM3</t>
  </si>
  <si>
    <r>
      <t>Byrjaldsen, A (</t>
    </r>
    <r>
      <rPr>
        <i/>
        <sz val="11"/>
        <color theme="1"/>
        <rFont val="Calibri"/>
        <family val="2"/>
      </rPr>
      <t>PLoS Gen</t>
    </r>
    <r>
      <rPr>
        <sz val="11"/>
        <color theme="1"/>
        <rFont val="Calibri"/>
        <family val="2"/>
      </rPr>
      <t>)</t>
    </r>
  </si>
  <si>
    <t>14,65%</t>
  </si>
  <si>
    <t>314 cancer genes +</t>
  </si>
  <si>
    <t>https://www.ncbi.nlm.nih.gov/pmc/articles/PMC7787686/</t>
  </si>
  <si>
    <r>
      <t>Fiala, EM (</t>
    </r>
    <r>
      <rPr>
        <i/>
        <sz val="11"/>
        <color theme="1"/>
        <rFont val="Calibri"/>
        <family val="2"/>
      </rPr>
      <t>Nature Can.</t>
    </r>
    <r>
      <rPr>
        <sz val="11"/>
        <color theme="1"/>
        <rFont val="Calibri"/>
        <family val="2"/>
      </rPr>
      <t>)</t>
    </r>
  </si>
  <si>
    <t>18,38%</t>
  </si>
  <si>
    <t>468, men germline kun i 88</t>
  </si>
  <si>
    <t>https://www.nature.com/articles/s43018-021-00172-1</t>
  </si>
  <si>
    <r>
      <t>Newmann, S (</t>
    </r>
    <r>
      <rPr>
        <i/>
        <sz val="11"/>
        <color theme="1"/>
        <rFont val="Calibri"/>
        <family val="2"/>
      </rPr>
      <t>Cancer Discovery</t>
    </r>
    <r>
      <rPr>
        <sz val="11"/>
        <color theme="1"/>
        <rFont val="Calibri"/>
        <family val="2"/>
      </rPr>
      <t>)</t>
    </r>
  </si>
  <si>
    <t>18,33%</t>
  </si>
  <si>
    <t>156 cancer predisposition genes</t>
  </si>
  <si>
    <t>https://cancerdiscovery.aacrjournals.org/content/11/12/3008.long</t>
  </si>
  <si>
    <r>
      <t>Stedingk, KV (</t>
    </r>
    <r>
      <rPr>
        <i/>
        <sz val="11"/>
        <color theme="1"/>
        <rFont val="Calibri"/>
        <family val="2"/>
      </rPr>
      <t>Sci rep</t>
    </r>
    <r>
      <rPr>
        <sz val="11"/>
        <color theme="1"/>
        <rFont val="Calibri"/>
        <family val="2"/>
      </rPr>
      <t>)</t>
    </r>
  </si>
  <si>
    <t>3,80%</t>
  </si>
  <si>
    <r>
      <t>Wagener, R (</t>
    </r>
    <r>
      <rPr>
        <i/>
        <sz val="11"/>
        <color theme="1"/>
        <rFont val="Calibri"/>
        <family val="2"/>
      </rPr>
      <t>EJHG</t>
    </r>
    <r>
      <rPr>
        <sz val="11"/>
        <color theme="1"/>
        <rFont val="Calibri"/>
        <family val="2"/>
      </rPr>
      <t>)</t>
    </r>
  </si>
  <si>
    <t>6,88%</t>
  </si>
  <si>
    <t>295 cancer related genes</t>
  </si>
  <si>
    <t>https://www.nature.com/articles/s41431-021-00878-x#Sec2</t>
  </si>
  <si>
    <t>10,53%</t>
  </si>
  <si>
    <t>Author (journal)</t>
  </si>
  <si>
    <t>not reported</t>
  </si>
  <si>
    <t>c.566G &gt; A</t>
  </si>
  <si>
    <t>p.R189K</t>
  </si>
  <si>
    <t>c.8266A &gt; T</t>
  </si>
  <si>
    <t>p.K2756*</t>
  </si>
  <si>
    <t>pathogenic</t>
  </si>
  <si>
    <t>NB-S-588</t>
  </si>
  <si>
    <t>NB</t>
  </si>
  <si>
    <t>nonsynonymous SNV</t>
  </si>
  <si>
    <t>ICGC_GBM56</t>
  </si>
  <si>
    <t>HGGother</t>
  </si>
  <si>
    <t>stopgain</t>
  </si>
  <si>
    <t>OS</t>
  </si>
  <si>
    <t>ICGC_GBM6</t>
  </si>
  <si>
    <t>ICGC_GBM67</t>
  </si>
  <si>
    <t>ICGC_GBM15</t>
  </si>
  <si>
    <t>ICGC_PA132_convey</t>
  </si>
  <si>
    <t>PA</t>
  </si>
  <si>
    <t>RB_E_044</t>
  </si>
  <si>
    <t>RB</t>
  </si>
  <si>
    <t>SMARCB1</t>
  </si>
  <si>
    <t>H049-72FV</t>
  </si>
  <si>
    <t>ATRT</t>
  </si>
  <si>
    <t>H049-9PNE</t>
  </si>
  <si>
    <t>Indel</t>
  </si>
  <si>
    <t>H049-CELK</t>
  </si>
  <si>
    <t>ICGC_GBM19</t>
  </si>
  <si>
    <t>ICGC_GBM28</t>
  </si>
  <si>
    <t>ICGC_GBM32</t>
  </si>
  <si>
    <t>ICGC_LFS_MB1</t>
  </si>
  <si>
    <t>MB_SHH</t>
  </si>
  <si>
    <t>ICGC_LFS_MB2</t>
  </si>
  <si>
    <t>ICGC_MB137</t>
  </si>
  <si>
    <t>ICGC_MB145</t>
  </si>
  <si>
    <t>ICGC_MB243</t>
  </si>
  <si>
    <t>NB-S-549</t>
  </si>
  <si>
    <t>SJHYPO119</t>
  </si>
  <si>
    <t>B-ALL-HYPO</t>
  </si>
  <si>
    <t>RMS</t>
  </si>
  <si>
    <t>OS_STU_005</t>
  </si>
  <si>
    <t>frameshift deletion</t>
  </si>
  <si>
    <t>synonymous SNV</t>
  </si>
  <si>
    <t>Deletion</t>
  </si>
  <si>
    <t>ICGC_PA5</t>
  </si>
  <si>
    <t>RB_E_021</t>
  </si>
  <si>
    <t>ICGC_MB206</t>
  </si>
  <si>
    <t>likely pathogenic</t>
  </si>
  <si>
    <t>HP_LMU_KAP794</t>
  </si>
  <si>
    <t>HB</t>
  </si>
  <si>
    <t>frameshift insertion</t>
  </si>
  <si>
    <t>ICGC_MB122</t>
  </si>
  <si>
    <t>MB_WNT</t>
  </si>
  <si>
    <t>ICGC_PA42</t>
  </si>
  <si>
    <t>HGG_K27M</t>
  </si>
  <si>
    <t>MB_Group3</t>
  </si>
  <si>
    <t>B-ALLother</t>
  </si>
  <si>
    <t>BL</t>
  </si>
  <si>
    <t>LZTR1</t>
  </si>
  <si>
    <t>RB_E_025</t>
  </si>
  <si>
    <t>ICGC_PA143</t>
  </si>
  <si>
    <t>RH_HD_004</t>
  </si>
  <si>
    <t>ICGC_MB289</t>
  </si>
  <si>
    <t>MB_Group4</t>
  </si>
  <si>
    <t>ICGC_MB193</t>
  </si>
  <si>
    <t>RB_E_030</t>
  </si>
  <si>
    <t>RB_E_033</t>
  </si>
  <si>
    <t>RB_E_040</t>
  </si>
  <si>
    <t>ICGC_MB8</t>
  </si>
  <si>
    <t>ICGC_MB295</t>
  </si>
  <si>
    <t>OS_STU_013</t>
  </si>
  <si>
    <t>nonframeshift deletion</t>
  </si>
  <si>
    <t>ICGC_GBM17</t>
  </si>
  <si>
    <t>ICGC_PA36</t>
  </si>
  <si>
    <t>ICGC_MB242</t>
  </si>
  <si>
    <t>Grobner_2018</t>
  </si>
  <si>
    <t>zcc5</t>
  </si>
  <si>
    <t>p.Glu457ArgfsTer33</t>
  </si>
  <si>
    <t>C5: Pathogenic</t>
  </si>
  <si>
    <t>p.Thr367MetfsTer15</t>
  </si>
  <si>
    <t>ATR</t>
  </si>
  <si>
    <t>p.Glu1061AsnfsTer2</t>
  </si>
  <si>
    <t>C4: Likely pathogenic</t>
  </si>
  <si>
    <t>zcc10</t>
  </si>
  <si>
    <t>c.903+1G&gt;C</t>
  </si>
  <si>
    <t>p.Pro246_Pro247delinsCysValTer</t>
  </si>
  <si>
    <t>zcc15</t>
  </si>
  <si>
    <t>p.Glu433Lys</t>
  </si>
  <si>
    <t>zcc24</t>
  </si>
  <si>
    <t>p.Met1?</t>
  </si>
  <si>
    <t>start_lost</t>
  </si>
  <si>
    <t>zcc28</t>
  </si>
  <si>
    <t>p.Arg40Ter</t>
  </si>
  <si>
    <t>zcc33</t>
  </si>
  <si>
    <t>p.Lys615=</t>
  </si>
  <si>
    <t>zcc44</t>
  </si>
  <si>
    <t>GT</t>
  </si>
  <si>
    <t>p.Ser1982ArgfsTer22</t>
  </si>
  <si>
    <t>zcc50</t>
  </si>
  <si>
    <t>SMARCE1</t>
  </si>
  <si>
    <t>p.Phe196SerfsTer39</t>
  </si>
  <si>
    <t>zcc52</t>
  </si>
  <si>
    <t>p.Gly396Asp</t>
  </si>
  <si>
    <t>zcc53</t>
  </si>
  <si>
    <t>zcc54</t>
  </si>
  <si>
    <t>p.Trp305Ter</t>
  </si>
  <si>
    <t>zcc60</t>
  </si>
  <si>
    <t>p.Thr811AspfsTer4</t>
  </si>
  <si>
    <t>zcc75</t>
  </si>
  <si>
    <t>p.Arg145Trp</t>
  </si>
  <si>
    <t>zcc79</t>
  </si>
  <si>
    <t>p.Arg383Ter</t>
  </si>
  <si>
    <t>p.Gln20Ter</t>
  </si>
  <si>
    <t>zcc92</t>
  </si>
  <si>
    <t>TA</t>
  </si>
  <si>
    <t>p.Met3181IlefsTer8</t>
  </si>
  <si>
    <t>c.2715+1G&gt;A</t>
  </si>
  <si>
    <t>zcc100</t>
  </si>
  <si>
    <t>p.Ser1970Ter</t>
  </si>
  <si>
    <t>zcc113</t>
  </si>
  <si>
    <t>p.Pro305Leu</t>
  </si>
  <si>
    <t>C3: Unknown pathogenicity</t>
  </si>
  <si>
    <t>p.Lys1390Asn</t>
  </si>
  <si>
    <t>zcc116</t>
  </si>
  <si>
    <t>p.Gln1367Ter</t>
  </si>
  <si>
    <t>zcc117</t>
  </si>
  <si>
    <t>p.Trp1692MetfsTer3</t>
  </si>
  <si>
    <t>zcc122</t>
  </si>
  <si>
    <t>HAVCR2</t>
  </si>
  <si>
    <t>p.Tyr82Cys</t>
  </si>
  <si>
    <t>zcc123</t>
  </si>
  <si>
    <t>p.Tyr264IlefsTer12</t>
  </si>
  <si>
    <t>zcc144</t>
  </si>
  <si>
    <t>p.Ile1803TyrfsTer38</t>
  </si>
  <si>
    <t>zcc145</t>
  </si>
  <si>
    <t>p.Gly351Arg</t>
  </si>
  <si>
    <t>zcc151</t>
  </si>
  <si>
    <t>c.40+1G&gt;A</t>
  </si>
  <si>
    <t>zcc157</t>
  </si>
  <si>
    <t>zcc159</t>
  </si>
  <si>
    <t>zcc161</t>
  </si>
  <si>
    <t>p.Glu280Ter</t>
  </si>
  <si>
    <t>zcc164</t>
  </si>
  <si>
    <t>p.Gln490His</t>
  </si>
  <si>
    <t>zcc173</t>
  </si>
  <si>
    <t>p.Lys1192=</t>
  </si>
  <si>
    <t>zcc189</t>
  </si>
  <si>
    <t>p.Glu705Lys</t>
  </si>
  <si>
    <t>zcc199</t>
  </si>
  <si>
    <t>p.Gly84Glu</t>
  </si>
  <si>
    <t>zcc208</t>
  </si>
  <si>
    <t>p.Gln317Ter</t>
  </si>
  <si>
    <t>zcc236</t>
  </si>
  <si>
    <t>c.942+3A&gt;T</t>
  </si>
  <si>
    <t>splice_region_variant,intron_variant</t>
  </si>
  <si>
    <t>zcc241</t>
  </si>
  <si>
    <t>GAGCAAGTTGGGGTGTGC</t>
  </si>
  <si>
    <t>p.His762AlafsTer8</t>
  </si>
  <si>
    <t>zcc243</t>
  </si>
  <si>
    <t>GGTTGTGTGCGAGA</t>
  </si>
  <si>
    <t>p.Val582ProfsTer6</t>
  </si>
  <si>
    <t>MB</t>
  </si>
  <si>
    <t>Sarcoma</t>
  </si>
  <si>
    <t>Sarcoma other</t>
  </si>
  <si>
    <t>DMG</t>
  </si>
  <si>
    <t>Rhabdoid</t>
  </si>
  <si>
    <t>Rhabdoid MRT</t>
  </si>
  <si>
    <t>Leukaemia</t>
  </si>
  <si>
    <t>Solid other</t>
  </si>
  <si>
    <t>CNS other</t>
  </si>
  <si>
    <t>RMS FP</t>
  </si>
  <si>
    <t>MPNST</t>
  </si>
  <si>
    <t>EWS</t>
  </si>
  <si>
    <t>CNS embryonal</t>
  </si>
  <si>
    <t>HGG</t>
  </si>
  <si>
    <t>WT</t>
  </si>
  <si>
    <t>Wong_2020</t>
  </si>
  <si>
    <t>zcc103</t>
  </si>
  <si>
    <t>zcc231</t>
  </si>
  <si>
    <t>zcc36</t>
  </si>
  <si>
    <t>zcc168</t>
  </si>
  <si>
    <t>zcc41</t>
  </si>
  <si>
    <t>17350193</t>
  </si>
  <si>
    <t>Rhabdoid ATRT</t>
  </si>
  <si>
    <t>SV</t>
  </si>
  <si>
    <t>duplication</t>
  </si>
  <si>
    <t>Rhabdomyosarcoma</t>
  </si>
  <si>
    <t>10:73553314</t>
  </si>
  <si>
    <t>A/T</t>
  </si>
  <si>
    <t>CDH23</t>
  </si>
  <si>
    <t>NM_022124.5:c.6629A&gt;T</t>
  </si>
  <si>
    <t>NP_071407.4:p.His2210Leu</t>
  </si>
  <si>
    <t>15:31212765</t>
  </si>
  <si>
    <t>C/T</t>
  </si>
  <si>
    <t>FAN1</t>
  </si>
  <si>
    <t>NM_014967.4:c.1961C&gt;T</t>
  </si>
  <si>
    <t>NP_055782.3:p.Pro654Leu</t>
  </si>
  <si>
    <t xml:space="preserve">Precursor B-ALL </t>
  </si>
  <si>
    <t>7:128849142</t>
  </si>
  <si>
    <t>T/C</t>
  </si>
  <si>
    <t>NM_005631.4:c.1370T&gt;C</t>
  </si>
  <si>
    <t>NP_005622.1:p.Phe457Ser</t>
  </si>
  <si>
    <t>9:20946813</t>
  </si>
  <si>
    <t>C/G</t>
  </si>
  <si>
    <t>FOCAD</t>
  </si>
  <si>
    <t>NM_017794.4:c.3669C&gt;G</t>
  </si>
  <si>
    <t>NP_060264.4:p.Ser1223Arg</t>
  </si>
  <si>
    <t>Precursor B-ALL</t>
  </si>
  <si>
    <t>9:20953002</t>
  </si>
  <si>
    <t>A/G</t>
  </si>
  <si>
    <t>NM_017794.4:c.4070A&gt;G</t>
  </si>
  <si>
    <t>NP_060264.4:p.Tyr1357Cys</t>
  </si>
  <si>
    <t>16:3634794</t>
  </si>
  <si>
    <t>G/A</t>
  </si>
  <si>
    <t>SLX4</t>
  </si>
  <si>
    <t>NM_032444.3:c.4715C&gt;T</t>
  </si>
  <si>
    <t>NP_115820.2:p.Pro1572Leu</t>
  </si>
  <si>
    <t xml:space="preserve">AML </t>
  </si>
  <si>
    <t>13:32945129</t>
  </si>
  <si>
    <t>NM_000059.3:c.8524C&gt;T</t>
  </si>
  <si>
    <t>NP_000050.2:p.Arg2842Cys</t>
  </si>
  <si>
    <t>1:241669390</t>
  </si>
  <si>
    <t>NM_000143.3:c.817G&gt;A</t>
  </si>
  <si>
    <t>NP_000134.2:p.Ala273Thr</t>
  </si>
  <si>
    <t>19:45868145</t>
  </si>
  <si>
    <t>NM_000400.3:c.545C&gt;T</t>
  </si>
  <si>
    <t>NP_000391.1:p.Ala182Val</t>
  </si>
  <si>
    <t xml:space="preserve">SEGA </t>
  </si>
  <si>
    <t>17:74473329</t>
  </si>
  <si>
    <t>RHBDF2</t>
  </si>
  <si>
    <t>NM_024599.5:c.940G&gt;A</t>
  </si>
  <si>
    <t>NP_078875.4:p.Ala314Thr</t>
  </si>
  <si>
    <t>15:82444198</t>
  </si>
  <si>
    <t>C/A</t>
  </si>
  <si>
    <t>EFL1</t>
  </si>
  <si>
    <t>NM_024580.5:c.2597G&gt;T</t>
  </si>
  <si>
    <t>NP_078856.4:p.Gly866Val</t>
  </si>
  <si>
    <t>14:96756112</t>
  </si>
  <si>
    <t>ATG2B</t>
  </si>
  <si>
    <t>NM_018036.6:c.5887T&gt;A</t>
  </si>
  <si>
    <t>NP_060506.5:p.Ser1963Thr</t>
  </si>
  <si>
    <t>19:50905373</t>
  </si>
  <si>
    <t>NM_002691.3:c.581C&gt;G</t>
  </si>
  <si>
    <t>NP_002682.2:p.Ser194Cys</t>
  </si>
  <si>
    <t>12:111856181</t>
  </si>
  <si>
    <t>NM_005475.2:c.232G&gt;A</t>
  </si>
  <si>
    <t>NP_005466.1:p.Glu78Lys</t>
  </si>
  <si>
    <t xml:space="preserve">AT/RT </t>
  </si>
  <si>
    <t>16:24580389</t>
  </si>
  <si>
    <t>RBBP6</t>
  </si>
  <si>
    <t>NM_006910.4:c.2378G&gt;A</t>
  </si>
  <si>
    <t>NP_008841.2:p.Arg793His</t>
  </si>
  <si>
    <t xml:space="preserve">Ependymoma </t>
  </si>
  <si>
    <t>12:133219838</t>
  </si>
  <si>
    <t>NM_006231.3:c.4523G&gt;A</t>
  </si>
  <si>
    <t>NP_006222.2:p.Arg1508His</t>
  </si>
  <si>
    <t>2:169828443</t>
  </si>
  <si>
    <t>ABCB11</t>
  </si>
  <si>
    <t>NM_003742.2:c.1552T&gt;C</t>
  </si>
  <si>
    <t>NP_003733.2:p.Tyr518His</t>
  </si>
  <si>
    <t>Hodgkin lymphoma</t>
  </si>
  <si>
    <t>1:168054923</t>
  </si>
  <si>
    <t>GPR161</t>
  </si>
  <si>
    <t>NM_001267609.1:c.1496T&gt;C</t>
  </si>
  <si>
    <t>NP_001254538.1:p.Phe499Ser</t>
  </si>
  <si>
    <t xml:space="preserve">Wilms tumor </t>
  </si>
  <si>
    <t>9:20995598</t>
  </si>
  <si>
    <t>NM_017794.4:c.5376A&gt;T</t>
  </si>
  <si>
    <t>NP_060264.4:p.Lys1792Asn</t>
  </si>
  <si>
    <t>7:105187707</t>
  </si>
  <si>
    <t>RINT1</t>
  </si>
  <si>
    <t>NM_021930.5:c.766C&gt;G</t>
  </si>
  <si>
    <t>NP_068749.3:p.Arg256Gly</t>
  </si>
  <si>
    <t>17:8141440</t>
  </si>
  <si>
    <t>CTC1</t>
  </si>
  <si>
    <t>NM_025099.5:c.556G&gt;C</t>
  </si>
  <si>
    <t>NP_079375.3:p.Val186Leu</t>
  </si>
  <si>
    <t>16:68849520</t>
  </si>
  <si>
    <t>5_prime_UTR_premature_start_codon_gain_variant</t>
  </si>
  <si>
    <t>NM_004360.4:c.1423G&gt;A</t>
  </si>
  <si>
    <t>NP_004351.1:p.Val475Met</t>
  </si>
  <si>
    <t xml:space="preserve">Neuroblastoma </t>
  </si>
  <si>
    <t>16:74678563</t>
  </si>
  <si>
    <t>RFWD3</t>
  </si>
  <si>
    <t>NM_018124.3:c.863C&gt;T</t>
  </si>
  <si>
    <t>NP_060594.3:p.Thr288Ile</t>
  </si>
  <si>
    <t>22:30090773</t>
  </si>
  <si>
    <t>CTT/-</t>
  </si>
  <si>
    <t>inframe_deletion</t>
  </si>
  <si>
    <t>NM_000268.3:c.1773_1775delCTT</t>
  </si>
  <si>
    <t>NP_000259.1:p.Phe592del</t>
  </si>
  <si>
    <t>X:153995307</t>
  </si>
  <si>
    <t>DKC1</t>
  </si>
  <si>
    <t>NM_001363.4:c.484G&gt;A</t>
  </si>
  <si>
    <t>NP_001354.1:p.Ala162Thr</t>
  </si>
  <si>
    <t>19:45860760</t>
  </si>
  <si>
    <t>NM_000400.3:c.1349G&gt;A</t>
  </si>
  <si>
    <t>NP_000391.1:p.Arg450His</t>
  </si>
  <si>
    <t>4:57797518</t>
  </si>
  <si>
    <t>REST</t>
  </si>
  <si>
    <t>NM_005612.4:c.2494C&gt;T</t>
  </si>
  <si>
    <t>NP_005603.3:p.Arg832Trp</t>
  </si>
  <si>
    <t>9:377046</t>
  </si>
  <si>
    <t>DOCK8</t>
  </si>
  <si>
    <t>NM_203447.3:c.2275G&gt;A</t>
  </si>
  <si>
    <t>NP_982272.2:p.Val759Met</t>
  </si>
  <si>
    <t>8:31012237</t>
  </si>
  <si>
    <t>NM_000553.4:c.3785C&gt;G</t>
  </si>
  <si>
    <t>NP_000544.2:p.Thr1262Arg</t>
  </si>
  <si>
    <t>11:67250676</t>
  </si>
  <si>
    <t>AIP</t>
  </si>
  <si>
    <t>NM_003977.3:c.47G&gt;A</t>
  </si>
  <si>
    <t>NP_003968.3:p.Arg16His</t>
  </si>
  <si>
    <t>15:89824431</t>
  </si>
  <si>
    <t>NM_001113378.1:c.1412C&gt;G</t>
  </si>
  <si>
    <t>NP_001106849.1:p.Pro471Arg</t>
  </si>
  <si>
    <t>3:129151405</t>
  </si>
  <si>
    <t>MBD4</t>
  </si>
  <si>
    <t>NM_003925.2:c.1606G&gt;C</t>
  </si>
  <si>
    <t>NP_003916.1:p.Gly536Arg</t>
  </si>
  <si>
    <t>10:73437364</t>
  </si>
  <si>
    <t>NM_022124.5:c.1666G&gt;A</t>
  </si>
  <si>
    <t>NP_071407.4:p.Asp556Asn</t>
  </si>
  <si>
    <t>LCH</t>
  </si>
  <si>
    <t>7:66459197</t>
  </si>
  <si>
    <t>NM_016038.2:c.258+2T&gt;C</t>
  </si>
  <si>
    <t>2:47641438</t>
  </si>
  <si>
    <t>A/C</t>
  </si>
  <si>
    <t>NM_000251.2:c.823A&gt;C</t>
  </si>
  <si>
    <t>NP_000242.1:p.Lys275Gln</t>
  </si>
  <si>
    <t xml:space="preserve">LCH </t>
  </si>
  <si>
    <t>2:128046416</t>
  </si>
  <si>
    <t>NM_000122.1:c.847C&gt;T</t>
  </si>
  <si>
    <t>NP_000113.1:p.Arg283Cys</t>
  </si>
  <si>
    <t>15:89811698</t>
  </si>
  <si>
    <t>NM_001113378.1:c.824T&gt;C</t>
  </si>
  <si>
    <t>NP_001106849.1:p.Ile275Thr</t>
  </si>
  <si>
    <t>11:77937652</t>
  </si>
  <si>
    <t>G/T</t>
  </si>
  <si>
    <t>GAB2</t>
  </si>
  <si>
    <t>NM_080491.2:c.1066C&gt;A</t>
  </si>
  <si>
    <t>NP_536739.1:p.Pro356Thr</t>
  </si>
  <si>
    <t>X:136113743</t>
  </si>
  <si>
    <t>GPR101</t>
  </si>
  <si>
    <t>NM_054021.1:c.91G&gt;A</t>
  </si>
  <si>
    <t>NP_473362.1:p.Gly31Ser</t>
  </si>
  <si>
    <t xml:space="preserve">Rhabdomyosarcoma </t>
  </si>
  <si>
    <t>15:91328208</t>
  </si>
  <si>
    <t>NM_000057.3:c.2720C&gt;T</t>
  </si>
  <si>
    <t>NP_000048.1:p.Thr907Met</t>
  </si>
  <si>
    <t>15:31197995</t>
  </si>
  <si>
    <t>NM_014967.4:c.1129C&gt;T</t>
  </si>
  <si>
    <t>NP_055782.3:p.Arg377Trp</t>
  </si>
  <si>
    <t xml:space="preserve">Astrocytoma </t>
  </si>
  <si>
    <t>10:50667120</t>
  </si>
  <si>
    <t>T/G</t>
  </si>
  <si>
    <t>ERCC6</t>
  </si>
  <si>
    <t>NM_000124.3:c.4223A&gt;C</t>
  </si>
  <si>
    <t>NP_000115.1:p.Glu1408Ala</t>
  </si>
  <si>
    <t>10:50682281</t>
  </si>
  <si>
    <t>G/C</t>
  </si>
  <si>
    <t>NM_000124.3:c.2390C&gt;G</t>
  </si>
  <si>
    <t>NP_000115.1:p.Ser797Cys</t>
  </si>
  <si>
    <t>7:41729310</t>
  </si>
  <si>
    <t>INHBA</t>
  </si>
  <si>
    <t>NM_002192.3:c.1219G&gt;T</t>
  </si>
  <si>
    <t>NP_002183.1:p.Gly407Cys</t>
  </si>
  <si>
    <t xml:space="preserve">JMML </t>
  </si>
  <si>
    <t>2:128046944</t>
  </si>
  <si>
    <t>TCT/-</t>
  </si>
  <si>
    <t>NM_000122.1:c.789_791delAGA</t>
  </si>
  <si>
    <t>NP_000113.1:p.Glu264del</t>
  </si>
  <si>
    <t>JMML</t>
  </si>
  <si>
    <t>17:37360846</t>
  </si>
  <si>
    <t>RPL19</t>
  </si>
  <si>
    <t>NM_000981.3:c.536C&gt;T</t>
  </si>
  <si>
    <t>NP_000972.1:p.Ala179Val</t>
  </si>
  <si>
    <t>17:37360863</t>
  </si>
  <si>
    <t>NM_000981.3:c.553A&gt;T</t>
  </si>
  <si>
    <t>NP_000972.1:p.Ile185Phe</t>
  </si>
  <si>
    <t>14:95557394</t>
  </si>
  <si>
    <t>NM_177438.2:c.5580G&gt;A</t>
  </si>
  <si>
    <t>NP_803187.1:p.Met1860Ile</t>
  </si>
  <si>
    <t>2:48033454</t>
  </si>
  <si>
    <t>T/A</t>
  </si>
  <si>
    <t>NM_000179.2:c.3758T&gt;A</t>
  </si>
  <si>
    <t>NP_000170.1:p.Val1253Glu</t>
  </si>
  <si>
    <t>14:104174919</t>
  </si>
  <si>
    <t>XRCC3</t>
  </si>
  <si>
    <t>NM_005432.3:c.133G&gt;A</t>
  </si>
  <si>
    <t>NP_005423.1:p.Glu45Lys</t>
  </si>
  <si>
    <t>5:34937599</t>
  </si>
  <si>
    <t>DNAJC21</t>
  </si>
  <si>
    <t>NM_194283.3:c.607G&gt;T</t>
  </si>
  <si>
    <t>NP_919259.3:p.Val203Phe</t>
  </si>
  <si>
    <t xml:space="preserve">Diffuse intrinsic pontine glioma </t>
  </si>
  <si>
    <t>1:10434431</t>
  </si>
  <si>
    <t>KIF1B</t>
  </si>
  <si>
    <t>NM_015074.3:c.4866G&gt;C</t>
  </si>
  <si>
    <t>NP_055889.2:p.Gln1622His</t>
  </si>
  <si>
    <t xml:space="preserve">Plasmacytoid dendritic cell leukemia </t>
  </si>
  <si>
    <t>17:38785194</t>
  </si>
  <si>
    <t>NM_003079.4:c.1079G&gt;A</t>
  </si>
  <si>
    <t>NP_003070.3:p.Gly360Asp</t>
  </si>
  <si>
    <t>Plasmacytoid dendritic cell leukemia</t>
  </si>
  <si>
    <t>16:89986203</t>
  </si>
  <si>
    <t>-/C</t>
  </si>
  <si>
    <t>MC1R</t>
  </si>
  <si>
    <t>NM_002386.3:c.537dupC</t>
  </si>
  <si>
    <t>NP_002377.4:p.Ile180Hisfs*59</t>
  </si>
  <si>
    <t>2:47672704</t>
  </si>
  <si>
    <t>NM_000251.2:c.1294T&gt;A</t>
  </si>
  <si>
    <t>NP_000242.1:p.Leu432Met</t>
  </si>
  <si>
    <t>5:256484</t>
  </si>
  <si>
    <t>TT/-</t>
  </si>
  <si>
    <t>NM_004168.3:c.1945_1946delTT</t>
  </si>
  <si>
    <t>NP_004159.2:p.Leu649Glufs*4</t>
  </si>
  <si>
    <t>11:22646536</t>
  </si>
  <si>
    <t>NM_022725.3:c.821A&gt;G</t>
  </si>
  <si>
    <t>NP_073562.1:p.Tyr274Cys</t>
  </si>
  <si>
    <t>Diffuse intrinsic pontine glioma</t>
  </si>
  <si>
    <t>13:103528179</t>
  </si>
  <si>
    <t>NM_000123.3:c.3487G&gt;A</t>
  </si>
  <si>
    <t>NP_000114.2:p.Val1163Met</t>
  </si>
  <si>
    <t>17:17131277</t>
  </si>
  <si>
    <t>NM_144997.5:c.175C&gt;T</t>
  </si>
  <si>
    <t>NP_659434.2:p.Arg59Cys</t>
  </si>
  <si>
    <t>15:62148607</t>
  </si>
  <si>
    <t>VPS13C</t>
  </si>
  <si>
    <t>NM_020821.2:c.10954C&gt;T</t>
  </si>
  <si>
    <t>NP_065872.1:p.Arg3652Ter</t>
  </si>
  <si>
    <t xml:space="preserve">CML </t>
  </si>
  <si>
    <t>5:112176914</t>
  </si>
  <si>
    <t>NM_000038.5:c.5623T&gt;C</t>
  </si>
  <si>
    <t>NP_000029.2:p.Ser1875Pro</t>
  </si>
  <si>
    <t>5:156679654</t>
  </si>
  <si>
    <t>NM_005546.3:c.1829G&gt;A</t>
  </si>
  <si>
    <t>NP_005537.3:p.Arg610His</t>
  </si>
  <si>
    <t>9:135797337</t>
  </si>
  <si>
    <t>NM_000368.4:c.532G&gt;A</t>
  </si>
  <si>
    <t>NP_000359.1:p.Val178Ile</t>
  </si>
  <si>
    <t>9:98690419</t>
  </si>
  <si>
    <t>ERCC6L2</t>
  </si>
  <si>
    <t>NM_020207.4:c.1625C&gt;G</t>
  </si>
  <si>
    <t>NP_064592.2:p.Ser542Cys</t>
  </si>
  <si>
    <t>10:73574949</t>
  </si>
  <si>
    <t>NM_022124.5:c.9979G&gt;A</t>
  </si>
  <si>
    <t>NP_071407.4:p.Ala3327Thr</t>
  </si>
  <si>
    <t>11:108123578</t>
  </si>
  <si>
    <t>NM_000051.3:c.1837G&gt;T</t>
  </si>
  <si>
    <t>NP_000042.3:p.Val613Leu</t>
  </si>
  <si>
    <t>11:94211931</t>
  </si>
  <si>
    <t>MRE11</t>
  </si>
  <si>
    <t>NM_005591.3:c.514G&gt;A</t>
  </si>
  <si>
    <t>NP_005582.1:p.Gly172Arg</t>
  </si>
  <si>
    <t>6:10398760</t>
  </si>
  <si>
    <t>TFAP2A</t>
  </si>
  <si>
    <t>NM_003220.2:c.1204C&gt;G</t>
  </si>
  <si>
    <t>NP_003211.1:p.Leu402Val</t>
  </si>
  <si>
    <t>12:11905466</t>
  </si>
  <si>
    <t>NM_001987.4:c.116G&gt;A</t>
  </si>
  <si>
    <t>NP_001978.1:p.Arg39Gln</t>
  </si>
  <si>
    <t xml:space="preserve">Synovial sarcoma </t>
  </si>
  <si>
    <t>Malignant mesothelioma</t>
  </si>
  <si>
    <t>4:55602902</t>
  </si>
  <si>
    <t>NM_000222.2:c.2612C&gt;G</t>
  </si>
  <si>
    <t>NP_000213.1:p.Pro871Arg</t>
  </si>
  <si>
    <t>3:48630664</t>
  </si>
  <si>
    <t>COL7A1</t>
  </si>
  <si>
    <t>NM_000094.3:c.553C&gt;T</t>
  </si>
  <si>
    <t>NP_000085.1:p.Arg185Ter</t>
  </si>
  <si>
    <t>10:112771407</t>
  </si>
  <si>
    <t>SHOC2</t>
  </si>
  <si>
    <t>NM_007373.3:c.1580A&gt;G</t>
  </si>
  <si>
    <t>NP_031399.2:p.Asn527Ser</t>
  </si>
  <si>
    <t>15:91312417</t>
  </si>
  <si>
    <t>NM_000057.3:c.2362C&gt;A</t>
  </si>
  <si>
    <t>NP_000048.1:p.Leu788Ile</t>
  </si>
  <si>
    <t>14:96809487</t>
  </si>
  <si>
    <t>NM_018036.6:c.713A&gt;T</t>
  </si>
  <si>
    <t>NP_060506.5:p.Lys238Ile</t>
  </si>
  <si>
    <t>14:96800027</t>
  </si>
  <si>
    <t>NM_018036.6:c.1205G&gt;A</t>
  </si>
  <si>
    <t>NP_060506.5:p.Arg402His</t>
  </si>
  <si>
    <t>9:432209</t>
  </si>
  <si>
    <t>NM_203447.3:c.4670C&gt;T</t>
  </si>
  <si>
    <t>NP_982272.2:p.Ser1557Phe</t>
  </si>
  <si>
    <t>16:89984433</t>
  </si>
  <si>
    <t>NM_002386.3:c.-1234C&gt;T</t>
  </si>
  <si>
    <t>NP_002377.4:p.Met1ext-411</t>
  </si>
  <si>
    <t>17:57109286</t>
  </si>
  <si>
    <t>TRIM37</t>
  </si>
  <si>
    <t>NM_015294.4:c.1919G&gt;A</t>
  </si>
  <si>
    <t>NP_056109.1:p.Arg640His</t>
  </si>
  <si>
    <t xml:space="preserve">Burkitt lymphoma </t>
  </si>
  <si>
    <t>10:63851810</t>
  </si>
  <si>
    <t>NM_032199.2:c.2588G&gt;T</t>
  </si>
  <si>
    <t>NP_115575.1:p.Arg863Met</t>
  </si>
  <si>
    <t>20:18491519</t>
  </si>
  <si>
    <t>SEC23B</t>
  </si>
  <si>
    <t>NM_006363.4:c.40C&gt;T</t>
  </si>
  <si>
    <t>NP_006354.2:p.Arg14Trp</t>
  </si>
  <si>
    <t>11:67250655</t>
  </si>
  <si>
    <t>NM_003977.3:c.26G&gt;A</t>
  </si>
  <si>
    <t>NP_003968.3:p.Arg9Gln</t>
  </si>
  <si>
    <t>10:73567275</t>
  </si>
  <si>
    <t>NM_022124.5:c.8311G&gt;A</t>
  </si>
  <si>
    <t>NP_071407.4:p.Gly2771Ser</t>
  </si>
  <si>
    <t>16:68845646</t>
  </si>
  <si>
    <t>NM_004360.4:c.892G&gt;A</t>
  </si>
  <si>
    <t>NP_004351.1:p.Ala298Thr</t>
  </si>
  <si>
    <t>Non-Hodgkin lymphoma</t>
  </si>
  <si>
    <t>7:75689710</t>
  </si>
  <si>
    <t>MDH2</t>
  </si>
  <si>
    <t>NM_005918.3:c.449T&gt;A</t>
  </si>
  <si>
    <t>NP_005909.2:p.Ile150Asn</t>
  </si>
  <si>
    <t xml:space="preserve">Non-Hodgkin lymphoma </t>
  </si>
  <si>
    <t>3:48627916</t>
  </si>
  <si>
    <t>NM_000094.3:c.1882C&gt;T</t>
  </si>
  <si>
    <t>NP_000085.1:p.Arg628Trp</t>
  </si>
  <si>
    <t>7:66460298</t>
  </si>
  <si>
    <t>NM_016038.2:c.107T&gt;C</t>
  </si>
  <si>
    <t>NP_057122.2:p.Val36Ala</t>
  </si>
  <si>
    <t>20:30946592</t>
  </si>
  <si>
    <t>AGA/-</t>
  </si>
  <si>
    <t>NM_015338.5:c.25_27delAAG</t>
  </si>
  <si>
    <t>NP_056153.2:p.Lys9del</t>
  </si>
  <si>
    <t>6:43581752</t>
  </si>
  <si>
    <t>CA/-</t>
  </si>
  <si>
    <t>POLH</t>
  </si>
  <si>
    <t>NM_006502.2:c.1600_1601delCA</t>
  </si>
  <si>
    <t>NP_006493.1:p.Gln534Glufs*11</t>
  </si>
  <si>
    <t>6:43581755</t>
  </si>
  <si>
    <t>AAAAGTCT/-</t>
  </si>
  <si>
    <t>NM_006502.2:c.1603_1610delAAAAGTCT</t>
  </si>
  <si>
    <t>NP_006493.1:p.Lys535Alafs*8</t>
  </si>
  <si>
    <t>5:34933940</t>
  </si>
  <si>
    <t>NM_194283.3:c.118G&gt;A</t>
  </si>
  <si>
    <t>NP_919259.3:p.Ala40Thr</t>
  </si>
  <si>
    <t>2:47637248</t>
  </si>
  <si>
    <t>NM_000251.2:c.382C&gt;G</t>
  </si>
  <si>
    <t>NP_000242.1:p.Leu128Val</t>
  </si>
  <si>
    <t xml:space="preserve">Ewing sarcoma </t>
  </si>
  <si>
    <t>3:12632327</t>
  </si>
  <si>
    <t>NM_002880.3:c.1340A&gt;C</t>
  </si>
  <si>
    <t>NP_002871.1:p.Asp447Ala</t>
  </si>
  <si>
    <t>5:79966028</t>
  </si>
  <si>
    <t>MSH3</t>
  </si>
  <si>
    <t>NM_002439.4:c.692C&gt;T</t>
  </si>
  <si>
    <t>NP_002430.3:p.Pro231Leu</t>
  </si>
  <si>
    <t>6:36652228</t>
  </si>
  <si>
    <t>NM_001291549.1:c.452G&gt;A</t>
  </si>
  <si>
    <t>NP_001278478.1:p.Cys151Tyr</t>
  </si>
  <si>
    <t xml:space="preserve">Hodgkin lymphoma </t>
  </si>
  <si>
    <t>10:50701234</t>
  </si>
  <si>
    <t>NM_000124.3:c.1750G&gt;A</t>
  </si>
  <si>
    <t>NP_000115.1:p.Glu584Lys</t>
  </si>
  <si>
    <t>19:1440230</t>
  </si>
  <si>
    <t>RPS15</t>
  </si>
  <si>
    <t>NM_001308226.1:c.323C&gt;G</t>
  </si>
  <si>
    <t>NP_001295155.1:p.Thr108Ser</t>
  </si>
  <si>
    <t>10:73453966</t>
  </si>
  <si>
    <t>NM_022124.5:c.2239C&gt;T</t>
  </si>
  <si>
    <t>NP_071407.4:p.Arg747Cys</t>
  </si>
  <si>
    <t>5:131923673</t>
  </si>
  <si>
    <t>RAD50</t>
  </si>
  <si>
    <t>NM_005732.3:c.943G&gt;T</t>
  </si>
  <si>
    <t>NP_005723.2:p.Val315Leu</t>
  </si>
  <si>
    <t>17:56787304</t>
  </si>
  <si>
    <t>NM_058216.2:c.790G&gt;A</t>
  </si>
  <si>
    <t>NP_478123.1:p.Gly264Ser</t>
  </si>
  <si>
    <t>4:55561855</t>
  </si>
  <si>
    <t>GGATCAC/-</t>
  </si>
  <si>
    <t>NM_000222.2:c.248_254delTCACGGA</t>
  </si>
  <si>
    <t>NP_000213.1:p.Ile83Lysfs*19</t>
  </si>
  <si>
    <t>8:145737552</t>
  </si>
  <si>
    <t>NM_004260.3:c.3211C&gt;T</t>
  </si>
  <si>
    <t>NP_004251.3:p.Arg1071Cys</t>
  </si>
  <si>
    <t>17:56440671</t>
  </si>
  <si>
    <t>RNF43</t>
  </si>
  <si>
    <t>NM_017763.5:c.547C&gt;G</t>
  </si>
  <si>
    <t>NP_060233.3:p.His183Asp</t>
  </si>
  <si>
    <t>10:73442262</t>
  </si>
  <si>
    <t>NM_022124.5:c.1919C&gt;T</t>
  </si>
  <si>
    <t>NP_071407.4:p.Thr640Met</t>
  </si>
  <si>
    <t>10:73560498</t>
  </si>
  <si>
    <t>NM_022124.5:c.7468G&gt;A</t>
  </si>
  <si>
    <t>NP_071407.4:p.Glu2490Lys</t>
  </si>
  <si>
    <t xml:space="preserve">Plexus papilloma </t>
  </si>
  <si>
    <t>12:111885005</t>
  </si>
  <si>
    <t>NM_005475.2:c.1003A&gt;G</t>
  </si>
  <si>
    <t>NP_005466.1:p.Thr335Ala</t>
  </si>
  <si>
    <t>14:105752675</t>
  </si>
  <si>
    <t>BRF1</t>
  </si>
  <si>
    <t>NM_001519.3:c.223G&gt;A</t>
  </si>
  <si>
    <t>NP_001510.2:p.Val75Met</t>
  </si>
  <si>
    <t>5:149501579</t>
  </si>
  <si>
    <t>NM_002609.3:c.2208C&gt;A</t>
  </si>
  <si>
    <t>NP_002600.1:p.Ser736Arg</t>
  </si>
  <si>
    <t>3:142261533</t>
  </si>
  <si>
    <t>NM_001184.3:c.3424A&gt;G</t>
  </si>
  <si>
    <t>NP_001175.2:p.Ser1142Gly</t>
  </si>
  <si>
    <t>5:176562172</t>
  </si>
  <si>
    <t>initiator_codon_variant</t>
  </si>
  <si>
    <t>NM_022455.4:c.68A&gt;G</t>
  </si>
  <si>
    <t>NP_071900.2:p.Asp23Gly</t>
  </si>
  <si>
    <t>17:58677906</t>
  </si>
  <si>
    <t>PPM1D</t>
  </si>
  <si>
    <t>NM_003620.3:c.131C&gt;G</t>
  </si>
  <si>
    <t>NP_003611.1:p.Ser44Trp</t>
  </si>
  <si>
    <t>4:41749423</t>
  </si>
  <si>
    <t>NM_003924.3:c.372C&gt;G</t>
  </si>
  <si>
    <t>NP_003915.2:p.Asp124Glu</t>
  </si>
  <si>
    <t>4:41749427</t>
  </si>
  <si>
    <t>GGGTA/-</t>
  </si>
  <si>
    <t>NM_003924.3:c.364_368delTACCC</t>
  </si>
  <si>
    <t>NP_003915.2:p.Tyr122Argfs*54</t>
  </si>
  <si>
    <t>4:41749439</t>
  </si>
  <si>
    <t>NM_003924.3:c.356A&gt;C</t>
  </si>
  <si>
    <t>NP_003915.2:p.Glu119Ala</t>
  </si>
  <si>
    <t>4:41749443</t>
  </si>
  <si>
    <t>-/TAT</t>
  </si>
  <si>
    <t>disruptive_inframe_insertion</t>
  </si>
  <si>
    <t>NM_003924.3:c.352_353insATA</t>
  </si>
  <si>
    <t>NP_003915.2:p.Ala118delinsAspThr</t>
  </si>
  <si>
    <t>4:41749444</t>
  </si>
  <si>
    <t>-/ATT</t>
  </si>
  <si>
    <t>inframe_insertion</t>
  </si>
  <si>
    <t>NM_003924.3:c.351_352insAAT</t>
  </si>
  <si>
    <t>NP_003915.2:p.Phe117_Ala118insAsn</t>
  </si>
  <si>
    <t>4:41749449</t>
  </si>
  <si>
    <t>NM_003924.3:c.346G&gt;T</t>
  </si>
  <si>
    <t>NP_003915.2:p.Val116Phe</t>
  </si>
  <si>
    <t>20:62317187</t>
  </si>
  <si>
    <t>RTEL1</t>
  </si>
  <si>
    <t>NM_032957.4:c.1382G&gt;C</t>
  </si>
  <si>
    <t>NP_116575.3:p.Arg461Pro</t>
  </si>
  <si>
    <t>3:48603736</t>
  </si>
  <si>
    <t>NM_000094.3:c.8371C&gt;T</t>
  </si>
  <si>
    <t>NP_000085.1:p.Arg2791Trp</t>
  </si>
  <si>
    <t xml:space="preserve">Neurofibroma </t>
  </si>
  <si>
    <t>13:103510659</t>
  </si>
  <si>
    <t>NM_000123.3:c.563T&gt;C</t>
  </si>
  <si>
    <t>NP_000114.2:p.Ile188Thr</t>
  </si>
  <si>
    <t>Neurofibroma</t>
  </si>
  <si>
    <t>7:105183047</t>
  </si>
  <si>
    <t>NM_021930.5:c.466G&gt;A</t>
  </si>
  <si>
    <t>NP_068749.3:p.Glu156Lys</t>
  </si>
  <si>
    <t>17:29667565</t>
  </si>
  <si>
    <t>NM_000267.3:c.6901G&gt;A</t>
  </si>
  <si>
    <t>NP_000258.1:p.Val2301Met</t>
  </si>
  <si>
    <t xml:space="preserve">Lymphoma </t>
  </si>
  <si>
    <t>15:91347446</t>
  </si>
  <si>
    <t>NM_000057.3:c.3608C&gt;T</t>
  </si>
  <si>
    <t>NP_000048.1:p.Ala1203Val</t>
  </si>
  <si>
    <t>16:89857830</t>
  </si>
  <si>
    <t>NM_000135.2:c.1340C&gt;T</t>
  </si>
  <si>
    <t>NP_000126.2:p.Ser447Leu</t>
  </si>
  <si>
    <t>2:29451803</t>
  </si>
  <si>
    <t>NM_004304.4:c.2762T&gt;G</t>
  </si>
  <si>
    <t>NP_004295.2:p.Phe921Cys</t>
  </si>
  <si>
    <t>2:58386929</t>
  </si>
  <si>
    <t>-/TAAT</t>
  </si>
  <si>
    <t>NM_018062.3:c.1096_1099dupATTA</t>
  </si>
  <si>
    <t>NP_060532.2:p.Thr367Asnfs</t>
  </si>
  <si>
    <t>9:418146</t>
  </si>
  <si>
    <t>NM_203447.3:c.3779C&gt;G</t>
  </si>
  <si>
    <t>NP_982272.2:p.Ala1260Gly</t>
  </si>
  <si>
    <t>16:58541889</t>
  </si>
  <si>
    <t>NDRG4</t>
  </si>
  <si>
    <t>NM_001130487.1:c.871G&gt;A</t>
  </si>
  <si>
    <t>NP_001123959.1:p.Ala291Thr</t>
  </si>
  <si>
    <t>9:20926306</t>
  </si>
  <si>
    <t>NM_017794.4:c.2968C&gt;A</t>
  </si>
  <si>
    <t>NP_060264.4:p.Pro990Thr</t>
  </si>
  <si>
    <t>1:45796222</t>
  </si>
  <si>
    <t>NM_001128425.1:c.1484G&gt;A</t>
  </si>
  <si>
    <t>NP_001121897.1:p.Arg495His</t>
  </si>
  <si>
    <t>10:73483839</t>
  </si>
  <si>
    <t>NM_022124.5:c.3407G&gt;A</t>
  </si>
  <si>
    <t>NP_071407.4:p.Arg1136His</t>
  </si>
  <si>
    <t>17:56440903</t>
  </si>
  <si>
    <t>NM_017763.5:c.434G&gt;A</t>
  </si>
  <si>
    <t>NP_060233.3:p.Arg145Gln</t>
  </si>
  <si>
    <t>7:152346217</t>
  </si>
  <si>
    <t>XRCC2</t>
  </si>
  <si>
    <t>NM_005431.1:c.353T&gt;A</t>
  </si>
  <si>
    <t>NP_005422.1:p.Val118Glu</t>
  </si>
  <si>
    <t>9:98209591</t>
  </si>
  <si>
    <t>NM_000264.3:c.3947A&gt;G</t>
  </si>
  <si>
    <t>NP_000255.2:p.Tyr1316Cys</t>
  </si>
  <si>
    <t>19:50001264</t>
  </si>
  <si>
    <t>RPS11</t>
  </si>
  <si>
    <t>NM_001015.4:c.314G&gt;A</t>
  </si>
  <si>
    <t>NP_001006.1:p.Arg105His</t>
  </si>
  <si>
    <t>14:24868621</t>
  </si>
  <si>
    <t>NYNRIN</t>
  </si>
  <si>
    <t>NM_025081.2:c.169G&gt;A</t>
  </si>
  <si>
    <t>NP_079357.2:p.Gly57Arg</t>
  </si>
  <si>
    <t>16:2107157</t>
  </si>
  <si>
    <t>NM_000548.4:c.826A&gt;G</t>
  </si>
  <si>
    <t>NP_000539.2:p.Met276Val</t>
  </si>
  <si>
    <t>14:68331716</t>
  </si>
  <si>
    <t>TTAGA/-</t>
  </si>
  <si>
    <t>RAD51B</t>
  </si>
  <si>
    <t>NM_001321821.1:c.316-1_319delGATTA</t>
  </si>
  <si>
    <t>NP_001308750.1:p.?</t>
  </si>
  <si>
    <t>8:145736899</t>
  </si>
  <si>
    <t>NM_004260.3:c.3542G&gt;A</t>
  </si>
  <si>
    <t>NP_004251.3:p.Arg1181Gln</t>
  </si>
  <si>
    <t xml:space="preserve">Retinoblastoma </t>
  </si>
  <si>
    <t>19:1226621</t>
  </si>
  <si>
    <t>NM_000455.4:c.1277G&gt;T</t>
  </si>
  <si>
    <t>NP_000446.1:p.Arg426Leu</t>
  </si>
  <si>
    <t>3:70008551</t>
  </si>
  <si>
    <t>NM_000248.3:c.838C&gt;T</t>
  </si>
  <si>
    <t>NP_000239.1:p.His280Tyr</t>
  </si>
  <si>
    <t>10:63851812</t>
  </si>
  <si>
    <t>NM_032199.2:c.2590G&gt;A</t>
  </si>
  <si>
    <t>NP_115575.1:p.Glu864Lys</t>
  </si>
  <si>
    <t>12:111885816</t>
  </si>
  <si>
    <t>TCCCTTCCTCACTGGGATTCAGAG/-</t>
  </si>
  <si>
    <t>NM_005475.2:c.1454_1477delATTCAGAGTCCCTTCCTCACTGGG</t>
  </si>
  <si>
    <t>NP_005466.1:p.Asp485_Trp492del</t>
  </si>
  <si>
    <t>15:89811653</t>
  </si>
  <si>
    <t>NM_001113378.1:c.779C&gt;T</t>
  </si>
  <si>
    <t>NP_001106849.1:p.Pro260Leu</t>
  </si>
  <si>
    <t>16:89986558</t>
  </si>
  <si>
    <t>NM_002386.3:c.892T&gt;C</t>
  </si>
  <si>
    <t>NP_002377.4:p.Tyr298His</t>
  </si>
  <si>
    <t>19:45855529</t>
  </si>
  <si>
    <t>NM_000400.3:c.2128G&gt;A</t>
  </si>
  <si>
    <t>NP_000391.1:p.Val710Met</t>
  </si>
  <si>
    <t>5:80063896</t>
  </si>
  <si>
    <t>NM_002439.4:c.2041C&gt;T</t>
  </si>
  <si>
    <t>NP_002430.3:p.Pro681Ser</t>
  </si>
  <si>
    <t>16:14647964</t>
  </si>
  <si>
    <t>PARN</t>
  </si>
  <si>
    <t>NM_002582.3:c.1363G&gt;A</t>
  </si>
  <si>
    <t>NP_002573.1:p.Glu455Lys</t>
  </si>
  <si>
    <t>17:37872150</t>
  </si>
  <si>
    <t>NM_004448.3:c.1471C&gt;G</t>
  </si>
  <si>
    <t>NP_004439.2:p.Gln491Glu</t>
  </si>
  <si>
    <t>10:73466770</t>
  </si>
  <si>
    <t>NM_022124.5:c.3070G&gt;A</t>
  </si>
  <si>
    <t>NP_071407.4:p.Val1024Met</t>
  </si>
  <si>
    <t>17:8132490</t>
  </si>
  <si>
    <t>NM_025099.5:c.3191C&gt;T</t>
  </si>
  <si>
    <t>NP_079375.3:p.Thr1064Met</t>
  </si>
  <si>
    <t>17:33445588</t>
  </si>
  <si>
    <t>RAD51D</t>
  </si>
  <si>
    <t>synonymous_variant</t>
  </si>
  <si>
    <t>NM_002878.3:c.195C&gt;T</t>
  </si>
  <si>
    <t>NP_002869.3:p.Pro65=</t>
  </si>
  <si>
    <t>15:62234158</t>
  </si>
  <si>
    <t>NM_020821.2:c.5257C&gt;T</t>
  </si>
  <si>
    <t>NP_065872.1:p.Arg1753Cys</t>
  </si>
  <si>
    <t xml:space="preserve">CNS-germinoma </t>
  </si>
  <si>
    <t>14:96794848</t>
  </si>
  <si>
    <t>NM_018036.6:c.1999G&gt;T</t>
  </si>
  <si>
    <t>NP_060506.5:p.Val667Phe</t>
  </si>
  <si>
    <t>9:421012</t>
  </si>
  <si>
    <t>NM_203447.3:c.4087C&gt;T</t>
  </si>
  <si>
    <t>NP_982272.2:p.Arg1363Trp</t>
  </si>
  <si>
    <t>9:399245</t>
  </si>
  <si>
    <t>NM_203447.3:c.3220C&gt;A</t>
  </si>
  <si>
    <t>NP_982272.2:p.His1074Asn</t>
  </si>
  <si>
    <t>Tumor in corpus pineale</t>
  </si>
  <si>
    <t>19:11097240</t>
  </si>
  <si>
    <t>NM_001128849.1:c.731C&gt;T</t>
  </si>
  <si>
    <t>NP_001122321.1:p.Pro244Leu</t>
  </si>
  <si>
    <t>5:60194107</t>
  </si>
  <si>
    <t>ERCC8</t>
  </si>
  <si>
    <t>NM_000082.3:c.839C&gt;A</t>
  </si>
  <si>
    <t>NP_000073.1:p.Thr280Lys</t>
  </si>
  <si>
    <t>13:52548742</t>
  </si>
  <si>
    <t>ATP7B</t>
  </si>
  <si>
    <t>NM_000053.3:c.614G&gt;A</t>
  </si>
  <si>
    <t>NP_000044.2:p.Gly205Glu</t>
  </si>
  <si>
    <t>2:189859310</t>
  </si>
  <si>
    <t>COL3A1</t>
  </si>
  <si>
    <t>NM_000090.3:c.1337G&gt;A</t>
  </si>
  <si>
    <t>NP_000081.1:p.Arg446His</t>
  </si>
  <si>
    <t>16:3860714</t>
  </si>
  <si>
    <t>NM_004380.2:c.865G&gt;A</t>
  </si>
  <si>
    <t>NP_004371.2:p.Gly289Arg</t>
  </si>
  <si>
    <t>5:112174677</t>
  </si>
  <si>
    <t>NM_000038.5:c.3386T&gt;C</t>
  </si>
  <si>
    <t>NP_000029.2:p.Leu1129Ser</t>
  </si>
  <si>
    <t>10:73574898</t>
  </si>
  <si>
    <t>NM_022124.5:c.9928C&gt;T</t>
  </si>
  <si>
    <t>NP_071407.4:p.Arg3310Cys</t>
  </si>
  <si>
    <t>9:98734808</t>
  </si>
  <si>
    <t>-/G</t>
  </si>
  <si>
    <t>NM_020207.4:c.2809dupG</t>
  </si>
  <si>
    <t>NP_064592.2:p.Glu937Glyfs*4</t>
  </si>
  <si>
    <t xml:space="preserve">Glioma </t>
  </si>
  <si>
    <t>1:45294025</t>
  </si>
  <si>
    <t>PTCH2</t>
  </si>
  <si>
    <t>NM_003738.4:c.1652G&gt;T</t>
  </si>
  <si>
    <t>NP_003729.3:p.Ser551Ile</t>
  </si>
  <si>
    <t>2:29754827</t>
  </si>
  <si>
    <t>NM_004304.4:c.1108G&gt;A</t>
  </si>
  <si>
    <t>NP_004295.2:p.Glu370Lys</t>
  </si>
  <si>
    <t>7:128852105</t>
  </si>
  <si>
    <t>NM_005631.4:c.2177G&gt;A</t>
  </si>
  <si>
    <t>NP_005622.1:p.Arg726Gln</t>
  </si>
  <si>
    <t>Glioma</t>
  </si>
  <si>
    <t>2:111399371</t>
  </si>
  <si>
    <t>BUB1</t>
  </si>
  <si>
    <t>NM_004336.4:c.2473C&gt;T</t>
  </si>
  <si>
    <t>NP_004327.1:p.Pro825Ser</t>
  </si>
  <si>
    <t>Pancreatic carcinoma</t>
  </si>
  <si>
    <t>11:94212884</t>
  </si>
  <si>
    <t>NM_005591.3:c.358A&gt;G</t>
  </si>
  <si>
    <t>NP_005582.1:p.Ile120Val</t>
  </si>
  <si>
    <t>5:149503831</t>
  </si>
  <si>
    <t>NM_002609.3:c.2005G&gt;A</t>
  </si>
  <si>
    <t>NP_002600.1:p.Gly669Arg</t>
  </si>
  <si>
    <t>9:442007</t>
  </si>
  <si>
    <t>NM_203447.3:c.5488G&gt;C</t>
  </si>
  <si>
    <t>NP_982272.2:p.Glu1830Gln</t>
  </si>
  <si>
    <t>18:42643439</t>
  </si>
  <si>
    <t>SETBP1</t>
  </si>
  <si>
    <t>NM_015559.2:c.4567C&gt;A</t>
  </si>
  <si>
    <t>NP_056374.2:p.Pro1523Thr</t>
  </si>
  <si>
    <t>8:145739846</t>
  </si>
  <si>
    <t>NM_004260.3:c.1684C&gt;T</t>
  </si>
  <si>
    <t>NP_004251.3:p.Arg562Trp</t>
  </si>
  <si>
    <t>14:50655301</t>
  </si>
  <si>
    <t>SOS2</t>
  </si>
  <si>
    <t>NM_006939.3:c.628G&gt;T</t>
  </si>
  <si>
    <t>NP_008870.2:p.Glu210Ter</t>
  </si>
  <si>
    <t>14:75498846</t>
  </si>
  <si>
    <t>MLH3</t>
  </si>
  <si>
    <t>NM_001040108.1:c.3752G&gt;A</t>
  </si>
  <si>
    <t>NP_001035197.1:p.Arg1251Gln</t>
  </si>
  <si>
    <t>15:62204160</t>
  </si>
  <si>
    <t>NM_020821.2:c.8594T&gt;C</t>
  </si>
  <si>
    <t>NP_065872.1:p.Ile2865Thr</t>
  </si>
  <si>
    <t>18:48591814</t>
  </si>
  <si>
    <t>NM_005359.5:c.977T&gt;C</t>
  </si>
  <si>
    <t>NP_005350.1:p.Ile326Thr</t>
  </si>
  <si>
    <t>12:9001369</t>
  </si>
  <si>
    <t>-/GTAT</t>
  </si>
  <si>
    <t>A2ML1</t>
  </si>
  <si>
    <t>NM_144670.5:c.1888_1891dupTATG</t>
  </si>
  <si>
    <t>NP_653271.2:p.Asp631Valfs*2</t>
  </si>
  <si>
    <t>11:77930455</t>
  </si>
  <si>
    <t>NM_080491.2:c.1894A&gt;G</t>
  </si>
  <si>
    <t>NP_536739.1:p.Thr632Ala</t>
  </si>
  <si>
    <t>10:73491873</t>
  </si>
  <si>
    <t>NM_022124.5:c.3845A&gt;G</t>
  </si>
  <si>
    <t>NP_071407.4:p.Asn1282Ser</t>
  </si>
  <si>
    <t>14:24845686</t>
  </si>
  <si>
    <t>NFATC4</t>
  </si>
  <si>
    <t>NM_001320043.1:c.2432T&gt;C</t>
  </si>
  <si>
    <t>NP_001306972.1:p.Leu811Pro</t>
  </si>
  <si>
    <t>15:82521451</t>
  </si>
  <si>
    <t>NM_024580.5:c.856G&gt;A</t>
  </si>
  <si>
    <t>NP_078856.4:p.Ala286Thr</t>
  </si>
  <si>
    <t>9:372194</t>
  </si>
  <si>
    <t>NM_203447.3:c.2017A&gt;T</t>
  </si>
  <si>
    <t>NP_982272.2:p.Ile673Phe</t>
  </si>
  <si>
    <t>16:67913976</t>
  </si>
  <si>
    <t>EDC4</t>
  </si>
  <si>
    <t>NM_014329.4:c.1954G&gt;A</t>
  </si>
  <si>
    <t>NP_055144.3:p.Glu652Lys</t>
  </si>
  <si>
    <t>16:2096209</t>
  </si>
  <si>
    <t>NTHL1</t>
  </si>
  <si>
    <t>NM_002528.6:c.298C&gt;T</t>
  </si>
  <si>
    <t>NP_002519.1:p.Arg100Cys</t>
  </si>
  <si>
    <t>13:20763686</t>
  </si>
  <si>
    <t>C/-</t>
  </si>
  <si>
    <t>GJB2</t>
  </si>
  <si>
    <t>NM_004004.5:c.35delG</t>
  </si>
  <si>
    <t>NP_003995.2:p.Gly12Ter</t>
  </si>
  <si>
    <t>17:57076817</t>
  </si>
  <si>
    <t>NM_015294.4:c.2816C&gt;T</t>
  </si>
  <si>
    <t>NP_056109.1:p.Thr939Ile</t>
  </si>
  <si>
    <t>22:41513434</t>
  </si>
  <si>
    <t>NM_001429.3:c.338C&gt;T</t>
  </si>
  <si>
    <t>NP_001420.2:p.Pro113Leu</t>
  </si>
  <si>
    <t>5:80083390</t>
  </si>
  <si>
    <t>NM_002439.4:c.2442C&gt;G</t>
  </si>
  <si>
    <t>NP_002430.3:p.Phe814Leu</t>
  </si>
  <si>
    <t>13:32944567</t>
  </si>
  <si>
    <t>NM_000059.3:c.8360G&gt;A</t>
  </si>
  <si>
    <t>NP_000050.2:p.Arg2787His</t>
  </si>
  <si>
    <t>19:47884089</t>
  </si>
  <si>
    <t>DHX34</t>
  </si>
  <si>
    <t>NM_014681.5:c.2999G&gt;A</t>
  </si>
  <si>
    <t>NP_055496.2:p.Arg1000Gln</t>
  </si>
  <si>
    <t>3:48624425</t>
  </si>
  <si>
    <t>NM_000094.3:c.3256C&gt;T</t>
  </si>
  <si>
    <t>NP_000085.1:p.Leu1086Phe</t>
  </si>
  <si>
    <t>5:176942746</t>
  </si>
  <si>
    <t>DDX41</t>
  </si>
  <si>
    <t>NM_016222.3:c.511G&gt;C</t>
  </si>
  <si>
    <t>NP_057306.2:p.Val171Leu</t>
  </si>
  <si>
    <t>10:43613908</t>
  </si>
  <si>
    <t>NM_020975.4:c.2372A&gt;T</t>
  </si>
  <si>
    <t>NP_066124.1:p.Tyr791Phe</t>
  </si>
  <si>
    <t>3:70014170</t>
  </si>
  <si>
    <t>NM_000248.3:c.1031C&gt;T</t>
  </si>
  <si>
    <t>NP_000239.1:p.Thr344Met</t>
  </si>
  <si>
    <t>10:112654269</t>
  </si>
  <si>
    <t>PDCD4</t>
  </si>
  <si>
    <t>NM_014456.4:c.1198C&gt;G</t>
  </si>
  <si>
    <t>NP_055271.2:p.Gln400Glu</t>
  </si>
  <si>
    <t>11:71146886</t>
  </si>
  <si>
    <t>DHCR7</t>
  </si>
  <si>
    <t>NM_001360.2:c.964-1G&gt;C</t>
  </si>
  <si>
    <t>Likely Pathogenic</t>
  </si>
  <si>
    <t>2:55462690</t>
  </si>
  <si>
    <t>RPS27A</t>
  </si>
  <si>
    <t>NM_002954.5:c.448T&gt;G</t>
  </si>
  <si>
    <t>NP_002945.1:p.Phe150Val</t>
  </si>
  <si>
    <t>17:16852187</t>
  </si>
  <si>
    <t>TNFRSF13B</t>
  </si>
  <si>
    <t>NM_012452.2:c.310T&gt;C</t>
  </si>
  <si>
    <t>NP_036584.1:p.Cys104Arg</t>
  </si>
  <si>
    <t>16:14024613</t>
  </si>
  <si>
    <t>NM_005236.2:c.839A&gt;T</t>
  </si>
  <si>
    <t>NP_005227.1:p.Lys280Met</t>
  </si>
  <si>
    <t>10:73572643</t>
  </si>
  <si>
    <t>NM_022124.5:c.9629T&gt;C</t>
  </si>
  <si>
    <t>NP_071407.4:p.Ile3210Thr</t>
  </si>
  <si>
    <t>13:108861092</t>
  </si>
  <si>
    <t>LIG4</t>
  </si>
  <si>
    <t>NM_002312.3:c.2525C&gt;A</t>
  </si>
  <si>
    <t>NP_002303.2:p.Ala842Asp</t>
  </si>
  <si>
    <t>1:156786487</t>
  </si>
  <si>
    <t>SH2D2A</t>
  </si>
  <si>
    <t>NM_001161441.1:c.14T&gt;A</t>
  </si>
  <si>
    <t>NP_001154913.1:p.Leu5Gln</t>
  </si>
  <si>
    <t>1:93303114</t>
  </si>
  <si>
    <t>NM_000969.3:c.629A&gt;G</t>
  </si>
  <si>
    <t>NP_000960.2:p.Tyr210Cys</t>
  </si>
  <si>
    <t>8:30922521</t>
  </si>
  <si>
    <t>NM_000553.4:c.446G&gt;A</t>
  </si>
  <si>
    <t>NP_000544.2:p.Arg149His</t>
  </si>
  <si>
    <t>3:168806896</t>
  </si>
  <si>
    <t>NM_004991.3:c.3477G&gt;A</t>
  </si>
  <si>
    <t>NP_004982.2:p.Met1159Ile</t>
  </si>
  <si>
    <t>Schwannoma</t>
  </si>
  <si>
    <t>11:108141988</t>
  </si>
  <si>
    <t>NM_000051.3:c.2932T&gt;C</t>
  </si>
  <si>
    <t>NP_000042.3:p.Ser978Pro</t>
  </si>
  <si>
    <t>21:36259277</t>
  </si>
  <si>
    <t>NM_001754.4:c.214A&gt;T</t>
  </si>
  <si>
    <t>NP_001745.2:p.Arg72Trp</t>
  </si>
  <si>
    <t>8:31014902</t>
  </si>
  <si>
    <t>NM_000553.4:c.3838A&gt;G</t>
  </si>
  <si>
    <t>NP_000544.2:p.Arg1280Gly</t>
  </si>
  <si>
    <t>2:190718678</t>
  </si>
  <si>
    <t>NM_000534.4:c.836A&gt;G</t>
  </si>
  <si>
    <t>NP_000525.1:p.His279Arg</t>
  </si>
  <si>
    <t xml:space="preserve">Pilocytic astrocytoma </t>
  </si>
  <si>
    <t>3:129152704</t>
  </si>
  <si>
    <t>NM_003925.2:c.1400A&gt;G</t>
  </si>
  <si>
    <t>NP_003916.1:p.Asn467Ser</t>
  </si>
  <si>
    <t>Pilocytic astrocytoma</t>
  </si>
  <si>
    <t>4:55138603</t>
  </si>
  <si>
    <t>NM_006206.5:c.1280C&gt;T</t>
  </si>
  <si>
    <t>NP_006197.1:p.Ser427Leu</t>
  </si>
  <si>
    <t>19:47879322</t>
  </si>
  <si>
    <t>NM_014681.5:c.2449G&gt;A</t>
  </si>
  <si>
    <t>NP_055496.2:p.Ala817Thr</t>
  </si>
  <si>
    <t>9:446401</t>
  </si>
  <si>
    <t>NM_203447.3:c.5612A&gt;G</t>
  </si>
  <si>
    <t>NP_982272.2:p.Tyr1871Cys</t>
  </si>
  <si>
    <t>5:112178351</t>
  </si>
  <si>
    <t>NM_000038.5:c.7060G&gt;A</t>
  </si>
  <si>
    <t>NP_000029.2:p.Ala2354Thr</t>
  </si>
  <si>
    <t>5:176942697</t>
  </si>
  <si>
    <t>NM_016222.3:c.560A&gt;G</t>
  </si>
  <si>
    <t>NP_057306.2:p.Lys187Arg</t>
  </si>
  <si>
    <t>11:95551018</t>
  </si>
  <si>
    <t>CEP57</t>
  </si>
  <si>
    <t>NM_014679.4:c.572T&gt;A</t>
  </si>
  <si>
    <t>NP_055494.2:p.Leu191His</t>
  </si>
  <si>
    <t>13:103513881</t>
  </si>
  <si>
    <t>BIVM-ERCC5,ERCC5</t>
  </si>
  <si>
    <t>NM_001204425.1:c.2059C&gt;A,NM_000123.3:c.697C&gt;A</t>
  </si>
  <si>
    <t>NP_001191354.1:p.Gln687Lys,NP_000114.2:p.Gln233Lys</t>
  </si>
  <si>
    <t>1:45295392</t>
  </si>
  <si>
    <t>NM_003738.4:c.977G&gt;A</t>
  </si>
  <si>
    <t>NP_003729.3:p.Arg326His</t>
  </si>
  <si>
    <t xml:space="preserve">Precursor T-ALL </t>
  </si>
  <si>
    <t>4:55602953</t>
  </si>
  <si>
    <t>NM_000222.2:c.2663G&gt;A</t>
  </si>
  <si>
    <t>NP_000213.1:p.Arg888Gln</t>
  </si>
  <si>
    <t>17:74473831</t>
  </si>
  <si>
    <t>NM_024599.5:c.796C&gt;T</t>
  </si>
  <si>
    <t>NP_078875.4:p.Arg266Trp</t>
  </si>
  <si>
    <t>Precursor T-ALL</t>
  </si>
  <si>
    <t>9:98740462</t>
  </si>
  <si>
    <t>NM_020207.4:c.3490C&gt;T</t>
  </si>
  <si>
    <t>NP_064592.2:p.Gln1164Ter</t>
  </si>
  <si>
    <t>11:77933157</t>
  </si>
  <si>
    <t>NM_080491.2:c.1652G&gt;A</t>
  </si>
  <si>
    <t>NP_536739.1:p.Arg551Lys</t>
  </si>
  <si>
    <t>11:119142468</t>
  </si>
  <si>
    <t>NM_005188.3:c.467T&gt;G</t>
  </si>
  <si>
    <t>NP_005179.2:p.Leu156Arg</t>
  </si>
  <si>
    <t>11:94219174</t>
  </si>
  <si>
    <t>NM_005591.3:c.230A&gt;T</t>
  </si>
  <si>
    <t>NP_005582.1:p.Glu77Val</t>
  </si>
  <si>
    <t>3:48625292</t>
  </si>
  <si>
    <t>NM_000094.3:c.2791C&gt;T</t>
  </si>
  <si>
    <t>NP_000085.1:p.Arg931Cys</t>
  </si>
  <si>
    <t>15:82443845</t>
  </si>
  <si>
    <t>NM_024580.5:c.2950A&gt;G</t>
  </si>
  <si>
    <t>NP_078856.4:p.Met984Val</t>
  </si>
  <si>
    <t>9:101894898</t>
  </si>
  <si>
    <t>NM_004612.3:c.451C&gt;T</t>
  </si>
  <si>
    <t>NP_004603.1:p.Arg151Cys</t>
  </si>
  <si>
    <t>3:37042464</t>
  </si>
  <si>
    <t>NM_000249.3:c.226G&gt;A</t>
  </si>
  <si>
    <t>NP_000240.1:p.Val76Ile</t>
  </si>
  <si>
    <t>11:44151624</t>
  </si>
  <si>
    <t>NM_207122.1:c.1109T&gt;C</t>
  </si>
  <si>
    <t>NP_997005.1:p.Met370Thr</t>
  </si>
  <si>
    <t>11:22647007</t>
  </si>
  <si>
    <t>NM_022725.3:c.350C&gt;T</t>
  </si>
  <si>
    <t>NP_073562.1:p.Pro117Leu</t>
  </si>
  <si>
    <t>10:72360594</t>
  </si>
  <si>
    <t>NM_001083116.1:c.65C&gt;T</t>
  </si>
  <si>
    <t>NP_001076585.1:p.Pro22Leu</t>
  </si>
  <si>
    <t>7:92764069</t>
  </si>
  <si>
    <t>SAMD9L</t>
  </si>
  <si>
    <t>NM_152703.3:c.1216C&gt;T</t>
  </si>
  <si>
    <t>NP_689916.2:p.Arg406Ter</t>
  </si>
  <si>
    <t>11:128807619</t>
  </si>
  <si>
    <t>TP53AIP1</t>
  </si>
  <si>
    <t>NM_022112.2:c.95C&gt;A</t>
  </si>
  <si>
    <t>NP_071395.2:p.Ser32Ter</t>
  </si>
  <si>
    <t>12:133254193</t>
  </si>
  <si>
    <t>NM_006231.3:c.691C&gt;T</t>
  </si>
  <si>
    <t>NP_006222.2:p.Arg231Cys</t>
  </si>
  <si>
    <t>11:71149978</t>
  </si>
  <si>
    <t>NM_001360.2:c.778C&gt;G</t>
  </si>
  <si>
    <t>NP_001351.2:p.Arg260Gly</t>
  </si>
  <si>
    <t>19:47876166</t>
  </si>
  <si>
    <t>NM_014681.5:c.1948A&gt;C</t>
  </si>
  <si>
    <t>NP_055496.2:p.Asn650His</t>
  </si>
  <si>
    <t>3:48629340</t>
  </si>
  <si>
    <t>NM_000094.3:c.1348C&gt;T</t>
  </si>
  <si>
    <t>NP_000085.1:p.Arg450Cys</t>
  </si>
  <si>
    <t>Burkitt lymphoma</t>
  </si>
  <si>
    <t>15:89803947</t>
  </si>
  <si>
    <t>NM_001113378.1:c.161C&gt;T</t>
  </si>
  <si>
    <t>NP_001106849.1:p.Ser54Phe</t>
  </si>
  <si>
    <t>17:16852052</t>
  </si>
  <si>
    <t>NM_012452.2:c.445G&gt;A</t>
  </si>
  <si>
    <t>NP_036584.1:p.Ala149Thr</t>
  </si>
  <si>
    <t>3:70008542</t>
  </si>
  <si>
    <t>NM_000248.3:c.829G&gt;A</t>
  </si>
  <si>
    <t>NP_000239.1:p.Ala277Thr</t>
  </si>
  <si>
    <t>2:48033423</t>
  </si>
  <si>
    <t>NM_000179.2:c.3727A&gt;T</t>
  </si>
  <si>
    <t>NP_000170.1:p.Thr1243Ser</t>
  </si>
  <si>
    <t>15:80452201</t>
  </si>
  <si>
    <t>FAH</t>
  </si>
  <si>
    <t>NM_000137.2:c.296A&gt;G</t>
  </si>
  <si>
    <t>NP_000128.1:p.Asp99Gly</t>
  </si>
  <si>
    <t>17:37360889</t>
  </si>
  <si>
    <t>NM_000981.3:c.579G&gt;T</t>
  </si>
  <si>
    <t>NP_000972.1:p.Glu193Asp</t>
  </si>
  <si>
    <t>16:74694873</t>
  </si>
  <si>
    <t>NM_018124.3:c.475C&gt;T</t>
  </si>
  <si>
    <t>NP_060594.3:p.Arg159Trp</t>
  </si>
  <si>
    <t>5:177580704</t>
  </si>
  <si>
    <t>NM_017838.3:c.115G&gt;A</t>
  </si>
  <si>
    <t>NP_060308.1:p.Ala39Thr</t>
  </si>
  <si>
    <t>9:98734407</t>
  </si>
  <si>
    <t>NM_020207.4:c.2407C&gt;A</t>
  </si>
  <si>
    <t>NP_064592.2:p.Gln803Lys</t>
  </si>
  <si>
    <t>16:3658508</t>
  </si>
  <si>
    <t>NM_032444.3:c.458T&gt;G</t>
  </si>
  <si>
    <t>NP_115820.2:p.Leu153Arg</t>
  </si>
  <si>
    <t>9:98774712</t>
  </si>
  <si>
    <t>NM_020207.4:c.3913C&gt;T</t>
  </si>
  <si>
    <t>NP_064592.2:p.Arg1305Trp</t>
  </si>
  <si>
    <t>12:133214619</t>
  </si>
  <si>
    <t>NM_006231.3:c.5659G&gt;A</t>
  </si>
  <si>
    <t>NP_006222.2:p.Val1887Met</t>
  </si>
  <si>
    <t>9:304670</t>
  </si>
  <si>
    <t>NM_203447.3:c.494C&gt;T</t>
  </si>
  <si>
    <t>NP_982272.2:p.Ser165Leu</t>
  </si>
  <si>
    <t>9:21854777</t>
  </si>
  <si>
    <t>MTAP</t>
  </si>
  <si>
    <t>NM_002451.3:c.598C&gt;G</t>
  </si>
  <si>
    <t>NP_002442.2:p.Pro200Ala</t>
  </si>
  <si>
    <t>7:55242488</t>
  </si>
  <si>
    <t>NM_005228.4:c.2258C&gt;T</t>
  </si>
  <si>
    <t>NP_005219.2:p.Pro753Leu</t>
  </si>
  <si>
    <t>7:77261719</t>
  </si>
  <si>
    <t>PTPN12</t>
  </si>
  <si>
    <t>NM_002835.3:c.2051C&gt;T</t>
  </si>
  <si>
    <t>NP_002826.3:p.Ser684Leu</t>
  </si>
  <si>
    <t xml:space="preserve">Anaplastic lymphoma </t>
  </si>
  <si>
    <t>3:41275179</t>
  </si>
  <si>
    <t>NM_001904.3:c.1345C&gt;T</t>
  </si>
  <si>
    <t>NP_001895.1:p.Arg449Cys</t>
  </si>
  <si>
    <t>Anaplastic lymphoma</t>
  </si>
  <si>
    <t>1:45797157</t>
  </si>
  <si>
    <t>NM_001128425.1:c.1258C&gt;A</t>
  </si>
  <si>
    <t>NP_001121897.1:p.Leu420Met</t>
  </si>
  <si>
    <t>2:233127938</t>
  </si>
  <si>
    <t>DIS3L2</t>
  </si>
  <si>
    <t>NM_152383.4:c.1447C&gt;G</t>
  </si>
  <si>
    <t>NP_689596.4:p.Arg483Gly</t>
  </si>
  <si>
    <t>1:242022009</t>
  </si>
  <si>
    <t>EXO1</t>
  </si>
  <si>
    <t>NM_006027.4:c.745G&gt;A</t>
  </si>
  <si>
    <t>NP_006018.4:p.Asp249Asn</t>
  </si>
  <si>
    <t>4:57786013</t>
  </si>
  <si>
    <t>NM_005612.4:c.959C&gt;G</t>
  </si>
  <si>
    <t>NP_005603.3:p.Thr320Ser</t>
  </si>
  <si>
    <t>5:79950547</t>
  </si>
  <si>
    <t>NM_002439.4:c.1A&gt;G</t>
  </si>
  <si>
    <t>NP_002430.3:p.Met1?</t>
  </si>
  <si>
    <t>19:45855603</t>
  </si>
  <si>
    <t>NM_000400.3:c.2054C&gt;T</t>
  </si>
  <si>
    <t>NP_000391.1:p.Ala685Val</t>
  </si>
  <si>
    <t>7:92762328</t>
  </si>
  <si>
    <t>NM_152703.3:c.2957G&gt;A</t>
  </si>
  <si>
    <t>NP_689916.2:p.Arg986His</t>
  </si>
  <si>
    <t>12:9000241</t>
  </si>
  <si>
    <t>NM_144670.5:c.1780G&gt;A</t>
  </si>
  <si>
    <t>NP_653271.2:p.Val594Met</t>
  </si>
  <si>
    <t>5:137722272</t>
  </si>
  <si>
    <t>KDM3B</t>
  </si>
  <si>
    <t>NM_016604.3:c.1342G&gt;C</t>
  </si>
  <si>
    <t>NP_057688.2:p.Glu448Gln</t>
  </si>
  <si>
    <t>10:72358049</t>
  </si>
  <si>
    <t>NM_001083116.1:c.1428delG</t>
  </si>
  <si>
    <t>NP_001076585.1:p.Leu478Terfs</t>
  </si>
  <si>
    <t>13:103515365</t>
  </si>
  <si>
    <t>NM_000123.3:c.1866G&gt;C</t>
  </si>
  <si>
    <t>NP_000114.2:p.Gln622His</t>
  </si>
  <si>
    <t>10:72358050</t>
  </si>
  <si>
    <t>NM_001083116.1:c.1427G&gt;T</t>
  </si>
  <si>
    <t>NP_001076585.1:p.Gly476Val</t>
  </si>
  <si>
    <t>11:108206576</t>
  </si>
  <si>
    <t>NM_000051.3:c.8156G&gt;A</t>
  </si>
  <si>
    <t>NP_000042.3:p.Arg2719His</t>
  </si>
  <si>
    <t>7:55221720</t>
  </si>
  <si>
    <t>NM_005228.4:c.764G&gt;A</t>
  </si>
  <si>
    <t>NP_005219.2:p.Arg255Gln</t>
  </si>
  <si>
    <t>19:45856397</t>
  </si>
  <si>
    <t>NM_000400.3:c.1775G&gt;A</t>
  </si>
  <si>
    <t>NP_000391.1:p.Arg592His</t>
  </si>
  <si>
    <t>19:50143211</t>
  </si>
  <si>
    <t>RRAS</t>
  </si>
  <si>
    <t>NM_006270.4:c.145T&gt;C</t>
  </si>
  <si>
    <t>NP_006261.1:p.Phe49Leu</t>
  </si>
  <si>
    <t xml:space="preserve">Craniopharyngioma </t>
  </si>
  <si>
    <t>17:41154929</t>
  </si>
  <si>
    <t>RPL27</t>
  </si>
  <si>
    <t>NM_000988.3:c.403C&gt;T</t>
  </si>
  <si>
    <t>NP_000979.1:p.Arg135Trp</t>
  </si>
  <si>
    <t>6:26087718</t>
  </si>
  <si>
    <t>HFE</t>
  </si>
  <si>
    <t>NM_000410.3:c.50C&gt;T</t>
  </si>
  <si>
    <t>NP_000401.1:p.Thr17Ile</t>
  </si>
  <si>
    <t xml:space="preserve">Osteosarcoma </t>
  </si>
  <si>
    <t>14:68353842</t>
  </si>
  <si>
    <t>NM_001321821.1:c.677G&gt;A</t>
  </si>
  <si>
    <t>NP_001308750.1:p.Gly226Asp</t>
  </si>
  <si>
    <t>12:121426650</t>
  </si>
  <si>
    <t>HNF1A</t>
  </si>
  <si>
    <t>NM_000545.6:c.341G&gt;A</t>
  </si>
  <si>
    <t>NP_000536.5:p.Arg114His</t>
  </si>
  <si>
    <t>19:50920457</t>
  </si>
  <si>
    <t>NM_002691.3:c.3149G&gt;A</t>
  </si>
  <si>
    <t>NP_002682.2:p.Arg1050His</t>
  </si>
  <si>
    <t>12:112940030</t>
  </si>
  <si>
    <t>NM_002834.4:c.1682C&gt;T</t>
  </si>
  <si>
    <t>NP_002825.3:p.Pro561Leu</t>
  </si>
  <si>
    <t>19:4097323</t>
  </si>
  <si>
    <t>NM_030662.3:c.938G&gt;A</t>
  </si>
  <si>
    <t>NP_109587.1:p.Arg313Gln</t>
  </si>
  <si>
    <t>16:3641280</t>
  </si>
  <si>
    <t>NM_032444.3:c.2359G&gt;A</t>
  </si>
  <si>
    <t>NP_115820.2:p.Glu787Lys</t>
  </si>
  <si>
    <t>14:96784164</t>
  </si>
  <si>
    <t>NM_018036.6:c.2908C&gt;T</t>
  </si>
  <si>
    <t>NP_060506.5:p.Pro970Ser</t>
  </si>
  <si>
    <t>3:48610977</t>
  </si>
  <si>
    <t>NM_000094.3:c.6587C&gt;T</t>
  </si>
  <si>
    <t>NP_000085.1:p.Pro2196Leu</t>
  </si>
  <si>
    <t>9:35075315</t>
  </si>
  <si>
    <t>NM_004629.1:c.1441G&gt;A</t>
  </si>
  <si>
    <t>NP_004620.1:p.Glu481Lys</t>
  </si>
  <si>
    <t>15:89817511</t>
  </si>
  <si>
    <t>NM_001113378.1:c.1088T&gt;C</t>
  </si>
  <si>
    <t>NP_001106849.1:p.Met363Thr</t>
  </si>
  <si>
    <t xml:space="preserve">Hepatoblastoma </t>
  </si>
  <si>
    <t>10:27326901</t>
  </si>
  <si>
    <t>ANKRD26</t>
  </si>
  <si>
    <t>NM_014915.2:c.2458G&gt;C</t>
  </si>
  <si>
    <t>NP_055730.2:p.Glu820Gln</t>
  </si>
  <si>
    <t>18:20716364</t>
  </si>
  <si>
    <t>CCTTTA/-</t>
  </si>
  <si>
    <t>CABLES1</t>
  </si>
  <si>
    <t>disruptive_inframe_deletion</t>
  </si>
  <si>
    <t>NM_001100619.2:c.638_643delCCTTTA</t>
  </si>
  <si>
    <t>NP_001094089.1:p.Ala213_Ile215delinsVal</t>
  </si>
  <si>
    <t>18:20716371</t>
  </si>
  <si>
    <t>NM_001100619.2:c.644_645insG</t>
  </si>
  <si>
    <t>NP_001094089.1:p.Ile215Metfs*85</t>
  </si>
  <si>
    <t>10:112654273</t>
  </si>
  <si>
    <t>NM_014456.4:c.1202T&gt;A</t>
  </si>
  <si>
    <t>NP_055271.2:p.Met401Lys</t>
  </si>
  <si>
    <t>3:168833588</t>
  </si>
  <si>
    <t>NM_004991.3:c.2072A&gt;G</t>
  </si>
  <si>
    <t>NP_004982.2:p.Tyr691Cys</t>
  </si>
  <si>
    <t>Craniopharyngioma</t>
  </si>
  <si>
    <t>10:27350084</t>
  </si>
  <si>
    <t>NM_014915.2:c.1451T&gt;C</t>
  </si>
  <si>
    <t>NP_055730.2:p.Val484Ala</t>
  </si>
  <si>
    <t>2:29754821</t>
  </si>
  <si>
    <t>NM_004304.4:c.1114G&gt;A</t>
  </si>
  <si>
    <t>NP_004295.2:p.Ala372Thr</t>
  </si>
  <si>
    <t>5:149512446</t>
  </si>
  <si>
    <t>NM_002609.3:c.994C&gt;T</t>
  </si>
  <si>
    <t>NP_002600.1:p.Arg332Trp</t>
  </si>
  <si>
    <t>6:34385309</t>
  </si>
  <si>
    <t>RPS10</t>
  </si>
  <si>
    <t>NM_001014.4:c.472C&gt;T</t>
  </si>
  <si>
    <t>NP_001005.1:p.Arg158Cys</t>
  </si>
  <si>
    <t>11:95562435</t>
  </si>
  <si>
    <t>NM_014679.4:c.1212A&gt;T</t>
  </si>
  <si>
    <t>NP_055494.2:p.Leu404Phe</t>
  </si>
  <si>
    <t>3:142224106</t>
  </si>
  <si>
    <t>NM_001184.3:c.5071G&gt;A</t>
  </si>
  <si>
    <t>NP_001175.2:p.Gly1691Arg</t>
  </si>
  <si>
    <t>13:103525628</t>
  </si>
  <si>
    <t>NM_000123.3:c.2899G&gt;A</t>
  </si>
  <si>
    <t>NP_000114.2:p.Gly967Ser</t>
  </si>
  <si>
    <t>22:41546041</t>
  </si>
  <si>
    <t>NM_001429.3:c.2656C&gt;T</t>
  </si>
  <si>
    <t>NP_001420.2:p.Pro886Ser</t>
  </si>
  <si>
    <t>22:29090098</t>
  </si>
  <si>
    <t>NM_007194.3:c.1383C&gt;G</t>
  </si>
  <si>
    <t>NP_009125.1:p.Asp461Glu</t>
  </si>
  <si>
    <t>10:73562740</t>
  </si>
  <si>
    <t>NM_022124.5:c.7568C&gt;T</t>
  </si>
  <si>
    <t>NP_071407.4:p.Pro2523Leu</t>
  </si>
  <si>
    <t>10:63700087</t>
  </si>
  <si>
    <t>NM_032199.2:c.422A&gt;C</t>
  </si>
  <si>
    <t>NP_115575.1:p.Glu141Ala</t>
  </si>
  <si>
    <t>Hemangioendothelioma</t>
  </si>
  <si>
    <t>9:22006147</t>
  </si>
  <si>
    <t>CDKN2B</t>
  </si>
  <si>
    <t>NM_004936.3:c.256G&gt;A</t>
  </si>
  <si>
    <t>NP_004927.2:p.Asp86Asn</t>
  </si>
  <si>
    <t>9:98209400</t>
  </si>
  <si>
    <t>NM_000264.3:c.4138G&gt;A</t>
  </si>
  <si>
    <t>NP_000255.2:p.Ala1380Thr</t>
  </si>
  <si>
    <t>5:131924421</t>
  </si>
  <si>
    <t>NM_005732.3:c.1094G&gt;A</t>
  </si>
  <si>
    <t>NP_005723.2:p.Arg365Gln</t>
  </si>
  <si>
    <t>11:108186610</t>
  </si>
  <si>
    <t>NM_000051.3:c.6067G&gt;A</t>
  </si>
  <si>
    <t>NP_000042.3:p.Gly2023Arg</t>
  </si>
  <si>
    <t>14:24878988</t>
  </si>
  <si>
    <t>NM_025081.2:c.1988C&gt;T</t>
  </si>
  <si>
    <t>NP_079357.2:p.Pro663Leu</t>
  </si>
  <si>
    <t>20:57478641</t>
  </si>
  <si>
    <t>GTACGTGCTGGCTCCTTGTGCTGTCTGTCTTGTAGCGCCCTCCCAGCCAGTGCTGTTCCCTGACCGCTTTGCTAAATCATTTTCAG/-</t>
  </si>
  <si>
    <t>NM_000516.5:c.312+1_313-1delGTACGTGCTGGCTCCTTGTGCTGTCTGTCTTGTAGCGCCCTCCCAGCCAGTGCTGTTCCCTGACCGCTTTGCTAAATCATTTTCAG</t>
  </si>
  <si>
    <t>20:57480536</t>
  </si>
  <si>
    <t>-/CTTCCTGGACAAGATCGACGTGATCAAGCAGGCTGACTATGTGCCGAGCGATCAGGACCTGCTTCGCTGCCGTGTCCTGACTTCTG</t>
  </si>
  <si>
    <t>NM_000516.5:c.530_530+1insCTTCCTGGACAAGATCGACGTGATCAAGCAGGCTGACTATGTGCCGAGCGATCAGGACCTGCTTCGCTGCCGTGTCCTGACTTCTG</t>
  </si>
  <si>
    <t>NP_000507.1:p.Gly206Alafs*8</t>
  </si>
  <si>
    <t>20:57485137</t>
  </si>
  <si>
    <t>-/CTACTCCCGAGCCCGGAGAGGACCCACGCGTGACCCGGGCCAAGTACTTCATTCGAGATGAGTTTCTGA</t>
  </si>
  <si>
    <t>NM_000516.5:c.970_970+1insCTACTCCCGAGCCCGGAGAGGACCCACGCGTGACCCGGGCCAAGTACTTCATTCGAGATGAGTTTCTGA</t>
  </si>
  <si>
    <t>NP_000507.1:p.Leu346_Arg347insThrThrProGluProGlyGluAspProArgValThrArgAlaLysTyrPheIleArgAspGluPheLeu</t>
  </si>
  <si>
    <t>16:14041999</t>
  </si>
  <si>
    <t>NM_005236.2:c.2546A&gt;T</t>
  </si>
  <si>
    <t>NP_005227.1:p.Gln849Leu</t>
  </si>
  <si>
    <t>3:128204996</t>
  </si>
  <si>
    <t>NM_032638.4:c.445G&gt;A</t>
  </si>
  <si>
    <t>NP_116027.2:p.Gly149Arg</t>
  </si>
  <si>
    <t>9:20946724</t>
  </si>
  <si>
    <t>NM_017794.4:c.3580G&gt;A</t>
  </si>
  <si>
    <t>NP_060264.4:p.Val1194Ile</t>
  </si>
  <si>
    <t>19:50918994</t>
  </si>
  <si>
    <t>NM_002691.3:c.2731G&gt;A</t>
  </si>
  <si>
    <t>NP_002682.2:p.Asp911Asn</t>
  </si>
  <si>
    <t>17:8137871</t>
  </si>
  <si>
    <t>NM_025099.5:c.1720C&gt;T</t>
  </si>
  <si>
    <t>NP_079375.3:p.Pro574Ser</t>
  </si>
  <si>
    <t>16:89985751</t>
  </si>
  <si>
    <t>-/A</t>
  </si>
  <si>
    <t>NM_002386.3:c.86dupA</t>
  </si>
  <si>
    <t>NP_002377.4:p.Asn29Lysfs*14</t>
  </si>
  <si>
    <t>AT/RT</t>
  </si>
  <si>
    <t>8:30948045</t>
  </si>
  <si>
    <t>NM_000553.4:c.1717A&gt;G</t>
  </si>
  <si>
    <t>NP_000544.2:p.Thr573Ala</t>
  </si>
  <si>
    <t>19:47883105</t>
  </si>
  <si>
    <t>NM_014681.5:c.2845C&gt;T</t>
  </si>
  <si>
    <t>NP_055496.2:p.Arg949Cys</t>
  </si>
  <si>
    <t>20:43248938</t>
  </si>
  <si>
    <t>ADA</t>
  </si>
  <si>
    <t>NM_000022.3:c.1078+2T&gt;A</t>
  </si>
  <si>
    <t>X:154001479</t>
  </si>
  <si>
    <t>NM_001363.4:c.1110delC</t>
  </si>
  <si>
    <t>NP_001354.1:p.Met371Trpfs*12</t>
  </si>
  <si>
    <t>14:96756058</t>
  </si>
  <si>
    <t>NM_018036.6:c.5941C&gt;G</t>
  </si>
  <si>
    <t>NP_060506.5:p.Arg1981Gly</t>
  </si>
  <si>
    <t>16:67911221</t>
  </si>
  <si>
    <t>NM_014329.4:c.553G&gt;A</t>
  </si>
  <si>
    <t>NP_055144.3:p.Ala185Thr</t>
  </si>
  <si>
    <t>3:48622995</t>
  </si>
  <si>
    <t>NM_000094.3:c.3889G&gt;A</t>
  </si>
  <si>
    <t>NP_000085.1:p.Glu1297Lys</t>
  </si>
  <si>
    <t>10:63700032</t>
  </si>
  <si>
    <t>NM_032199.2:c.367G&gt;A</t>
  </si>
  <si>
    <t>NP_115575.1:p.Gly123Ser</t>
  </si>
  <si>
    <t>21:36259258</t>
  </si>
  <si>
    <t>NM_001754.4:c.233dupT</t>
  </si>
  <si>
    <t>NP_001745.2:p.Met78Ilefs*60</t>
  </si>
  <si>
    <t>21:36259260</t>
  </si>
  <si>
    <t>-/GCGCC</t>
  </si>
  <si>
    <t>NM_001754.4:c.231_232insGGCGC</t>
  </si>
  <si>
    <t>NP_001745.2:p.Met78Glyfs*46</t>
  </si>
  <si>
    <t>21:36259263</t>
  </si>
  <si>
    <t>-/GGCGCGA</t>
  </si>
  <si>
    <t>NM_001754.4:c.228_229insTCGCGCC</t>
  </si>
  <si>
    <t>NP_001745.2:p.Met78Argfs*62</t>
  </si>
  <si>
    <t>21:36259267</t>
  </si>
  <si>
    <t>-/TA</t>
  </si>
  <si>
    <t>NM_001754.4:c.224_225insTA</t>
  </si>
  <si>
    <t>NP_001745.2:p.Arg76Thrfs*47</t>
  </si>
  <si>
    <t>21:36259270</t>
  </si>
  <si>
    <t>-/GTCATGAAAT</t>
  </si>
  <si>
    <t>NM_001754.4:c.221_222insATTTCATGAC</t>
  </si>
  <si>
    <t>NP_001745.2:p.Asp75Phefs*66</t>
  </si>
  <si>
    <t>21:36259273</t>
  </si>
  <si>
    <t>-/ACAGGCA</t>
  </si>
  <si>
    <t>NM_001754.4:c.218_219insTGCCTGT</t>
  </si>
  <si>
    <t>NP_001745.2:p.Gly74Alafs*66</t>
  </si>
  <si>
    <t>21:36259280</t>
  </si>
  <si>
    <t>NM_001754.4:c.211_212insG</t>
  </si>
  <si>
    <t>NP_001745.2:p.Leu71Argfs*67</t>
  </si>
  <si>
    <t>5:112176431</t>
  </si>
  <si>
    <t>NM_000038.5:c.5140G&gt;A</t>
  </si>
  <si>
    <t>NP_000029.2:p.Asp1714Asn</t>
  </si>
  <si>
    <t>10:112760254</t>
  </si>
  <si>
    <t>NM_007373.3:c.923C&gt;T</t>
  </si>
  <si>
    <t>NP_031399.2:p.Ala308Val</t>
  </si>
  <si>
    <t>17:74475891</t>
  </si>
  <si>
    <t>NM_024599.5:c.283C&gt;T</t>
  </si>
  <si>
    <t>NP_078875.4:p.Arg95Cys</t>
  </si>
  <si>
    <t>9:98248088</t>
  </si>
  <si>
    <t>NM_000264.3:c.463C&gt;T</t>
  </si>
  <si>
    <t>NP_000255.2:p.Pro155Ser</t>
  </si>
  <si>
    <t>16:68867388</t>
  </si>
  <si>
    <t>NM_004360.4:c.2635G&gt;A</t>
  </si>
  <si>
    <t>NP_004351.1:p.Gly879Ser</t>
  </si>
  <si>
    <t>3:48621017</t>
  </si>
  <si>
    <t>NM_000094.3:c.4373C&gt;T</t>
  </si>
  <si>
    <t>NP_000085.1:p.Pro1458Leu</t>
  </si>
  <si>
    <t>15:89807234</t>
  </si>
  <si>
    <t>NM_001113378.1:c.646C&gt;G</t>
  </si>
  <si>
    <t>NP_001106849.1:p.Gln216Glu</t>
  </si>
  <si>
    <t>7:42007218</t>
  </si>
  <si>
    <t>GLI3</t>
  </si>
  <si>
    <t>NM_000168.5:c.2407G&gt;C</t>
  </si>
  <si>
    <t>NP_000159.3:p.Ala803Pro</t>
  </si>
  <si>
    <t>3:142279235</t>
  </si>
  <si>
    <t>NM_001184.3:c.1411G&gt;C</t>
  </si>
  <si>
    <t>NP_001175.2:p.Glu471Gln</t>
  </si>
  <si>
    <t>10:50740700</t>
  </si>
  <si>
    <t>NM_000124.3:c.311T&gt;C</t>
  </si>
  <si>
    <t>NP_000115.1:p.Val104Ala</t>
  </si>
  <si>
    <t>16:3639462</t>
  </si>
  <si>
    <t>NM_032444.3:c.4177G&gt;C</t>
  </si>
  <si>
    <t>NP_115820.2:p.Val1393Leu</t>
  </si>
  <si>
    <t>5:228382</t>
  </si>
  <si>
    <t>NM_004168.3:c.704T&gt;C</t>
  </si>
  <si>
    <t>NP_004159.2:p.Ile235Thr</t>
  </si>
  <si>
    <t>1:10384864</t>
  </si>
  <si>
    <t>NM_015074.3:c.2448G&gt;A</t>
  </si>
  <si>
    <t>NP_055889.2:p.Met816Ile</t>
  </si>
  <si>
    <t xml:space="preserve">Hodgkins lymphoma </t>
  </si>
  <si>
    <t>18:42533276</t>
  </si>
  <si>
    <t>NM_015559.2:c.3971G&gt;A</t>
  </si>
  <si>
    <t>NP_056374.2:p.Arg1324Lys</t>
  </si>
  <si>
    <t>7:92763736</t>
  </si>
  <si>
    <t>NM_152703.3:c.1549T&gt;C</t>
  </si>
  <si>
    <t>NP_689916.2:p.Trp517Arg</t>
  </si>
  <si>
    <t xml:space="preserve">Hodgkin lymohoma </t>
  </si>
  <si>
    <t>14:68292295</t>
  </si>
  <si>
    <t>NM_001321821.1:c.198+1G&gt;C</t>
  </si>
  <si>
    <t>12:133244944</t>
  </si>
  <si>
    <t>NM_006231.3:c.2171C&gt;T</t>
  </si>
  <si>
    <t>NP_006222.2:p.Ala724Val</t>
  </si>
  <si>
    <t xml:space="preserve">AML - Acute promeylocyt leukemia </t>
  </si>
  <si>
    <t>14:105684077</t>
  </si>
  <si>
    <t>NM_001519.3:c.1576G&gt;A</t>
  </si>
  <si>
    <t>NP_001510.2:p.Glu526Lys</t>
  </si>
  <si>
    <t>AML - Acute promeylocyt leukemia</t>
  </si>
  <si>
    <t>15:91312426</t>
  </si>
  <si>
    <t>NM_000057.3:c.2371C&gt;T</t>
  </si>
  <si>
    <t>NP_000048.1:p.Arg791Cys</t>
  </si>
  <si>
    <t>16:3828718</t>
  </si>
  <si>
    <t>NM_004380.2:c.1924G&gt;A</t>
  </si>
  <si>
    <t>NP_004371.2:p.Glu642Lys</t>
  </si>
  <si>
    <t>18:42530057</t>
  </si>
  <si>
    <t>NM_015559.2:c.752T&gt;A</t>
  </si>
  <si>
    <t>NP_056374.2:p.Ile251Asn</t>
  </si>
  <si>
    <t>12:111856568</t>
  </si>
  <si>
    <t>NM_005475.2:c.619G&gt;A</t>
  </si>
  <si>
    <t>NP_005466.1:p.Asp207Asn</t>
  </si>
  <si>
    <t>7:41729843</t>
  </si>
  <si>
    <t>NM_002192.3:c.686G&gt;A</t>
  </si>
  <si>
    <t>NP_002183.1:p.Arg229Gln</t>
  </si>
  <si>
    <t>20:57429228</t>
  </si>
  <si>
    <t>NM_080425.3:c.908A&gt;C</t>
  </si>
  <si>
    <t>NP_536350.2:p.Glu303Ala</t>
  </si>
  <si>
    <t>11:10789640</t>
  </si>
  <si>
    <t>CTR9</t>
  </si>
  <si>
    <t>NM_014633.4:c.1892G&gt;A</t>
  </si>
  <si>
    <t>NP_055448.1:p.Arg631His</t>
  </si>
  <si>
    <t>10:43604518</t>
  </si>
  <si>
    <t>NM_020975.4:c.1103G&gt;A</t>
  </si>
  <si>
    <t>NP_066124.1:p.Arg368His</t>
  </si>
  <si>
    <t>11:118963136</t>
  </si>
  <si>
    <t>HMBS</t>
  </si>
  <si>
    <t>NM_000190.3:c.674G&gt;A</t>
  </si>
  <si>
    <t>NP_000181.2:p.Arg225Gln</t>
  </si>
  <si>
    <t>X:136112639</t>
  </si>
  <si>
    <t>NM_054021.1:c.1195A&gt;G</t>
  </si>
  <si>
    <t>NP_473362.1:p.Lys399Glu</t>
  </si>
  <si>
    <t>19:47870353</t>
  </si>
  <si>
    <t>NM_014681.5:c.1709delC</t>
  </si>
  <si>
    <t>NP_055496.2:p.Ser570Ter</t>
  </si>
  <si>
    <t>2:169874613</t>
  </si>
  <si>
    <t>NM_003742.2:c.23G&gt;A</t>
  </si>
  <si>
    <t>NP_003733.2:p.Arg8Gln</t>
  </si>
  <si>
    <t>16:24578657</t>
  </si>
  <si>
    <t>NM_006910.4:c.1783G&gt;A</t>
  </si>
  <si>
    <t>NP_008841.2:p.Ala595Thr</t>
  </si>
  <si>
    <t>7:39472825</t>
  </si>
  <si>
    <t>POU6F2</t>
  </si>
  <si>
    <t>NM_007252.3:c.1176C&gt;A</t>
  </si>
  <si>
    <t>NP_009183.3:p.Ile392=</t>
  </si>
  <si>
    <t>8:145740575</t>
  </si>
  <si>
    <t>NM_004260.3:c.1442T&gt;G</t>
  </si>
  <si>
    <t>NP_004251.3:p.Phe481Cys</t>
  </si>
  <si>
    <t>5:131927058</t>
  </si>
  <si>
    <t>NM_005732.3:c.1595C&gt;A</t>
  </si>
  <si>
    <t>NP_005723.2:p.Thr532Lys</t>
  </si>
  <si>
    <t xml:space="preserve">Esophagus carcinoma </t>
  </si>
  <si>
    <t>3:168830640</t>
  </si>
  <si>
    <t>NM_004991.3:c.2512G&gt;A</t>
  </si>
  <si>
    <t>NP_004982.2:p.Asp838Asn</t>
  </si>
  <si>
    <t>2:169847368</t>
  </si>
  <si>
    <t>NM_003742.2:c.851T&gt;C</t>
  </si>
  <si>
    <t>NP_003733.2:p.Val284Ala</t>
  </si>
  <si>
    <t>1:15821892</t>
  </si>
  <si>
    <t>CASP9</t>
  </si>
  <si>
    <t>NM_001229.4:c.924dupT</t>
  </si>
  <si>
    <t>NP_001220.2:p.Gly309Trpfs*3</t>
  </si>
  <si>
    <t>19:50905989</t>
  </si>
  <si>
    <t>NM_002691.3:c.961G&gt;A</t>
  </si>
  <si>
    <t>NP_002682.2:p.Gly321Ser</t>
  </si>
  <si>
    <t>20:31017804</t>
  </si>
  <si>
    <t>NM_015338.5:c.666G&gt;T</t>
  </si>
  <si>
    <t>NP_056153.2:p.Glu222Asp</t>
  </si>
  <si>
    <t>15:62312721</t>
  </si>
  <si>
    <t>NM_020821.2:c.641G&gt;A</t>
  </si>
  <si>
    <t>NP_065872.1:p.Arg214Gln</t>
  </si>
  <si>
    <t>11:119169209</t>
  </si>
  <si>
    <t>NM_005188.3:c.2393C&gt;T</t>
  </si>
  <si>
    <t>NP_005179.2:p.Ser798Phe</t>
  </si>
  <si>
    <t>19:45855574</t>
  </si>
  <si>
    <t>NM_000400.3:c.2083C&gt;T</t>
  </si>
  <si>
    <t>NP_000391.1:p.Arg695Cys</t>
  </si>
  <si>
    <t>9:20926379</t>
  </si>
  <si>
    <t>NM_017794.4:c.3041A&gt;G</t>
  </si>
  <si>
    <t>NP_060264.4:p.Tyr1014Cys</t>
  </si>
  <si>
    <t>8:90983460</t>
  </si>
  <si>
    <t>NM_002485.4:c.643C&gt;T</t>
  </si>
  <si>
    <t>NP_002476.2:p.Arg215Trp</t>
  </si>
  <si>
    <t>15:62204106</t>
  </si>
  <si>
    <t>NM_020821.2:c.8648A&gt;G</t>
  </si>
  <si>
    <t>NP_065872.1:p.Glu2883Gly</t>
  </si>
  <si>
    <t>19:45860548</t>
  </si>
  <si>
    <t>NM_000400.3:c.1459C&gt;T</t>
  </si>
  <si>
    <t>NP_000391.1:p.Arg487Trp</t>
  </si>
  <si>
    <t>7:124499045</t>
  </si>
  <si>
    <t>POT1</t>
  </si>
  <si>
    <t>NM_015450.2:c.668A&gt;G</t>
  </si>
  <si>
    <t>NP_056265.2:p.Tyr223Cys</t>
  </si>
  <si>
    <t>12:8995778</t>
  </si>
  <si>
    <t>NM_144670.5:c.1297C&gt;T</t>
  </si>
  <si>
    <t>NP_653271.2:p.Arg433Cys</t>
  </si>
  <si>
    <t>11:533499</t>
  </si>
  <si>
    <t>NM_005343.3:c.404G&gt;A</t>
  </si>
  <si>
    <t>NP_005334.1:p.Arg135Gln</t>
  </si>
  <si>
    <t>14:96848757</t>
  </si>
  <si>
    <t>GSKIP</t>
  </si>
  <si>
    <t>NM_016472.4:c.173G&gt;A</t>
  </si>
  <si>
    <t>NP_057556.2:p.Arg58Gln</t>
  </si>
  <si>
    <t>1:45292176</t>
  </si>
  <si>
    <t>NM_003738.4:c.2960G&gt;C</t>
  </si>
  <si>
    <t>NP_003729.3:p.Trp987Ser</t>
  </si>
  <si>
    <t>11:108201108</t>
  </si>
  <si>
    <t>NM_000051.3:c.7475T&gt;G</t>
  </si>
  <si>
    <t>NP_000042.3:p.Leu2492Arg</t>
  </si>
  <si>
    <t>9:36966688</t>
  </si>
  <si>
    <t>NM_016734.2:c.638C&gt;T</t>
  </si>
  <si>
    <t>NP_057953.1:p.Ser213Leu</t>
  </si>
  <si>
    <t>5:1294701</t>
  </si>
  <si>
    <t>GCC/-</t>
  </si>
  <si>
    <t>NM_198253.2:c.298_300delGGC</t>
  </si>
  <si>
    <t>NP_937983.2:p.Gly100del</t>
  </si>
  <si>
    <t>5:1294711</t>
  </si>
  <si>
    <t>AGCACG/-</t>
  </si>
  <si>
    <t>NM_198253.2:c.285_290delCGTGCT</t>
  </si>
  <si>
    <t>NP_937983.2:p.Asn95_Leu97delinsLys</t>
  </si>
  <si>
    <t>5:1294719</t>
  </si>
  <si>
    <t>-/CGG</t>
  </si>
  <si>
    <t>NM_198253.2:c.282_283insCCG</t>
  </si>
  <si>
    <t>NP_937983.2:p.Lys94_Asn95insPro</t>
  </si>
  <si>
    <t>2:101619174</t>
  </si>
  <si>
    <t>RPL31</t>
  </si>
  <si>
    <t>NM_001098577.2:c.11C&gt;G</t>
  </si>
  <si>
    <t>NP_001092047.1:p.Ala4Gly</t>
  </si>
  <si>
    <t>1:153963277</t>
  </si>
  <si>
    <t>RPS27</t>
  </si>
  <si>
    <t>NM_001030.4:c.5C&gt;T</t>
  </si>
  <si>
    <t>NP_001021.1:p.Pro2Leu</t>
  </si>
  <si>
    <t>8:145741187</t>
  </si>
  <si>
    <t>NM_004260.3:c.1219G&gt;A</t>
  </si>
  <si>
    <t>NP_004251.3:p.Glu407Lys</t>
  </si>
  <si>
    <t>1:10338151</t>
  </si>
  <si>
    <t>NM_015074.3:c.1127T&gt;G</t>
  </si>
  <si>
    <t>NP_055889.2:p.Leu376Arg</t>
  </si>
  <si>
    <t>9:35075607</t>
  </si>
  <si>
    <t>NM_004629.1:c.1288A&gt;G</t>
  </si>
  <si>
    <t>NP_004620.1:p.Lys430Glu</t>
  </si>
  <si>
    <t>7:92762785</t>
  </si>
  <si>
    <t>NM_152703.3:c.2500G&gt;A</t>
  </si>
  <si>
    <t>NP_689916.2:p.Val834Ile</t>
  </si>
  <si>
    <t>22:41547883</t>
  </si>
  <si>
    <t>NM_001429.3:c.2864C&gt;A</t>
  </si>
  <si>
    <t>NP_001420.2:p.Pro955Gln</t>
  </si>
  <si>
    <t>7:75689739</t>
  </si>
  <si>
    <t>NM_005918.3:c.478G&gt;A</t>
  </si>
  <si>
    <t>NP_005909.2:p.Val160Met</t>
  </si>
  <si>
    <t xml:space="preserve">Carcinoma </t>
  </si>
  <si>
    <t>11:44193264</t>
  </si>
  <si>
    <t>NM_207122.1:c.1277A&gt;G</t>
  </si>
  <si>
    <t>NP_997005.1:p.Tyr426Cys</t>
  </si>
  <si>
    <t>11:77937650</t>
  </si>
  <si>
    <t>NM_080491.2:c.1068dupC</t>
  </si>
  <si>
    <t>NP_536739.1:p.Lys357Glnfs*21</t>
  </si>
  <si>
    <t>12:133225609</t>
  </si>
  <si>
    <t>NM_006231.3:c.4055G&gt;C</t>
  </si>
  <si>
    <t>NP_006222.2:p.Gly1352Ala</t>
  </si>
  <si>
    <t>5:137708498</t>
  </si>
  <si>
    <t>NM_016604.3:c.328A&gt;T</t>
  </si>
  <si>
    <t>NP_057688.2:p.Ile110Phe</t>
  </si>
  <si>
    <t>16:14576672</t>
  </si>
  <si>
    <t>NM_002582.3:c.1493G&gt;A</t>
  </si>
  <si>
    <t>NP_002573.1:p.Ser498Asn</t>
  </si>
  <si>
    <t>10:115338424</t>
  </si>
  <si>
    <t>HABP2</t>
  </si>
  <si>
    <t>NM_004132.4:c.607C&gt;T</t>
  </si>
  <si>
    <t>NP_004123.1:p.Arg203Ter</t>
  </si>
  <si>
    <t>3:48630252</t>
  </si>
  <si>
    <t>NM_000094.3:c.802C&gt;T</t>
  </si>
  <si>
    <t>NP_000085.1:p.Pro268Ser</t>
  </si>
  <si>
    <t>18:42532870</t>
  </si>
  <si>
    <t>NM_015559.2:c.3565C&gt;T</t>
  </si>
  <si>
    <t>NP_056374.2:p.Arg1189Trp</t>
  </si>
  <si>
    <t>11:108160416</t>
  </si>
  <si>
    <t>NM_000051.3:c.4324T&gt;C</t>
  </si>
  <si>
    <t>NP_000042.3:p.Tyr1442His</t>
  </si>
  <si>
    <t>11:71152447</t>
  </si>
  <si>
    <t>NM_001360.2:c.452G&gt;A</t>
  </si>
  <si>
    <t>NP_001351.2:p.Trp151Ter</t>
  </si>
  <si>
    <t xml:space="preserve">Tumor in cerebellum </t>
  </si>
  <si>
    <t>2:30143236</t>
  </si>
  <si>
    <t>NM_004304.4:c.290C&gt;G</t>
  </si>
  <si>
    <t>NP_004295.2:p.Pro97Arg</t>
  </si>
  <si>
    <t xml:space="preserve">MDS </t>
  </si>
  <si>
    <t>17:41234585</t>
  </si>
  <si>
    <t>NM_007294.3:c.4193A&gt;G</t>
  </si>
  <si>
    <t>NP_009225.1:p.Asp1398Gly</t>
  </si>
  <si>
    <t>10:104375047</t>
  </si>
  <si>
    <t>NM_016169.3:c.1045A&gt;G</t>
  </si>
  <si>
    <t>NP_057253.2:p.Ser349Gly</t>
  </si>
  <si>
    <t>3:48623905</t>
  </si>
  <si>
    <t>NM_000094.3:c.3410C&gt;T</t>
  </si>
  <si>
    <t>NP_000085.1:p.Ala1137Val</t>
  </si>
  <si>
    <t>22:30090777</t>
  </si>
  <si>
    <t>NM_000268.3:c.1774T&gt;C</t>
  </si>
  <si>
    <t>NP_000259.1:p.Phe592Leu</t>
  </si>
  <si>
    <t>2:48030601</t>
  </si>
  <si>
    <t>NM_000179.2:c.3215G&gt;A</t>
  </si>
  <si>
    <t>NP_000170.1:p.Gly1072Asp</t>
  </si>
  <si>
    <t>16:67907178</t>
  </si>
  <si>
    <t>NM_014329.4:c.14C&gt;A</t>
  </si>
  <si>
    <t>NP_055144.3:p.Ala5Glu</t>
  </si>
  <si>
    <t>Synovial sarcoma</t>
  </si>
  <si>
    <t>16:67917630</t>
  </si>
  <si>
    <t>NM_014329.4:c.4009C&gt;T</t>
  </si>
  <si>
    <t>NP_055144.3:p.Leu1337Phe</t>
  </si>
  <si>
    <t>11:22646371</t>
  </si>
  <si>
    <t>NM_022725.3:c.986T&gt;C</t>
  </si>
  <si>
    <t>NP_073562.1:p.Leu329Pro</t>
  </si>
  <si>
    <t>3:142272098</t>
  </si>
  <si>
    <t>NM_001184.3:c.2776T&gt;C</t>
  </si>
  <si>
    <t>NP_001175.2:p.Phe926Leu</t>
  </si>
  <si>
    <t xml:space="preserve">Medulloblastoma </t>
  </si>
  <si>
    <t>11:94224045</t>
  </si>
  <si>
    <t>NM_005591.3:c.107C&gt;T</t>
  </si>
  <si>
    <t>NP_005582.1:p.Thr36Met</t>
  </si>
  <si>
    <t>11:119167636</t>
  </si>
  <si>
    <t>-/GAAG</t>
  </si>
  <si>
    <t>NM_005188.3:c.2044_2045insGAAG</t>
  </si>
  <si>
    <t>NP_005179.2:p.Pro682Argfs*13</t>
  </si>
  <si>
    <t>11:119167632</t>
  </si>
  <si>
    <t>CTTC/-</t>
  </si>
  <si>
    <t>NM_005188.3:c.2043_2046delTCCT</t>
  </si>
  <si>
    <t>NP_005179.2:p.Pro682Cysfs*18</t>
  </si>
  <si>
    <t>1:154246361</t>
  </si>
  <si>
    <t>NM_006118.3:c.428G&gt;C</t>
  </si>
  <si>
    <t>NP_006109.2:p.Gly143Ala</t>
  </si>
  <si>
    <t>10:115345563</t>
  </si>
  <si>
    <t>NM_004132.4:c.1384C&gt;T</t>
  </si>
  <si>
    <t>NP_004123.1:p.Arg462Cys</t>
  </si>
  <si>
    <t>5:34936303</t>
  </si>
  <si>
    <t>NM_194283.3:c.370G&gt;C</t>
  </si>
  <si>
    <t>NP_919259.3:p.Glu124Gln</t>
  </si>
  <si>
    <t>9:396837</t>
  </si>
  <si>
    <t>NM_203447.3:c.3023G&gt;A</t>
  </si>
  <si>
    <t>NP_982272.2:p.Arg1008Gln</t>
  </si>
  <si>
    <t>13:48916811</t>
  </si>
  <si>
    <t>NM_000321.2:c.341C&gt;T</t>
  </si>
  <si>
    <t>NP_000312.2:p.Ser114Leu</t>
  </si>
  <si>
    <t>17:8135414</t>
  </si>
  <si>
    <t>NM_025099.5:c.2192G&gt;A</t>
  </si>
  <si>
    <t>NP_079375.3:p.Arg731Gln</t>
  </si>
  <si>
    <t>10:73563128</t>
  </si>
  <si>
    <t>NM_022124.5:c.7823G&gt;A</t>
  </si>
  <si>
    <t>NP_071407.4:p.Arg2608His</t>
  </si>
  <si>
    <t>9:2039777</t>
  </si>
  <si>
    <t>CAGCAGCAG/-</t>
  </si>
  <si>
    <t>SMARCA2</t>
  </si>
  <si>
    <t>NM_003070.4:c.699_707delGCAGCAGCA</t>
  </si>
  <si>
    <t>NP_003061.3:p.Gln236_Gln238del</t>
  </si>
  <si>
    <t>1:11737657</t>
  </si>
  <si>
    <t>MAD2L2</t>
  </si>
  <si>
    <t>NM_006341.3:c.174G&gt;A</t>
  </si>
  <si>
    <t>NP_006332.3:p.Pro58=</t>
  </si>
  <si>
    <t xml:space="preserve">Mixed type precursor T-ALL/AML </t>
  </si>
  <si>
    <t>8:145741259</t>
  </si>
  <si>
    <t>NM_004260.3:c.1147T&gt;C</t>
  </si>
  <si>
    <t>NP_004251.3:p.Trp383Arg</t>
  </si>
  <si>
    <t>10:50690906</t>
  </si>
  <si>
    <t>NM_000124.3:c.1996C&gt;T</t>
  </si>
  <si>
    <t>NP_000115.1:p.Arg666Cys</t>
  </si>
  <si>
    <t>10:27366391</t>
  </si>
  <si>
    <t>AC/-</t>
  </si>
  <si>
    <t>NM_014915.2:c.952_953delGT</t>
  </si>
  <si>
    <t>NP_055730.2:p.Val318Cysfs*3</t>
  </si>
  <si>
    <t>22:29090015</t>
  </si>
  <si>
    <t>NM_007194.3:c.1461+5G&gt;T</t>
  </si>
  <si>
    <t>14:24880307</t>
  </si>
  <si>
    <t>NM_025081.2:c.2440T&gt;C</t>
  </si>
  <si>
    <t>NP_079357.2:p.Cys814Arg</t>
  </si>
  <si>
    <t>3:168861537</t>
  </si>
  <si>
    <t>NM_004991.3:c.459C&gt;A</t>
  </si>
  <si>
    <t>NP_004982.2:p.Phe153Leu</t>
  </si>
  <si>
    <t>CNS germinom</t>
  </si>
  <si>
    <t>6:35423585</t>
  </si>
  <si>
    <t>NM_021922.2:c.310G&gt;C</t>
  </si>
  <si>
    <t>NP_068741.1:p.Ala104Pro</t>
  </si>
  <si>
    <t xml:space="preserve">CNS germinom </t>
  </si>
  <si>
    <t>20:57429600</t>
  </si>
  <si>
    <t>NM_080425.3:c.1280C&gt;A</t>
  </si>
  <si>
    <t>NP_536350.2:p.Ala427Asp</t>
  </si>
  <si>
    <t>16:89842176</t>
  </si>
  <si>
    <t>NM_000135.2:c.1874G&gt;C</t>
  </si>
  <si>
    <t>NP_000126.2:p.Cys625Ser</t>
  </si>
  <si>
    <t>10:8100541</t>
  </si>
  <si>
    <t>NM_001002295.1:c.515C&gt;T</t>
  </si>
  <si>
    <t>NP_001002295.1:p.Ser172Leu</t>
  </si>
  <si>
    <t>X:48652291</t>
  </si>
  <si>
    <t>NM_002049.3:c.962T&gt;C</t>
  </si>
  <si>
    <t>NP_002040.1:p.Leu321Pro</t>
  </si>
  <si>
    <t>9:20990155</t>
  </si>
  <si>
    <t>NM_017794.4:c.5038G&gt;A</t>
  </si>
  <si>
    <t>NP_060264.4:p.Ala1680Thr</t>
  </si>
  <si>
    <t>2:25469073</t>
  </si>
  <si>
    <t>NM_175629.2:c.1385C&gt;T</t>
  </si>
  <si>
    <t>NP_783328.1:p.Ala462Val</t>
  </si>
  <si>
    <t>12:121437410</t>
  </si>
  <si>
    <t>NM_000545.6:c.1748G&gt;A</t>
  </si>
  <si>
    <t>NP_000536.5:p.Arg583Gln</t>
  </si>
  <si>
    <t>22:41548243</t>
  </si>
  <si>
    <t>NM_001429.3:c.3031G&gt;A</t>
  </si>
  <si>
    <t>NP_001420.2:p.Glu1011Lys</t>
  </si>
  <si>
    <t>3:128205754</t>
  </si>
  <si>
    <t>NM_032638.4:c.121C&gt;G</t>
  </si>
  <si>
    <t>NP_116027.2:p.Pro41Ala</t>
  </si>
  <si>
    <t>9:20929364</t>
  </si>
  <si>
    <t>NM_017794.4:c.3086A&gt;G</t>
  </si>
  <si>
    <t>NP_060264.4:p.Tyr1029Cys</t>
  </si>
  <si>
    <t>9:420428</t>
  </si>
  <si>
    <t>NM_203447.3:c.3868G&gt;A</t>
  </si>
  <si>
    <t>NP_982272.2:p.Ala1290Thr</t>
  </si>
  <si>
    <t>7:41729984</t>
  </si>
  <si>
    <t>NM_002192.3:c.545C&gt;G</t>
  </si>
  <si>
    <t>NP_002183.1:p.Pro182Arg</t>
  </si>
  <si>
    <t>13:103519003</t>
  </si>
  <si>
    <t>NM_000123.3:c.2341A&gt;T</t>
  </si>
  <si>
    <t>NP_000114.2:p.Ile781Phe</t>
  </si>
  <si>
    <t>16:14024708</t>
  </si>
  <si>
    <t>NM_005236.2:c.934T&gt;G</t>
  </si>
  <si>
    <t>NP_005227.1:p.Ser312Ala</t>
  </si>
  <si>
    <t xml:space="preserve">Sarcoma </t>
  </si>
  <si>
    <t>1:10384902</t>
  </si>
  <si>
    <t>NM_015074.3:c.2486C&gt;T</t>
  </si>
  <si>
    <t>NP_055889.2:p.Thr829Ile</t>
  </si>
  <si>
    <t>7:50435763</t>
  </si>
  <si>
    <t>NM_006060.5:c.161-8468C&gt;T</t>
  </si>
  <si>
    <t>19:42365273</t>
  </si>
  <si>
    <t>NM_001022.3:c.164C&gt;T</t>
  </si>
  <si>
    <t>NP_001013.1:p.Thr55Met</t>
  </si>
  <si>
    <t>Byrjalsen_2020</t>
  </si>
  <si>
    <t>VUS</t>
  </si>
  <si>
    <t>Acute myeloid leukemia</t>
  </si>
  <si>
    <t>c.358C&gt;T</t>
  </si>
  <si>
    <t>p.(Arg120*)</t>
  </si>
  <si>
    <t>c.962C&gt;T</t>
  </si>
  <si>
    <t>c.937G&gt;C</t>
  </si>
  <si>
    <t>p.(Pro321Leu)</t>
  </si>
  <si>
    <t>p.(Gly313Arg)</t>
  </si>
  <si>
    <t>c.955C&gt;T</t>
  </si>
  <si>
    <t>p.(Gln319*)</t>
  </si>
  <si>
    <t>Optic nerve glioma</t>
  </si>
  <si>
    <t>c.5242C&gt;T</t>
  </si>
  <si>
    <t>p.(Arg1748*)</t>
  </si>
  <si>
    <t>c.288+1delG</t>
  </si>
  <si>
    <t>p.(?)</t>
  </si>
  <si>
    <t>c.61-22171_4110+2458del (deletion of exon 2–30)</t>
  </si>
  <si>
    <t>p.(Leu21_Gln1370del)</t>
  </si>
  <si>
    <t>c.2033dupC</t>
  </si>
  <si>
    <t>p.(Ile679Aspfs*21)</t>
  </si>
  <si>
    <t>c.1735C&gt;T</t>
  </si>
  <si>
    <t>p.(Arg579*)</t>
  </si>
  <si>
    <t>c.409_412delGAAA</t>
  </si>
  <si>
    <t>p.(Glu137Leufs*15)</t>
  </si>
  <si>
    <t>c.219_220delAG</t>
  </si>
  <si>
    <t>p.(Arg73Serfs*36)</t>
  </si>
  <si>
    <t>c.2663+2T&gt;C</t>
  </si>
  <si>
    <t>Acute promyelocytic leukemia</t>
  </si>
  <si>
    <t>SDHC</t>
  </si>
  <si>
    <t>c.148C&gt;T</t>
  </si>
  <si>
    <t>p.(Arg50Cys)</t>
  </si>
  <si>
    <t>c.2002-625_2124-1045del (deletion of exon 14)</t>
  </si>
  <si>
    <t>p.(Glu669Cysfs*7)</t>
  </si>
  <si>
    <t>Precursor B-cell acute lymphoblastic leukemia</t>
  </si>
  <si>
    <t>c.637C&gt;G</t>
  </si>
  <si>
    <t>p.(Arg213Gly)</t>
  </si>
  <si>
    <t>c.818G&gt;A</t>
  </si>
  <si>
    <t>p.(Arg273His)</t>
  </si>
  <si>
    <t>Subependymal giant cell astrocytoma</t>
  </si>
  <si>
    <t>c.4141dupC</t>
  </si>
  <si>
    <t>p.(Leu1382Profs*32)</t>
  </si>
  <si>
    <t>c.3920T&gt;A</t>
  </si>
  <si>
    <t>p.(Ile1307Lys)</t>
  </si>
  <si>
    <t>c.9023G&gt;C</t>
  </si>
  <si>
    <t>p.(Arg3008Pro)</t>
  </si>
  <si>
    <t>g.215591264-215774591 (Deletion of exon 1–11)</t>
  </si>
  <si>
    <t>Langerhans cell histiocytosis</t>
  </si>
  <si>
    <t>c.5722_5723delCT</t>
  </si>
  <si>
    <t>c.815+1G&gt;A</t>
  </si>
  <si>
    <t>p.(Leu1908Argfs*2)</t>
  </si>
  <si>
    <t>T-cell acute lymphoblastic leukemia</t>
  </si>
  <si>
    <t>c.6486_6489delACAA</t>
  </si>
  <si>
    <t>p.(Lys2162Asnfs*5)</t>
  </si>
  <si>
    <t>c.1100del</t>
  </si>
  <si>
    <t>p.(Thr367Metfs*15)</t>
  </si>
  <si>
    <t>c.536A&gt;G</t>
  </si>
  <si>
    <t>p.(Tyr179Cys)</t>
  </si>
  <si>
    <t>c.2736G&gt;A</t>
  </si>
  <si>
    <t>p.(Trp912*)</t>
  </si>
  <si>
    <t>Small cell carcinoma</t>
  </si>
  <si>
    <t>Malignant peripheral nerve sheath tumor</t>
  </si>
  <si>
    <t>c.5946delT (p.Ser1982ArgfsTer22)</t>
  </si>
  <si>
    <t>CNS</t>
  </si>
  <si>
    <t>Astrocytoma, Low Grade</t>
  </si>
  <si>
    <t>c.487_490delGAGA (p.Glu163Ilefs*30)</t>
  </si>
  <si>
    <t>Astrocytoma, Pilocytic</t>
  </si>
  <si>
    <t>c.470T&gt;C (p.Ile157Thr)</t>
  </si>
  <si>
    <t>SDHD</t>
  </si>
  <si>
    <t>c.53dupC (p.Leu19SerfsX50)</t>
  </si>
  <si>
    <t>Astrocytoma, Subependymal giant cell tumor (SEGA)</t>
  </si>
  <si>
    <t>c.952G&gt;A (p.Glu318Lys)</t>
  </si>
  <si>
    <t>Bladder Urothelial Carcinoma</t>
  </si>
  <si>
    <t>c.587G&gt;T (p.Arg196Leu)</t>
  </si>
  <si>
    <t>Spec. Inter.</t>
  </si>
  <si>
    <t>c.1100delC (p.Thr367Metfs*15)</t>
  </si>
  <si>
    <t>Choroid Plexus Papilloma, atypical</t>
  </si>
  <si>
    <t>c.2207_2212delinsTAGATTC (p.Tyr736LeufsTer5)</t>
  </si>
  <si>
    <t>Clear Cell Sarcoma</t>
  </si>
  <si>
    <t>c.918T&gt;A (p.Asn306Lys)</t>
  </si>
  <si>
    <t>Colon adenocarcinoma</t>
  </si>
  <si>
    <t>c.806G&gt;A (p.Trp269*)</t>
  </si>
  <si>
    <t>Dermatofibrosarcoma Protuberans</t>
  </si>
  <si>
    <t>c.108+2T&gt;C</t>
  </si>
  <si>
    <t>Desmoplastic Small-Round-Cell Tumor</t>
  </si>
  <si>
    <t>c.2780T&gt;G (p.Leu927Arg)</t>
  </si>
  <si>
    <t>Diffuse Astrocytoma</t>
  </si>
  <si>
    <t>Diffuse Glioma</t>
  </si>
  <si>
    <t>Whole gene deletion</t>
  </si>
  <si>
    <t>c.2604_2609delTCAGTT (p.Gln869_Phe870del)</t>
  </si>
  <si>
    <t>Ependymoma, Anaplastic</t>
  </si>
  <si>
    <t>c.1283C&gt;T (p.Ser428Phe)</t>
  </si>
  <si>
    <t>Epithelioid Sarcoma, Ovary, SMARCB1-deficient / Extrarenal Rhabdoid tumor</t>
  </si>
  <si>
    <t>c.3920T&gt;A (p.Ile1307Lys)</t>
  </si>
  <si>
    <t>Ewing Sarcoma</t>
  </si>
  <si>
    <t>c.1333C&gt;T (p.Gln445*)</t>
  </si>
  <si>
    <t>TMEM127</t>
  </si>
  <si>
    <t>c.560C&gt;G (p.Ser187*)</t>
  </si>
  <si>
    <t>c.71dupC (p.Ala25Glyfs*23)</t>
  </si>
  <si>
    <t>Ganglioglioma</t>
  </si>
  <si>
    <t>c.8575delC (p.Gln2859Lysfs*4)</t>
  </si>
  <si>
    <t>Ganglioneuroblastoma</t>
  </si>
  <si>
    <t>c.325C&gt;T (p.Arg109*)</t>
  </si>
  <si>
    <t>c.70G&gt;C (p.Asp24His)</t>
  </si>
  <si>
    <t>Ganglioneuroblastoma, intermixed-type</t>
  </si>
  <si>
    <t>Intragenic Deletion of exon 8</t>
  </si>
  <si>
    <t>Ganglioneuroma</t>
  </si>
  <si>
    <t>del exons 3-16</t>
  </si>
  <si>
    <t>Gastric carcinoma with signet ring cell features</t>
  </si>
  <si>
    <t>c.380T&gt;G (p.Ile127Ser)</t>
  </si>
  <si>
    <t>Gastrointestinal Stromal Tumor</t>
  </si>
  <si>
    <t>c.380A&gt;G (p.His127Arg)</t>
  </si>
  <si>
    <t>c.1866G&gt;A (p.Trp622*)</t>
  </si>
  <si>
    <t>Germ Cell Tumor, Mixed</t>
  </si>
  <si>
    <t>Gliobastoma (radiation-induced)</t>
  </si>
  <si>
    <t xml:space="preserve">c.989-2A&gt;G - HOMOZYGOUS </t>
  </si>
  <si>
    <t>c.1187G&gt;A (p.Gly396Asp)</t>
  </si>
  <si>
    <t>Glioblastoma Multiforme</t>
  </si>
  <si>
    <t>c.6709C&gt;T (p.Arg2237*)</t>
  </si>
  <si>
    <t>c.1A&gt;G (p.Met1?)</t>
  </si>
  <si>
    <t>Hepatocellular carcinoma, fibrolamellar variant</t>
  </si>
  <si>
    <t>High Grade Carcinoma with Neuroendocrine features</t>
  </si>
  <si>
    <t>High grade spindle cell sarcoma with a rhabdomyosarcoma component vs DICER1-negative pleural pulmonary blastoma</t>
  </si>
  <si>
    <t>c.524G&gt;A (p.Arg175His)</t>
  </si>
  <si>
    <t>High-Grade Spindle Cell Sarcoma (Breast)</t>
  </si>
  <si>
    <t>c.538-1G&gt;C</t>
  </si>
  <si>
    <t>Immature Teratoma</t>
  </si>
  <si>
    <t>c.763C&gt;T (p.Arg255*)</t>
  </si>
  <si>
    <t>Juvenile xanthogranuloma</t>
  </si>
  <si>
    <t>Retinoblastoma (Bilateral)</t>
  </si>
  <si>
    <t>CDKN2A</t>
  </si>
  <si>
    <t>c.285_288dupGGTG (p.Leu97Glyfs*24)</t>
  </si>
  <si>
    <t>Low-Grade Neuroepithelial Tumor</t>
  </si>
  <si>
    <t>c.352_358delTATTTGG (p.Tyr118Hisfs*54)</t>
  </si>
  <si>
    <t>Malignant Peripheral Nerve Sheath Tumor</t>
  </si>
  <si>
    <t>c.4820dupT (p.Leu1607Phefs*13)</t>
  </si>
  <si>
    <t>c.3232dupT (p.Ser1078PhefsTer11)</t>
  </si>
  <si>
    <t>c.2033dupC (p.Ile679Aspfs*21)</t>
  </si>
  <si>
    <t xml:space="preserve">NF1 </t>
  </si>
  <si>
    <t>c.4325delC (p.Pro1442Leufs*6)</t>
  </si>
  <si>
    <t>c.484C&gt;T (p.Gln162*)</t>
  </si>
  <si>
    <t>c.1885G&gt;A (p.Gly629Arg)</t>
  </si>
  <si>
    <t>Malignant peripheral nerve sheath tumor with divergent osteosarcomatous differentiation</t>
  </si>
  <si>
    <t>c.359_374delGACCAGCCCTGGGCCG (p.Gly120Alafs*6)</t>
  </si>
  <si>
    <t>c.273G&gt;A (p.Trp91*)</t>
  </si>
  <si>
    <t>c.470_479dupTTCACAAGCG (p.Gly161Serfs*45)</t>
  </si>
  <si>
    <t>Meningioma (orbital)</t>
  </si>
  <si>
    <t>RECQL</t>
  </si>
  <si>
    <t>c.394+1G&gt;T</t>
  </si>
  <si>
    <t>Nasopharyngeal Carcinoma</t>
  </si>
  <si>
    <t>c.3824G&gt;A (	p.Arg1275Gln)</t>
  </si>
  <si>
    <t>c.7638_7646delTAGAATTTC (p.Arg2547_Ser2549del)</t>
  </si>
  <si>
    <t>c.3016delC (p.His1006Ilefs*18)</t>
  </si>
  <si>
    <t>c.444+1G&gt;A</t>
  </si>
  <si>
    <t>c.2602-9_2602-8delCT</t>
  </si>
  <si>
    <t>Deletion of exons 4-8</t>
  </si>
  <si>
    <t>c.467G&gt;A (p.Trp156*)</t>
  </si>
  <si>
    <t>c.933+3A&gt;C</t>
  </si>
  <si>
    <t>c.234_240delCGCCGCA (p.Tyr78*)</t>
  </si>
  <si>
    <t>c.691_698dupGGCCCGGG (p.Gly234Alafs*78)</t>
  </si>
  <si>
    <t>c.1391-1G&gt;A</t>
  </si>
  <si>
    <t>c.91C&gt;T (p. Arg31*)</t>
  </si>
  <si>
    <t>c.818G&gt;A (p.Arg273His)</t>
  </si>
  <si>
    <t>c.1166_1167delGT (p.Cys389Phefs*33)</t>
  </si>
  <si>
    <t>c.4011-3_4011-2delTA</t>
  </si>
  <si>
    <t>Neuroepithelial Tumor</t>
  </si>
  <si>
    <t>c.68_69delAG (p.Glu23Valfs*17)</t>
  </si>
  <si>
    <t>Osteoma</t>
  </si>
  <si>
    <t>c.71G&gt;C (p.Arg24Pro)</t>
  </si>
  <si>
    <t>c.1629_1630delAA (p.Glu545Asnfs*9)</t>
  </si>
  <si>
    <t>c.1568T&gt;A (p.Leu523*)</t>
  </si>
  <si>
    <t>c.1215+1G&gt;A</t>
  </si>
  <si>
    <t>c.916C&gt;T (p.Arg306*)</t>
  </si>
  <si>
    <t>c.600G&gt;T (p.Trp200Cys)</t>
  </si>
  <si>
    <t>Renal cell carcinoma, SDHB deficient</t>
  </si>
  <si>
    <t>c.840dupA(p.His281Thrfs*2)</t>
  </si>
  <si>
    <t>Renal Cell Carcinoma, Translocation-Associated</t>
  </si>
  <si>
    <t>c.-206_-189del</t>
  </si>
  <si>
    <t>c.2308C&gt;T (p.Gln770*)</t>
  </si>
  <si>
    <t>c.2237_2241delAAGAG (p.Glu746Glyfs*3)</t>
  </si>
  <si>
    <t>c.2293A&gt;T (p.Lys765*)</t>
  </si>
  <si>
    <t>c.1333-1G&gt;A</t>
  </si>
  <si>
    <t>c.1754_1755dupAC(p.Leu586Thrfs*26)</t>
  </si>
  <si>
    <t>c.2125_2135dupTATGGCATATG (p.Lys713Metfs*6)</t>
  </si>
  <si>
    <t>c.1072C&gt;T (p.Arg358*)</t>
  </si>
  <si>
    <t>c.453delG (p.Leu152*)</t>
  </si>
  <si>
    <t>c.1333-2A&gt;G</t>
  </si>
  <si>
    <t>exons 7-11 deletion</t>
  </si>
  <si>
    <t>c.719-1_719delinsAG</t>
  </si>
  <si>
    <t>c.2363_2384dupGCCCTTACAAGTTTCCTAGTTC (p.Arg798Glnfs*4)</t>
  </si>
  <si>
    <t>c.1072C&gt;T(p.Arg358*) - mosaic</t>
  </si>
  <si>
    <t>c.1654C&gt;T (p.Arg552*) - mosaic</t>
  </si>
  <si>
    <t>c.2520+6T&gt;C</t>
  </si>
  <si>
    <t>c.2325+1G&gt;T</t>
  </si>
  <si>
    <t>Whole Gene Deletion</t>
  </si>
  <si>
    <t>c.2265_2343delinsAT (p.?)</t>
  </si>
  <si>
    <t>c.1354C&gt;T (p.Arg452*)</t>
  </si>
  <si>
    <t>Retinoblastoma (Unilateral)</t>
  </si>
  <si>
    <t>c.1341-1G&gt;T</t>
  </si>
  <si>
    <t>c.268C&gt;T (p.Gln90*)</t>
  </si>
  <si>
    <t>c.2429_2432dupAGAG (p.Ser811Argfs*5)</t>
  </si>
  <si>
    <t>c.939+1G&gt;A</t>
  </si>
  <si>
    <t>c.1981C&gt;T (p.Arg661Trp)</t>
  </si>
  <si>
    <t>c.1206C&gt;T (p.Ser402=)</t>
  </si>
  <si>
    <t>c.472C&gt;T (p.Arg158*)</t>
  </si>
  <si>
    <t>Rhabdoid Cancer</t>
  </si>
  <si>
    <t>Rhabdoid Tumor, malignant</t>
  </si>
  <si>
    <t>c.657_661delACAAA (p.Lys219AsnfsTer16)</t>
  </si>
  <si>
    <t>Rhabdomyosarcoma, Alveolar</t>
  </si>
  <si>
    <t>c.878_883delinsTTCG (p. Pro293Leufs*18)</t>
  </si>
  <si>
    <t>Rhabdomyosarcoma, Embryonal</t>
  </si>
  <si>
    <t>c.713G&gt;C (p.Cys238Ser)</t>
  </si>
  <si>
    <t>c.456+4A&gt;T</t>
  </si>
  <si>
    <t>c.562C&gt;G (p.Leu188Val)</t>
  </si>
  <si>
    <t>c.5053C&gt;T (p.Gln1685*)</t>
  </si>
  <si>
    <t>Rhabdomyosarcoma, Embryonal, Cervix</t>
  </si>
  <si>
    <t>c.267_268delAG (p.Val90Alafs*17)</t>
  </si>
  <si>
    <t>Round cell Sarcoma "Ewing-like", EWSR1-VEZF1 fusion</t>
  </si>
  <si>
    <t>c.1129C&gt;T (p.Gln377*)</t>
  </si>
  <si>
    <t>Schwannoma, vestibular</t>
  </si>
  <si>
    <t>c.1613dupA (p.Leu539Alafs*3)</t>
  </si>
  <si>
    <t>Schwannomas (multiple, including vestibular)</t>
  </si>
  <si>
    <t>c.1468G&gt;T (p.Glu490*)</t>
  </si>
  <si>
    <t>Sclerosing Epithelioid Fibrosarcoma</t>
  </si>
  <si>
    <t>c.1757_1760delAGAA(p.Lys586Argfs*26)</t>
  </si>
  <si>
    <t>Small Cell Carcinoma of the ovary, hypercalcemic type</t>
  </si>
  <si>
    <t>Synovial Sarcoma</t>
  </si>
  <si>
    <t>c.958C&gt;T (p.Arg320*)</t>
  </si>
  <si>
    <t>Thyroid Cancer, Papillary</t>
  </si>
  <si>
    <t>c.2753T&gt;C (p.Met918Thr)</t>
  </si>
  <si>
    <t>Thyroid Carcinoma, Medullary</t>
  </si>
  <si>
    <t>Wilms Tumor</t>
  </si>
  <si>
    <t>Fiala_2021</t>
  </si>
  <si>
    <t>inframe</t>
  </si>
  <si>
    <t>study</t>
  </si>
  <si>
    <t>genes</t>
  </si>
  <si>
    <t>FAM175A</t>
  </si>
  <si>
    <t>GREM1</t>
  </si>
  <si>
    <t>MAX</t>
  </si>
  <si>
    <t>RAD51</t>
  </si>
  <si>
    <t>SMAD3</t>
  </si>
  <si>
    <t>YAP1</t>
  </si>
  <si>
    <t>SJST030121</t>
  </si>
  <si>
    <t>Desmoid/Aggressive Fibromatosis (DES)</t>
  </si>
  <si>
    <t>c.4473dup</t>
  </si>
  <si>
    <t>A1492fs</t>
  </si>
  <si>
    <t>SJBT030073</t>
  </si>
  <si>
    <t>Craniopharyngioma, Adamantinomatous Type (ACPG)</t>
  </si>
  <si>
    <t>c.3183_3187delACAAA</t>
  </si>
  <si>
    <t>K1061fs</t>
  </si>
  <si>
    <r>
      <t>SJHGG030336</t>
    </r>
    <r>
      <rPr>
        <b/>
        <vertAlign val="superscript"/>
        <sz val="11"/>
        <color theme="1"/>
        <rFont val="Arial"/>
        <family val="2"/>
      </rPr>
      <t>a</t>
    </r>
  </si>
  <si>
    <t>Glioblastoma (GB)</t>
  </si>
  <si>
    <t>c.8535G&gt;A</t>
  </si>
  <si>
    <t>W2845*</t>
  </si>
  <si>
    <t>LP</t>
  </si>
  <si>
    <t>SJHGG030273</t>
  </si>
  <si>
    <t>High-Grade Glioma, NOS (HGGNOS)</t>
  </si>
  <si>
    <t>c.8786+1G&gt;A</t>
  </si>
  <si>
    <t>SPLICE</t>
  </si>
  <si>
    <t>SJEWS030332</t>
  </si>
  <si>
    <t>Ewing Sarcoma (ES)</t>
  </si>
  <si>
    <t>c.256-3C&gt;A</t>
  </si>
  <si>
    <t>SJHGG030328</t>
  </si>
  <si>
    <t>Diffuse Intrinsic Pontine Glioma (DIPG)</t>
  </si>
  <si>
    <t>c.4478_4481delAAAG</t>
  </si>
  <si>
    <t>E1493fs</t>
  </si>
  <si>
    <t>SJBT030044</t>
  </si>
  <si>
    <t>c.1045G&gt;C</t>
  </si>
  <si>
    <t>A349P</t>
  </si>
  <si>
    <r>
      <t>SJST030308</t>
    </r>
    <r>
      <rPr>
        <b/>
        <vertAlign val="superscript"/>
        <sz val="11"/>
        <color theme="1"/>
        <rFont val="Arial"/>
        <family val="2"/>
      </rPr>
      <t>c</t>
    </r>
  </si>
  <si>
    <t>Dysgerminoma (ODYS)</t>
  </si>
  <si>
    <t>c.1228-2A&gt;G</t>
  </si>
  <si>
    <t>SJBT030098</t>
  </si>
  <si>
    <t>Ganglioglioma (GNG)</t>
  </si>
  <si>
    <t>I157T</t>
  </si>
  <si>
    <t>SJRHB030348</t>
  </si>
  <si>
    <t>Embryonal Rhabdomyosarcoma (ERMS)</t>
  </si>
  <si>
    <t>SJBT030184</t>
  </si>
  <si>
    <t>T367fs</t>
  </si>
  <si>
    <t>SJBALL030247</t>
  </si>
  <si>
    <t>B-Lymphoblastic Leukemia/Lymphoma, NOS (BLLNOS)</t>
  </si>
  <si>
    <t>SJHM030053</t>
  </si>
  <si>
    <t>Mixed Phenotype Acute Leukemia, T/Myeloid, NOS (MPALTNOS)</t>
  </si>
  <si>
    <t>c.2150C&gt;G</t>
  </si>
  <si>
    <t>A717G</t>
  </si>
  <si>
    <t>SJBT030244</t>
  </si>
  <si>
    <t>c.1367_1369delTCA</t>
  </si>
  <si>
    <t>I455del</t>
  </si>
  <si>
    <t>SJBALL030311</t>
  </si>
  <si>
    <t>B-Lymphoblastic Leukemia/Lymphoma with Hyperdiploidy (BLLHYPER)</t>
  </si>
  <si>
    <t>c.1484_1488delCTCAA</t>
  </si>
  <si>
    <t>T495_Q496fs</t>
  </si>
  <si>
    <t>SJMEL030083</t>
  </si>
  <si>
    <t>Cutaneous Melanoma (SKCM)</t>
  </si>
  <si>
    <t>c.1795_1804delTGGATCCGTC</t>
  </si>
  <si>
    <t>SJRB030304</t>
  </si>
  <si>
    <t>Retinoblastoma (RBL)</t>
  </si>
  <si>
    <t>c.4826_4827delAT</t>
  </si>
  <si>
    <t>D1609fs</t>
  </si>
  <si>
    <t>c.5791C&gt;T</t>
  </si>
  <si>
    <t>R1931*</t>
  </si>
  <si>
    <t>SJLGG030341</t>
  </si>
  <si>
    <t>Pilocytic Astrocytoma (PAST)</t>
  </si>
  <si>
    <t>c.872-1G&gt;T</t>
  </si>
  <si>
    <t>SJST030329</t>
  </si>
  <si>
    <t>Papillary Thyroid Carcinoma (THPA)</t>
  </si>
  <si>
    <t>c.1673A&gt;C</t>
  </si>
  <si>
    <t>Q558P</t>
  </si>
  <si>
    <t>c.1958_1965delATGACGTA</t>
  </si>
  <si>
    <t>N653fs</t>
  </si>
  <si>
    <r>
      <t>SJRB030050</t>
    </r>
    <r>
      <rPr>
        <b/>
        <vertAlign val="superscript"/>
        <sz val="11"/>
        <color theme="1"/>
        <rFont val="Arial"/>
        <family val="2"/>
      </rPr>
      <t>b</t>
    </r>
  </si>
  <si>
    <t>c.1187G&gt;A</t>
  </si>
  <si>
    <t>G396D</t>
  </si>
  <si>
    <t>SJDSRCT030041</t>
  </si>
  <si>
    <t>Desmoplastic Small-Round-Cell Tumor (DSRCT)</t>
  </si>
  <si>
    <t>SJBT030128</t>
  </si>
  <si>
    <t>Atypical Teratoid/Rhabdoid Tumor (ATRT)</t>
  </si>
  <si>
    <t>G396D </t>
  </si>
  <si>
    <t>SJTALL030071</t>
  </si>
  <si>
    <t>T-Lymphoblastic Leukemia/Lymphoma (TLL)</t>
  </si>
  <si>
    <t>Y179C</t>
  </si>
  <si>
    <t>SJBALL030290</t>
  </si>
  <si>
    <t>c.1214C&gt;T</t>
  </si>
  <si>
    <t>P405L</t>
  </si>
  <si>
    <t>SJBT030111</t>
  </si>
  <si>
    <t>Low-Grade Glioma, NOS (LGGNOS)</t>
  </si>
  <si>
    <t>c.4514+1G&gt;A</t>
  </si>
  <si>
    <t>SJBT030205</t>
  </si>
  <si>
    <t>c.2351_2352delinsC</t>
  </si>
  <si>
    <t>W784fs</t>
  </si>
  <si>
    <t>SJLGG030182</t>
  </si>
  <si>
    <t>c.6103A&gt;T</t>
  </si>
  <si>
    <t>K2035*</t>
  </si>
  <si>
    <t>SJBALL030144</t>
  </si>
  <si>
    <t>c.6858+3A&gt;G</t>
  </si>
  <si>
    <t>SJBALL030248</t>
  </si>
  <si>
    <t>B-Lymphoblastic Leukemia/Lymphoma with t(12;21)(p13.2;q22.1); ETV6-RUNX1 (BLLETV6RUNX1)</t>
  </si>
  <si>
    <t>c.1675_1676delinsTG</t>
  </si>
  <si>
    <t>Q559*</t>
  </si>
  <si>
    <t>SJHM030291</t>
  </si>
  <si>
    <t>c.736_741delinsTGTGTGTGAAG;
c.1831dupA;</t>
  </si>
  <si>
    <t>P246fs;
I611fs</t>
  </si>
  <si>
    <t>SJBT030067</t>
  </si>
  <si>
    <t>Malignant Tumor (MT), adenocarcinoma</t>
  </si>
  <si>
    <t>c.137G&gt;T</t>
  </si>
  <si>
    <t>S46I</t>
  </si>
  <si>
    <t>SJHGG030335</t>
  </si>
  <si>
    <t>7p22.1(6028776_6029870)x1;
c.1831dupA</t>
  </si>
  <si>
    <t>Del;
I611fs</t>
  </si>
  <si>
    <t>SJMB030092</t>
  </si>
  <si>
    <t>Desmoplastic/Nodular Medulloblastoma (DMBL)</t>
  </si>
  <si>
    <t>c.2244delA</t>
  </si>
  <si>
    <t>A749fs</t>
  </si>
  <si>
    <t>SJBALL030327</t>
  </si>
  <si>
    <t>c.188A&gt;G</t>
  </si>
  <si>
    <t>Y63C</t>
  </si>
  <si>
    <t>SJRB030173</t>
  </si>
  <si>
    <t>c.92dupA</t>
  </si>
  <si>
    <t>D32fs</t>
  </si>
  <si>
    <t>SJRB030199</t>
  </si>
  <si>
    <t>13q14(48920801-48967300)x3</t>
  </si>
  <si>
    <t>Dup</t>
  </si>
  <si>
    <t>SJRB030112</t>
  </si>
  <si>
    <t>c.1072C&gt;T</t>
  </si>
  <si>
    <t>R358*</t>
  </si>
  <si>
    <t>SJRB030046</t>
  </si>
  <si>
    <t>c.1333C&gt;T</t>
  </si>
  <si>
    <t>SJRB030058</t>
  </si>
  <si>
    <t>c.1666C&gt;T</t>
  </si>
  <si>
    <t>R556*</t>
  </si>
  <si>
    <t>SJRB030135</t>
  </si>
  <si>
    <t>Splice</t>
  </si>
  <si>
    <t>SJRB030289</t>
  </si>
  <si>
    <t>c.371_372delTA</t>
  </si>
  <si>
    <t>I124fs</t>
  </si>
  <si>
    <t>SJRB030240</t>
  </si>
  <si>
    <t>c.1294A&gt;T</t>
  </si>
  <si>
    <t>K432*</t>
  </si>
  <si>
    <t>SJRB030039</t>
  </si>
  <si>
    <t>c.1706delT</t>
  </si>
  <si>
    <t>L569fs</t>
  </si>
  <si>
    <t>c.751C&gt;T</t>
  </si>
  <si>
    <t>SJRB030088</t>
  </si>
  <si>
    <t>c.381-1G&gt;A</t>
  </si>
  <si>
    <t>SJST030131</t>
  </si>
  <si>
    <t>High-Grade Undifferentiated Pleomorphic Sarcoma</t>
  </si>
  <si>
    <t>c.1717C&gt;T</t>
  </si>
  <si>
    <t>Q573*</t>
  </si>
  <si>
    <t>SJBALL030048</t>
  </si>
  <si>
    <t>c.1573delT</t>
  </si>
  <si>
    <t>SJOS030129</t>
  </si>
  <si>
    <t>High-Grade Osteosarcoma (HGOS)</t>
  </si>
  <si>
    <t>SJHM030201</t>
  </si>
  <si>
    <t>MDS with Single Lineage Dysplasia (MDSSLD)</t>
  </si>
  <si>
    <t>c.2869C&gt;T</t>
  </si>
  <si>
    <t>R957W</t>
  </si>
  <si>
    <t>SJLGG030365</t>
  </si>
  <si>
    <t>c.91C&gt;T</t>
  </si>
  <si>
    <t>R31*</t>
  </si>
  <si>
    <t>SJBT030078</t>
  </si>
  <si>
    <t>c.859_860delAG</t>
  </si>
  <si>
    <t>S287fs</t>
  </si>
  <si>
    <t>SJNBL030339</t>
  </si>
  <si>
    <t>Neuroblastoma (NBL)</t>
  </si>
  <si>
    <t>c.535C&gt;T</t>
  </si>
  <si>
    <t>Q179*</t>
  </si>
  <si>
    <t>SJNBL030203</t>
  </si>
  <si>
    <t>Ganglioneuroblastoma (GNBL)</t>
  </si>
  <si>
    <t>c.481G&gt;A</t>
  </si>
  <si>
    <t>A161T</t>
  </si>
  <si>
    <t>SJHGG030230</t>
  </si>
  <si>
    <t>Anaplastic Astrocytoma (AASTR)</t>
  </si>
  <si>
    <t>c.844C&gt;T</t>
  </si>
  <si>
    <t>R282W</t>
  </si>
  <si>
    <t>SJMB030114</t>
  </si>
  <si>
    <t>Medulloblastoma (MBL)</t>
  </si>
  <si>
    <t>c.1105C&gt;T</t>
  </si>
  <si>
    <t>SJBALL030057</t>
  </si>
  <si>
    <t>c.136delG</t>
  </si>
  <si>
    <t>A46fs</t>
  </si>
  <si>
    <t>Newmann_2021</t>
  </si>
  <si>
    <t>R251* g</t>
  </si>
  <si>
    <t>C525fsh</t>
  </si>
  <si>
    <t>AKT1</t>
  </si>
  <si>
    <t>CDKN1B</t>
  </si>
  <si>
    <t>CDKN1C</t>
  </si>
  <si>
    <t>ERCC1</t>
  </si>
  <si>
    <t>MAP2K1</t>
  </si>
  <si>
    <t xml:space="preserve">NDRG4 </t>
  </si>
  <si>
    <t>RIT1</t>
  </si>
  <si>
    <t>RPL11</t>
  </si>
  <si>
    <t>RPS17</t>
  </si>
  <si>
    <t>RPS26</t>
  </si>
  <si>
    <t>SH2D1A</t>
  </si>
  <si>
    <t>SRP72</t>
  </si>
  <si>
    <t>TERC</t>
  </si>
  <si>
    <t>WAS</t>
  </si>
  <si>
    <t>WRAP53</t>
  </si>
  <si>
    <t>AMER1</t>
  </si>
  <si>
    <t>ARMC5</t>
  </si>
  <si>
    <t>BCL10</t>
  </si>
  <si>
    <t>BTK</t>
  </si>
  <si>
    <t>BUB3</t>
  </si>
  <si>
    <t>CASP8</t>
  </si>
  <si>
    <t>CDKN2C</t>
  </si>
  <si>
    <t>CEBPE</t>
  </si>
  <si>
    <t>CENPJ</t>
  </si>
  <si>
    <t>CTNNA1</t>
  </si>
  <si>
    <t>DDX11</t>
  </si>
  <si>
    <t>DGCR8</t>
  </si>
  <si>
    <t>DIS3</t>
  </si>
  <si>
    <t>DIS3L</t>
  </si>
  <si>
    <t>DROSHA</t>
  </si>
  <si>
    <t>EPAS1</t>
  </si>
  <si>
    <t>ERG</t>
  </si>
  <si>
    <t>FAS</t>
  </si>
  <si>
    <t>FBXW7</t>
  </si>
  <si>
    <t>FMR1</t>
  </si>
  <si>
    <t>FOXP1</t>
  </si>
  <si>
    <t>GBA</t>
  </si>
  <si>
    <t>GDNF</t>
  </si>
  <si>
    <t>GPC4</t>
  </si>
  <si>
    <t>H19</t>
  </si>
  <si>
    <t>IGF2</t>
  </si>
  <si>
    <t>IKZF3</t>
  </si>
  <si>
    <t>JMJD1C</t>
  </si>
  <si>
    <t>KCNQ1</t>
  </si>
  <si>
    <t>KCNQ1OT1</t>
  </si>
  <si>
    <t>KLLN</t>
  </si>
  <si>
    <t>L2HGDH</t>
  </si>
  <si>
    <t>MAF</t>
  </si>
  <si>
    <t>MAP2K4</t>
  </si>
  <si>
    <t>MUC5B</t>
  </si>
  <si>
    <t>NFIX</t>
  </si>
  <si>
    <t>OGG1</t>
  </si>
  <si>
    <t>PHF6</t>
  </si>
  <si>
    <t>PRDM9</t>
  </si>
  <si>
    <t>PRKN</t>
  </si>
  <si>
    <t>PRSS1</t>
  </si>
  <si>
    <t>PTPRJ</t>
  </si>
  <si>
    <t>RASA1</t>
  </si>
  <si>
    <t>RMRP</t>
  </si>
  <si>
    <t>ROS1</t>
  </si>
  <si>
    <t>SAMD9</t>
  </si>
  <si>
    <t>SEMA4A</t>
  </si>
  <si>
    <t>SERPINA1</t>
  </si>
  <si>
    <t>SETMAR</t>
  </si>
  <si>
    <t>SFTPA1</t>
  </si>
  <si>
    <t>SFTPA2</t>
  </si>
  <si>
    <t>SIX1</t>
  </si>
  <si>
    <t>SLC25A13</t>
  </si>
  <si>
    <t>SMAD9</t>
  </si>
  <si>
    <t>SOCS1</t>
  </si>
  <si>
    <t>SPRED1</t>
  </si>
  <si>
    <t>SPRTN</t>
  </si>
  <si>
    <t>SQSTM1</t>
  </si>
  <si>
    <t>SRY</t>
  </si>
  <si>
    <t>STAT3</t>
  </si>
  <si>
    <t>TCF7L2</t>
  </si>
  <si>
    <t>TNFRSF11A</t>
  </si>
  <si>
    <t>TRIM28</t>
  </si>
  <si>
    <t>TYK2</t>
  </si>
  <si>
    <t>UROD</t>
  </si>
  <si>
    <t>VANGL1</t>
  </si>
  <si>
    <t>Wagener_2021</t>
  </si>
  <si>
    <t>Case-1</t>
  </si>
  <si>
    <t>Case-2</t>
  </si>
  <si>
    <t>Case-3</t>
  </si>
  <si>
    <t>Case-4</t>
  </si>
  <si>
    <t>Case-5</t>
  </si>
  <si>
    <t>Case-6</t>
  </si>
  <si>
    <t>Case-7</t>
  </si>
  <si>
    <t>Case-8</t>
  </si>
  <si>
    <t>Case-9</t>
  </si>
  <si>
    <t>Case-10</t>
  </si>
  <si>
    <t>Case-11</t>
  </si>
  <si>
    <t>Case-12</t>
  </si>
  <si>
    <t>Case-13</t>
  </si>
  <si>
    <t>Case-14</t>
  </si>
  <si>
    <t>Case-15</t>
  </si>
  <si>
    <t>Case-16</t>
  </si>
  <si>
    <t>Case-17</t>
  </si>
  <si>
    <t>Case-18</t>
  </si>
  <si>
    <t>Case-19</t>
  </si>
  <si>
    <t>Case-20</t>
  </si>
  <si>
    <t>Case-21</t>
  </si>
  <si>
    <t>Case-22</t>
  </si>
  <si>
    <t>Case-23</t>
  </si>
  <si>
    <t>Case-24</t>
  </si>
  <si>
    <t>Case-25</t>
  </si>
  <si>
    <t>Case-26</t>
  </si>
  <si>
    <t>Case-27</t>
  </si>
  <si>
    <t>Case-28</t>
  </si>
  <si>
    <t>Case-29</t>
  </si>
  <si>
    <t>Case-30</t>
  </si>
  <si>
    <t>Case-31</t>
  </si>
  <si>
    <t>Case-32</t>
  </si>
  <si>
    <t>Case-33</t>
  </si>
  <si>
    <t>Case-34</t>
  </si>
  <si>
    <t>Case-35</t>
  </si>
  <si>
    <t>Case-36</t>
  </si>
  <si>
    <t>Case-37</t>
  </si>
  <si>
    <t>Case-38</t>
  </si>
  <si>
    <t>Case-39</t>
  </si>
  <si>
    <t>Case-40</t>
  </si>
  <si>
    <t>Case-41</t>
  </si>
  <si>
    <t>Case-42</t>
  </si>
  <si>
    <t>Case-43</t>
  </si>
  <si>
    <t>Case-44</t>
  </si>
  <si>
    <t>Case-45</t>
  </si>
  <si>
    <t>Case-46</t>
  </si>
  <si>
    <t>Case-47</t>
  </si>
  <si>
    <t>Case-48</t>
  </si>
  <si>
    <t>Case-49</t>
  </si>
  <si>
    <t>Case-50</t>
  </si>
  <si>
    <t>Case-51</t>
  </si>
  <si>
    <t>Case-52</t>
  </si>
  <si>
    <t>Case-53</t>
  </si>
  <si>
    <t>Case-54</t>
  </si>
  <si>
    <t>Case-55</t>
  </si>
  <si>
    <t>Case-56</t>
  </si>
  <si>
    <t>Case-57</t>
  </si>
  <si>
    <t>Case-58</t>
  </si>
  <si>
    <t>Case-59</t>
  </si>
  <si>
    <t>Case-60</t>
  </si>
  <si>
    <t>Case-61</t>
  </si>
  <si>
    <t>Case-62</t>
  </si>
  <si>
    <t>Case-63</t>
  </si>
  <si>
    <t>Case-64</t>
  </si>
  <si>
    <t>Case-65</t>
  </si>
  <si>
    <t>Case-66</t>
  </si>
  <si>
    <t>Case-67</t>
  </si>
  <si>
    <t>Case-68</t>
  </si>
  <si>
    <t>Case-69</t>
  </si>
  <si>
    <t>Case-70</t>
  </si>
  <si>
    <t>Case-71</t>
  </si>
  <si>
    <t>Case-73</t>
  </si>
  <si>
    <t>Case-74</t>
  </si>
  <si>
    <t>Case-75</t>
  </si>
  <si>
    <t>Case-76</t>
  </si>
  <si>
    <t>Case-77</t>
  </si>
  <si>
    <t>Case-78</t>
  </si>
  <si>
    <t>Case-79</t>
  </si>
  <si>
    <t>Case-80</t>
  </si>
  <si>
    <t>Case-81</t>
  </si>
  <si>
    <t>Case-82</t>
  </si>
  <si>
    <t>Case-83</t>
  </si>
  <si>
    <t>Case-84</t>
  </si>
  <si>
    <t>Case-85</t>
  </si>
  <si>
    <t>Case-86</t>
  </si>
  <si>
    <t>Case-87</t>
  </si>
  <si>
    <t>Case-88</t>
  </si>
  <si>
    <t>Case-89</t>
  </si>
  <si>
    <t>Case-90</t>
  </si>
  <si>
    <t>Case-91</t>
  </si>
  <si>
    <t>Case-92</t>
  </si>
  <si>
    <t>Case-93</t>
  </si>
  <si>
    <t>Case-94</t>
  </si>
  <si>
    <t>Case-95</t>
  </si>
  <si>
    <t>Case-96</t>
  </si>
  <si>
    <t>Case-97</t>
  </si>
  <si>
    <t>Case-98</t>
  </si>
  <si>
    <t>Case-99</t>
  </si>
  <si>
    <t>Case-100</t>
  </si>
  <si>
    <t>Case-101</t>
  </si>
  <si>
    <t>Case-102</t>
  </si>
  <si>
    <t>Case-103</t>
  </si>
  <si>
    <t>Case-104</t>
  </si>
  <si>
    <t>Case-105</t>
  </si>
  <si>
    <t>Case-106</t>
  </si>
  <si>
    <t>Case-107</t>
  </si>
  <si>
    <t>Case-108</t>
  </si>
  <si>
    <t>Case-109</t>
  </si>
  <si>
    <t>Case-110</t>
  </si>
  <si>
    <t>Case-111</t>
  </si>
  <si>
    <t>Case-112</t>
  </si>
  <si>
    <t>Case-113</t>
  </si>
  <si>
    <t>Case-114</t>
  </si>
  <si>
    <t>Case-115</t>
  </si>
  <si>
    <t>Case-116</t>
  </si>
  <si>
    <t>Case-117</t>
  </si>
  <si>
    <t>Case-118</t>
  </si>
  <si>
    <t>Case-119</t>
  </si>
  <si>
    <t>Case-120</t>
  </si>
  <si>
    <t>Case-121</t>
  </si>
  <si>
    <t>Case-122</t>
  </si>
  <si>
    <t>Case-123</t>
  </si>
  <si>
    <t>Case-124</t>
  </si>
  <si>
    <t>Case-125</t>
  </si>
  <si>
    <t>Case-126</t>
  </si>
  <si>
    <t>Case-127</t>
  </si>
  <si>
    <t>Case-128</t>
  </si>
  <si>
    <t>Case-129</t>
  </si>
  <si>
    <t>Case-130</t>
  </si>
  <si>
    <t>Case-131</t>
  </si>
  <si>
    <t>Case-132</t>
  </si>
  <si>
    <t>Case-133</t>
  </si>
  <si>
    <t>Case-134</t>
  </si>
  <si>
    <t>Case-135</t>
  </si>
  <si>
    <t>Case-136</t>
  </si>
  <si>
    <t>Case-137</t>
  </si>
  <si>
    <t>Case-138</t>
  </si>
  <si>
    <t>Case-139</t>
  </si>
  <si>
    <t>Case-140</t>
  </si>
  <si>
    <t>Case-141</t>
  </si>
  <si>
    <t>Case-142</t>
  </si>
  <si>
    <t>Case-143</t>
  </si>
  <si>
    <t>Case-144</t>
  </si>
  <si>
    <t>Case-145</t>
  </si>
  <si>
    <t>Case-146</t>
  </si>
  <si>
    <t>Case-147</t>
  </si>
  <si>
    <t>Case-148</t>
  </si>
  <si>
    <t>Case-149</t>
  </si>
  <si>
    <t>Case-150</t>
  </si>
  <si>
    <t>Case-151</t>
  </si>
  <si>
    <t>Case-152</t>
  </si>
  <si>
    <t>Case-153</t>
  </si>
  <si>
    <t>Case-154</t>
  </si>
  <si>
    <t>Case-155</t>
  </si>
  <si>
    <t>Case-156</t>
  </si>
  <si>
    <t>Case-157</t>
  </si>
  <si>
    <t>Case-158</t>
  </si>
  <si>
    <t>X</t>
  </si>
  <si>
    <t>89848480-89848481</t>
  </si>
  <si>
    <t>48027547-48027549</t>
  </si>
  <si>
    <t>GTA</t>
  </si>
  <si>
    <t>48584615-48584709</t>
  </si>
  <si>
    <t>GTATGTACATACTTTAAAAAATCTTTTAAATAGTTGAGAAAAAAGTAGGCAGCCTTTATAAAAGCAAATTAACCCATGTGGGCCTTAATTTTTAG</t>
  </si>
  <si>
    <t>95570327-95570328</t>
  </si>
  <si>
    <t>108173604-108173607</t>
  </si>
  <si>
    <t>AAAG</t>
  </si>
  <si>
    <t>7579558-7579596</t>
  </si>
  <si>
    <t>CAAATCATCCATTGCTTGGGACGGCAAGGGGGACTGTAG</t>
  </si>
  <si>
    <t>108155086-108155087</t>
  </si>
  <si>
    <t>90983442-90983446</t>
  </si>
  <si>
    <t>TTTGT</t>
  </si>
  <si>
    <t>46245724-46245726</t>
  </si>
  <si>
    <t>59761412-59761415</t>
  </si>
  <si>
    <t>TCTT</t>
  </si>
  <si>
    <t>63533732-63533733</t>
  </si>
  <si>
    <t>10183639-10183640</t>
  </si>
  <si>
    <t>GAGTCCGGCCCGGAA</t>
  </si>
  <si>
    <t>48033791-48033792</t>
  </si>
  <si>
    <t>TAAC</t>
  </si>
  <si>
    <t>35424008-35424010</t>
  </si>
  <si>
    <t>128829040-128829042</t>
  </si>
  <si>
    <t>GCT</t>
  </si>
  <si>
    <t>2134982-2134984</t>
  </si>
  <si>
    <t>48030691-48030692</t>
  </si>
  <si>
    <t>27023620-27023621</t>
  </si>
  <si>
    <t>28194933-28194934</t>
  </si>
  <si>
    <t>TGC</t>
  </si>
  <si>
    <t>27100181-27100182</t>
  </si>
  <si>
    <t>GCA</t>
  </si>
  <si>
    <t>106156392-106156394</t>
  </si>
  <si>
    <t>45796891-45796893</t>
  </si>
  <si>
    <t>29585352-29585354</t>
  </si>
  <si>
    <t>TTG</t>
  </si>
  <si>
    <t>133119384-133119386</t>
  </si>
  <si>
    <t>CGG</t>
  </si>
  <si>
    <t>119169207-119169209</t>
  </si>
  <si>
    <t>89831482-89831483</t>
  </si>
  <si>
    <t>45796183-45796184</t>
  </si>
  <si>
    <t>6037058-6037060</t>
  </si>
  <si>
    <t>AAA</t>
  </si>
  <si>
    <t>36164612-36164613</t>
  </si>
  <si>
    <t>CC</t>
  </si>
  <si>
    <t>likely benign</t>
  </si>
  <si>
    <t>benign</t>
  </si>
  <si>
    <t>prioritized VUS</t>
  </si>
  <si>
    <t>missense,splice_region</t>
  </si>
  <si>
    <t>splice_region,intron</t>
  </si>
  <si>
    <t>splice_acceptor,splice_donor,intron</t>
  </si>
  <si>
    <t>splice_acceptor,coding_sequence,intron</t>
  </si>
  <si>
    <t>splice_donor</t>
  </si>
  <si>
    <t>missense;upstream_gene</t>
  </si>
  <si>
    <t>ENST00000285398.2:c.1901G&gt;A</t>
  </si>
  <si>
    <t>ENSP00000285398.2:p.Arg634His</t>
  </si>
  <si>
    <t>ENST00000369096.4:c.562A&gt;G</t>
  </si>
  <si>
    <t>ENSP00000358092.4:p.Lys188Glu</t>
  </si>
  <si>
    <t>ENST00000331920.6:c.113G&gt;A</t>
  </si>
  <si>
    <t>ENSP00000332353.6:p.Gly38Glu</t>
  </si>
  <si>
    <t>ENST00000375549.3:c.34G&gt;A</t>
  </si>
  <si>
    <t>ENSP00000364699.3:p.Gly12Ser</t>
  </si>
  <si>
    <t>ENST00000267430.5:c.5224A&gt;G</t>
  </si>
  <si>
    <t>ENSP00000267430.5:p.Ile1742Val</t>
  </si>
  <si>
    <t>ENST00000382580.2:c.479G&gt;A</t>
  </si>
  <si>
    <t>ENSP00000372023.2:p.Arg160Lys</t>
  </si>
  <si>
    <t>ENST00000274606.3:c.302G&gt;A</t>
  </si>
  <si>
    <t>ENSP00000274606.3:p.Arg101Gln</t>
  </si>
  <si>
    <t>ENST00000278616.4:c.5558A&gt;T</t>
  </si>
  <si>
    <t>ENSP00000278616.4:p.Asp1853Val</t>
  </si>
  <si>
    <t>ENST00000544455.1:c.8567A&gt;C</t>
  </si>
  <si>
    <t>ENSP00000439902.1:p.Glu2856Ala</t>
  </si>
  <si>
    <t>ENST00000372098.3:c.916C&gt;T</t>
  </si>
  <si>
    <t>ENSP00000361170.3:p.Arg306Cys</t>
  </si>
  <si>
    <t>ENST00000359013.4:c.692C&gt;T</t>
  </si>
  <si>
    <t>ENSP00000351905.4:p.Thr231Met</t>
  </si>
  <si>
    <t>ENST00000540549.1:c.2599T&gt;C</t>
  </si>
  <si>
    <t>ENSP00000442788.1:p.Tyr867His</t>
  </si>
  <si>
    <t>ENST00000540549.1:c.5167C&gt;T</t>
  </si>
  <si>
    <t>ENSP00000442788.1:p.Pro1723Ser</t>
  </si>
  <si>
    <t>ENST00000356956.1:c.4183A&gt;T</t>
  </si>
  <si>
    <t>ENSP00000349437.1:p.Thr1395Ser</t>
  </si>
  <si>
    <t>ENST00000249373.3:c.160G&gt;A</t>
  </si>
  <si>
    <t>ENSP00000249373.3:p.Val54Met</t>
  </si>
  <si>
    <t>ENST00000355710.3:c.2372A&gt;T</t>
  </si>
  <si>
    <t>ENSP00000347942.3:p.Tyr791Phe</t>
  </si>
  <si>
    <t>ENST00000310775.7:c.1893A&gt;C</t>
  </si>
  <si>
    <t>ENSP00000310842.7:p.Leu631Phe</t>
  </si>
  <si>
    <t>ENST00000285021.7:c.2254C&gt;A</t>
  </si>
  <si>
    <t>ENSP00000285021.7:p.Pro752Thr</t>
  </si>
  <si>
    <t>ENST00000394830.3:c.1190G&gt;A</t>
  </si>
  <si>
    <t>ENSP00000378307.3:p.Arg397Gln</t>
  </si>
  <si>
    <t>ENST00000298552.3:c.2285A&gt;G</t>
  </si>
  <si>
    <t>ENSP00000298552.3:p.Asn762Ser</t>
  </si>
  <si>
    <t>ENST00000334344.6:c.292G&gt;A</t>
  </si>
  <si>
    <t>ENSP00000335044.6:p.Glu98Lys</t>
  </si>
  <si>
    <t>ENST00000379561.5:c.1505C&gt;T</t>
  </si>
  <si>
    <t>ENSP00000368880.4:p.Ser502Leu</t>
  </si>
  <si>
    <t>ENST00000374259.3:c.578G&gt;A</t>
  </si>
  <si>
    <t>ENSP00000363377.3:p.Arg193His</t>
  </si>
  <si>
    <t>ENST00000303635.7:c.1955C&gt;T</t>
  </si>
  <si>
    <t>ENSP00000306522.6:p.Ser652Leu</t>
  </si>
  <si>
    <t>ENST00000372098.3:c.1178G&gt;A</t>
  </si>
  <si>
    <t>ENSP00000361170.3:p.Gly393Asp</t>
  </si>
  <si>
    <t>ENST00000343526.4:c.2616C&gt;G</t>
  </si>
  <si>
    <t>ENSP00000340507.4:p.Asp872Glu</t>
  </si>
  <si>
    <t>ENST00000331920.6:c.3376G&gt;A</t>
  </si>
  <si>
    <t>ENSP00000332353.6:p.Val1126Ile</t>
  </si>
  <si>
    <t>ENST00000544455.1:c.8851G&gt;A</t>
  </si>
  <si>
    <t>ENSP00000439902.1:p.Ala2951Thr</t>
  </si>
  <si>
    <t>ENST00000310775.7:c.1813C&gt;T</t>
  </si>
  <si>
    <t>ENSP00000310842.7:p.Leu605Phe</t>
  </si>
  <si>
    <t>ENST00000219476.3:c.2881C&gt;A</t>
  </si>
  <si>
    <t>ENSP00000219476.3:p.Pro961Thr</t>
  </si>
  <si>
    <t>ENST00000337432.4:c.376G&gt;A</t>
  </si>
  <si>
    <t>ENSP00000336701.4:p.Ala126Thr</t>
  </si>
  <si>
    <t>ENST00000428558.2:c.2636C&gt;A</t>
  </si>
  <si>
    <t>ENSP00000475456.1:p.Pro879His</t>
  </si>
  <si>
    <t>ENST00000310775.7:c.3186+7_3186+8insG</t>
  </si>
  <si>
    <t>ENST00000285071.4:c.1333G&gt;A</t>
  </si>
  <si>
    <t>ENSP00000285071.4:p.Ala445Thr</t>
  </si>
  <si>
    <t>ENST00000233146.2:c.274C&gt;G</t>
  </si>
  <si>
    <t>ENSP00000233146.2:p.Leu92Val</t>
  </si>
  <si>
    <t>ENST00000234420.5:c.2426_2428del</t>
  </si>
  <si>
    <t>ENSP00000234420.4:p.Val809del</t>
  </si>
  <si>
    <t>ENST00000355710.3:c.1118C&gt;T</t>
  </si>
  <si>
    <t>ENSP00000347942.3:p.Ala373Val</t>
  </si>
  <si>
    <t>ENST00000299084.4:c.1000C&gt;T</t>
  </si>
  <si>
    <t>ENSP00000299084.4:p.Arg334Cys</t>
  </si>
  <si>
    <t>ENST00000310775.7:c.3646G&gt;C</t>
  </si>
  <si>
    <t>ENSP00000310842.7:p.Val1216Leu</t>
  </si>
  <si>
    <t>ENST00000355112.3:c.2119C&gt;T</t>
  </si>
  <si>
    <t>ENSP00000347232.3:p.Pro707Ser</t>
  </si>
  <si>
    <t>ENST00000540549.1:c.2604T&gt;G</t>
  </si>
  <si>
    <t>ENSP00000442788.1:p.Phe868Leu</t>
  </si>
  <si>
    <t>ENST00000310581.5:c.1234C&gt;T</t>
  </si>
  <si>
    <t>ENSP00000309572.5:p.His412Tyr</t>
  </si>
  <si>
    <t>ENST00000415913.1:c.691T&gt;C</t>
  </si>
  <si>
    <t>ENSP00000390265.1:p.Tyr231His</t>
  </si>
  <si>
    <t>ENST00000342988.3:c.787+1_788-1del</t>
  </si>
  <si>
    <t>ENST00000359013.4:c.1045A&gt;G</t>
  </si>
  <si>
    <t>ENSP00000351905.4:p.Ile349Val</t>
  </si>
  <si>
    <t>ENST00000491238.1:c.1243C&gt;T</t>
  </si>
  <si>
    <t>ENSP00000420736.1:p.Pro415Ser</t>
  </si>
  <si>
    <t>ENST00000341105.2:c.481C&gt;G</t>
  </si>
  <si>
    <t>ENSP00000345681.2:p.Pro161Ala</t>
  </si>
  <si>
    <t>ENST00000369096.4:c.1348C&gt;T</t>
  </si>
  <si>
    <t>ENSP00000358092.4:p.Leu450Phe</t>
  </si>
  <si>
    <t>ENST00000265433.3:c.596C&gt;G</t>
  </si>
  <si>
    <t>ENSP00000265433.3:p.Pro199Arg</t>
  </si>
  <si>
    <t>ENST00000526495.1:c.3405dup</t>
  </si>
  <si>
    <t>ENSP00000437256.1:p.Gly1136ArgfsTer3</t>
  </si>
  <si>
    <t>ENST00000229769.2:c.1333C&gt;T</t>
  </si>
  <si>
    <t>ENSP00000229769.2:p.Pro445Ser</t>
  </si>
  <si>
    <t>ENST00000356956.1:c.2449C&gt;G</t>
  </si>
  <si>
    <t>ENSP00000349437.1:p.Leu817Val</t>
  </si>
  <si>
    <t>ENST00000375549.3:c.149A&gt;G</t>
  </si>
  <si>
    <t>ENSP00000364699.3:p.His50Arg</t>
  </si>
  <si>
    <t>ENST00000311895.7:c.2590C&gt;T</t>
  </si>
  <si>
    <t>ENSP00000310520.7:p.Arg864Cys</t>
  </si>
  <si>
    <t>ENST00000460680.1:c.2057-4G&gt;T</t>
  </si>
  <si>
    <t>ENST00000249373.3:c.1939C&gt;T</t>
  </si>
  <si>
    <t>ENSP00000249373.3:p.Pro647Ser</t>
  </si>
  <si>
    <t>ENST00000277541.6:c.3334G&gt;A</t>
  </si>
  <si>
    <t>ENSP00000277541.6:p.Val1112Ile</t>
  </si>
  <si>
    <t>ENST00000278616.4:c.5368G&gt;C</t>
  </si>
  <si>
    <t>ENSP00000278616.4:p.Asp1790His</t>
  </si>
  <si>
    <t>ENST00000267430.5:c.3525G&gt;C</t>
  </si>
  <si>
    <t>ENSP00000267430.5:p.Gln1175His</t>
  </si>
  <si>
    <t>ENST00000426016.1:c.1964C&gt;T</t>
  </si>
  <si>
    <t>ENSP00000387784.1:p.Pro655Leu</t>
  </si>
  <si>
    <t>ENST00000289081.3:c.1345G&gt;A</t>
  </si>
  <si>
    <t>ENSP00000289081.3:p.Val449Met</t>
  </si>
  <si>
    <t>ENST00000544455.1:c.4258G&gt;T</t>
  </si>
  <si>
    <t>ENSP00000439902.1:p.Asp1420Tyr</t>
  </si>
  <si>
    <t>ENST00000219476.3:c.1945A&gt;G</t>
  </si>
  <si>
    <t>ENSP00000219476.3:p.Met649Val</t>
  </si>
  <si>
    <t>ENST00000268679.4:c.977G&gt;A</t>
  </si>
  <si>
    <t>ENSP00000268679.4:p.Arg326His</t>
  </si>
  <si>
    <t>ENST00000268058.3:c.1574C&gt;T</t>
  </si>
  <si>
    <t>ENSP00000268058.3:p.Pro525Leu</t>
  </si>
  <si>
    <t>ENST00000219476.3:c.2838-4A&gt;G</t>
  </si>
  <si>
    <t>ENST00000375687.4:c.154C&gt;G</t>
  </si>
  <si>
    <t>ENSP00000364839.4:p.Pro52Ala</t>
  </si>
  <si>
    <t>ENST00000356956.1:c.2257C&gt;T</t>
  </si>
  <si>
    <t>ENSP00000349437.1:p.Arg753Trp</t>
  </si>
  <si>
    <t>ENST00000356956.1:c.3484G&gt;A</t>
  </si>
  <si>
    <t>ENSP00000349437.1:p.Ala1162Thr</t>
  </si>
  <si>
    <t>ENST00000219476.3:c.1973A&gt;C</t>
  </si>
  <si>
    <t>ENSP00000219476.3:p.Lys658Thr</t>
  </si>
  <si>
    <t>ENST00000278616.4:c.7354C&gt;G</t>
  </si>
  <si>
    <t>ENSP00000278616.4:p.Leu2452Val</t>
  </si>
  <si>
    <t>ENST00000278616.4:c.5347_5350del</t>
  </si>
  <si>
    <t>ENSP00000278616.4:p.Glu1783ThrfsTer9</t>
  </si>
  <si>
    <t>ENST00000396373.4:c.116G&gt;A</t>
  </si>
  <si>
    <t>ENSP00000379658.3:p.Arg39Gln</t>
  </si>
  <si>
    <t>ENST00000334344.6:c.4067C&gt;T</t>
  </si>
  <si>
    <t>ENSP00000335044.6:p.Pro1356Leu</t>
  </si>
  <si>
    <t>ENST00000526495.1:c.1377-4T&gt;G</t>
  </si>
  <si>
    <t>ENST00000261584.4:c.2794G&gt;A</t>
  </si>
  <si>
    <t>ENSP00000261584.4:p.Val932Met</t>
  </si>
  <si>
    <t>ENST00000262948.5:c.580+6G&gt;A</t>
  </si>
  <si>
    <t>ENST00000277541.6:c.2636G&gt;A</t>
  </si>
  <si>
    <t>ENSP00000277541.6:p.Arg879Gln</t>
  </si>
  <si>
    <t>ENST00000332351.3:c.178G&gt;A</t>
  </si>
  <si>
    <t>ENSP00000331327.3:p.Gly60Arg</t>
  </si>
  <si>
    <t>ENST00000278616.4:c.2572T&gt;C</t>
  </si>
  <si>
    <t>ENSP00000278616.4:p.Phe858Leu</t>
  </si>
  <si>
    <t>ENST00000544455.1:c.8850G&gt;T</t>
  </si>
  <si>
    <t>ENSP00000439902.1:p.Lys2950Asn</t>
  </si>
  <si>
    <t>ENST00000426016.1:c.2999G&gt;A</t>
  </si>
  <si>
    <t>ENSP00000387784.1:p.Ser1000Asn</t>
  </si>
  <si>
    <t>ENST00000355710.3:c.166C&gt;A</t>
  </si>
  <si>
    <t>ENSP00000347942.3:p.Leu56Met</t>
  </si>
  <si>
    <t>ENST00000262367.5:c.3283A&gt;T</t>
  </si>
  <si>
    <t>ENSP00000262367.5:p.Met1095Leu</t>
  </si>
  <si>
    <t>ENST00000269305.4:c.97-6_129del</t>
  </si>
  <si>
    <t>ENST00000374259.3:c.617G&gt;A</t>
  </si>
  <si>
    <t>ENSP00000363377.3:p.Arg206Gln</t>
  </si>
  <si>
    <t>ENST00000378643.3:c.1538G&gt;A</t>
  </si>
  <si>
    <t>ENSP00000367910.3:p.Arg513Gln</t>
  </si>
  <si>
    <t>ENST00000355710.3:c.1538C&gt;G</t>
  </si>
  <si>
    <t>ENSP00000347942.3:p.Ala513Gly</t>
  </si>
  <si>
    <t>ENST00000267430.5:c.1576C&gt;G</t>
  </si>
  <si>
    <t>ENSP00000267430.5:p.Leu526Val</t>
  </si>
  <si>
    <t>ENST00000327470.3:c.557C&gt;T</t>
  </si>
  <si>
    <t>ENSP00000330875.3:p.Ala186Val</t>
  </si>
  <si>
    <t>ENST00000278616.4:c.1955T&gt;C</t>
  </si>
  <si>
    <t>ENSP00000278616.4:p.Phe652Ser</t>
  </si>
  <si>
    <t>ENST00000278616.4:c.3880dup</t>
  </si>
  <si>
    <t>ENSP00000278616.4:p.Ile1294AsnfsTer8</t>
  </si>
  <si>
    <t>ENST00000341259.2:c.544T&gt;C</t>
  </si>
  <si>
    <t>ENSP00000345492.2:p.Phe182Leu</t>
  </si>
  <si>
    <t>ENST00000337432.4:c.790G&gt;A</t>
  </si>
  <si>
    <t>ENSP00000336701.4:p.Gly264Ser</t>
  </si>
  <si>
    <t>ENST00000302326.4:c.1783G&gt;A</t>
  </si>
  <si>
    <t>ENSP00000304956.4:p.Val595Met</t>
  </si>
  <si>
    <t>ENST00000368395.1:c.458C&gt;A</t>
  </si>
  <si>
    <t>ENSP00000357380.1:p.Pro153His</t>
  </si>
  <si>
    <t>ENST00000277541.6:c.6938G&gt;A</t>
  </si>
  <si>
    <t>ENSP00000277541.6:p.Arg2313Gln</t>
  </si>
  <si>
    <t>ENST00000286574.4:c.379G&gt;T</t>
  </si>
  <si>
    <t>ENSP00000286574.4:p.Val127Leu</t>
  </si>
  <si>
    <t>ENST00000299084.4:c.583-7A&gt;G</t>
  </si>
  <si>
    <t>ENST00000326873.7:c.1174A&gt;G</t>
  </si>
  <si>
    <t>ENSP00000324856.6:p.Met392Val</t>
  </si>
  <si>
    <t>ENST00000265433.3:c.480+8G&gt;A</t>
  </si>
  <si>
    <t>ENST00000289081.3:c.632C&gt;G</t>
  </si>
  <si>
    <t>ENSP00000289081.3:p.Pro211Arg</t>
  </si>
  <si>
    <t>ENST00000303635.7:c.2120C&gt;G</t>
  </si>
  <si>
    <t>ENSP00000306522.6:p.Ser707Cys</t>
  </si>
  <si>
    <t>ENST00000356956.1:c.1447C&gt;T</t>
  </si>
  <si>
    <t>ENSP00000349437.1:p.Arg483Cys</t>
  </si>
  <si>
    <t>ENST00000298552.3:c.346T&gt;G</t>
  </si>
  <si>
    <t>ENSP00000298552.3:p.Leu116Val</t>
  </si>
  <si>
    <t>ENST00000277541.6:c.4049G&gt;T</t>
  </si>
  <si>
    <t>ENSP00000277541.6:p.Arg1350Leu</t>
  </si>
  <si>
    <t>ENST00000310775.7:c.1294-8C&gt;T</t>
  </si>
  <si>
    <t>ENST00000429416.3:c.1114T&gt;C</t>
  </si>
  <si>
    <t>ENSP00000395654.1:p.Tyr372His</t>
  </si>
  <si>
    <t>ENST00000429416.3:c.589C&gt;T</t>
  </si>
  <si>
    <t>ENSP00000395654.1:p.Pro197Ser</t>
  </si>
  <si>
    <t>ENST00000330847.1:c.282G&gt;T</t>
  </si>
  <si>
    <t>ENSP00000333122.1:p.Leu94Phe</t>
  </si>
  <si>
    <t>ENST00000543371.1:c.1484C&gt;G</t>
  </si>
  <si>
    <t>ENSP00000444972.1:p.Pro495Arg</t>
  </si>
  <si>
    <t>ENST00000396373.4:c.602T&gt;C</t>
  </si>
  <si>
    <t>ENSP00000379658.3:p.Leu201Pro</t>
  </si>
  <si>
    <t>ENST00000267430.5:c.171G&gt;C</t>
  </si>
  <si>
    <t>ENSP00000267430.5:p.Leu57Phe</t>
  </si>
  <si>
    <t>ENST00000394299.2:c.1236-8T&gt;C</t>
  </si>
  <si>
    <t>ENST00000526495.1:c.1813A&gt;G</t>
  </si>
  <si>
    <t>ENSP00000437256.1:p.Met605Val</t>
  </si>
  <si>
    <t>ENST00000375687.4:c.2423C&gt;A</t>
  </si>
  <si>
    <t>ENSP00000364839.4:p.Pro808His</t>
  </si>
  <si>
    <t>ENST00000394830.3:c.996-6T&gt;A</t>
  </si>
  <si>
    <t>ENST00000540549.1:c.3954+3T&gt;G</t>
  </si>
  <si>
    <t>ENST00000298139.5:c.1149G&gt;T</t>
  </si>
  <si>
    <t>ENSP00000298139.5:p.Leu383Phe</t>
  </si>
  <si>
    <t>ENST00000298139.5:c.2983G&gt;A</t>
  </si>
  <si>
    <t>ENSP00000298139.5:p.Ala995Thr</t>
  </si>
  <si>
    <t>ENST00000369902.3:c.1153C&gt;A</t>
  </si>
  <si>
    <t>ENSP00000358918.3:p.Leu385Ile</t>
  </si>
  <si>
    <t>ENST00000396373.4:c.854T&gt;C</t>
  </si>
  <si>
    <t>ENSP00000379658.3:p.Val285Ala</t>
  </si>
  <si>
    <t>ENST00000298139.5:c.514A&gt;C</t>
  </si>
  <si>
    <t>ENSP00000298139.5:p.Thr172Pro</t>
  </si>
  <si>
    <t>ENST00000355739.4:c.767A&gt;G</t>
  </si>
  <si>
    <t>ENSP00000347978.4:p.Gln256Arg</t>
  </si>
  <si>
    <t>ENST00000526495.1:c.20A&gt;G</t>
  </si>
  <si>
    <t>ENSP00000437256.1:p.Gln7Arg</t>
  </si>
  <si>
    <t>ENST00000287598.6:c.1765G&gt;A</t>
  </si>
  <si>
    <t>ENSP00000287598.6:p.Glu589Lys</t>
  </si>
  <si>
    <t>ENST00000307102.5:c.438+1G&gt;A</t>
  </si>
  <si>
    <t>ENST00000471181.2:c.1648A&gt;C</t>
  </si>
  <si>
    <t>ENSP00000418960.2:p.Asn550His</t>
  </si>
  <si>
    <t>ENST00000471181.2:c.1456T&gt;C</t>
  </si>
  <si>
    <t>ENSP00000418960.2:p.Phe486Leu</t>
  </si>
  <si>
    <t>ENST00000471181.2:c.536A&gt;G</t>
  </si>
  <si>
    <t>ENSP00000418960.2:p.Tyr179Cys</t>
  </si>
  <si>
    <t>ENST00000302326.4:c.1181A&gt;G</t>
  </si>
  <si>
    <t>ENSP00000304956.4:p.Gln394Arg</t>
  </si>
  <si>
    <t>ENST00000285398.2:c.2111C&gt;T</t>
  </si>
  <si>
    <t>ENSP00000285398.2:p.Ser704Leu</t>
  </si>
  <si>
    <t>ENST00000298139.5:c.3819+5G&gt;C</t>
  </si>
  <si>
    <t>ENST00000372098.3:c.1535C&gt;T</t>
  </si>
  <si>
    <t>ENSP00000361170.3:p.Ser512Phe</t>
  </si>
  <si>
    <t>ENST00000368395.1:c.829T&gt;A</t>
  </si>
  <si>
    <t>ENSP00000357380.1:p.Ser277Thr</t>
  </si>
  <si>
    <t>ENST00000389048.3:c.1343T&gt;A</t>
  </si>
  <si>
    <t>ENSP00000373700.3:p.Val448Asp</t>
  </si>
  <si>
    <t>ENST00000249373.3:c.886C&gt;T</t>
  </si>
  <si>
    <t>ENSP00000249373.3:p.Arg296Cys</t>
  </si>
  <si>
    <t>ENST00000332029.2:c.73C&gt;T</t>
  </si>
  <si>
    <t>ENSP00000329418.2:p.Pro25Ser</t>
  </si>
  <si>
    <t>ENST00000261769.5:c.2440-6C&gt;G</t>
  </si>
  <si>
    <t>ENST00000269305.4:c.733G&gt;A</t>
  </si>
  <si>
    <t>ENSP00000269305.4:p.Gly245Ser</t>
  </si>
  <si>
    <t>ENST00000229769.2:c.52C&gt;T</t>
  </si>
  <si>
    <t>ENSP00000229769.2:p.Pro18Ser</t>
  </si>
  <si>
    <t>ENST00000298139.5:c.355+4G&gt;C</t>
  </si>
  <si>
    <t>ENST00000265433.3:c.657_661del</t>
  </si>
  <si>
    <t>ENSP00000265433.3:p.Lys219AsnfsTer16</t>
  </si>
  <si>
    <t>ENST00000277541.6:c.7090A&gt;G</t>
  </si>
  <si>
    <t>ENSP00000277541.6:p.Ser2364Gly</t>
  </si>
  <si>
    <t>ENST00000278616.4:c.7788+8G&gt;T</t>
  </si>
  <si>
    <t>ENST00000219476.3:c.5359G&gt;A</t>
  </si>
  <si>
    <t>ENSP00000219476.3:p.Gly1787Ser</t>
  </si>
  <si>
    <t>ENST00000540549.1:c.5260G&gt;C</t>
  </si>
  <si>
    <t>ENSP00000442788.1:p.Gly1754Arg</t>
  </si>
  <si>
    <t>ENST00000358127.4:c.914G&gt;A</t>
  </si>
  <si>
    <t>ENSP00000350844.4:p.Arg305His</t>
  </si>
  <si>
    <t>ENST00000543371.1:c.373G&gt;A</t>
  </si>
  <si>
    <t>ENSP00000444972.1:p.Ala125Thr</t>
  </si>
  <si>
    <t>ENST00000219476.3:c.1678G&gt;A</t>
  </si>
  <si>
    <t>ENSP00000219476.3:p.Val560Met</t>
  </si>
  <si>
    <t>ENST00000268679.4:c.1804G&gt;A</t>
  </si>
  <si>
    <t>ENSP00000268679.4:p.Val602Met</t>
  </si>
  <si>
    <t>ENST00000268679.4:c.1366C&gt;T</t>
  </si>
  <si>
    <t>ENSP00000268679.4:p.Arg456Cys</t>
  </si>
  <si>
    <t>ENST00000260947.4:c.1972C&gt;T</t>
  </si>
  <si>
    <t>ENSP00000260947.4:p.Arg658Cys</t>
  </si>
  <si>
    <t>ENST00000428558.2:c.3062G&gt;A</t>
  </si>
  <si>
    <t>ENSP00000475456.1:p.Arg1021Gln</t>
  </si>
  <si>
    <t>ENST00000267163.4:c.2491A&gt;G</t>
  </si>
  <si>
    <t>ENSP00000267163.4:p.Ile831Val</t>
  </si>
  <si>
    <t>ENST00000305877.8:c.2116-7C&gt;A</t>
  </si>
  <si>
    <t>ENST00000265849.7:c.1688G&gt;T</t>
  </si>
  <si>
    <t>ENSP00000265849.7:p.Arg563Leu</t>
  </si>
  <si>
    <t>ENST00000265433.3:c.1690G&gt;A</t>
  </si>
  <si>
    <t>ENSP00000265433.3:p.Glu564Lys</t>
  </si>
  <si>
    <t>ENST00000452682.1:c.734C&gt;T</t>
  </si>
  <si>
    <t>ENSP00000395465.1:p.Thr245Ile</t>
  </si>
  <si>
    <t>ENST00000267430.5:c.1397-4A&gt;G</t>
  </si>
  <si>
    <t>ENST00000402135.3:c.238C&gt;G</t>
  </si>
  <si>
    <t>ENSP00000385021.3:p.Leu80Val</t>
  </si>
  <si>
    <t>ENST00000258439.3:c.394G&gt;A</t>
  </si>
  <si>
    <t>ENSP00000258439.2:p.Ala132Thr</t>
  </si>
  <si>
    <t>ENST00000278616.4:c.146C&gt;G</t>
  </si>
  <si>
    <t>ENSP00000278616.4:p.Ser49Cys</t>
  </si>
  <si>
    <t>ENST00000278616.4:c.1010G&gt;A</t>
  </si>
  <si>
    <t>ENSP00000278616.4:p.Arg337His</t>
  </si>
  <si>
    <t>ENST00000219476.3:c.4960G&gt;A</t>
  </si>
  <si>
    <t>ENSP00000219476.3:p.Gly1654Ser</t>
  </si>
  <si>
    <t>ENST00000258439.3:c.409+7C&gt;T</t>
  </si>
  <si>
    <t>ENST00000229769.2:c.759C&gt;A</t>
  </si>
  <si>
    <t>ENSP00000229769.2:p.Asp253Glu</t>
  </si>
  <si>
    <t>ENST00000261584.4:c.2642G&gt;A</t>
  </si>
  <si>
    <t>ENSP00000261584.4:p.Gly881Asp</t>
  </si>
  <si>
    <t>ENST00000290295.7:c.251G&gt;A</t>
  </si>
  <si>
    <t>ENSP00000290295.7:p.Gly84Glu</t>
  </si>
  <si>
    <t>ENST00000305877.8:c.395G&gt;C</t>
  </si>
  <si>
    <t>ENSP00000303507.8:p.Arg132Pro</t>
  </si>
  <si>
    <t>ENST00000285021.7:c.1443G&gt;T</t>
  </si>
  <si>
    <t>ENSP00000285021.7:p.Lys481Asn</t>
  </si>
  <si>
    <t>ENST00000334344.6:c.3821_3823del</t>
  </si>
  <si>
    <t>ENSP00000335044.6:p.Gly1274del</t>
  </si>
  <si>
    <t>ENST00000328848.4:c.34G&gt;C</t>
  </si>
  <si>
    <t>ENSP00000332198.4:p.Asp12His</t>
  </si>
  <si>
    <t>ENST00000310775.7:c.3592-8T&gt;C</t>
  </si>
  <si>
    <t>ENST00000219476.3:c.1819G&gt;A</t>
  </si>
  <si>
    <t>ENSP00000219476.3:p.Ala607Thr</t>
  </si>
  <si>
    <t>ENST00000426016.1:c.2371C&gt;A</t>
  </si>
  <si>
    <t>ENSP00000387784.1:p.Leu791Ile</t>
  </si>
  <si>
    <t>ENST00000402135.3:c.112C&gt;T</t>
  </si>
  <si>
    <t>ENSP00000385021.3:p.Leu38Phe</t>
  </si>
  <si>
    <t>ENST00000379561.5:c.244G&gt;A</t>
  </si>
  <si>
    <t>ENSP00000368880.4:p.Asp82Asn</t>
  </si>
  <si>
    <t>ENST00000267163.4:c.920C&gt;T</t>
  </si>
  <si>
    <t>ENSP00000267163.4:p.Thr307Ile</t>
  </si>
  <si>
    <t>ENST00000219476.3:c.4105C&gt;T</t>
  </si>
  <si>
    <t>ENSP00000219476.3:p.Arg1369Trp</t>
  </si>
  <si>
    <t>ENST00000307078.5:c.1235A&gt;G</t>
  </si>
  <si>
    <t>ENSP00000302625.5:p.Asn412Ser</t>
  </si>
  <si>
    <t>ENST00000303635.7:c.946A&gt;G</t>
  </si>
  <si>
    <t>ENSP00000306522.6:p.Ser316Gly</t>
  </si>
  <si>
    <t>ENST00000265433.3:c.50G&gt;T</t>
  </si>
  <si>
    <t>ENSP00000265433.3:p.Arg17Ile</t>
  </si>
  <si>
    <t>ENST00000355710.3:c.785T&gt;C</t>
  </si>
  <si>
    <t>ENSP00000347942.3:p.Val262Ala</t>
  </si>
  <si>
    <t>ENST00000544455.1:c.5312G&gt;A</t>
  </si>
  <si>
    <t>ENSP00000439902.1:p.Gly1771Asp</t>
  </si>
  <si>
    <t>ENST00000259008.2:c.2992_2995del</t>
  </si>
  <si>
    <t>ENSP00000259008.2:p.Lys998GlufsTer60</t>
  </si>
  <si>
    <t>ENST00000375687.4:c.2957A&gt;G</t>
  </si>
  <si>
    <t>ENSP00000364839.4:p.Asn986Ser</t>
  </si>
  <si>
    <t>ENST00000237289.4:c.2090G&gt;A</t>
  </si>
  <si>
    <t>ENSP00000237289.4:p.Arg697Lys</t>
  </si>
  <si>
    <t>ENST00000298139.5:c.3236C&gt;T</t>
  </si>
  <si>
    <t>ENSP00000298139.5:p.Ser1079Leu</t>
  </si>
  <si>
    <t>ENST00000355710.3:c.1264-5C&gt;T</t>
  </si>
  <si>
    <t>ENST00000278616.4:c.1541G&gt;A</t>
  </si>
  <si>
    <t>ENSP00000278616.4:p.Gly514Asp</t>
  </si>
  <si>
    <t>ENST00000355112.3:c.3128C&gt;A</t>
  </si>
  <si>
    <t>ENSP00000347232.3:p.Ala1043Asp</t>
  </si>
  <si>
    <t>ENST00000389301.3:c.3099C&gt;A</t>
  </si>
  <si>
    <t>ENSP00000373952.3:p.Asp1033Glu</t>
  </si>
  <si>
    <t>ENST00000332029.2:c.630G&gt;C</t>
  </si>
  <si>
    <t>ENSP00000329418.2:p.Gln210His</t>
  </si>
  <si>
    <t>ENST00000277541.6:c.2734C&gt;T</t>
  </si>
  <si>
    <t>ENSP00000277541.6:p.Arg912Trp</t>
  </si>
  <si>
    <t>ENST00000332351.3:c.745C&gt;T</t>
  </si>
  <si>
    <t>ENSP00000331327.3:p.Pro249Ser</t>
  </si>
  <si>
    <t>ENST00000395673.3:c.943G&gt;A</t>
  </si>
  <si>
    <t>ENSP00000379032.3:p.Val315Ile</t>
  </si>
  <si>
    <t>ENST00000278616.4:c.902G&gt;A</t>
  </si>
  <si>
    <t>ENSP00000278616.4:p.Gly301Asp</t>
  </si>
  <si>
    <t>ENST00000355112.3:c.1928G&gt;A</t>
  </si>
  <si>
    <t>ENSP00000347232.3:p.Arg643His</t>
  </si>
  <si>
    <t>ENST00000368395.1:c.419C&gt;T</t>
  </si>
  <si>
    <t>ENSP00000357380.1:p.Ser140Leu</t>
  </si>
  <si>
    <t>ENST00000285021.7:c.860T&gt;G</t>
  </si>
  <si>
    <t>ENSP00000285021.7:p.Phe287Cys</t>
  </si>
  <si>
    <t>ENST00000540549.1:c.951G&gt;C</t>
  </si>
  <si>
    <t>ENSP00000442788.1:p.Gln317His</t>
  </si>
  <si>
    <t>ENST00000457016.1:c.1958+8T&gt;C</t>
  </si>
  <si>
    <t>ENST00000229769.2:c.311C&gt;G</t>
  </si>
  <si>
    <t>ENSP00000229769.2:p.Ala104Gly</t>
  </si>
  <si>
    <t>ENST00000372037.3:c.1342+6A&gt;G</t>
  </si>
  <si>
    <t>ENST00000278616.4:c.2289T&gt;A</t>
  </si>
  <si>
    <t>ENSP00000278616.4:p.Phe763Leu</t>
  </si>
  <si>
    <t>ENST00000355739.4:c.2329C&gt;T</t>
  </si>
  <si>
    <t>ENSP00000347978.4:p.Arg777Cys</t>
  </si>
  <si>
    <t>ENST00000268058.3:c.2581C&gt;G</t>
  </si>
  <si>
    <t>ENSP00000268058.3:p.Arg861Gly</t>
  </si>
  <si>
    <t>ENST00000355112.3:c.4076+4T&gt;G</t>
  </si>
  <si>
    <t>ENST00000268679.4:c.1412G&gt;A</t>
  </si>
  <si>
    <t>ENSP00000268679.4:p.Arg471His</t>
  </si>
  <si>
    <t>ENST00000302326.4:c.1666C&gt;A</t>
  </si>
  <si>
    <t>ENSP00000304956.4:p.Leu556Ile</t>
  </si>
  <si>
    <t>ENST00000338641.4:c.1270C&gt;T</t>
  </si>
  <si>
    <t>ENSP00000344666.4:p.Arg424Cys</t>
  </si>
  <si>
    <t>ENST00000315869.7:c.1451C&gt;T</t>
  </si>
  <si>
    <t>ENSP00000314129.7:p.Ala484Val</t>
  </si>
  <si>
    <t>ENST00000540549.1:c.2440C&gt;T</t>
  </si>
  <si>
    <t>ENSP00000442788.1:p.Arg814Cys</t>
  </si>
  <si>
    <t>ENST00000428558.2:c.1763G&gt;C</t>
  </si>
  <si>
    <t>ENSP00000475456.1:p.Gly588Ala</t>
  </si>
  <si>
    <t>ENST00000369452.4:c.1237C&gt;A</t>
  </si>
  <si>
    <t>ENSP00000358464.4:p.Gln413Lys</t>
  </si>
  <si>
    <t>ENST00000278616.4:c.544G&gt;C</t>
  </si>
  <si>
    <t>ENSP00000278616.4:p.Val182Leu</t>
  </si>
  <si>
    <t>ENST00000278616.4:c.8560C&gt;T</t>
  </si>
  <si>
    <t>ENSP00000278616.4:p.Arg2854Cys</t>
  </si>
  <si>
    <t>ENST00000219476.3:c.1378G&gt;A</t>
  </si>
  <si>
    <t>ENSP00000219476.3:p.Ala460Thr</t>
  </si>
  <si>
    <t>ENST00000457016.1:c.7103C&gt;T</t>
  </si>
  <si>
    <t>ENSP00000413133.1:p.Ser2368Phe</t>
  </si>
  <si>
    <t>ENST00000428558.2:c.3314G&gt;A</t>
  </si>
  <si>
    <t>ENSP00000475456.1:p.Gly1105Asp</t>
  </si>
  <si>
    <t>ENST00000332351.3:c.985A&gt;C</t>
  </si>
  <si>
    <t>ENSP00000331327.3:p.Thr329Pro</t>
  </si>
  <si>
    <t>ENST00000389301.3:c.2859C&gt;G</t>
  </si>
  <si>
    <t>ENSP00000373952.3:p.Asp953Glu</t>
  </si>
  <si>
    <t>ENST00000367975.2:c.490A&gt;T</t>
  </si>
  <si>
    <t>ENSP00000356953.2:p.Met164Leu</t>
  </si>
  <si>
    <t>ENST00000233146.2:c.2801C&gt;T</t>
  </si>
  <si>
    <t>ENSP00000233146.2:p.Thr934Met</t>
  </si>
  <si>
    <t>ENST00000457016.1:c.3920T&gt;A</t>
  </si>
  <si>
    <t>ENSP00000413133.1:p.Ile1307Lys</t>
  </si>
  <si>
    <t>ENST00000249373.3:c.503G&gt;A</t>
  </si>
  <si>
    <t>ENSP00000249373.3:p.Arg168His</t>
  </si>
  <si>
    <t>ENST00000277541.6:c.7606G&gt;A</t>
  </si>
  <si>
    <t>ENSP00000277541.6:p.Val2536Ile</t>
  </si>
  <si>
    <t>ENST00000261584.4:c.3203G&gt;A</t>
  </si>
  <si>
    <t>ENSP00000261584.4:p.Gly1068Glu</t>
  </si>
  <si>
    <t>ENST00000268679.4:c.1817C&gt;A</t>
  </si>
  <si>
    <t>ENSP00000268679.4:p.Pro606Gln</t>
  </si>
  <si>
    <t>ENST00000256474.2:c.463+8C&gt;T</t>
  </si>
  <si>
    <t>ENST00000237289.4:c.2036T&gt;C</t>
  </si>
  <si>
    <t>ENSP00000237289.4:p.Ile679Thr</t>
  </si>
  <si>
    <t>ENST00000305877.8:c.3810A&gt;T</t>
  </si>
  <si>
    <t>ENSP00000303507.8:p.Glu1270Asp</t>
  </si>
  <si>
    <t>ENST00000234420.5:c.806C&gt;G</t>
  </si>
  <si>
    <t>ENSP00000234420.4:p.Thr269Ser</t>
  </si>
  <si>
    <t>ENST00000249373.3:c.518G&gt;A</t>
  </si>
  <si>
    <t>ENSP00000249373.3:p.Arg173His</t>
  </si>
  <si>
    <t>ENST00000298139.5:c.1084G&gt;A</t>
  </si>
  <si>
    <t>ENSP00000298139.5:p.Val362Ile</t>
  </si>
  <si>
    <t>ENST00000428558.2:c.1621-8A&gt;G</t>
  </si>
  <si>
    <t>ENST00000287598.6:c.2143+6A&gt;G</t>
  </si>
  <si>
    <t>ENST00000389301.3:c.2313C&gt;G</t>
  </si>
  <si>
    <t>ENSP00000373952.3:p.His771Gln</t>
  </si>
  <si>
    <t>ENST00000441310.2:c.1609G&gt;A</t>
  </si>
  <si>
    <t>ENSP00000406490.2:p.Glu537Lys</t>
  </si>
  <si>
    <t>ENST00000397843.2:c.4555-3C&gt;T</t>
  </si>
  <si>
    <t>ENST00000337432.4:c.859A&gt;G</t>
  </si>
  <si>
    <t>ENSP00000336701.4:p.Thr287Ala</t>
  </si>
  <si>
    <t>ENST00000234420.5:c.884A&gt;G</t>
  </si>
  <si>
    <t>ENSP00000234420.4:p.Lys295Arg</t>
  </si>
  <si>
    <t>ENST00000394830.3:c.1922T&gt;C</t>
  </si>
  <si>
    <t>ENSP00000378307.3:p.Leu641Pro</t>
  </si>
  <si>
    <t>ENST00000298139.5:c.2108C&gt;G</t>
  </si>
  <si>
    <t>ENSP00000298139.5:p.Thr703Ser</t>
  </si>
  <si>
    <t>ENST00000278616.4:c.4324T&gt;C</t>
  </si>
  <si>
    <t>ENSP00000278616.4:p.Tyr1442His</t>
  </si>
  <si>
    <t>ENST00000397843.2:c.3473A&gt;T</t>
  </si>
  <si>
    <t>ENSP00000380942.2:p.Asp1158Val</t>
  </si>
  <si>
    <t>ENST00000307078.5:c.2051C&gt;T</t>
  </si>
  <si>
    <t>ENSP00000302625.5:p.Ala684Val</t>
  </si>
  <si>
    <t>ENST00000375687.4:c.3498C&gt;G</t>
  </si>
  <si>
    <t>ENSP00000364839.4:p.Ser1166Arg</t>
  </si>
  <si>
    <t>ENST00000372098.3:c.1249C&gt;A</t>
  </si>
  <si>
    <t>ENSP00000361170.3:p.Leu417Met</t>
  </si>
  <si>
    <t>ENST00000369096.4:c.857G&gt;C</t>
  </si>
  <si>
    <t>ENSP00000358092.4:p.Arg286Pro</t>
  </si>
  <si>
    <t>ENST00000249373.3:c.808G&gt;A</t>
  </si>
  <si>
    <t>ENSP00000249373.3:p.Val270Ile</t>
  </si>
  <si>
    <t>ENST00000298139.5:c.1882C&gt;A</t>
  </si>
  <si>
    <t>ENSP00000298139.5:p.Leu628Ile</t>
  </si>
  <si>
    <t>ENST00000331920.6:c.3944C&gt;G</t>
  </si>
  <si>
    <t>ENSP00000332353.6:p.Pro1315Arg</t>
  </si>
  <si>
    <t>ENST00000299084.4:c.181C&gt;T</t>
  </si>
  <si>
    <t>ENSP00000299084.4:p.Arg61Cys</t>
  </si>
  <si>
    <t>ENST00000259008.2:c.485G&gt;A</t>
  </si>
  <si>
    <t>ENSP00000259008.2:p.Arg162Gln</t>
  </si>
  <si>
    <t>ENST00000382580.2:c.573+3A&gt;G</t>
  </si>
  <si>
    <t>ENST00000285398.2:c.730A&gt;C</t>
  </si>
  <si>
    <t>ENSP00000285398.2:p.Ile244Leu</t>
  </si>
  <si>
    <t>ENST00000265433.3:c.283G&gt;A</t>
  </si>
  <si>
    <t>ENSP00000265433.3:p.Asp95Asn</t>
  </si>
  <si>
    <t>ENST00000331920.6:c.2437C&gt;G</t>
  </si>
  <si>
    <t>ENSP00000332353.6:p.Pro813Ala</t>
  </si>
  <si>
    <t>ENST00000331920.6:c.2173C&gt;T</t>
  </si>
  <si>
    <t>ENSP00000332353.6:p.Pro725Ser</t>
  </si>
  <si>
    <t>ENST00000327470.3:c.373G&gt;A</t>
  </si>
  <si>
    <t>ENSP00000330875.3:p.Asp125Asn</t>
  </si>
  <si>
    <t>ENST00000259008.2:c.790C&gt;T</t>
  </si>
  <si>
    <t>ENSP00000259008.2:p.Arg264Trp</t>
  </si>
  <si>
    <t>ENST00000428558.2:c.1790C&gt;T</t>
  </si>
  <si>
    <t>ENSP00000475456.1:p.Pro597Leu</t>
  </si>
  <si>
    <t>ENST00000334344.6:c.3613G&gt;A</t>
  </si>
  <si>
    <t>ENSP00000335044.6:p.Gly1205Arg</t>
  </si>
  <si>
    <t>ENST00000471181.2:c.5056G&gt;A</t>
  </si>
  <si>
    <t>ENSP00000418960.2:p.Val1686Met</t>
  </si>
  <si>
    <t>ENST00000260947.4:c.2212A&gt;G</t>
  </si>
  <si>
    <t>ENSP00000260947.4:p.Ile738Val</t>
  </si>
  <si>
    <t>ENST00000378643.3:c.20C&gt;T</t>
  </si>
  <si>
    <t>ENSP00000367910.3:p.Ser7Phe</t>
  </si>
  <si>
    <t>ENST00000389301.3:c.2290C&gt;T</t>
  </si>
  <si>
    <t>ENSP00000373952.3:p.Arg764Trp</t>
  </si>
  <si>
    <t>ENST00000290295.7:c.602-7C&gt;A</t>
  </si>
  <si>
    <t>ENST00000300305.3:c.614-6C&gt;T</t>
  </si>
  <si>
    <t>ENST00000369096.4:c.1948C&gt;A</t>
  </si>
  <si>
    <t>ENSP00000358092.4:p.Leu650Met</t>
  </si>
  <si>
    <t>ENST00000219476.3:c.1070C&gt;T</t>
  </si>
  <si>
    <t>ENSP00000219476.3:p.Ala357Val</t>
  </si>
  <si>
    <t>ENST00000311895.7:c.809T&gt;C</t>
  </si>
  <si>
    <t>ENSP00000310520.7:p.Leu270Pro</t>
  </si>
  <si>
    <t>ENST00000265849.7:c.1437C&gt;G</t>
  </si>
  <si>
    <t>ENSP00000265849.7:p.His479Gln</t>
  </si>
  <si>
    <t>ENST00000334344.6:c.3119T&gt;C</t>
  </si>
  <si>
    <t>ENSP00000335044.6:p.Val1040Ala</t>
  </si>
  <si>
    <t>ENST00000307078.5:c.1419_1421dup</t>
  </si>
  <si>
    <t>ENSP00000302625.5:p.His474dup</t>
  </si>
  <si>
    <t>ENST00000285398.2:c.2207G&gt;T</t>
  </si>
  <si>
    <t>ENSP00000285398.2:p.Arg736Ile</t>
  </si>
  <si>
    <t>ENST00000287647.3:c.3134T&gt;C</t>
  </si>
  <si>
    <t>ENSP00000287647.3:p.Val1045Ala</t>
  </si>
  <si>
    <t>ENST00000256474.2:c.123_137dup</t>
  </si>
  <si>
    <t>ENSP00000256474.2:p.Ser43_Glu47dup</t>
  </si>
  <si>
    <t>ENST00000289081.3:c.77C&gt;T</t>
  </si>
  <si>
    <t>ENSP00000289081.3:p.Ser26Phe</t>
  </si>
  <si>
    <t>ENST00000277541.6:c.1862G&gt;A</t>
  </si>
  <si>
    <t>ENSP00000277541.6:p.Arg621His</t>
  </si>
  <si>
    <t>ENST00000267430.5:c.179C&gt;A</t>
  </si>
  <si>
    <t>ENSP00000267430.5:p.Ala60Glu</t>
  </si>
  <si>
    <t>ENST00000299084.4:c.949T&gt;G</t>
  </si>
  <si>
    <t>ENSP00000299084.4:p.Ser317Ala</t>
  </si>
  <si>
    <t>ENST00000267430.5:c.624A&gt;G</t>
  </si>
  <si>
    <t>ENSP00000267430.5:p.Ile208Met</t>
  </si>
  <si>
    <t>ENST00000326873.7:c.1109-4C&gt;A</t>
  </si>
  <si>
    <t>ENST00000264033.4:c.2262T&gt;G</t>
  </si>
  <si>
    <t>ENSP00000264033.3:p.Asn754Lys</t>
  </si>
  <si>
    <t>ENST00000397843.2:c.1891T&gt;C</t>
  </si>
  <si>
    <t>ENSP00000380942.2:p.Ser631Pro</t>
  </si>
  <si>
    <t>ENST00000233146.2:c.1787A&gt;G</t>
  </si>
  <si>
    <t>ENSP00000233146.2:p.Asn596Ser</t>
  </si>
  <si>
    <t>ENST00000355710.3:c.1699G&gt;A</t>
  </si>
  <si>
    <t>ENSP00000347942.3:p.Asp567Asn</t>
  </si>
  <si>
    <t>ENST00000452682.1:c.791A&gt;G</t>
  </si>
  <si>
    <t>ENSP00000395465.1:p.Asn264Ser</t>
  </si>
  <si>
    <t>ENST00000452682.1:c.1057G&gt;A</t>
  </si>
  <si>
    <t>ENSP00000395465.1:p.Val353Met</t>
  </si>
  <si>
    <t>ENST00000452682.1:c.1370G&gt;A</t>
  </si>
  <si>
    <t>ENSP00000395465.1:p.Gly457Glu</t>
  </si>
  <si>
    <t>ENST00000341259.2:c.293C&gt;A</t>
  </si>
  <si>
    <t>ENSP00000345492.2:p.Ala98Asp</t>
  </si>
  <si>
    <t>ENST00000261769.5:c.48+5C&gt;G</t>
  </si>
  <si>
    <t>ENST00000389301.3:c.3859G&gt;A</t>
  </si>
  <si>
    <t>ENSP00000373952.3:p.Val1287Ile</t>
  </si>
  <si>
    <t>ENST00000375687.4:c.1661G&gt;A</t>
  </si>
  <si>
    <t>ENSP00000364839.4:p.Ser554Asn</t>
  </si>
  <si>
    <t>ENST00000356956.1:c.777-7C&gt;T</t>
  </si>
  <si>
    <t>ENST00000526495.1:c.88C&gt;G</t>
  </si>
  <si>
    <t>ENSP00000437256.1:p.Leu30Val</t>
  </si>
  <si>
    <t>ENST00000234420.5:c.4001+12_4001+15dup</t>
  </si>
  <si>
    <t>ENST00000540549.1:c.5103G&gt;A</t>
  </si>
  <si>
    <t>ENSP00000442788.1:p.Met1701Ile</t>
  </si>
  <si>
    <t>ENST00000343526.4:c.2387A&gt;G</t>
  </si>
  <si>
    <t>ENSP00000340507.4:p.Asn796Ser</t>
  </si>
  <si>
    <t>ENST00000428558.2:c.2261G&gt;A</t>
  </si>
  <si>
    <t>ENSP00000475456.1:p.Arg754Gln</t>
  </si>
  <si>
    <t>ENST00000287598.6:c.3094A&gt;C</t>
  </si>
  <si>
    <t>ENSP00000287598.6:p.Asn1032His</t>
  </si>
  <si>
    <t>ENST00000229769.2:c.736_738del</t>
  </si>
  <si>
    <t>ENSP00000229769.2:p.Gly246del</t>
  </si>
  <si>
    <t>ENST00000428558.2:c.2420G&gt;A</t>
  </si>
  <si>
    <t>ENSP00000475456.1:p.Arg807His</t>
  </si>
  <si>
    <t>ENST00000358127.4:c.964G&gt;A</t>
  </si>
  <si>
    <t>ENSP00000350844.4:p.Ala322Thr</t>
  </si>
  <si>
    <t>ENST00000389301.3:c.1900+7T&gt;A</t>
  </si>
  <si>
    <t>ENST00000298139.5:c.970A&gt;G</t>
  </si>
  <si>
    <t>ENSP00000298139.5:p.Thr324Ala</t>
  </si>
  <si>
    <t>ENST00000298139.5:c.1909C&gt;T</t>
  </si>
  <si>
    <t>ENSP00000298139.5:p.Arg637Trp</t>
  </si>
  <si>
    <t>ENST00000289081.3:c.178G&gt;A</t>
  </si>
  <si>
    <t>ENSP00000289081.3:p.Val60Ile</t>
  </si>
  <si>
    <t>ENST00000334344.6:c.4945G&gt;C</t>
  </si>
  <si>
    <t>ENSP00000335044.6:p.Val1649Leu</t>
  </si>
  <si>
    <t>ENST00000290295.7:c.649C&gt;T</t>
  </si>
  <si>
    <t>ENSP00000290295.7:p.Arg217Cys</t>
  </si>
  <si>
    <t>ENST00000356956.1:c.1997C&gt;T</t>
  </si>
  <si>
    <t>ENSP00000349437.1:p.Pro666Leu</t>
  </si>
  <si>
    <t>ENST00000307102.5:c.689T&gt;A</t>
  </si>
  <si>
    <t>ENSP00000302486.4:p.Met230Lys</t>
  </si>
  <si>
    <t>ENST00000414097.2:c.721C&gt;T</t>
  </si>
  <si>
    <t>ENSP00000404854.2:p.Arg241Ter</t>
  </si>
  <si>
    <t>ENST00000261584.4:c.2816T&gt;G</t>
  </si>
  <si>
    <t>ENSP00000261584.4:p.Leu939Trp</t>
  </si>
  <si>
    <t>ENST00000457016.1:c.2608C&gt;T</t>
  </si>
  <si>
    <t>ENSP00000413133.1:p.Pro870Ser</t>
  </si>
  <si>
    <t>ENST00000351677.2:c.922A&gt;G</t>
  </si>
  <si>
    <t>ENSP00000340944.2:p.Asn308Asp</t>
  </si>
  <si>
    <t>ENST00000267430.5:c.2890G&gt;A</t>
  </si>
  <si>
    <t>ENSP00000267430.5:p.Glu964Lys</t>
  </si>
  <si>
    <t>ENST00000268679.4:c.1361G&gt;A</t>
  </si>
  <si>
    <t>ENSP00000268679.4:p.Arg454Gln</t>
  </si>
  <si>
    <t>ENST00000285398.2:c.1540A&gt;G</t>
  </si>
  <si>
    <t>ENSP00000285398.2:p.Met514Val</t>
  </si>
  <si>
    <t>ENST00000394830.3:c.766G&gt;A</t>
  </si>
  <si>
    <t>ENSP00000378307.3:p.Ala256Thr</t>
  </si>
  <si>
    <t>ENST00000262367.5:c.3698+7G&gt;A</t>
  </si>
  <si>
    <t>ENST00000326873.7:c.465-4G&gt;A</t>
  </si>
  <si>
    <t>ENST00000324856.7:c.5717G&gt;A</t>
  </si>
  <si>
    <t>ENSP00000320485.7:p.Arg1906Gln</t>
  </si>
  <si>
    <t>ENST00000341259.2:c.127C&gt;T</t>
  </si>
  <si>
    <t>ENSP00000345492.2:p.Arg43Cys</t>
  </si>
  <si>
    <t>ENST00000375687.4:c.3306G&gt;T</t>
  </si>
  <si>
    <t>ENSP00000364839.4:p.Glu1102Asp</t>
  </si>
  <si>
    <t>ENST00000287647.3:c.2803A&gt;C</t>
  </si>
  <si>
    <t>ENSP00000287647.3:p.Ile935Leu</t>
  </si>
  <si>
    <t>ENST00000544455.1:c.7795G&gt;A</t>
  </si>
  <si>
    <t>ENSP00000439902.1:p.Glu2599Lys</t>
  </si>
  <si>
    <t>ENST00000391945.4:c.275A&gt;G</t>
  </si>
  <si>
    <t>ENSP00000375809.3:p.Asn92Ser</t>
  </si>
  <si>
    <t>ENST00000460680.1:c.1729+8T&gt;C</t>
  </si>
  <si>
    <t>ENST00000264932.6:c.1396G&gt;A</t>
  </si>
  <si>
    <t>ENSP00000264932.6:p.Ala466Thr</t>
  </si>
  <si>
    <t>ENST00000249373.3:c.67_69del</t>
  </si>
  <si>
    <t>ENSP00000249373.3:p.Leu23del</t>
  </si>
  <si>
    <t>ENST00000428558.2:c.1483+7G&gt;A</t>
  </si>
  <si>
    <t>ENST00000267430.5:c.1391G&gt;T</t>
  </si>
  <si>
    <t>ENSP00000267430.5:p.Trp464Leu</t>
  </si>
  <si>
    <t>ENST00000219476.3:c.1318G&gt;A</t>
  </si>
  <si>
    <t>ENSP00000219476.3:p.Gly440Ser</t>
  </si>
  <si>
    <t>ENST00000391945.4:c.1426G&gt;A</t>
  </si>
  <si>
    <t>ENSP00000375809.3:p.Val476Ile</t>
  </si>
  <si>
    <t>ENST00000287647.3:c.2022-5C&gt;T</t>
  </si>
  <si>
    <t>ENST00000369096.4:c.1111C&gt;T</t>
  </si>
  <si>
    <t>ENSP00000358092.4:p.Arg371Trp</t>
  </si>
  <si>
    <t>ENST00000356956.1:c.5465C&gt;T</t>
  </si>
  <si>
    <t>ENSP00000349437.1:p.Thr1822Met</t>
  </si>
  <si>
    <t>ENST00000249373.3:c.704C&gt;T</t>
  </si>
  <si>
    <t>ENSP00000249373.3:p.Ala235Val</t>
  </si>
  <si>
    <t>ENST00000219476.3:c.251C&gt;T</t>
  </si>
  <si>
    <t>ENSP00000219476.3:p.Ala84Val</t>
  </si>
  <si>
    <t>ENST00000311895.7:c.1589A&gt;T</t>
  </si>
  <si>
    <t>ENSP00000310520.7:p.Lys530Met</t>
  </si>
  <si>
    <t>ENST00000368395.1:c.530A&gt;C</t>
  </si>
  <si>
    <t>ENSP00000357380.1:p.Asn177Thr</t>
  </si>
  <si>
    <t>ENST00000428558.2:c.2500G&gt;A</t>
  </si>
  <si>
    <t>ENSP00000475456.1:p.Ala834Thr</t>
  </si>
  <si>
    <t>ENST00000355739.4:c.2890C&gt;T</t>
  </si>
  <si>
    <t>ENSP00000347978.4:p.Arg964Trp</t>
  </si>
  <si>
    <t>ENST00000219476.3:c.4527_4529del</t>
  </si>
  <si>
    <t>ENSP00000219476.3:p.Phe1510del</t>
  </si>
  <si>
    <t>ENST00000391945.4:c.284A&gt;G</t>
  </si>
  <si>
    <t>ENSP00000375809.3:p.Glu95Gly</t>
  </si>
  <si>
    <t>ENST00000375687.4:c.1180C&gt;T</t>
  </si>
  <si>
    <t>ENSP00000364839.4:p.Arg394Cys</t>
  </si>
  <si>
    <t>ENST00000234420.5:c.643G&gt;A</t>
  </si>
  <si>
    <t>ENSP00000234420.4:p.Val215Ile</t>
  </si>
  <si>
    <t>ENST00000234420.5:c.3312dup</t>
  </si>
  <si>
    <t>ENSP00000234420.4:p.Gly1105TrpfsTer3</t>
  </si>
  <si>
    <t>ENST00000540549.1:c.744C&gt;A</t>
  </si>
  <si>
    <t>ENSP00000442788.1:p.His248Gln</t>
  </si>
  <si>
    <t>ENST00000540549.1:c.1285G&gt;A</t>
  </si>
  <si>
    <t>ENSP00000442788.1:p.Gly429Arg</t>
  </si>
  <si>
    <t>ENST00000369902.3:c.1018G&gt;T</t>
  </si>
  <si>
    <t>ENSP00000358918.3:p.Ala340Ser</t>
  </si>
  <si>
    <t>ENST00000395673.3:c.1687G&gt;A</t>
  </si>
  <si>
    <t>ENSP00000379032.3:p.Glu563Lys</t>
  </si>
  <si>
    <t>ENST00000544455.1:c.9976A&gt;T</t>
  </si>
  <si>
    <t>ENSP00000439902.1:p.Lys3326Ter</t>
  </si>
  <si>
    <t>ENST00000311895.7:c.136T&gt;C</t>
  </si>
  <si>
    <t>ENSP00000310520.7:p.Tyr46His</t>
  </si>
  <si>
    <t>ENST00000303635.7:c.3626A&gt;G</t>
  </si>
  <si>
    <t>ENSP00000306522.6:p.Lys1209Arg</t>
  </si>
  <si>
    <t>ENST00000324856.7:c.735_737dup</t>
  </si>
  <si>
    <t>ENSP00000320485.7:p.Ala247dup</t>
  </si>
  <si>
    <t>ENST00000457016.1:c.7514G&gt;A</t>
  </si>
  <si>
    <t>ENSP00000413133.1:p.Arg2505Gln</t>
  </si>
  <si>
    <t>ENST00000265433.3:c.2215C&gt;G</t>
  </si>
  <si>
    <t>ENSP00000265433.3:p.Leu739Val</t>
  </si>
  <si>
    <t>ENST00000355710.3:c.1316A&gt;G</t>
  </si>
  <si>
    <t>ENSP00000347942.3:p.Gln439Arg</t>
  </si>
  <si>
    <t>ENST00000389048.3:c.1656G&gt;A</t>
  </si>
  <si>
    <t>ENSP00000373700.3:p.Met552Ile</t>
  </si>
  <si>
    <t>ENST00000457016.1:c.7216A&gt;G</t>
  </si>
  <si>
    <t>ENSP00000413133.1:p.Asn2406Asp</t>
  </si>
  <si>
    <t>ENST00000356956.1:c.608C&gt;T</t>
  </si>
  <si>
    <t>ENSP00000349437.1:p.Pro203Leu</t>
  </si>
  <si>
    <t>ENST00000356956.1:c.2170G&gt;A</t>
  </si>
  <si>
    <t>ENSP00000349437.1:p.Ala724Thr</t>
  </si>
  <si>
    <t>ENST00000378204.2:c.44C&gt;G</t>
  </si>
  <si>
    <t>ENSP00000367446.2:p.Ser15Cys</t>
  </si>
  <si>
    <t>ENST00000277541.6:c.2108G&gt;A</t>
  </si>
  <si>
    <t>ENSP00000277541.6:p.Arg703His</t>
  </si>
  <si>
    <t>ENST00000341259.2:c.557G&gt;T</t>
  </si>
  <si>
    <t>ENSP00000345492.2:p.Ser186Ile</t>
  </si>
  <si>
    <t>ENST00000307078.5:c.1685C&gt;T</t>
  </si>
  <si>
    <t>ENSP00000302625.5:p.Pro562Leu</t>
  </si>
  <si>
    <t>ENST00000269305.4:c.847C&gt;T</t>
  </si>
  <si>
    <t>ENSP00000269305.4:p.Arg283Cys</t>
  </si>
  <si>
    <t>ENST00000259008.2:c.2097+7G&gt;A</t>
  </si>
  <si>
    <t>ENST00000355112.3:c.1097T&gt;C</t>
  </si>
  <si>
    <t>ENSP00000347232.3:p.Ile366Thr</t>
  </si>
  <si>
    <t>ENST00000299084.4:c.241A&gt;G</t>
  </si>
  <si>
    <t>ENSP00000299084.4:p.Ile81Val</t>
  </si>
  <si>
    <t>ENST00000427738.3:c.125C&gt;T</t>
  </si>
  <si>
    <t>ENSP00000392025.3:p.Pro42Leu</t>
  </si>
  <si>
    <t>ENST00000326873.7:c.1062C&gt;G</t>
  </si>
  <si>
    <t>ENSP00000324856.6:p.Phe354Leu</t>
  </si>
  <si>
    <t>ENST00000305877.8:c.1112C&gt;T</t>
  </si>
  <si>
    <t>ENSP00000303507.8:p.Ser371Leu</t>
  </si>
  <si>
    <t>ENST00000281708.4:c.586A&gt;G</t>
  </si>
  <si>
    <t>ENSP00000281708.3:p.Thr196Ala</t>
  </si>
  <si>
    <t>ENST00000405375.1:c.350G&gt;A</t>
  </si>
  <si>
    <t>ENSP00000384849.1:p.Cys117Tyr</t>
  </si>
  <si>
    <t>ENST00000219476.3:c.1387A&gt;G</t>
  </si>
  <si>
    <t>ENSP00000219476.3:p.Ile463Val</t>
  </si>
  <si>
    <t>ENST00000391945.4:c.1904C&gt;T</t>
  </si>
  <si>
    <t>ENSP00000375809.3:p.Ala635Val</t>
  </si>
  <si>
    <t>ENST00000305877.8:c.592G&gt;A</t>
  </si>
  <si>
    <t>ENSP00000303507.8:p.Asp198Asn</t>
  </si>
  <si>
    <t>ENST00000262367.5:c.2728A&gt;G</t>
  </si>
  <si>
    <t>ENSP00000262367.5:p.Thr910Ala</t>
  </si>
  <si>
    <t>ENST00000389301.3:c.1874G&gt;C</t>
  </si>
  <si>
    <t>ENSP00000373952.3:p.Cys625Ser</t>
  </si>
  <si>
    <t>ENST00000471181.2:c.3454G&gt;A</t>
  </si>
  <si>
    <t>ENSP00000418960.2:p.Asp1152Asn</t>
  </si>
  <si>
    <t>ENST00000298139.5:c.1504G&gt;C</t>
  </si>
  <si>
    <t>ENSP00000298139.5:p.Gly502Arg</t>
  </si>
  <si>
    <t>ENST00000267163.4:c.411A&gt;T</t>
  </si>
  <si>
    <t>ENSP00000267163.4:p.Glu137Asp</t>
  </si>
  <si>
    <t>ENST00000262367.5:c.5933A&gt;G</t>
  </si>
  <si>
    <t>ENSP00000262367.5:p.Asn1978Ser</t>
  </si>
  <si>
    <t>ENST00000358485.4:c.329A&gt;G</t>
  </si>
  <si>
    <t>ENSP00000351273.4:p.Lys110Arg</t>
  </si>
  <si>
    <t>ENST00000298139.5:c.2338G&gt;A</t>
  </si>
  <si>
    <t>ENSP00000298139.5:p.Val780Ile</t>
  </si>
  <si>
    <t>ENST00000544455.1:c.3794G&gt;T</t>
  </si>
  <si>
    <t>ENSP00000439902.1:p.Cys1265Phe</t>
  </si>
  <si>
    <t>ENST00000391945.4:c.545C&gt;T</t>
  </si>
  <si>
    <t>ENSP00000375809.3:p.Ala182Val</t>
  </si>
  <si>
    <t>ENST00000303635.7:c.4868T&gt;C</t>
  </si>
  <si>
    <t>ENSP00000306522.6:p.Val1623Ala</t>
  </si>
  <si>
    <t>ENST00000375499.3:c.529C&gt;T</t>
  </si>
  <si>
    <t>ENSP00000364649.3:p.Arg177Cys</t>
  </si>
  <si>
    <t>ENST00000278616.4:c.1810C&gt;T</t>
  </si>
  <si>
    <t>ENSP00000278616.4:p.Pro604Ser</t>
  </si>
  <si>
    <t>ENST00000427738.3:c.1718A&gt;G</t>
  </si>
  <si>
    <t>ENSP00000392025.3:p.Glu573Gly</t>
  </si>
  <si>
    <t>ENST00000234420.5:c.67G&gt;C</t>
  </si>
  <si>
    <t>ENSP00000234420.4:p.Ala23Pro</t>
  </si>
  <si>
    <t>ENST00000281708.4:c.311A&gt;C</t>
  </si>
  <si>
    <t>ENSP00000281708.3:p.His104Pro</t>
  </si>
  <si>
    <t>ENST00000289081.3:c.37C&gt;T</t>
  </si>
  <si>
    <t>ENSP00000289081.3:p.Gln13Ter</t>
  </si>
  <si>
    <t>ENST00000320743.3:c.3076C&gt;T</t>
  </si>
  <si>
    <t>ENSP00000326759.3:p.Pro1026Ser</t>
  </si>
  <si>
    <t>ENST00000355739.4:c.2911A&gt;G</t>
  </si>
  <si>
    <t>ENSP00000347978.4:p.Thr971Ala</t>
  </si>
  <si>
    <t>ENST00000468189.1:c.283G&gt;A</t>
  </si>
  <si>
    <t>ENSP00000417480.1:p.Val95Ile</t>
  </si>
  <si>
    <t>ENST00000219476.3:c.3491C&gt;T</t>
  </si>
  <si>
    <t>ENSP00000219476.3:p.Ala1164Val</t>
  </si>
  <si>
    <t>ENST00000382580.2:c.599T&gt;C</t>
  </si>
  <si>
    <t>ENSP00000372023.2:p.Ile200Thr</t>
  </si>
  <si>
    <t>ENST00000441310.2:c.448A&gt;C</t>
  </si>
  <si>
    <t>ENSP00000406490.2:p.Lys150Gln</t>
  </si>
  <si>
    <t>ENST00000394830.3:c.994C&gt;G</t>
  </si>
  <si>
    <t>ENSP00000378307.3:p.Arg332Gly</t>
  </si>
  <si>
    <t>ENST00000356956.1:c.2156G&gt;C</t>
  </si>
  <si>
    <t>ENSP00000349437.1:p.Arg719Thr</t>
  </si>
  <si>
    <t>ENST00000278616.4:c.2119T&gt;C</t>
  </si>
  <si>
    <t>ENSP00000278616.4:p.Ser707Pro</t>
  </si>
  <si>
    <t>ENST00000358273.4:c.1921A&gt;G</t>
  </si>
  <si>
    <t>ENSP00000351015.4:p.Ser641Gly</t>
  </si>
  <si>
    <t>ENST00000259008.2:c.316C&gt;T</t>
  </si>
  <si>
    <t>ENSP00000259008.2:p.Arg106Cys</t>
  </si>
  <si>
    <t>ENST00000298139.5:c.747C&gt;A</t>
  </si>
  <si>
    <t>ENSP00000298139.5:p.Asp249Glu</t>
  </si>
  <si>
    <t>ENST00000397843.2:c.2068G&gt;A</t>
  </si>
  <si>
    <t>ENSP00000380942.2:p.Val690Ile</t>
  </si>
  <si>
    <t>ENST00000544455.1:c.1514T&gt;C</t>
  </si>
  <si>
    <t>ENSP00000439902.1:p.Ile505Thr</t>
  </si>
  <si>
    <t>ENST00000267163.4:c.929G&gt;A</t>
  </si>
  <si>
    <t>ENSP00000267163.4:p.Gly310Glu</t>
  </si>
  <si>
    <t>ENST00000219476.3:c.2546-5C&gt;T</t>
  </si>
  <si>
    <t>ENST00000307078.5:c.2272G&gt;A</t>
  </si>
  <si>
    <t>ENSP00000302625.5:p.Ala758Thr</t>
  </si>
  <si>
    <t>ENST00000428558.2:c.1390+3G&gt;A</t>
  </si>
  <si>
    <t>ENST00000471181.2:c.4598G&gt;T</t>
  </si>
  <si>
    <t>ENSP00000418960.2:p.Ser1533Ile</t>
  </si>
  <si>
    <t>ENST00000429416.3:c.859+7T&gt;A</t>
  </si>
  <si>
    <t>ENST00000331920.6:c.2823C&gt;G</t>
  </si>
  <si>
    <t>ENSP00000332353.6:p.Ile941Met</t>
  </si>
  <si>
    <t>ENST00000355739.4:c.2974C&gt;T</t>
  </si>
  <si>
    <t>ENSP00000347978.4:p.Arg992Ter</t>
  </si>
  <si>
    <t>ENST00000324856.7:c.2718C&gt;G</t>
  </si>
  <si>
    <t>ENSP00000320485.7:p.Asn906Lys</t>
  </si>
  <si>
    <t>ENST00000457016.1:c.7862C&gt;G</t>
  </si>
  <si>
    <t>ENSP00000413133.1:p.Ser2621Cys</t>
  </si>
  <si>
    <t>ENST00000249373.3:c.2093C&gt;G</t>
  </si>
  <si>
    <t>ENSP00000249373.3:p.Pro698Arg</t>
  </si>
  <si>
    <t>ENST00000277541.6:c.4027G&gt;A</t>
  </si>
  <si>
    <t>ENSP00000277541.6:p.Ala1343Thr</t>
  </si>
  <si>
    <t>ENST00000397843.2:c.2222G&gt;A</t>
  </si>
  <si>
    <t>ENSP00000380942.2:p.Arg741Gln</t>
  </si>
  <si>
    <t>ENST00000303635.7:c.3556G&gt;A</t>
  </si>
  <si>
    <t>ENSP00000306522.6:p.Glu1186Lys</t>
  </si>
  <si>
    <t>ENST00000324856.7:c.572G&gt;C</t>
  </si>
  <si>
    <t>ENSP00000320485.7:p.Gly191Ala</t>
  </si>
  <si>
    <t>ENST00000324856.7:c.2123A&gt;C</t>
  </si>
  <si>
    <t>ENSP00000320485.7:p.Gln708Pro</t>
  </si>
  <si>
    <t>ENST00000389048.3:c.3837-4A&gt;C</t>
  </si>
  <si>
    <t>ENST00000287647.3:c.1348A&gt;G</t>
  </si>
  <si>
    <t>ENSP00000287647.3:p.Ile450Val</t>
  </si>
  <si>
    <t>ENST00000289081.3:c.862C&gt;T</t>
  </si>
  <si>
    <t>ENSP00000289081.3:p.Pro288Ser</t>
  </si>
  <si>
    <t>ENST00000299084.4:c.124G&gt;A</t>
  </si>
  <si>
    <t>ENSP00000299084.4:p.Val42Ile</t>
  </si>
  <si>
    <t>ENST00000331920.6:c.109G&gt;C</t>
  </si>
  <si>
    <t>ENSP00000332353.6:p.Gly37Arg</t>
  </si>
  <si>
    <t>ENST00000277541.6:c.4049G&gt;A</t>
  </si>
  <si>
    <t>ENSP00000277541.6:p.Arg1350His</t>
  </si>
  <si>
    <t>ENST00000320743.3:c.1132A&gt;G</t>
  </si>
  <si>
    <t>ENSP00000326759.3:p.Met378Val</t>
  </si>
  <si>
    <t>ENST00000544455.1:c.3055C&gt;G</t>
  </si>
  <si>
    <t>ENSP00000439902.1:p.Leu1019Val</t>
  </si>
  <si>
    <t>ENST00000382580.2:c.1441G&gt;T</t>
  </si>
  <si>
    <t>ENSP00000372023.2:p.Asp481Tyr</t>
  </si>
  <si>
    <t>ENST00000267430.5:c.4084G&gt;A</t>
  </si>
  <si>
    <t>ENSP00000267430.5:p.Asp1362Asn</t>
  </si>
  <si>
    <t>ENST00000262367.5:c.712G&gt;A</t>
  </si>
  <si>
    <t>ENSP00000262367.5:p.Val238Met</t>
  </si>
  <si>
    <t>ENST00000302326.4:c.1596_1598dup</t>
  </si>
  <si>
    <t>ENSP00000304956.4:p.Gln550dup</t>
  </si>
  <si>
    <t>ENST00000324856.7:c.5606G&gt;A</t>
  </si>
  <si>
    <t>ENSP00000320485.7:p.Arg1869Gln</t>
  </si>
  <si>
    <t>ENST00000268058.3:c.2174A&gt;G</t>
  </si>
  <si>
    <t>ENSP00000268058.3:p.Lys725Arg</t>
  </si>
  <si>
    <t>ENST00000285021.7:c.1897C&gt;T</t>
  </si>
  <si>
    <t>ENSP00000285021.7:p.Pro633Ser</t>
  </si>
  <si>
    <t>ENST00000265433.3:c.278C&gt;T</t>
  </si>
  <si>
    <t>ENSP00000265433.3:p.Ser93Leu</t>
  </si>
  <si>
    <t>ENST00000428558.2:c.2243T&gt;C</t>
  </si>
  <si>
    <t>ENSP00000475456.1:p.Met748Thr</t>
  </si>
  <si>
    <t>ENST00000331920.6:c.3919C&gt;G</t>
  </si>
  <si>
    <t>ENSP00000332353.6:p.Pro1307Ala</t>
  </si>
  <si>
    <t>ENST00000330847.1:c.298G&gt;A</t>
  </si>
  <si>
    <t>ENSP00000333122.1:p.Gly100Arg</t>
  </si>
  <si>
    <t>ENST00000355710.3:c.826G&gt;T</t>
  </si>
  <si>
    <t>ENSP00000347942.3:p.Val276Phe</t>
  </si>
  <si>
    <t>ENST00000262367.5:c.712G&gt;C</t>
  </si>
  <si>
    <t>ENSP00000262367.5:p.Val238Leu</t>
  </si>
  <si>
    <t>ENST00000269305.4:c.586C&gt;T</t>
  </si>
  <si>
    <t>ENSP00000269305.4:p.Arg196Ter</t>
  </si>
  <si>
    <t>ENST00000382580.2:c.609A&gt;G</t>
  </si>
  <si>
    <t>ENSP00000372023.2:p.Ile203Met</t>
  </si>
  <si>
    <t>ENST00000369096.4:c.1222G&gt;C</t>
  </si>
  <si>
    <t>ENSP00000358092.4:p.Ala408Pro</t>
  </si>
  <si>
    <t>ENST00000302326.4:c.2015C&gt;T</t>
  </si>
  <si>
    <t>ENSP00000304956.4:p.Ser672Leu</t>
  </si>
  <si>
    <t>ENST00000303635.7:c.806-5del</t>
  </si>
  <si>
    <t>ENST00000324856.7:c.3999_4001dup</t>
  </si>
  <si>
    <t>ENSP00000320485.7:p.Gln1334dup</t>
  </si>
  <si>
    <t>ENST00000265433.3:c.1526C&gt;A</t>
  </si>
  <si>
    <t>ENSP00000265433.3:p.Ser509Tyr</t>
  </si>
  <si>
    <t>ENST00000428558.2:c.1238C&gt;G</t>
  </si>
  <si>
    <t>ENSP00000475456.1:p.Ala413Gly</t>
  </si>
  <si>
    <t>ENST00000428558.2:c.1237G&gt;A</t>
  </si>
  <si>
    <t>ENSP00000475456.1:p.Ala413Thr</t>
  </si>
  <si>
    <t>ENST00000452682.1:c.908A&gt;G</t>
  </si>
  <si>
    <t>ENSP00000395465.1:p.Lys303Arg</t>
  </si>
  <si>
    <t>ENST00000355112.3:c.3416G&gt;C</t>
  </si>
  <si>
    <t>ENSP00000347232.3:p.Arg1139Pro</t>
  </si>
  <si>
    <t>ENST00000285071.4:c.535C&gt;T</t>
  </si>
  <si>
    <t>ENSP00000285071.4:p.Arg179Trp</t>
  </si>
  <si>
    <t>ENST00000426016.1:c.1074+5G&gt;C</t>
  </si>
  <si>
    <t>ENST00000265433.3:c.511A&gt;G</t>
  </si>
  <si>
    <t>ENSP00000265433.3:p.Ile171Val</t>
  </si>
  <si>
    <t>ENST00000334344.6:c.2738A&gt;C</t>
  </si>
  <si>
    <t>ENSP00000335044.6:p.Gln913Pro</t>
  </si>
  <si>
    <t>ENST00000311895.7:c.974-6T&gt;C</t>
  </si>
  <si>
    <t>ENST00000402135.3:c.43C&gt;G</t>
  </si>
  <si>
    <t>ENSP00000385021.3:p.Leu15Val</t>
  </si>
  <si>
    <t>ENST00000231790.2:c.1690C&gt;T</t>
  </si>
  <si>
    <t>ENSP00000231790.2:p.Leu564Phe</t>
  </si>
  <si>
    <t>ENST00000394830.3:c.4426C&gt;T</t>
  </si>
  <si>
    <t>ENSP00000378307.3:p.Pro1476Ser</t>
  </si>
  <si>
    <t>ENST00000355710.3:c.833C&gt;A</t>
  </si>
  <si>
    <t>ENSP00000347942.3:p.Thr278Asn</t>
  </si>
  <si>
    <t>ENST00000379561.5:c.749C&gt;T</t>
  </si>
  <si>
    <t>ENSP00000368880.4:p.Pro250Leu</t>
  </si>
  <si>
    <t>ENST00000324856.7:c.3716-7C&gt;T</t>
  </si>
  <si>
    <t>ENST00000540549.1:c.1297_1299del</t>
  </si>
  <si>
    <t>ENSP00000442788.1:p.Glu433del</t>
  </si>
  <si>
    <t>ENST00000264932.6:c.1820C&gt;T</t>
  </si>
  <si>
    <t>ENSP00000264932.6:p.Ser607Phe</t>
  </si>
  <si>
    <t>ENST00000544455.1:c.8830A&gt;T</t>
  </si>
  <si>
    <t>ENSP00000439902.1:p.Ile2944Phe</t>
  </si>
  <si>
    <t>ENST00000258439.3:c.665C&gt;T</t>
  </si>
  <si>
    <t>ENSP00000258439.2:p.Ala222Val</t>
  </si>
  <si>
    <t>ENST00000457016.1:c.3949G&gt;C</t>
  </si>
  <si>
    <t>ENSP00000413133.1:p.Glu1317Gln</t>
  </si>
  <si>
    <t>ENST00000277541.6:c.5438G&gt;T</t>
  </si>
  <si>
    <t>ENSP00000277541.6:p.Trp1813Leu</t>
  </si>
  <si>
    <t>ENST00000234420.5:c.1508C&gt;G</t>
  </si>
  <si>
    <t>ENSP00000234420.4:p.Ser503Cys</t>
  </si>
  <si>
    <t>ENST00000298139.5:c.95A&gt;G</t>
  </si>
  <si>
    <t>ENSP00000298139.5:p.Lys32Arg</t>
  </si>
  <si>
    <t>ENST00000544455.1:c.8182G&gt;A</t>
  </si>
  <si>
    <t>ENSP00000439902.1:p.Val2728Ile</t>
  </si>
  <si>
    <t>ENST00000355739.4:c.1789G&gt;C</t>
  </si>
  <si>
    <t>ENSP00000347978.4:p.Val597Leu</t>
  </si>
  <si>
    <t>ENST00000261769.5:c.1774G&gt;A</t>
  </si>
  <si>
    <t>ENSP00000261769.4:p.Ala592Thr</t>
  </si>
  <si>
    <t>ENST00000237289.4:c.487-8C&gt;G</t>
  </si>
  <si>
    <t>ENST00000343526.4:c.2794-6T&gt;A</t>
  </si>
  <si>
    <t>ENST00000298139.5:c.3422C&gt;T</t>
  </si>
  <si>
    <t>ENSP00000298139.5:p.Ser1141Leu</t>
  </si>
  <si>
    <t>ENST00000428558.2:c.3287G&gt;A</t>
  </si>
  <si>
    <t>ENSP00000475456.1:p.Arg1096His</t>
  </si>
  <si>
    <t>ENST00000371953.3:c.235G&gt;A</t>
  </si>
  <si>
    <t>ENSP00000361021.3:p.Ala79Thr</t>
  </si>
  <si>
    <t>ENST00000397843.2:c.1871C&gt;T</t>
  </si>
  <si>
    <t>ENSP00000380942.2:p.Ala624Val</t>
  </si>
  <si>
    <t>ENST00000359013.4:c.1234G&gt;A</t>
  </si>
  <si>
    <t>ENSP00000351905.4:p.Val412Met</t>
  </si>
  <si>
    <t>ENST00000298139.5:c.3785C&gt;G</t>
  </si>
  <si>
    <t>ENSP00000298139.5:p.Thr1262Arg</t>
  </si>
  <si>
    <t>ENST00000543371.1:c.421A&gt;G</t>
  </si>
  <si>
    <t>ENSP00000444972.1:p.Lys141Glu</t>
  </si>
  <si>
    <t>ENST00000355112.3:c.4232A&gt;T</t>
  </si>
  <si>
    <t>ENSP00000347232.3:p.Lys1411Met</t>
  </si>
  <si>
    <t>ENST00000372098.3:c.1428_1430del</t>
  </si>
  <si>
    <t>ENSP00000361170.3:p.Glu477del</t>
  </si>
  <si>
    <t>ENST00000231790.2:c.848A&gt;G</t>
  </si>
  <si>
    <t>ENSP00000231790.2:p.Tyr283Cys</t>
  </si>
  <si>
    <t>ENST00000406360.1:c.1021G&gt;A</t>
  </si>
  <si>
    <t>ENSP00000385824.1:p.Ala341Thr</t>
  </si>
  <si>
    <t>ENST00000231790.2:c.2146G&gt;A</t>
  </si>
  <si>
    <t>ENSP00000231790.2:p.Val716Met</t>
  </si>
  <si>
    <t>ENST00000331920.6:c.113G&gt;T</t>
  </si>
  <si>
    <t>ENSP00000332353.6:p.Gly38Val</t>
  </si>
  <si>
    <t>ENST00000358273.4:c.4174-8_4174-6del</t>
  </si>
  <si>
    <t>ENST00000356956.1:c.5701G&gt;A</t>
  </si>
  <si>
    <t>ENSP00000349437.1:p.Val1901Ile</t>
  </si>
  <si>
    <t>ENST00000355112.3:c.2837C&gt;A</t>
  </si>
  <si>
    <t>ENSP00000347232.3:p.Thr946Lys</t>
  </si>
  <si>
    <t>ENST00000375754.4:c.1350G&gt;A</t>
  </si>
  <si>
    <t>ENSP00000364907.4:p.Met450Ile</t>
  </si>
  <si>
    <t>ENST00000334344.6:c.4857T&gt;A</t>
  </si>
  <si>
    <t>ENSP00000335044.6:p.Ser1619Arg</t>
  </si>
  <si>
    <t>ENST00000544455.1:c.3682A&gt;G</t>
  </si>
  <si>
    <t>ENSP00000439902.1:p.Asn1228Asp</t>
  </si>
  <si>
    <t>ENST00000389301.3:c.344G&gt;A</t>
  </si>
  <si>
    <t>ENSP00000373952.3:p.Gly115Glu</t>
  </si>
  <si>
    <t>ENST00000358273.4:c.6147+8C&gt;G</t>
  </si>
  <si>
    <t>ENST00000544455.1:c.9689T&gt;C</t>
  </si>
  <si>
    <t>ENSP00000439902.1:p.Leu3230Ser</t>
  </si>
  <si>
    <t>ENST00000262367.5:c.2941G&gt;A</t>
  </si>
  <si>
    <t>ENSP00000262367.5:p.Ala981Thr</t>
  </si>
  <si>
    <t>ENST00000219476.3:c.1292C&gt;T</t>
  </si>
  <si>
    <t>ENSP00000219476.3:p.Ala431Val</t>
  </si>
  <si>
    <t>ENST00000259008.2:c.1954G&gt;A</t>
  </si>
  <si>
    <t>ENSP00000259008.2:p.Gly652Arg</t>
  </si>
  <si>
    <t>ENST00000302326.4:c.3550G&gt;C</t>
  </si>
  <si>
    <t>ENSP00000304956.4:p.Glu1184Gln</t>
  </si>
  <si>
    <t>ENST00000256474.2:c.74C&gt;T</t>
  </si>
  <si>
    <t>ENSP00000256474.2:p.Pro25Leu</t>
  </si>
  <si>
    <t>ENST00000265433.3:c.406G&gt;A</t>
  </si>
  <si>
    <t>ENSP00000265433.3:p.Gly136Arg</t>
  </si>
  <si>
    <t>ENST00000544455.1:c.9437T&gt;C</t>
  </si>
  <si>
    <t>ENSP00000439902.1:p.Phe3146Ser</t>
  </si>
  <si>
    <t>ENST00000267430.5:c.5569G&gt;A</t>
  </si>
  <si>
    <t>ENSP00000267430.5:p.Val1857Met</t>
  </si>
  <si>
    <t>ENST00000358273.4:c.528T&gt;A</t>
  </si>
  <si>
    <t>ENSP00000351015.4:p.Asp176Glu</t>
  </si>
  <si>
    <t>ENST00000395673.3:c.1186G&gt;A</t>
  </si>
  <si>
    <t>ENSP00000379032.3:p.Val396Met</t>
  </si>
  <si>
    <t>ENST00000262367.5:c.6661A&gt;C</t>
  </si>
  <si>
    <t>ENSP00000262367.5:p.Met2221Leu</t>
  </si>
  <si>
    <t>ENST00000368395.1:c.178G&gt;A</t>
  </si>
  <si>
    <t>ENSP00000357380.1:p.Val60Ile</t>
  </si>
  <si>
    <t>ENST00000234420.5:c.3836G&gt;A</t>
  </si>
  <si>
    <t>ENSP00000234420.4:p.Ser1279Asn</t>
  </si>
  <si>
    <t>ENST00000405375.1:c.251G&gt;A</t>
  </si>
  <si>
    <t>ENSP00000384849.1:p.Arg84Gln</t>
  </si>
  <si>
    <t>ENST00000395673.3:c.988C&gt;T</t>
  </si>
  <si>
    <t>ENSP00000379032.3:p.Arg330Cys</t>
  </si>
  <si>
    <t>ENST00000311895.7:c.2360A&gt;G</t>
  </si>
  <si>
    <t>ENSP00000310520.7:p.Lys787Arg</t>
  </si>
  <si>
    <t>ENST00000382580.2:c.628G&gt;A</t>
  </si>
  <si>
    <t>ENSP00000372023.2:p.Gly210Arg</t>
  </si>
  <si>
    <t>ENST00000428558.2:c.2585C&gt;T</t>
  </si>
  <si>
    <t>ENSP00000475456.1:p.Ser862Leu</t>
  </si>
  <si>
    <t>ENST00000428558.2:c.213+6del</t>
  </si>
  <si>
    <t>ENST00000277541.6:c.2080G&gt;A</t>
  </si>
  <si>
    <t>ENSP00000277541.6:p.Glu694Lys</t>
  </si>
  <si>
    <t>ENST00000320743.3:c.2342G&gt;A</t>
  </si>
  <si>
    <t>ENSP00000326759.3:p.Arg781His</t>
  </si>
  <si>
    <t>ENST00000389048.3:c.4703A&gt;C</t>
  </si>
  <si>
    <t>ENSP00000373700.3:p.Glu1568Ala</t>
  </si>
  <si>
    <t>ENST00000356956.1:c.3244G&gt;A</t>
  </si>
  <si>
    <t>ENSP00000349437.1:p.Val1082Met</t>
  </si>
  <si>
    <t>ENST00000370580.1:c.347-5T&gt;C</t>
  </si>
  <si>
    <t>ENST00000260947.4:c.593C&gt;T</t>
  </si>
  <si>
    <t>ENSP00000260947.4:p.Ala198Val</t>
  </si>
  <si>
    <t>ENST00000324856.7:c.5114A&gt;G</t>
  </si>
  <si>
    <t>ENSP00000320485.7:p.Asn1705Ser</t>
  </si>
  <si>
    <t>ENST00000369096.4:c.351A&gt;G</t>
  </si>
  <si>
    <t>ENSP00000358092.4:p.Ile117Met</t>
  </si>
  <si>
    <t>ENST00000249373.3:c.1061C&gt;T</t>
  </si>
  <si>
    <t>ENSP00000249373.3:p.Ser354Leu</t>
  </si>
  <si>
    <t>ENST00000428558.2:c.3337G&gt;C</t>
  </si>
  <si>
    <t>ENSP00000475456.1:p.Gly1113Arg</t>
  </si>
  <si>
    <t>ENST00000428558.2:c.3133G&gt;A</t>
  </si>
  <si>
    <t>ENSP00000475456.1:p.Ala1045Thr</t>
  </si>
  <si>
    <t>ENST00000428558.2:c.161A&gt;G</t>
  </si>
  <si>
    <t>ENSP00000475456.1:p.Gln54Arg</t>
  </si>
  <si>
    <t>ENST00000498124.1:c.496C&gt;T</t>
  </si>
  <si>
    <t>ENSP00000418915.1:p.His166Tyr</t>
  </si>
  <si>
    <t>ENST00000278616.4:c.238C&gt;T</t>
  </si>
  <si>
    <t>ENSP00000278616.4:p.Pro80Ser</t>
  </si>
  <si>
    <t>ENST00000526495.1:c.3392A&gt;G</t>
  </si>
  <si>
    <t>ENSP00000437256.1:p.Asn1131Ser</t>
  </si>
  <si>
    <t>ENST00000471181.2:c.638G&gt;A</t>
  </si>
  <si>
    <t>ENSP00000418960.2:p.Arg213Lys</t>
  </si>
  <si>
    <t>ENST00000375687.4:c.3416C&gt;G</t>
  </si>
  <si>
    <t>ENSP00000364839.4:p.Thr1139Arg</t>
  </si>
  <si>
    <t>ENST00000305877.8:c.138G&gt;T</t>
  </si>
  <si>
    <t>ENSP00000303507.8:p.Glu46Asp</t>
  </si>
  <si>
    <t>ENST00000540549.1:c.2771A&gt;G</t>
  </si>
  <si>
    <t>ENSP00000442788.1:p.His924Arg</t>
  </si>
  <si>
    <t>ENST00000274606.3:c.352G&gt;A</t>
  </si>
  <si>
    <t>ENSP00000274606.3:p.Ala118Thr</t>
  </si>
  <si>
    <t>ENST00000356956.1:c.5087A&gt;G</t>
  </si>
  <si>
    <t>ENSP00000349437.1:p.Gln1696Arg</t>
  </si>
  <si>
    <t>ENST00000305877.8:c.2526+7G&gt;T</t>
  </si>
  <si>
    <t>ENST00000278616.4:c.998C&gt;T</t>
  </si>
  <si>
    <t>ENSP00000278616.4:p.Ser333Phe</t>
  </si>
  <si>
    <t>ENST00000355710.3:c.2527G&gt;A</t>
  </si>
  <si>
    <t>ENSP00000347942.3:p.Glu843Lys</t>
  </si>
  <si>
    <t>ENST00000305877.8:c.2845G&gt;A</t>
  </si>
  <si>
    <t>ENSP00000303507.8:p.Val949Ile</t>
  </si>
  <si>
    <t>ENST00000394830.3:c.1097A&gt;G</t>
  </si>
  <si>
    <t>ENSP00000378307.3:p.Tyr366Cys</t>
  </si>
  <si>
    <t>ENST00000274376.6:c.209A&gt;G</t>
  </si>
  <si>
    <t>ENSP00000274376.6:p.Glu70Gly</t>
  </si>
  <si>
    <t>ENST00000265849.7:c.1567T&gt;A</t>
  </si>
  <si>
    <t>ENSP00000265849.7:p.Ser523Thr</t>
  </si>
  <si>
    <t>ENST00000389048.3:c.3939-8A&gt;G</t>
  </si>
  <si>
    <t>ENST00000389048.3:c.1918G&gt;A</t>
  </si>
  <si>
    <t>ENSP00000373700.3:p.Gly640Arg</t>
  </si>
  <si>
    <t>ENST00000263735.4:c.515C&gt;T</t>
  </si>
  <si>
    <t>ENSP00000263735.4:p.Thr172Met</t>
  </si>
  <si>
    <t>ENST00000274376.6:c.110A&gt;G</t>
  </si>
  <si>
    <t>ENSP00000274376.6:p.Lys37Arg</t>
  </si>
  <si>
    <t>ENST00000265433.3:c.1809C&gt;A</t>
  </si>
  <si>
    <t>ENSP00000265433.3:p.Phe603Leu</t>
  </si>
  <si>
    <t>ENST00000355710.3:c.1465G&gt;A</t>
  </si>
  <si>
    <t>ENSP00000347942.3:p.Asp489Asn</t>
  </si>
  <si>
    <t>ENST00000341259.2:c.1606G&gt;A</t>
  </si>
  <si>
    <t>ENSP00000345492.2:p.Ala536Thr</t>
  </si>
  <si>
    <t>ENST00000355739.4:c.876A&gt;G</t>
  </si>
  <si>
    <t>ENSP00000347978.4:p.Ile292Met</t>
  </si>
  <si>
    <t>ENST00000429416.3:c.4844G&gt;A</t>
  </si>
  <si>
    <t>ENSP00000395654.1:p.Arg1615Gln</t>
  </si>
  <si>
    <t>ENST00000441310.2:c.179G&gt;C</t>
  </si>
  <si>
    <t>ENSP00000406490.2:p.Gly60Ala</t>
  </si>
  <si>
    <t>ENST00000389301.3:c.2638C&gt;T</t>
  </si>
  <si>
    <t>ENSP00000373952.3:p.Arg880Ter</t>
  </si>
  <si>
    <t>ENST00000278616.4:c.4424A&gt;G</t>
  </si>
  <si>
    <t>ENSP00000278616.4:p.Tyr1475Cys</t>
  </si>
  <si>
    <t>ENST00000355739.4:c.1852A&gt;G</t>
  </si>
  <si>
    <t>ENSP00000347978.4:p.Ile618Val</t>
  </si>
  <si>
    <t>ENST00000342988.3:c.1046C&gt;T</t>
  </si>
  <si>
    <t>ENSP00000341551.3:p.Thr349Ile</t>
  </si>
  <si>
    <t>ENST00000287647.3:c.1777C&gt;T</t>
  </si>
  <si>
    <t>ENSP00000287647.3:p.Pro593Ser</t>
  </si>
  <si>
    <t>ENST00000356956.1:c.3377A&gt;G</t>
  </si>
  <si>
    <t>ENSP00000349437.1:p.Asn1126Ser</t>
  </si>
  <si>
    <t>ENST00000298552.3:c.1936A&gt;G</t>
  </si>
  <si>
    <t>ENSP00000298552.3:p.Met646Val</t>
  </si>
  <si>
    <t>ENST00000395673.3:c.1825G&gt;A</t>
  </si>
  <si>
    <t>ENSP00000379032.3:p.Glu609Lys</t>
  </si>
  <si>
    <t>ENST00000544455.1:c.2704G&gt;C</t>
  </si>
  <si>
    <t>ENSP00000439902.1:p.Ala902Pro</t>
  </si>
  <si>
    <t>ENST00000311895.7:c.1135C&gt;T</t>
  </si>
  <si>
    <t>ENSP00000310520.7:p.Pro379Ser</t>
  </si>
  <si>
    <t>ENST00000471181.2:c.1486C&gt;T</t>
  </si>
  <si>
    <t>ENSP00000418960.2:p.Arg496Cys</t>
  </si>
  <si>
    <t>ENST00000394299.2:c.91_93del</t>
  </si>
  <si>
    <t>ENSP00000377836.2:p.Pro31del</t>
  </si>
  <si>
    <t>ENST00000544455.1:c.125A&gt;G</t>
  </si>
  <si>
    <t>ENSP00000439902.1:p.Tyr42Cys</t>
  </si>
  <si>
    <t>ENST00000219476.3:c.3986G&gt;A</t>
  </si>
  <si>
    <t>ENSP00000219476.3:p.Arg1329His</t>
  </si>
  <si>
    <t>ENST00000219476.3:c.4990-6G&gt;A</t>
  </si>
  <si>
    <t>ENST00000389301.3:c.3764A&gt;C</t>
  </si>
  <si>
    <t>ENSP00000373952.3:p.Glu1255Ala</t>
  </si>
  <si>
    <t>ENST00000540549.1:c.3251A&gt;C</t>
  </si>
  <si>
    <t>ENSP00000442788.1:p.Gln1084Pro</t>
  </si>
  <si>
    <t>ENST00000395673.3:c.809C&gt;T</t>
  </si>
  <si>
    <t>ENSP00000379032.3:p.Ser270Leu</t>
  </si>
  <si>
    <t>ENST00000471181.2:c.4039A&gt;G</t>
  </si>
  <si>
    <t>ENSP00000418960.2:p.Arg1347Gly</t>
  </si>
  <si>
    <t>ENST00000457016.1:c.7543A&gt;G</t>
  </si>
  <si>
    <t>ENSP00000413133.1:p.Ile2515Val</t>
  </si>
  <si>
    <t>ENST00000298139.5:c.4216C&gt;T</t>
  </si>
  <si>
    <t>ENSP00000298139.5:p.Arg1406Ter</t>
  </si>
  <si>
    <t>ENST00000428558.2:c.755C&gt;T</t>
  </si>
  <si>
    <t>ENSP00000475456.1:p.Pro252Leu</t>
  </si>
  <si>
    <t>ENST00000452682.1:c.1265C&gt;A</t>
  </si>
  <si>
    <t>ENSP00000395465.1:p.Ala422Asp</t>
  </si>
  <si>
    <t>ENST00000285071.4:c.1733G&gt;A</t>
  </si>
  <si>
    <t>ENSP00000285071.4:p.Arg578Gln</t>
  </si>
  <si>
    <t>ENST00000256474.2:c.3G&gt;T</t>
  </si>
  <si>
    <t>ENSP00000256474.2:p.Met1?</t>
  </si>
  <si>
    <t>ENST00000285021.7:c.1177C&gt;T</t>
  </si>
  <si>
    <t>ENSP00000285021.7:p.Arg393Trp</t>
  </si>
  <si>
    <t>ENST00000256996.4:c.351G&gt;C</t>
  </si>
  <si>
    <t>ENSP00000256996.3:p.Leu117Phe</t>
  </si>
  <si>
    <t>ENST00000286574.4:c.1106G&gt;A</t>
  </si>
  <si>
    <t>ENSP00000286574.4:p.Arg369Gln</t>
  </si>
  <si>
    <t>ENST00000268603.4:c.1424C&gt;T</t>
  </si>
  <si>
    <t>ENSP00000268603.4:p.Ala475Val</t>
  </si>
  <si>
    <t>ENST00000307078.5:c.1168A&gt;G</t>
  </si>
  <si>
    <t>ENSP00000302625.5:p.Ser390Gly</t>
  </si>
  <si>
    <t>ENST00000310581.5:c.2884C&gt;T</t>
  </si>
  <si>
    <t>ENSP00000309572.5:p.Arg962Cys</t>
  </si>
  <si>
    <t>ENST00000310775.7:c.1656C&gt;G</t>
  </si>
  <si>
    <t>ENSP00000310842.7:p.Ser552Arg</t>
  </si>
  <si>
    <t>ENST00000261584.4:c.2590C&gt;T</t>
  </si>
  <si>
    <t>ENSP00000261584.4:p.Pro864Ser</t>
  </si>
  <si>
    <t>ENST00000310775.7:c.3721G&gt;A</t>
  </si>
  <si>
    <t>ENSP00000310842.7:p.Ala1241Thr</t>
  </si>
  <si>
    <t>ENST00000358273.4:c.6819+3del</t>
  </si>
  <si>
    <t>ENST00000372098.3:c.892C&gt;T</t>
  </si>
  <si>
    <t>ENSP00000361170.3:p.Pro298Ser</t>
  </si>
  <si>
    <t>ENST00000457016.1:c.3173A&gt;G</t>
  </si>
  <si>
    <t>ENSP00000413133.1:p.Asp1058Gly</t>
  </si>
  <si>
    <t>ENST00000379561.5:c.311G&gt;C</t>
  </si>
  <si>
    <t>ENSP00000368880.4:p.Gly104Ala</t>
  </si>
  <si>
    <t>ENST00000389301.3:c.2710C&gt;A</t>
  </si>
  <si>
    <t>ENSP00000373952.3:p.Gln904Lys</t>
  </si>
  <si>
    <t>ENST00000382580.2:c.573+1G&gt;A</t>
  </si>
  <si>
    <t>ENST00000298139.5:c.16T&gt;A</t>
  </si>
  <si>
    <t>ENSP00000298139.5:p.Leu6Met</t>
  </si>
  <si>
    <t>ENST00000298139.5:c.4229G&gt;T</t>
  </si>
  <si>
    <t>ENSP00000298139.5:p.Trp1410Leu</t>
  </si>
  <si>
    <t>ENST00000277541.6:c.7355C&gt;T</t>
  </si>
  <si>
    <t>ENSP00000277541.6:p.Ala2452Val</t>
  </si>
  <si>
    <t>ENST00000341259.2:c.691G&gt;A</t>
  </si>
  <si>
    <t>ENSP00000345492.2:p.Asp231Asn</t>
  </si>
  <si>
    <t>ENST00000287598.6:c.625G&gt;A</t>
  </si>
  <si>
    <t>ENSP00000287598.6:p.Glu209Lys</t>
  </si>
  <si>
    <t>ENST00000269305.4:c.214C&gt;G</t>
  </si>
  <si>
    <t>ENSP00000269305.4:p.Pro72Ala</t>
  </si>
  <si>
    <t>ENST00000262948.5:c.604G&gt;A</t>
  </si>
  <si>
    <t>ENSP00000262948.3:p.Val202Met</t>
  </si>
  <si>
    <t>ENST00000324856.7:c.5125-5T&gt;C</t>
  </si>
  <si>
    <t>ENST00000219476.3:c.4285G&gt;T</t>
  </si>
  <si>
    <t>ENSP00000219476.3:p.Ala1429Ser</t>
  </si>
  <si>
    <t>ENST00000540549.1:c.1978G&gt;C</t>
  </si>
  <si>
    <t>ENSP00000442788.1:p.Val660Leu</t>
  </si>
  <si>
    <t>ENST00000281708.4:c.229T&gt;G</t>
  </si>
  <si>
    <t>ENSP00000281708.3:p.Leu77Val</t>
  </si>
  <si>
    <t>ENST00000428558.2:c.1954G&gt;A</t>
  </si>
  <si>
    <t>ENSP00000475456.1:p.Val652Met</t>
  </si>
  <si>
    <t>ENST00000289081.3:c.767A&gt;G</t>
  </si>
  <si>
    <t>ENSP00000289081.3:p.His256Arg</t>
  </si>
  <si>
    <t>ENST00000330847.1:c.1688C&gt;A</t>
  </si>
  <si>
    <t>ENSP00000333122.1:p.Pro563Gln</t>
  </si>
  <si>
    <t>ENST00000264932.6:c.1191G&gt;C</t>
  </si>
  <si>
    <t>ENSP00000264932.6:p.Lys397Asn</t>
  </si>
  <si>
    <t>ENST00000311895.7:c.2677A&gt;G</t>
  </si>
  <si>
    <t>ENSP00000310520.7:p.Asn893Asp</t>
  </si>
  <si>
    <t>ENST00000382580.2:c.1031del</t>
  </si>
  <si>
    <t>ENSP00000372023.2:p.Leu344TrpfsTer3</t>
  </si>
  <si>
    <t>ENST00000356956.1:c.451C&gt;T</t>
  </si>
  <si>
    <t>ENSP00000349437.1:p.His151Tyr</t>
  </si>
  <si>
    <t>ENST00000452682.1:c.*24-4A&gt;G</t>
  </si>
  <si>
    <t>ENST00000264033.4:c.2396_2398del</t>
  </si>
  <si>
    <t>ENSP00000264033.3:p.Ser799del</t>
  </si>
  <si>
    <t>ENST00000389301.3:c.2602-9_2602-8del</t>
  </si>
  <si>
    <t>ENST00000471181.2:c.3296C&gt;T</t>
  </si>
  <si>
    <t>ENSP00000418960.2:p.Pro1099Leu</t>
  </si>
  <si>
    <t>ENST00000372098.3:c.1509+4_1509+5del</t>
  </si>
  <si>
    <t>ENST00000249373.3:c.2177G&gt;A</t>
  </si>
  <si>
    <t>ENSP00000249373.3:p.Arg726Gln</t>
  </si>
  <si>
    <t>ENST00000334344.6:c.2246C&gt;T</t>
  </si>
  <si>
    <t>ENSP00000335044.6:p.Thr749Ile</t>
  </si>
  <si>
    <t>ENST00000389301.3:c.59G&gt;A</t>
  </si>
  <si>
    <t>ENSP00000373952.3:p.Arg20Lys</t>
  </si>
  <si>
    <t>ENST00000303635.7:c.4007C&gt;T</t>
  </si>
  <si>
    <t>ENSP00000306522.6:p.Thr1336Ile</t>
  </si>
  <si>
    <t>ENST00000415913.1:c.659A&gt;G</t>
  </si>
  <si>
    <t>ENSP00000390265.1:p.Asp220Gly</t>
  </si>
  <si>
    <t>ENST00000302326.4:c.242G&gt;C</t>
  </si>
  <si>
    <t>ENSP00000304956.4:p.Gly81Ala</t>
  </si>
  <si>
    <t>ENST00000303635.7:c.1246G&gt;A</t>
  </si>
  <si>
    <t>ENSP00000306522.6:p.Ala416Thr</t>
  </si>
  <si>
    <t>ENST00000331920.6:c.4324C&gt;T</t>
  </si>
  <si>
    <t>ENSP00000332353.6:p.Arg1442Trp</t>
  </si>
  <si>
    <t>ENST00000356956.1:c.3320C&gt;T</t>
  </si>
  <si>
    <t>ENSP00000349437.1:p.Thr1107Met</t>
  </si>
  <si>
    <t>ENST00000277541.6:c.368C&gt;T</t>
  </si>
  <si>
    <t>ENSP00000277541.6:p.Thr123Met</t>
  </si>
  <si>
    <t>ENST00000414822.3:c.427G&gt;T</t>
  </si>
  <si>
    <t>ENSP00000413720.3:p.Ala143Ser</t>
  </si>
  <si>
    <t>ENST00000379561.5:c.1753A&gt;G</t>
  </si>
  <si>
    <t>ENSP00000368880.4:p.Asn585Asp</t>
  </si>
  <si>
    <t>ENST00000368395.1:c.68G&gt;A</t>
  </si>
  <si>
    <t>ENSP00000357380.1:p.Gly23Asp</t>
  </si>
  <si>
    <t>ENST00000263735.4:c.227C&gt;G</t>
  </si>
  <si>
    <t>ENSP00000263735.4:p.Ser76Ter</t>
  </si>
  <si>
    <t>ENST00000358485.4:c.1552A&gt;T</t>
  </si>
  <si>
    <t>ENSP00000351273.4:p.Met518Leu</t>
  </si>
  <si>
    <t>ENST00000359013.4:c.1060G&gt;A</t>
  </si>
  <si>
    <t>ENSP00000351905.4:p.Ala354Thr</t>
  </si>
  <si>
    <t>ENST00000540549.1:c.2386G&gt;C</t>
  </si>
  <si>
    <t>ENSP00000442788.1:p.Glu796Gln</t>
  </si>
  <si>
    <t>ENST00000298552.3:c.3103G&gt;A</t>
  </si>
  <si>
    <t>ENSP00000298552.3:p.Gly1035Ser</t>
  </si>
  <si>
    <t>ENST00000341259.2:c.622G&gt;C</t>
  </si>
  <si>
    <t>ENSP00000345492.2:p.Glu208Gln</t>
  </si>
  <si>
    <t>ENST00000544455.1:c.6100C&gt;T</t>
  </si>
  <si>
    <t>ENSP00000439902.1:p.Arg2034Cys</t>
  </si>
  <si>
    <t>ENST00000355112.3:c.2474C&gt;T</t>
  </si>
  <si>
    <t>ENSP00000347232.3:p.Pro825Leu</t>
  </si>
  <si>
    <t>ENST00000274376.6:c.829-7T&gt;C</t>
  </si>
  <si>
    <t>ENST00000256996.4:c.938G&gt;A</t>
  </si>
  <si>
    <t>ENSP00000256996.3:p.Arg313Gln</t>
  </si>
  <si>
    <t>ENST00000375687.4:c.1957G&gt;A</t>
  </si>
  <si>
    <t>ENSP00000364839.4:p.Gly653Arg</t>
  </si>
  <si>
    <t>ENST00000298552.3:c.3338T&gt;C</t>
  </si>
  <si>
    <t>ENSP00000298552.3:p.Leu1113Pro</t>
  </si>
  <si>
    <t>ENST00000234420.5:c.1186C&gt;G</t>
  </si>
  <si>
    <t>ENSP00000234420.4:p.Leu396Val</t>
  </si>
  <si>
    <t>ENST00000265849.7:c.706-6_706-4del</t>
  </si>
  <si>
    <t>ENST00000300305.3:c.1270T&gt;G</t>
  </si>
  <si>
    <t>ENSP00000300305.3:p.Ser424Ala</t>
  </si>
  <si>
    <t>ENST00000300305.3:c.1265A&gt;C</t>
  </si>
  <si>
    <t>ENSP00000300305.3:p.Glu422Ala</t>
  </si>
  <si>
    <t>ENST00000300305.3:c.1261_1262dup</t>
  </si>
  <si>
    <t>ENSP00000300305.3:p.Glu422AlafsTer173</t>
  </si>
  <si>
    <t>ENST00000324856.7:c.5812A&gt;G</t>
  </si>
  <si>
    <t>ENSP00000320485.7:p.Lys1938Glu</t>
  </si>
  <si>
    <t>ENST00000457016.1:c.3386T&gt;C</t>
  </si>
  <si>
    <t>ENSP00000413133.1:p.Leu1129Ser</t>
  </si>
  <si>
    <t>ENST00000355739.4:c.3272C&gt;T</t>
  </si>
  <si>
    <t>ENSP00000347978.4:p.Thr1091Ile</t>
  </si>
  <si>
    <t>ENST00000265849.7:c.2063T&gt;C</t>
  </si>
  <si>
    <t>ENSP00000265849.7:p.Ile688Thr</t>
  </si>
  <si>
    <t>ENST00000397843.2:c.2727G&gt;C</t>
  </si>
  <si>
    <t>ENSP00000380942.2:p.Gln909His</t>
  </si>
  <si>
    <t>ENST00000268679.4:c.488A&gt;G</t>
  </si>
  <si>
    <t>ENSP00000268679.4:p.Gln163Arg</t>
  </si>
  <si>
    <t>ENST00000269305.4:c.537T&gt;G</t>
  </si>
  <si>
    <t>ENSP00000269305.4:p.His179Gln</t>
  </si>
  <si>
    <t>PNET</t>
  </si>
  <si>
    <t>B-ALL</t>
  </si>
  <si>
    <t>T-ALL</t>
  </si>
  <si>
    <t>T-cell lymphoma</t>
  </si>
  <si>
    <t>Plexuscarcinoma</t>
  </si>
  <si>
    <t>pilocytic Astrocytoma</t>
  </si>
  <si>
    <t>pilocystic astrocytoma</t>
  </si>
  <si>
    <t>Congenital brain tumor</t>
  </si>
  <si>
    <t>Clear cell sarcoma of the kidney</t>
  </si>
  <si>
    <t>Germcell tumor</t>
  </si>
  <si>
    <t>Nephroblastoma</t>
  </si>
  <si>
    <t>ETMR</t>
  </si>
  <si>
    <t>DLBCL</t>
  </si>
  <si>
    <t>ALCL</t>
  </si>
  <si>
    <t>T-ALL, B-ALL</t>
  </si>
  <si>
    <t>Epithelioid Sarcoma</t>
  </si>
  <si>
    <t>Meduloblastoma</t>
  </si>
  <si>
    <t>ABCA4</t>
  </si>
  <si>
    <t>ABCD1</t>
  </si>
  <si>
    <t>ABI1</t>
  </si>
  <si>
    <t>ACKR3</t>
  </si>
  <si>
    <t>BCL3</t>
  </si>
  <si>
    <t>BCL7A</t>
  </si>
  <si>
    <t>BTG1</t>
  </si>
  <si>
    <t>CASP10</t>
  </si>
  <si>
    <t>CBFB</t>
  </si>
  <si>
    <t>CCDC6</t>
  </si>
  <si>
    <t>CCNB1IP1</t>
  </si>
  <si>
    <t>CCND1</t>
  </si>
  <si>
    <t>CCND3</t>
  </si>
  <si>
    <t>CCNE1</t>
  </si>
  <si>
    <t>CDK6</t>
  </si>
  <si>
    <t>CDX2</t>
  </si>
  <si>
    <t>CHIC2</t>
  </si>
  <si>
    <t>CNTRL</t>
  </si>
  <si>
    <t>COLCA2</t>
  </si>
  <si>
    <t>COX6C</t>
  </si>
  <si>
    <t>CRLF2</t>
  </si>
  <si>
    <t>DDX6</t>
  </si>
  <si>
    <t>DEK</t>
  </si>
  <si>
    <t>DUX4L1</t>
  </si>
  <si>
    <t>EIF4A2</t>
  </si>
  <si>
    <t>FAP</t>
  </si>
  <si>
    <t>FLNA</t>
  </si>
  <si>
    <t>FRG1</t>
  </si>
  <si>
    <t>FRG2</t>
  </si>
  <si>
    <t>GNAQ</t>
  </si>
  <si>
    <t>H3F3A</t>
  </si>
  <si>
    <t>HEY1</t>
  </si>
  <si>
    <t>HMGA1</t>
  </si>
  <si>
    <t>HMGN2P46</t>
  </si>
  <si>
    <t>HNRNPA2B1</t>
  </si>
  <si>
    <t>HOXC13</t>
  </si>
  <si>
    <t>HOXD13</t>
  </si>
  <si>
    <t>IGH</t>
  </si>
  <si>
    <t>IGK</t>
  </si>
  <si>
    <t>IGL</t>
  </si>
  <si>
    <t>KAT6A</t>
  </si>
  <si>
    <t>KAT6B</t>
  </si>
  <si>
    <t>KMT2A</t>
  </si>
  <si>
    <t>KMT2C</t>
  </si>
  <si>
    <t>KMT2D</t>
  </si>
  <si>
    <t>LYL1</t>
  </si>
  <si>
    <t>MALAT1</t>
  </si>
  <si>
    <t>MDS2</t>
  </si>
  <si>
    <t>MFN2</t>
  </si>
  <si>
    <t>MLF1</t>
  </si>
  <si>
    <t>MLLT11</t>
  </si>
  <si>
    <t>MNX1</t>
  </si>
  <si>
    <t>MTCP1</t>
  </si>
  <si>
    <t>MYB</t>
  </si>
  <si>
    <t>MYCL</t>
  </si>
  <si>
    <t>NFE2L2</t>
  </si>
  <si>
    <t>NONO</t>
  </si>
  <si>
    <t>NPAT</t>
  </si>
  <si>
    <t>NPM1</t>
  </si>
  <si>
    <t>NUTM1</t>
  </si>
  <si>
    <t>NUTM2A</t>
  </si>
  <si>
    <t>NUTM2B</t>
  </si>
  <si>
    <t>OLIG2</t>
  </si>
  <si>
    <t>OTX2</t>
  </si>
  <si>
    <t>P2RY8</t>
  </si>
  <si>
    <t>PALLD</t>
  </si>
  <si>
    <t>PBX1</t>
  </si>
  <si>
    <t>PDE4DIP</t>
  </si>
  <si>
    <t>PMEL</t>
  </si>
  <si>
    <t>POU5F1</t>
  </si>
  <si>
    <t>PPARG</t>
  </si>
  <si>
    <t>RAB27A</t>
  </si>
  <si>
    <t>RAG1</t>
  </si>
  <si>
    <t>RAG2</t>
  </si>
  <si>
    <t>RBM8A</t>
  </si>
  <si>
    <t>RHOH</t>
  </si>
  <si>
    <t>RMI2</t>
  </si>
  <si>
    <t>RPL22</t>
  </si>
  <si>
    <t>SCN9A</t>
  </si>
  <si>
    <t>SEPT5</t>
  </si>
  <si>
    <t>SMC1A</t>
  </si>
  <si>
    <t>SRSF2</t>
  </si>
  <si>
    <t>SRSF3</t>
  </si>
  <si>
    <t>SSX2</t>
  </si>
  <si>
    <t>SSX4</t>
  </si>
  <si>
    <t>STX11</t>
  </si>
  <si>
    <t>STXBP2</t>
  </si>
  <si>
    <t>TCF7L1</t>
  </si>
  <si>
    <t>TCL6</t>
  </si>
  <si>
    <t>TRA</t>
  </si>
  <si>
    <t>TRB</t>
  </si>
  <si>
    <t>TRD</t>
  </si>
  <si>
    <t>TRG</t>
  </si>
  <si>
    <t>TRIM27</t>
  </si>
  <si>
    <t>TRIM33</t>
  </si>
  <si>
    <t>U2AF1</t>
  </si>
  <si>
    <t>UNC13D</t>
  </si>
  <si>
    <t>XPO1</t>
  </si>
  <si>
    <t>YWHAE</t>
  </si>
  <si>
    <t>ZMYM2</t>
  </si>
  <si>
    <t>CBP</t>
  </si>
  <si>
    <t>GNAS1</t>
  </si>
  <si>
    <t>MMR</t>
  </si>
  <si>
    <t>NFIX1</t>
  </si>
  <si>
    <t>TNFRSF6 (FAS)</t>
  </si>
  <si>
    <t>FAND2</t>
  </si>
  <si>
    <t>NBS1</t>
  </si>
  <si>
    <t>RECQL3</t>
  </si>
  <si>
    <t xml:space="preserve">TRIM37 </t>
  </si>
  <si>
    <t>ABRAXAS1</t>
  </si>
  <si>
    <t>ACD</t>
  </si>
  <si>
    <t>ACTRT1</t>
  </si>
  <si>
    <t xml:space="preserve">BUB1 </t>
  </si>
  <si>
    <t>CIP2A</t>
  </si>
  <si>
    <t>GFI1</t>
  </si>
  <si>
    <t>INHA</t>
  </si>
  <si>
    <t>IPMK</t>
  </si>
  <si>
    <t>KDM1A</t>
  </si>
  <si>
    <t>NAF1</t>
  </si>
  <si>
    <t>PIP4K2A</t>
  </si>
  <si>
    <t>RASA2</t>
  </si>
  <si>
    <t>RPL3</t>
  </si>
  <si>
    <t>RPL10</t>
  </si>
  <si>
    <t>RPL10A</t>
  </si>
  <si>
    <t>RPL15</t>
  </si>
  <si>
    <t>RPL23</t>
  </si>
  <si>
    <t>RPL26</t>
  </si>
  <si>
    <t>RPL34</t>
  </si>
  <si>
    <t>RPL36</t>
  </si>
  <si>
    <t>RPLP0</t>
  </si>
  <si>
    <t>RPS20</t>
  </si>
  <si>
    <t>RPS28</t>
  </si>
  <si>
    <t>RPS29</t>
  </si>
  <si>
    <t>SLC25A11</t>
  </si>
  <si>
    <t xml:space="preserve">SMAD9 </t>
  </si>
  <si>
    <t>SPINK1</t>
  </si>
  <si>
    <t>STN1</t>
  </si>
  <si>
    <t>TERF2IP</t>
  </si>
  <si>
    <t>TRIP13</t>
  </si>
  <si>
    <t>TSR2</t>
  </si>
  <si>
    <t>UBE2T</t>
  </si>
  <si>
    <t>USB1</t>
  </si>
  <si>
    <t>ABCC2</t>
  </si>
  <si>
    <t>ABCG2</t>
  </si>
  <si>
    <t>ACVRL1</t>
  </si>
  <si>
    <t>APOBEC3B</t>
  </si>
  <si>
    <t>BCL2L11</t>
  </si>
  <si>
    <t>BDH1</t>
  </si>
  <si>
    <t>C10orf11</t>
  </si>
  <si>
    <t>CHEK1</t>
  </si>
  <si>
    <t>CYP2D6</t>
  </si>
  <si>
    <t>DAPK1</t>
  </si>
  <si>
    <t>DPYD</t>
  </si>
  <si>
    <t>ENG</t>
  </si>
  <si>
    <t>FAT1</t>
  </si>
  <si>
    <t>FGD4</t>
  </si>
  <si>
    <t>HSD3B1</t>
  </si>
  <si>
    <t>IL17F</t>
  </si>
  <si>
    <t>MCPH1</t>
  </si>
  <si>
    <t>MGMT</t>
  </si>
  <si>
    <t>MTHFR</t>
  </si>
  <si>
    <t>NLRP2</t>
  </si>
  <si>
    <t>PDE4B</t>
  </si>
  <si>
    <t>PTPN13</t>
  </si>
  <si>
    <t>RRM1</t>
  </si>
  <si>
    <t>SLCO1B1</t>
  </si>
  <si>
    <t>SPOP</t>
  </si>
  <si>
    <t>TDG</t>
  </si>
  <si>
    <t>TP63</t>
  </si>
  <si>
    <t>TYMS</t>
  </si>
  <si>
    <t>VEGFA</t>
  </si>
  <si>
    <t>XRCC1</t>
  </si>
  <si>
    <t>panel_not_reported</t>
  </si>
  <si>
    <t>n_total</t>
  </si>
  <si>
    <t>c.3900_3902delTCA;chr9:111637203;N</t>
  </si>
  <si>
    <t>c.3845C&gt;G;chr9:111640285;N</t>
  </si>
  <si>
    <t>c.3822G&gt;A;chr9:111640308;N</t>
  </si>
  <si>
    <t>c.3643dupG;chr9:111640959;F</t>
  </si>
  <si>
    <t>c.3595A&gt;T;chr9:111641008;N</t>
  </si>
  <si>
    <t>c.3511delA;chr9:111641786;F</t>
  </si>
  <si>
    <t>c.3488C&gt;G;chr9:111641810;N</t>
  </si>
  <si>
    <t>c.3460+1G&gt;A;chr9:111642331;L</t>
  </si>
  <si>
    <t>c.3408delA;chr9:111642383;F</t>
  </si>
  <si>
    <t>c.3378dupT;chr9:111642413;F</t>
  </si>
  <si>
    <t>c.3346+1G&gt;A;chr9:111643984;L</t>
  </si>
  <si>
    <t>c.3332delC;chr9:111643998;F</t>
  </si>
  <si>
    <t>c.3130C&gt;T;chr9:111653513;N</t>
  </si>
  <si>
    <t>c.3060dupA;chr9:111653582;F</t>
  </si>
  <si>
    <t>c.2958+1G&gt;A;chr9:111655265;L</t>
  </si>
  <si>
    <t>c.2894_2906delTAAAAGATAAAAA;chr9:111655317;F</t>
  </si>
  <si>
    <t>c.2878_2879delGA;chr9:111655344;F</t>
  </si>
  <si>
    <t>c.2860+2T&gt;C;chr9:111656221;L</t>
  </si>
  <si>
    <t>c.2860+1G&gt;A;chr9:111656222;L</t>
  </si>
  <si>
    <t>c.2860G&gt;T;chr9:111656223;N</t>
  </si>
  <si>
    <t>c.2830delG;chr9:111656252;F</t>
  </si>
  <si>
    <t>c.2817C&gt;A;chr9:111656266;N</t>
  </si>
  <si>
    <t>c.2794C&gt;T;chr9:111656289;N</t>
  </si>
  <si>
    <t>c.2746G&gt;T;chr9:111656337;N</t>
  </si>
  <si>
    <t>c.2734A&gt;T;chr9:111658778;N</t>
  </si>
  <si>
    <t>c.2640T&gt;G;chr9:111658872;N</t>
  </si>
  <si>
    <t>c.2352delT;chr9:111660792;F</t>
  </si>
  <si>
    <t>c.2204+2T&gt;A;chr9:111662100;L</t>
  </si>
  <si>
    <t>c.2164C&gt;T;chr9:111662142;N</t>
  </si>
  <si>
    <t>c.2155delG;chr9:111662150;F</t>
  </si>
  <si>
    <t>c.2125_2126delTT;chr9:111662543;F</t>
  </si>
  <si>
    <t>c.2076dupG;chr9:111662593;F</t>
  </si>
  <si>
    <t>c.2015-1G&gt;A;chr9:111662656;L</t>
  </si>
  <si>
    <t>c.1928C&gt;A;chr9:111663791;N</t>
  </si>
  <si>
    <t>c.1460+1G&gt;A;chr9:111670584;L</t>
  </si>
  <si>
    <t>c.1361-1G&gt;T;chr9:111670685;L</t>
  </si>
  <si>
    <t>c.1249C&gt;T;chr9:111673401;N</t>
  </si>
  <si>
    <t>c.1248C&gt;G;chr9:111673402;N</t>
  </si>
  <si>
    <t>c.1247dupA;chr9:111673402;N</t>
  </si>
  <si>
    <t>c.1098G&gt;A;chr9:111674635;N</t>
  </si>
  <si>
    <t>c.1066_1067dupCC;chr9:111674665;F</t>
  </si>
  <si>
    <t>c.1052_1055dupGGGA;chr9:111674677;F</t>
  </si>
  <si>
    <t>c.968G&gt;A;chr9:111674765;N</t>
  </si>
  <si>
    <t>c.958+1G&gt;A;chr9:111678483;L</t>
  </si>
  <si>
    <t>c.925C&gt;T;chr9:111678517;N</t>
  </si>
  <si>
    <t>c.864+1G&gt;A;chr9:111679826;L</t>
  </si>
  <si>
    <t>c.740+1G&gt;A;chr9:111681090;L</t>
  </si>
  <si>
    <t>c.737G&gt;A;chr9:111681094;N</t>
  </si>
  <si>
    <t>c.650-1G&gt;A;chr9:111681182;L</t>
  </si>
  <si>
    <t>c.649+1G&gt;C;chr9:111681532;L</t>
  </si>
  <si>
    <t>c.626_627delTG;chr9:111681554;F</t>
  </si>
  <si>
    <t>c.573G&gt;A;chr9:111681609;N</t>
  </si>
  <si>
    <t>c.520G&gt;T;chr9:111685154;N</t>
  </si>
  <si>
    <t>c.386-1G&gt;T;chr9:111688884;L</t>
  </si>
  <si>
    <t>c.304-2A&gt;C;chr9:111689735;L</t>
  </si>
  <si>
    <t>c.303+1G&gt;A;chr9:111692048;L</t>
  </si>
  <si>
    <t>c.147_150+1dupAGAAG;chr9:111693275;L</t>
  </si>
  <si>
    <t>c.138dupT;chr9:111693288;F</t>
  </si>
  <si>
    <t>c.77_78dupTC;chr9:111693348;F</t>
  </si>
  <si>
    <t>c.79C&gt;T;chr9:111693348;N</t>
  </si>
  <si>
    <t>c.77_78delTC;chr9:111693348;F</t>
  </si>
  <si>
    <t>c.3572+1G&gt;A;chr9:111641725;L</t>
  </si>
  <si>
    <t>c.3382_3385delACAG;chr9:111642406;F</t>
  </si>
  <si>
    <t>c.3161-2A&gt;G;chr9:111651675;L</t>
  </si>
  <si>
    <t>c.2824C&gt;T;chr9:111656259;N</t>
  </si>
  <si>
    <t>c.1788delT;chr9:111665184;F</t>
  </si>
  <si>
    <t>c.1461-1G&gt;A;chr9:111668766;L</t>
  </si>
  <si>
    <t>c.1460delA;chr9:111670584;F</t>
  </si>
  <si>
    <t>c.1000C&gt;T;chr9:111674733;N</t>
  </si>
  <si>
    <t>c.674_678delACCGA;chr9:111681152;F</t>
  </si>
  <si>
    <t>c.650-3_650-2dupCA;chr9:111681182;L</t>
  </si>
  <si>
    <t>c.552+1G&gt;T;chr9:111685121;L</t>
  </si>
  <si>
    <t>c.254_255dupTG;chr9:111692096;F</t>
  </si>
  <si>
    <t>c.312T&gt;A;chr9:111689725;N</t>
  </si>
  <si>
    <t>c.3424C&gt;T;chr9:111642368;N</t>
  </si>
  <si>
    <t>c.3101_3102delTG;chr9:111653540;F</t>
  </si>
  <si>
    <t>c.4C&gt;T;chr9:111693423;N</t>
  </si>
  <si>
    <t>c.2499dupT;chr9:111659429;F</t>
  </si>
  <si>
    <t>c.304-2A&gt;G;chr9:111689735;L</t>
  </si>
  <si>
    <t>c.3592C&gt;T;chr9:111641011;N</t>
  </si>
  <si>
    <t>c.641delC;chr9:111681540;F</t>
  </si>
  <si>
    <t>c.3931+1G&gt;T;chr9:111637174;L</t>
  </si>
  <si>
    <t>c.1074dupG;chr9:111674658;F</t>
  </si>
  <si>
    <t>c.1229C&gt;T;chr9:111673421;M</t>
  </si>
  <si>
    <t>c.1875_1876insTT;chr9:111663940;F</t>
  </si>
  <si>
    <t>c.2042_2043delAT;chr9:111662626;F</t>
  </si>
  <si>
    <t>c.2657dupA;chr9:111658854;F</t>
  </si>
  <si>
    <t>c.2731C&gt;T;chr9:111658781;N</t>
  </si>
  <si>
    <t>c.2936C&gt;G;chr9:111655288;N</t>
  </si>
  <si>
    <t>c.2959-1G&gt;T;chr9:111653685;L</t>
  </si>
  <si>
    <t>c.3578delC;chr9:111641024;F</t>
  </si>
  <si>
    <t>c.3700+1G&gt;A;chr9:111640902;L</t>
  </si>
  <si>
    <t>c.3738dupT;chr9:111640391;F</t>
  </si>
  <si>
    <t>c.610G&gt;T;chr9:111681572;N</t>
  </si>
  <si>
    <t>c.649G&gt;A;chr9:111681533;L</t>
  </si>
  <si>
    <t>c.741-1G&gt;T;chr9:111679951;L</t>
  </si>
  <si>
    <t>111658893;111670616</t>
  </si>
  <si>
    <t>gnomad v2.1.1</t>
  </si>
  <si>
    <t>PMID</t>
  </si>
  <si>
    <t>https://gnomad.broadinstitute.org/gene/ENSG00000070061?dataset=gnomad_r2_1</t>
  </si>
  <si>
    <t>Accessed</t>
  </si>
  <si>
    <t>Further info</t>
  </si>
  <si>
    <t>N/A</t>
  </si>
  <si>
    <t>https://www.ncbi.nlm.nih.gov/pmc/articles/PMC7430762/</t>
  </si>
  <si>
    <t>Data supplement 1</t>
  </si>
  <si>
    <t>c.547_548del;chr1:168066356;F</t>
  </si>
  <si>
    <t>c.806delinsGA;chr1:168066099;N</t>
  </si>
  <si>
    <t>c.322T&gt;C;chr1:168073827;M</t>
  </si>
  <si>
    <t>c.271_272del;chr1:168073876;F</t>
  </si>
  <si>
    <t>c.1457T&gt;A;chr1:168054962;N</t>
  </si>
  <si>
    <t>c.1446delC;chr1:168054972;F</t>
  </si>
  <si>
    <t>c.1384+2T&gt;C;chr1:168056821;L</t>
  </si>
  <si>
    <t>c.1265-1G&gt;A;chr1:168056943;L</t>
  </si>
  <si>
    <t>c.1159+2delT;chr1:168065743;L</t>
  </si>
  <si>
    <t>c.1159+2T&gt;A;chr1:168065744;L</t>
  </si>
  <si>
    <t>c.911delG;chr1:168065993;F</t>
  </si>
  <si>
    <t>c.645G&gt;A;chr1:168066260;N</t>
  </si>
  <si>
    <t>c.606G&gt;A;chr1:168066299;N</t>
  </si>
  <si>
    <t>c.547_548delCT;chr1:168066356;F</t>
  </si>
  <si>
    <t>c.453C&gt;A;chr1:168066452;N</t>
  </si>
  <si>
    <t>c.356G&gt;A;chr1:168073793;N</t>
  </si>
  <si>
    <t>c.271_272delCT;chr1:168073876;F</t>
  </si>
  <si>
    <t>c.129_142delAGGGGGCGTCATCA;chr1:168074006;F</t>
  </si>
  <si>
    <t>c.37_40delACCC;chr1:168074108;F</t>
  </si>
  <si>
    <t>c.-185+1delG;chr1:168105493;L</t>
  </si>
  <si>
    <t>c.-185+1G&gt;A;chr1:168105494;L</t>
  </si>
  <si>
    <t>c.1331delC;chr1:168056875;F</t>
  </si>
  <si>
    <t>c.1025delT;chr1:168065879;F</t>
  </si>
  <si>
    <t>c.807dupA;chr1:168066097;F</t>
  </si>
  <si>
    <t>c.806C&gt;G;chr1:168066099;N</t>
  </si>
  <si>
    <t>c.36dupC;chr1:168074112;F</t>
  </si>
  <si>
    <t>c.22C&gt;T;chr1:168074127;N</t>
  </si>
  <si>
    <t>c.1234delG;chr1:168059831;F</t>
  </si>
  <si>
    <t>c.1114C&gt;T;chr1:168065791;N</t>
  </si>
  <si>
    <t>c.46C&gt;T;chr1:168074103;N</t>
  </si>
  <si>
    <t>Name</t>
  </si>
  <si>
    <t>Gene(s)</t>
  </si>
  <si>
    <t>Protein change</t>
  </si>
  <si>
    <t>Condition(s)</t>
  </si>
  <si>
    <t>Clinical significance (Last reviewed)</t>
  </si>
  <si>
    <t>Review status</t>
  </si>
  <si>
    <t>Accession</t>
  </si>
  <si>
    <t>GRCh37Chromosome</t>
  </si>
  <si>
    <t>GRCh37Location</t>
  </si>
  <si>
    <t>GRCh38Chromosome</t>
  </si>
  <si>
    <t>GRCh38Location</t>
  </si>
  <si>
    <t>VariationID</t>
  </si>
  <si>
    <t>AlleleID(s)</t>
  </si>
  <si>
    <t>dbSNP ID</t>
  </si>
  <si>
    <t>Canonical SPDI</t>
  </si>
  <si>
    <t>NM_017654.4(SAMD9):c.4483A&gt;G (p.Lys1495Glu)</t>
  </si>
  <si>
    <t>K1495E</t>
  </si>
  <si>
    <t>Normophosphatemic familial tumoral calcinosis</t>
  </si>
  <si>
    <t>Pathogenic(Last reviewed: Oct 1, 2006)</t>
  </si>
  <si>
    <t>no assertion criteria provided</t>
  </si>
  <si>
    <t>VCV000001229</t>
  </si>
  <si>
    <t>rs121918554</t>
  </si>
  <si>
    <t>NC_000007.14:93101614:T:C</t>
  </si>
  <si>
    <t>not provided</t>
  </si>
  <si>
    <t>criteria provided, single submitter</t>
  </si>
  <si>
    <t/>
  </si>
  <si>
    <t>NM_017654.4(SAMD9):c.3878G&gt;A (p.Arg1293Gln)</t>
  </si>
  <si>
    <t>R1293Q</t>
  </si>
  <si>
    <t>MIRAGE syndrome</t>
  </si>
  <si>
    <t>Pathogenic(Last reviewed: Nov 19, 2020)</t>
  </si>
  <si>
    <t>VCV000992633</t>
  </si>
  <si>
    <t>rs1791543423</t>
  </si>
  <si>
    <t>NC_000007.14:93102219:C:T</t>
  </si>
  <si>
    <t>NM_017654.4(SAMD9):c.3877C&gt;T (p.Arg1293Trp)</t>
  </si>
  <si>
    <t>R1293W</t>
  </si>
  <si>
    <t>Pathogenic(Last reviewed: Dec 10, 2020)</t>
  </si>
  <si>
    <t>VCV000253153</t>
  </si>
  <si>
    <t>rs1584251938</t>
  </si>
  <si>
    <t>NC_000007.14:93102220:G:A</t>
  </si>
  <si>
    <t>NM_017654.4(SAMD9):c.3406G&gt;C (p.Glu1136Gln)</t>
  </si>
  <si>
    <t>E1136Q</t>
  </si>
  <si>
    <t>Monosomy 7 myelodysplasia and leukemia syndrome 2</t>
  </si>
  <si>
    <t>VCV000988626</t>
  </si>
  <si>
    <t>rs759775100</t>
  </si>
  <si>
    <t>NC_000007.14:93102691:C:G</t>
  </si>
  <si>
    <t>NM_017654.4(SAMD9):c.2945G&gt;A (p.Arg982His)</t>
  </si>
  <si>
    <t>R982H</t>
  </si>
  <si>
    <t>not provided|MIRAGE syndrome</t>
  </si>
  <si>
    <t>Pathogenic/Likely pathogenic(Last reviewed: Sep 1, 2021)</t>
  </si>
  <si>
    <t>criteria provided, multiple submitters, no conflicts</t>
  </si>
  <si>
    <t>VCV000559913</t>
  </si>
  <si>
    <t>rs1554336974</t>
  </si>
  <si>
    <t>NC_000007.14:93103152:C:T</t>
  </si>
  <si>
    <t>NM_017654.4(SAMD9):c.2920G&gt;A (p.Glu974Lys)</t>
  </si>
  <si>
    <t>E974K</t>
  </si>
  <si>
    <t>MIRAGE syndrome|Inborn genetic diseases</t>
  </si>
  <si>
    <t>Pathogenic(Last reviewed: Aug 9, 2016)</t>
  </si>
  <si>
    <t>VCV000521232</t>
  </si>
  <si>
    <t>rs1554336981</t>
  </si>
  <si>
    <t>NC_000007.14:93103177:C:T</t>
  </si>
  <si>
    <t>NM_017654.4(SAMD9):c.2471G&gt;A (p.Arg824Gln)</t>
  </si>
  <si>
    <t>Pathogenic(Last reviewed: Feb 25, 2022)</t>
  </si>
  <si>
    <t>VCV001343336</t>
  </si>
  <si>
    <t>NC_000007.14:93103626:C:T</t>
  </si>
  <si>
    <t>NM_017654.4(SAMD9):c.2470C&gt;T (p.Arg824Ter)</t>
  </si>
  <si>
    <t>R824*</t>
  </si>
  <si>
    <t>Pathogenic(Last reviewed: Jan 1, 2019)</t>
  </si>
  <si>
    <t>VCV000634461</t>
  </si>
  <si>
    <t>rs1186536794</t>
  </si>
  <si>
    <t>NC_000007.14:93103627:G:A</t>
  </si>
  <si>
    <t>NM_017654.4(SAMD9):c.2305G&gt;A (p.Asp769Asn)</t>
  </si>
  <si>
    <t>D769N</t>
  </si>
  <si>
    <t>VCV000253152</t>
  </si>
  <si>
    <t>rs1584253343</t>
  </si>
  <si>
    <t>NC_000007.14:93103792:C:T</t>
  </si>
  <si>
    <t>NM_017654.4(SAMD9):c.2026A&gt;G (p.Lys676Glu)</t>
  </si>
  <si>
    <t>K676E</t>
  </si>
  <si>
    <t>VCV000988627</t>
  </si>
  <si>
    <t>rs1791586314</t>
  </si>
  <si>
    <t>NC_000007.14:93104071:T:C</t>
  </si>
  <si>
    <t>NM_017654.4(SAMD9):c.1376G&gt;A (p.Arg459Gln)</t>
  </si>
  <si>
    <t>R459Q</t>
  </si>
  <si>
    <t>MIRAGE syndrome|not provided</t>
  </si>
  <si>
    <t>Pathogenic(Last reviewed: Sep 1, 2021)</t>
  </si>
  <si>
    <t>VCV000253151</t>
  </si>
  <si>
    <t>rs1584254152</t>
  </si>
  <si>
    <t>NC_000007.14:93104721:C:T</t>
  </si>
  <si>
    <t>Column1</t>
  </si>
  <si>
    <t>NM_152703.5(SAMD9L):c.4535T&gt;C (p.Val1512Ala)</t>
  </si>
  <si>
    <t>Monosomy 7 myelodysplasia and leukemia syndrome 1</t>
  </si>
  <si>
    <t>VCV000988630</t>
  </si>
  <si>
    <t>rs1792087738</t>
  </si>
  <si>
    <t>NC_000007.14:93131436:A:G</t>
  </si>
  <si>
    <t>NM_152703.5(SAMD9L):c.4534G&gt;A (p.Val1512Met)</t>
  </si>
  <si>
    <t>V1512M</t>
  </si>
  <si>
    <t>Ataxia-pancytopenia syndrome</t>
  </si>
  <si>
    <t>Pathogenic(Last reviewed: Nov 3, 2021)</t>
  </si>
  <si>
    <t>VCV001319843</t>
  </si>
  <si>
    <t>NC_000007.14:93131437:C:T</t>
  </si>
  <si>
    <t>NM_152703.5(SAMD9L):c.3842G&gt;A (p.Arg1281Lys)</t>
  </si>
  <si>
    <t>R1281K</t>
  </si>
  <si>
    <t>VCV000988631</t>
  </si>
  <si>
    <t>rs1792140365</t>
  </si>
  <si>
    <t>NC_000007.14:93132129:C:T</t>
  </si>
  <si>
    <t>NM_152703.5(SAMD9L):c.3587G&gt;C (p.Cys1196Ser)</t>
  </si>
  <si>
    <t>C1196S</t>
  </si>
  <si>
    <t>Pathogenic/Likely pathogenic(Last reviewed: Mar 1, 2017)</t>
  </si>
  <si>
    <t>VCV000242373</t>
  </si>
  <si>
    <t>rs878855337</t>
  </si>
  <si>
    <t>NC_000007.14:93132384:C:G</t>
  </si>
  <si>
    <t>NM_152703.5(SAMD9L):c.2956C&gt;T (p.Arg986Cys)</t>
  </si>
  <si>
    <t>R986C</t>
  </si>
  <si>
    <t>Monosomy 7 myelodysplasia and leukemia syndrome 1|Ataxia-pancytopenia syndrome|not provided</t>
  </si>
  <si>
    <t>Pathogenic(Last reviewed: May 4, 2022)</t>
  </si>
  <si>
    <t>VCV000446530</t>
  </si>
  <si>
    <t>rs1554341158</t>
  </si>
  <si>
    <t>NC_000007.14:93133015:G:A</t>
  </si>
  <si>
    <t>NM_152703.5(SAMD9L):c.2672T&gt;C (p.Ile891Thr)</t>
  </si>
  <si>
    <t>I891T</t>
  </si>
  <si>
    <t>VCV000446529</t>
  </si>
  <si>
    <t>rs1554341277</t>
  </si>
  <si>
    <t>NC_000007.14:93133299:A:G</t>
  </si>
  <si>
    <t>NM_152703.5(SAMD9L):c.2640C&gt;A (p.His880Gln)</t>
  </si>
  <si>
    <t>H880Q</t>
  </si>
  <si>
    <t>Ataxia-pancytopenia syndrome|Monosomy 7 myelodysplasia and leukemia syndrome 1</t>
  </si>
  <si>
    <t>Pathogenic/Likely pathogenic(Last reviewed: Dec 10, 2020)</t>
  </si>
  <si>
    <t>VCV000242372</t>
  </si>
  <si>
    <t>rs878855336</t>
  </si>
  <si>
    <t>NC_000007.14:93133331:G:T</t>
  </si>
  <si>
    <t>NM_005343.4(HRAS):c.468C&gt;G (p.Phe156Leu)</t>
  </si>
  <si>
    <t>HRAS|LRRC56</t>
  </si>
  <si>
    <t>F156L, F77L</t>
  </si>
  <si>
    <t>Pathogenic(Last reviewed: Apr 23, 2021)</t>
  </si>
  <si>
    <t>VCV001198752</t>
  </si>
  <si>
    <t>532738</t>
  </si>
  <si>
    <t>NC_000011.10:532737:G:C</t>
  </si>
  <si>
    <t>NM_005343.4(HRAS):c.466T&gt;C (p.Phe156Leu)</t>
  </si>
  <si>
    <t>Costello syndrome</t>
  </si>
  <si>
    <t>Pathogenic(Last reviewed: Dec 8, 2021)</t>
  </si>
  <si>
    <t>VCV001327492</t>
  </si>
  <si>
    <t>532740</t>
  </si>
  <si>
    <t>NC_000011.10:532739:A:G</t>
  </si>
  <si>
    <t>NM_005343.4(HRAS):c.436G&gt;A (p.Ala146Thr)</t>
  </si>
  <si>
    <t>LRRC56|HRAS</t>
  </si>
  <si>
    <t>A146T</t>
  </si>
  <si>
    <t>Gastric adenocarcinoma|Neoplasm of the large intestine|Multiple myeloma|Costello syndrome|Lung adenocarcinoma|Neoplasm of uterine cervix|Acute myeloid leukemia</t>
  </si>
  <si>
    <t>Pathogenic/Likely pathogenic(Last reviewed: May 31, 2016)</t>
  </si>
  <si>
    <t>VCV000012607</t>
  </si>
  <si>
    <t>533467</t>
  </si>
  <si>
    <t>rs104894231</t>
  </si>
  <si>
    <t>NC_000011.10:533466:C:T</t>
  </si>
  <si>
    <t>NM_005343.4(HRAS):c.350A&gt;G (p.Lys117Arg)</t>
  </si>
  <si>
    <t>K117R, S11G</t>
  </si>
  <si>
    <t>Costello syndrome|not provided</t>
  </si>
  <si>
    <t>Pathogenic(Last reviewed: Apr 3, 2017)</t>
  </si>
  <si>
    <t>reviewed by expert panel</t>
  </si>
  <si>
    <t>VCV000012605</t>
  </si>
  <si>
    <t>533553</t>
  </si>
  <si>
    <t>rs104894227</t>
  </si>
  <si>
    <t>NC_000011.10:533552:T:C</t>
  </si>
  <si>
    <t>NM_005343.4(HRAS):c.187G&gt;A (p.Glu63Lys)</t>
  </si>
  <si>
    <t>E63K</t>
  </si>
  <si>
    <t>Myopathy, congenital, with excess of muscle spindles|not provided</t>
  </si>
  <si>
    <t>Pathogenic(Last reviewed: Mar 21, 2017)</t>
  </si>
  <si>
    <t>VCV000012608</t>
  </si>
  <si>
    <t>533869</t>
  </si>
  <si>
    <t>rs121917756</t>
  </si>
  <si>
    <t>NC_000011.10:533868:C:T</t>
  </si>
  <si>
    <t>NM_005343.4(HRAS):c.181C&gt;A (p.Gln61Lys)</t>
  </si>
  <si>
    <t>Q61K</t>
  </si>
  <si>
    <t>Lip and oral cavity carcinoma|Breast neoplasm|not provided|Spermatocytic seminoma|Noonan syndrome 3|Thyroid cancer, nonmedullary, 2</t>
  </si>
  <si>
    <t>Pathogenic/Likely pathogenic(Last reviewed: Aug 16, 2018)</t>
  </si>
  <si>
    <t>VCV000012601</t>
  </si>
  <si>
    <t>533875</t>
  </si>
  <si>
    <t>rs28933406</t>
  </si>
  <si>
    <t>NC_000011.10:533874:G:T</t>
  </si>
  <si>
    <t>NM_005343.4(HRAS):c.179G&gt;T (p.Gly60Val)</t>
  </si>
  <si>
    <t>Malignant tumor of urinary bladder|Costello syndrome|Thyroid cancer, nonmedullary, 2|Linear sebaceous nevus sequence|Epidermal nevus|Large congenital melanocytic nevus|not provided</t>
  </si>
  <si>
    <t>Pathogenic(Last reviewed: Feb 23, 2021)</t>
  </si>
  <si>
    <t>VCV000391700</t>
  </si>
  <si>
    <t>533877</t>
  </si>
  <si>
    <t>rs730880460</t>
  </si>
  <si>
    <t>NC_000011.10:533876:C:A</t>
  </si>
  <si>
    <t>NM_005343.4(HRAS):c.179G&gt;A (p.Gly60Asp)</t>
  </si>
  <si>
    <t>G60D</t>
  </si>
  <si>
    <t>not provided|Costello syndrome</t>
  </si>
  <si>
    <t>Pathogenic(Last reviewed: Aug 28, 2021)</t>
  </si>
  <si>
    <t>VCV000040436</t>
  </si>
  <si>
    <t>NC_000011.10:533876:C:T</t>
  </si>
  <si>
    <t>NM_005343.4(HRAS):c.172_177delinsGTCCTGGATGTT (p.Thr58_Ala59delinsValLeuAspVal)</t>
  </si>
  <si>
    <t>Arteriovenous malformation</t>
  </si>
  <si>
    <t>VCV000690298</t>
  </si>
  <si>
    <t>533879 - 533884</t>
  </si>
  <si>
    <t>rs1589792836</t>
  </si>
  <si>
    <t>NC_000011.10:533878:GGCGGT:AACATCCAGGAC</t>
  </si>
  <si>
    <t>NM_005343.4(HRAS):c.173C&gt;T (p.Thr58Ile)</t>
  </si>
  <si>
    <t>T58I</t>
  </si>
  <si>
    <t>VCV000012610</t>
  </si>
  <si>
    <t>533883</t>
  </si>
  <si>
    <t>rs121917758</t>
  </si>
  <si>
    <t>NC_000011.10:533882:G:A</t>
  </si>
  <si>
    <t>NM_005343.4(HRAS):c.38G&gt;T (p.Gly13Val)</t>
  </si>
  <si>
    <t>G13V</t>
  </si>
  <si>
    <t>B-cell chronic lymphocytic leukemia|Malignant melanoma of skin|Hepatocellular carcinoma|Lung adenocarcinoma|Transitional cell carcinoma of the bladder|Squamous cell carcinoma of the skin|KA-like vemurafenib-induced squamous lesions|Pancreatic adenocarcinoma|Breast neoplasm|not provided|Multiple myeloma|Acute myeloid leukemia|Squamous cell carcinoma of the head and neck|Neoplasm of uterine cervix|Thymoma|Gastric adenocarcinoma|Malignant neoplasm of body of uterus|Squamous cell lung carcinoma|Costello syndrome|Neoplasm of the large intestine|Lip and oral cavity carcinoma</t>
  </si>
  <si>
    <t>Pathogenic/Likely pathogenic(Last reviewed: Oct 28, 2021)</t>
  </si>
  <si>
    <t>VCV000180848</t>
  </si>
  <si>
    <t>534285</t>
  </si>
  <si>
    <t>rs104894226</t>
  </si>
  <si>
    <t>NC_000011.10:534284:C:A</t>
  </si>
  <si>
    <t>NM_005343.4(HRAS):c.38G&gt;A (p.Gly13Asp)</t>
  </si>
  <si>
    <t>Noonan syndrome and Noonan-related syndrome|Neoplasm of the large intestine|not provided|RASopathy|Non-immune hydrops fetalis|Costello syndrome</t>
  </si>
  <si>
    <t>Pathogenic(Last reviewed: Jan 1, 2022)</t>
  </si>
  <si>
    <t>VCV000012604</t>
  </si>
  <si>
    <t>NC_000011.10:534284:C:T</t>
  </si>
  <si>
    <t>NM_005343.4(HRAS):c.37G&gt;C (p.Gly13Arg)</t>
  </si>
  <si>
    <t>G13R</t>
  </si>
  <si>
    <t>Neoplasm of the large intestine|Lip and oral cavity carcinoma|NEVUS SPILUS, SOMATIC|SPITZ NEVUS, SOMATIC|Multiple myeloma|Acute myeloid leukemia|cutaneous-skeletal hypophosphatemia syndrome|Malignant neoplasm of body of uterus|Neoplasm of uterine cervix|Gastric adenocarcinoma|Thyroid tumor|Pancreatic adenocarcinoma|Breast neoplasm|Noonan syndrome and Noonan-related syndrome|Linear sebaceous nevus sequence|Nevus sebaceous|Hepatocellular carcinoma|Squamous cell lung carcinoma|Lung adenocarcinoma|B-cell chronic lymphocytic leukemia|Non-immune hydrops fetalis|Malignant melanoma of skin|Costello syndrome|Epidermal nevus|Squamous cell carcinoma of the head and neck|Transitional cell carcinoma of the bladder|Squamous cell carcinoma of the skin</t>
  </si>
  <si>
    <t>Pathogenic(Last reviewed: May 8, 2021)</t>
  </si>
  <si>
    <t>VCV000035554</t>
  </si>
  <si>
    <t>534286</t>
  </si>
  <si>
    <t>rs104894228</t>
  </si>
  <si>
    <t>NC_000011.10:534285:C:G</t>
  </si>
  <si>
    <t>NM_005343.4(HRAS):c.37G&gt;T (p.Gly13Cys)</t>
  </si>
  <si>
    <t>G13C</t>
  </si>
  <si>
    <t>Costello syndrome|Malignant tumor of urinary bladder|Thyroid cancer, nonmedullary, 2|Epidermal nevus|Linear sebaceous nevus sequence|Large congenital melanocytic nevus|Malignant neoplasm of body of uterus|Thyroid tumor|Gastric adenocarcinoma|Noonan syndrome and Noonan-related syndrome|Neoplasm of uterine cervix|Neoplasm of the large intestine|Neoplasm|Breast neoplasm|Pancreatic adenocarcinoma|not provided|B-cell chronic lymphocytic leukemia|RASopathy|Noonan syndrome|Multiple myeloma|Malignant melanoma of skin|Acute myeloid leukemia|Hepatocellular carcinoma|Squamous cell lung carcinoma|Lung adenocarcinoma|Costello syndrome|Squamous cell carcinoma of the head and neck|Squamous cell carcinoma of the skin|Transitional cell carcinoma of the bladder</t>
  </si>
  <si>
    <t>VCV000012606</t>
  </si>
  <si>
    <t>NC_000011.10:534285:C:A</t>
  </si>
  <si>
    <t>NM_005343.4(HRAS):c.35_36delinsTT (p.Gly12Val)</t>
  </si>
  <si>
    <t>Pathogenic(Last reviewed: Jan 25, 2022)</t>
  </si>
  <si>
    <t>VCV001209208</t>
  </si>
  <si>
    <t>534287 - 534288</t>
  </si>
  <si>
    <t>NC_000011.10:534286:GC:AA</t>
  </si>
  <si>
    <t>NM_005343.4(HRAS):c.35_36delinsTA (p.Gly12Val)</t>
  </si>
  <si>
    <t>Pathogenic(Last reviewed: Apr 26, 2016)</t>
  </si>
  <si>
    <t>VCV000279921</t>
  </si>
  <si>
    <t>rs727503094</t>
  </si>
  <si>
    <t>NC_000011.10:534286:GC:TA</t>
  </si>
  <si>
    <t>NM_005343.4(HRAS):c.35_36delinsAT (p.Gly12Asp)</t>
  </si>
  <si>
    <t>G12D</t>
  </si>
  <si>
    <t>Pathogenic(Last reviewed: Aug 20, 2021)</t>
  </si>
  <si>
    <t>VCV000180854</t>
  </si>
  <si>
    <t>NC_000011.10:534286:GC:AT</t>
  </si>
  <si>
    <t>NM_005343.4(HRAS):c.35_36delinsAA (p.Gly12Glu)</t>
  </si>
  <si>
    <t>G12E</t>
  </si>
  <si>
    <t>Pathogenic/Likely pathogenic(Last reviewed: May 31, 2017)</t>
  </si>
  <si>
    <t>VCV000163690</t>
  </si>
  <si>
    <t>NC_000011.10:534286:GC:TT</t>
  </si>
  <si>
    <t>NM_005343.4(HRAS):c.35_36delinsCT (p.Gly12Ala)</t>
  </si>
  <si>
    <t>G12A</t>
  </si>
  <si>
    <t>Pathogenic(Last reviewed: Apr 28, 2017)</t>
  </si>
  <si>
    <t>VCV000040430</t>
  </si>
  <si>
    <t>NC_000011.10:534286:GC:AG</t>
  </si>
  <si>
    <t>NM_005343.4(HRAS):c.35G&gt;A (p.Gly12Asp)</t>
  </si>
  <si>
    <t>Noonan syndrome and Noonan-related syndrome|Lip and oral cavity carcinoma|Breast neoplasm|not provided|RASopathy|Non-immune hydrops fetalis|Nevus sebaceous|Costello syndrome, severe|Costello syndrome</t>
  </si>
  <si>
    <t>Pathogenic/Likely pathogenic(Last reviewed: Oct 2, 2021)</t>
  </si>
  <si>
    <t>VCV000012612</t>
  </si>
  <si>
    <t>534288</t>
  </si>
  <si>
    <t>rs104894230</t>
  </si>
  <si>
    <t>NC_000011.10:534287:C:T</t>
  </si>
  <si>
    <t>NM_005343.4(HRAS):c.35G&gt;C (p.Gly12Ala)</t>
  </si>
  <si>
    <t>Neoplasm of the large intestine|Inborn genetic diseases|Thyroid cancer, nonmedullary, 2|Epidermal nevus|Linear sebaceous nevus sequence|Large congenital melanocytic nevus|Costello syndrome|Malignant tumor of urinary bladder|Rhabdomyosarcoma|Noonan syndrome and Noonan-related syndrome|Ovarian serous cystadenocarcinoma|Gastric adenocarcinoma|Uterine carcinosarcoma|Papillary renal cell carcinoma, sporadic|Neoplasm of uterine cervix|Adenoid cystic carcinoma|Prostate adenocarcinoma|Malignant neoplasm of body of uterus|Thyroid tumor|Nasopharyngeal neoplasm|Glioblastoma|Carcinoma of esophagus|Pancreatic adenocarcinoma|Breast neoplasm|not provided|Acute myeloid leukemia|Multiple myeloma|Myelodysplastic syndrome|Malignant melanoma of skin|Hepatocellular carcinoma|Lung adenocarcinoma|Costello syndrome|Squamous cell carcinoma of the head and neck|Squamous cell carcinoma of the skin|Transitional cell carcinoma of the bladder</t>
  </si>
  <si>
    <t>Pathogenic(Last reviewed: Jul 13, 2021)</t>
  </si>
  <si>
    <t>VCV000012603</t>
  </si>
  <si>
    <t>NC_000011.10:534287:C:G</t>
  </si>
  <si>
    <t>NM_005343.4(HRAS):c.35G&gt;T (p.Gly12Val)</t>
  </si>
  <si>
    <t>Myopathy, congenital, with excess of muscle spindles|not provided|Epidermal nevus|Costello syndrome|Melanoma|Malignant tumor of urinary bladder|Thyroid tumor</t>
  </si>
  <si>
    <t>Pathogenic(Last reviewed: Aug 31, 2016)</t>
  </si>
  <si>
    <t>VCV000012600</t>
  </si>
  <si>
    <t>NC_000011.10:534287:C:A</t>
  </si>
  <si>
    <t>NM_005343.4(HRAS):c.34G&gt;T (p.Gly12Cys)</t>
  </si>
  <si>
    <t>G12C</t>
  </si>
  <si>
    <t>Costello syndrome|Malignant tumor of urinary bladder|Thyroid cancer, nonmedullary, 2|Epidermal nevus|Linear sebaceous nevus sequence|Large congenital melanocytic nevus|Neoplasm of uterine cervix|Adenoid cystic carcinoma|Prostate adenocarcinoma|Malignant neoplasm of body of uterus|Nasopharyngeal neoplasm|Thyroid tumor|Ovarian serous cystadenocarcinoma|Gastric adenocarcinoma|Glioblastoma|Uterine carcinosarcoma|Papillary renal cell carcinoma, sporadic|Neoplasm of the large intestine|Urinary bladder carcinoma|Carcinoma of esophagus|Breast neoplasm|Pancreatic adenocarcinoma|not provided|RASopathy|Myelodysplastic syndrome|Multiple myeloma|Nevus sebaceous|Malignant melanoma of skin|Epidermal nevus|Hepatocellular carcinoma|Acute myeloid leukemia|Costello syndrome|Lung adenocarcinoma|Squamous cell carcinoma of the head and neck|Squamous cell carcinoma of the skin|Transitional cell carcinoma of the bladder</t>
  </si>
  <si>
    <t>Pathogenic(Last reviewed: Mar 10, 2022)</t>
  </si>
  <si>
    <t>VCV000012613</t>
  </si>
  <si>
    <t>534289</t>
  </si>
  <si>
    <t>rs104894229</t>
  </si>
  <si>
    <t>NC_000011.10:534288:C:A</t>
  </si>
  <si>
    <t>NM_005343.4(HRAS):c.34G&gt;A (p.Gly12Ser)</t>
  </si>
  <si>
    <t>Noonan syndrome and Noonan-related syndrome|Neoplasm of the large intestine|Rhabdomyosarcoma|Carcinoma of esophagus|Glioblastoma|Pancreatic adenocarcinoma|Inborn genetic diseases|Woolly hair nevus|Uterine carcinosarcoma|Neoplasm of uterine cervix|Papillary renal cell carcinoma, sporadic|Adenoid cystic carcinoma|Prostate adenocarcinoma|Malignant neoplasm of body of uterus|Thyroid tumor|Ovarian serous cystadenocarcinoma|Nasopharyngeal neoplasm|Gastric adenocarcinoma|Lip and oral cavity carcinoma|Breast neoplasm|Nevus sebaceous|not provided|RASopathy|Hepatocellular carcinoma|Epidermal nevus with urothelial cancer, somatic|Myelodysplastic syndrome|Malignant melanoma of skin|Multiple myeloma|Acute myeloid leukemia|Costello syndrome|Myopathy, congenital, with excess of muscle spindles|Lung adenocarcinoma|Squamous cell carcinoma of the head and neck|Squamous cell carcinoma of the skin|Transitional cell carcinoma of the bladder</t>
  </si>
  <si>
    <t>VCV000012602</t>
  </si>
  <si>
    <t>NC_000011.10:534288:C:T</t>
  </si>
  <si>
    <t>Associated phenotype</t>
  </si>
  <si>
    <t>Inheritance</t>
  </si>
  <si>
    <t>Number of patients with childhood cancer</t>
  </si>
  <si>
    <t>Additional evidence</t>
  </si>
  <si>
    <t>References</t>
  </si>
  <si>
    <t xml:space="preserve">Present in Radboudumc gene panel? </t>
  </si>
  <si>
    <t xml:space="preserve">Present in STAGING gene panel? </t>
  </si>
  <si>
    <t>Identified through literature search</t>
  </si>
  <si>
    <t>Familial intrahepatic cholestasis</t>
  </si>
  <si>
    <t>AR</t>
  </si>
  <si>
    <t>&gt;5</t>
  </si>
  <si>
    <t>Yes</t>
  </si>
  <si>
    <t>336-338</t>
  </si>
  <si>
    <t>N</t>
  </si>
  <si>
    <t>Y</t>
  </si>
  <si>
    <t>Severe</t>
  </si>
  <si>
    <t>Pituitary adenoma predisposition</t>
  </si>
  <si>
    <t>AD</t>
  </si>
  <si>
    <t>104-111</t>
  </si>
  <si>
    <t>Moderate</t>
  </si>
  <si>
    <t>Neuroblastoma, susceptibility to, 3</t>
  </si>
  <si>
    <t>80, 112-118</t>
  </si>
  <si>
    <t>None</t>
  </si>
  <si>
    <t>Familial Adenomatous Polyposis</t>
  </si>
  <si>
    <t>80, 119-124</t>
  </si>
  <si>
    <t>Ataxia-telangiectasia / susceptibility to breast cancer</t>
  </si>
  <si>
    <t>126-130</t>
  </si>
  <si>
    <t>BAP1 tumor predisposition syndrome</t>
  </si>
  <si>
    <t>131-136</t>
  </si>
  <si>
    <t>Bloom syndrome</t>
  </si>
  <si>
    <t>137-141</t>
  </si>
  <si>
    <t>CD27</t>
  </si>
  <si>
    <t>Lymphoproliferative syndrome 2</t>
  </si>
  <si>
    <t>CD70</t>
  </si>
  <si>
    <t>Lymphoproliferative syndrome 3</t>
  </si>
  <si>
    <t>328-330</t>
  </si>
  <si>
    <t>Hyperparathyroidism-jaw tumor syndrome</t>
  </si>
  <si>
    <t>163-166</t>
  </si>
  <si>
    <t>Familial diffuse gastric cancer with or without cleft lip and/or palate</t>
  </si>
  <si>
    <t>167-171, 278</t>
  </si>
  <si>
    <t>Beckwith-Wiedemann syndrome; IMAGE syndrome</t>
  </si>
  <si>
    <t>174-177</t>
  </si>
  <si>
    <t>Familial atypical multiple mole melanoma-pancreatic carcinoma syndrome (FAMMPC)</t>
  </si>
  <si>
    <t>178-183, 280</t>
  </si>
  <si>
    <t>184-187</t>
  </si>
  <si>
    <t>Rubinstein-Taybi syndrome</t>
  </si>
  <si>
    <t>192-194, 281-283</t>
  </si>
  <si>
    <t>Wilms tumor predisposition</t>
  </si>
  <si>
    <t>196, 197</t>
  </si>
  <si>
    <t>CTLA4</t>
  </si>
  <si>
    <t>Autoimmune lymphoproliferative syndrome, type V</t>
  </si>
  <si>
    <t>DICER1 tumor predisposition syndrome</t>
  </si>
  <si>
    <t>198-203</t>
  </si>
  <si>
    <t>Perlman syndrome</t>
  </si>
  <si>
    <t>204-206</t>
  </si>
  <si>
    <t>IKBKAP</t>
  </si>
  <si>
    <t>Thrombocytopenia 5</t>
  </si>
  <si>
    <t>216-220</t>
  </si>
  <si>
    <t>Discrete</t>
  </si>
  <si>
    <t>Weaver syndrome</t>
  </si>
  <si>
    <t>189, 221, 222, 284, 285</t>
  </si>
  <si>
    <t>Autoimmune lymphoproliferative syndrome, type IA</t>
  </si>
  <si>
    <t>237, 238, 362</t>
  </si>
  <si>
    <t>Wilms tumor predisposition?</t>
  </si>
  <si>
    <t>320, 363-364</t>
  </si>
  <si>
    <t>Emberger syndrome / immunodeficiency 21 / AML, susceptibility to</t>
  </si>
  <si>
    <t>246- 250</t>
  </si>
  <si>
    <t>Simpson-Golabi-Behmel syndrome 1</t>
  </si>
  <si>
    <t>XLR</t>
  </si>
  <si>
    <t>251-256</t>
  </si>
  <si>
    <t>T-cell lymphoma, subcutaneous panniculitis like</t>
  </si>
  <si>
    <t>Costello syndrome, epidermal nevus, bladder cancer, head and neck squamous cell carcinoma</t>
  </si>
  <si>
    <t>345-349</t>
  </si>
  <si>
    <t>Common variable immunodeficiency 13</t>
  </si>
  <si>
    <t>ITK deficiency syndrome</t>
  </si>
  <si>
    <t>LIG4 syndrome</t>
  </si>
  <si>
    <t>80, 265-268</t>
  </si>
  <si>
    <t>Multiple endocrine neoplasia 1</t>
  </si>
  <si>
    <t>269-272</t>
  </si>
  <si>
    <t>Nijmegen Breakage syndrome</t>
  </si>
  <si>
    <t>Neurofibromatosis type 1</t>
  </si>
  <si>
    <t>Neurofibromatosis type 2</t>
  </si>
  <si>
    <t>Sotos syndrome</t>
  </si>
  <si>
    <t>Susceptibility to acute lymphoblastic leukemia</t>
  </si>
  <si>
    <t>11,12</t>
  </si>
  <si>
    <t>Central hypoventilation syndrome, neuroblastoma</t>
  </si>
  <si>
    <t>Cowden syndrome 5, wide range of somatic mutations in cancer</t>
  </si>
  <si>
    <t>Cowden syndrome 1</t>
  </si>
  <si>
    <t>Baller-Gerold syndrome / RAPADILINO syndrome / Rothmund-Thomson syndrome</t>
  </si>
  <si>
    <t>29, 360</t>
  </si>
  <si>
    <t>30,31</t>
  </si>
  <si>
    <t>MEN2A, MEN2B</t>
  </si>
  <si>
    <t>32,47</t>
  </si>
  <si>
    <t>Cartilage-hair hypoplasia</t>
  </si>
  <si>
    <t>96-99</t>
  </si>
  <si>
    <t>40,41</t>
  </si>
  <si>
    <t>Mirage syndrome; tumoral calcinosis (AR)</t>
  </si>
  <si>
    <t>42,44,45</t>
  </si>
  <si>
    <t>43,44</t>
  </si>
  <si>
    <t>Shwachman-Diamond syndrome</t>
  </si>
  <si>
    <t>Schinzel-Giedion syndrome</t>
  </si>
  <si>
    <t>Lymphoproliferative syndrome, X-linked, 1</t>
  </si>
  <si>
    <t>RTPS2 / Coffin Siris syndrome 4</t>
  </si>
  <si>
    <t>59-62</t>
  </si>
  <si>
    <t>RTPS1 / Coffin Siris syndrome / schwannomatosis</t>
  </si>
  <si>
    <t>Coffin Siris syndrome 5 / meningioma (susceptibility to)</t>
  </si>
  <si>
    <t>64-67</t>
  </si>
  <si>
    <t>Peutz-Jeghers syndrome</t>
  </si>
  <si>
    <t>74-77</t>
  </si>
  <si>
    <t>Li Fraumeni syndrome</t>
  </si>
  <si>
    <t>31,95</t>
  </si>
  <si>
    <t>Mulibrey nanism</t>
  </si>
  <si>
    <t>288-290</t>
  </si>
  <si>
    <t>Tuberous sclerosis I</t>
  </si>
  <si>
    <t>Tuberous sclerosis II</t>
  </si>
  <si>
    <t>82-84</t>
  </si>
  <si>
    <t>Poikiloderma with neutropenia</t>
  </si>
  <si>
    <t>85-88</t>
  </si>
  <si>
    <t>Wiskott-Aldrich syndrome</t>
  </si>
  <si>
    <t>89-93</t>
  </si>
  <si>
    <t>Wilms tumor 1</t>
  </si>
  <si>
    <t>ADDED: non_cancer_phenotype</t>
  </si>
  <si>
    <t>ADDED: best de novo rate estimate [AD only]</t>
  </si>
  <si>
    <t>ADDED: Best pediatric cancer penetrance estimate</t>
  </si>
  <si>
    <t>ADDED: de novo rate group</t>
  </si>
  <si>
    <t>Low</t>
  </si>
  <si>
    <t>Unknown</t>
  </si>
  <si>
    <t>ADDED: Penetrance group</t>
  </si>
  <si>
    <t>Very high</t>
  </si>
  <si>
    <t>High</t>
  </si>
  <si>
    <t>Very low</t>
  </si>
  <si>
    <t>Very High</t>
  </si>
  <si>
    <t xml:space="preserve">High </t>
  </si>
  <si>
    <t>c.1_8delATGGCGGT;chr2:47630330;F</t>
  </si>
  <si>
    <t>c.70C&gt;T;chr2:47630400;N</t>
  </si>
  <si>
    <t>c.182delA;chr2:47630511;F</t>
  </si>
  <si>
    <t>c.181C&gt;T;chr2:47630511;N</t>
  </si>
  <si>
    <t>c.367-1G&gt;T;chr2:47637232;L</t>
  </si>
  <si>
    <t>c.408delT;chr2:47637271;F</t>
  </si>
  <si>
    <t>c.704_705delAA;chr2:47639608;F</t>
  </si>
  <si>
    <t>c.970_971delCA;chr2:47643461;F</t>
  </si>
  <si>
    <t>c.1119delG;chr2:47656921;F</t>
  </si>
  <si>
    <t>c.1221dupC;chr2:47657024;F</t>
  </si>
  <si>
    <t>c.1276+2T&gt;C;chr2:47657082;L</t>
  </si>
  <si>
    <t>c.1510+1G&gt;A;chr2:47690294;L</t>
  </si>
  <si>
    <t>c.1511-2A&gt;G;chr2:47693795;L</t>
  </si>
  <si>
    <t>c.2038C&gt;T;chr2:47703538;N</t>
  </si>
  <si>
    <t>c.2131C&gt;T;chr2:47703631;N</t>
  </si>
  <si>
    <t>c.2541delA;chr2:47707914;F</t>
  </si>
  <si>
    <t>c.2568T&gt;A;chr2:47707944;N</t>
  </si>
  <si>
    <t>c.2635-2A&gt;C;chr2:47709916;L</t>
  </si>
  <si>
    <t>c.2680dupA;chr2:47709960;F</t>
  </si>
  <si>
    <t>c.212_214delGAG;chr2:47635537;L</t>
  </si>
  <si>
    <t>c.601+3_601+6delGAGT;chr2:232952431;L</t>
  </si>
  <si>
    <t>c.601+1G&gt;A;chr2:232952432;L</t>
  </si>
  <si>
    <t>c.602-2A&gt;G;chr2:232975905;L</t>
  </si>
  <si>
    <t>c.733C&gt;T;chr2:233001212;N</t>
  </si>
  <si>
    <t>c.778G&gt;T;chr2:233001257;N</t>
  </si>
  <si>
    <t>c.796delG;chr2:233001274;F</t>
  </si>
  <si>
    <t>c.820C&gt;T;chr2:233001299;N</t>
  </si>
  <si>
    <t>c.923G&gt;A;chr2:233001402;N</t>
  </si>
  <si>
    <t>c.1016_1019delGGCT;chr2:233028171;L</t>
  </si>
  <si>
    <t>c.1096G&gt;T;chr2:233028314;N</t>
  </si>
  <si>
    <t>c.1924-1G&gt;C;chr2:233195399;L</t>
  </si>
  <si>
    <t>c.2302delC;chr2:233199348;F</t>
  </si>
  <si>
    <t>c.127C&gt;T;chr2:232880298;N</t>
  </si>
  <si>
    <t>c.1836delG;chr2:233194618;F</t>
  </si>
  <si>
    <t>c.602-2A&gt;C;chr2:232975905;L</t>
  </si>
  <si>
    <t>c.2170C&gt;T;chr2:233199090;N</t>
  </si>
  <si>
    <t>c.660+1G&gt;A;chr2:232975966;L</t>
  </si>
  <si>
    <t>c.2620G&gt;T;chr2:233201302;N</t>
  </si>
  <si>
    <t>approx_de_novo_from_PMID_35820085</t>
  </si>
  <si>
    <t>this sheet</t>
  </si>
  <si>
    <t>combined metrics from pancancer studies</t>
  </si>
  <si>
    <t>OA_full_text_link</t>
  </si>
  <si>
    <t>PUBMED_link</t>
  </si>
  <si>
    <t>https://www.ncbi.nlm.nih.gov/pmc/articles/PMC8484084/</t>
  </si>
  <si>
    <t>Supplementary file2 (XLSX 96 kb) 10689_2021_254_MOESM2_ESM.xlsx (96K)</t>
  </si>
  <si>
    <t>https://www.ncbi.nlm.nih.gov/pmc/articles/PMC4734119/</t>
  </si>
  <si>
    <t>Supplement2.NIHMS748306-supplement-Supplement2.xlsx (840K)</t>
  </si>
  <si>
    <t>https://www.ncbi.nlm.nih.gov/pmc/articles/PMC5471125/</t>
  </si>
  <si>
    <t>eTables 1 to 11. NIHMS864439-supplement-eTables_1_to_11.xlsx (115K)</t>
  </si>
  <si>
    <t>Supplement2. NIHMS748306-supplement-Supplement2.xlsx (840K)</t>
  </si>
  <si>
    <t>NIHMS757834-supplement-Combined_Supplement.pdf (15M)</t>
  </si>
  <si>
    <t>Table 4</t>
  </si>
  <si>
    <t>panel not reported</t>
  </si>
  <si>
    <t>S_Table7</t>
  </si>
  <si>
    <t>not OA: https://www.nature.com/articles/s41591-020-1072-4</t>
  </si>
  <si>
    <t>Subdata accessed</t>
  </si>
  <si>
    <t>TableS4x</t>
  </si>
  <si>
    <t>eTable 9</t>
  </si>
  <si>
    <t>eTable 1</t>
  </si>
  <si>
    <t>Supplementary Tables 1-24. (XLSX 1018 kb)</t>
  </si>
  <si>
    <t>Supplementary Tables 1, 3 and 5.</t>
  </si>
  <si>
    <t>ST1-GERMLINE SNV</t>
  </si>
  <si>
    <t>Category 1 - Individual genes &amp; Category 2 - Group genes (in bold)</t>
  </si>
  <si>
    <t>TableS2</t>
  </si>
  <si>
    <t>eTable 2</t>
  </si>
  <si>
    <t>S_Table6</t>
  </si>
  <si>
    <t>ST5-CPGenes</t>
  </si>
  <si>
    <t>S1 Data (XLSX)</t>
  </si>
  <si>
    <t>Gene panel</t>
  </si>
  <si>
    <t>Table 5 &amp; VUS</t>
  </si>
  <si>
    <t>Supplementary Tables 1–4.</t>
  </si>
  <si>
    <t>Supp Table 1 (positive only)</t>
  </si>
  <si>
    <t>Supp Table 2</t>
  </si>
  <si>
    <t>Sheet name in this spreadsheet (links to sheet)</t>
  </si>
  <si>
    <t>NIHMS1728529-supplement-1.xlsx (646K)</t>
  </si>
  <si>
    <t>S8. Germline P&amp;LP</t>
  </si>
  <si>
    <t>S7. Cancer_Predisposition_Genes</t>
  </si>
  <si>
    <t>https://www.ncbi.nlm.nih.gov/pmc/articles/PMC7935871/</t>
  </si>
  <si>
    <t>41598_2021_84502_MOESM1_ESM.xlsx (127K)</t>
  </si>
  <si>
    <t>Target Summary</t>
  </si>
  <si>
    <t>41598_2021_84502_MOESM2_ESM.xlsx (731K)</t>
  </si>
  <si>
    <t>S3 (Likely) Pathogenic Variants</t>
  </si>
  <si>
    <t>https://www.ncbi.nlm.nih.gov/pmc/articles/PMC8385053/</t>
  </si>
  <si>
    <t>41431_2021_878_MOESM2_ESM.xlsx (299K)</t>
  </si>
  <si>
    <t>Table S3</t>
  </si>
  <si>
    <t>Table S2</t>
  </si>
  <si>
    <t>ELP1 pLoF</t>
  </si>
  <si>
    <t>Source Data Fig. 1</t>
  </si>
  <si>
    <t>sheet: fig. 1b</t>
  </si>
  <si>
    <t>https://gnomad.broadinstitute.org/gene/ENSG00000143147?dataset=gnomad_r2_1</t>
  </si>
  <si>
    <t>GPR161 pLoF</t>
  </si>
  <si>
    <t>https://www.ncbi.nlm.nih.gov/pmc/articles/PMC6943973/</t>
  </si>
  <si>
    <t>Table 1</t>
  </si>
  <si>
    <t>https://www.ncbi.nlm.nih.gov/clinvar/?gr=1</t>
  </si>
  <si>
    <t>SAMD9 [gene] "single nucleotide" &amp; "Pathogenic"</t>
  </si>
  <si>
    <t>SAMD9L [gene] "single nucleotide" &amp; "Pathogenic"</t>
  </si>
  <si>
    <t>HRAS [gene] "single nucleotide" &amp; "Pathogenic"</t>
  </si>
  <si>
    <t>National Center for Biotechnology Information. ClinVar.</t>
  </si>
  <si>
    <t>https://www.ncbi.nlm.nih.gov/clinvar/?gr=2</t>
  </si>
  <si>
    <t>https://gnomad.broadinstitute.org/gene/ENSG00000095002?dataset=gnomad_r2_1</t>
  </si>
  <si>
    <t>https://gnomad.broadinstitute.org/gene/ENSG00000144535?dataset=gnomad_r2_1</t>
  </si>
  <si>
    <t>MSH2 pLoF</t>
  </si>
  <si>
    <t>DIS3L2 pLoF</t>
  </si>
  <si>
    <t>References to materials used for this work</t>
  </si>
  <si>
    <t>Reference for this work</t>
  </si>
  <si>
    <t>Supplementary data 1</t>
  </si>
  <si>
    <t>Supplementary data 2</t>
  </si>
  <si>
    <t>Supplementary data 3</t>
  </si>
  <si>
    <t>Supplementary data 4</t>
  </si>
  <si>
    <t>Supplementary data 5</t>
  </si>
  <si>
    <t>Supplementary data 6</t>
  </si>
  <si>
    <t>Supplementary data 7</t>
  </si>
  <si>
    <t>Supplementary data 8</t>
  </si>
  <si>
    <t>Supplementary data 9</t>
  </si>
  <si>
    <t>Supplementary data 10</t>
  </si>
  <si>
    <t>Supplementary data 11</t>
  </si>
  <si>
    <t>Supplementary data 12</t>
  </si>
  <si>
    <t>Supplementary data 13</t>
  </si>
  <si>
    <t>Supplementary data 14</t>
  </si>
  <si>
    <t>Supplementary data 15</t>
  </si>
  <si>
    <t>Supplementary data 16</t>
  </si>
  <si>
    <t>Supplementary data 17</t>
  </si>
  <si>
    <t>Supplementary data 18</t>
  </si>
  <si>
    <t>Supplementary data 19</t>
  </si>
  <si>
    <t>Supplementary data 20</t>
  </si>
  <si>
    <t>Supplementary data 21</t>
  </si>
  <si>
    <t>Supplementary data 22</t>
  </si>
  <si>
    <t>Supplementary data 23</t>
  </si>
  <si>
    <t>Supplementary data 24</t>
  </si>
  <si>
    <t>Supplementary data 25</t>
  </si>
  <si>
    <t>Supplementary data 26</t>
  </si>
  <si>
    <t>Supplementary data 27</t>
  </si>
  <si>
    <t>Supplementary data 28</t>
  </si>
  <si>
    <t>Supplementary data 29</t>
  </si>
  <si>
    <t>Supplementary data 30</t>
  </si>
  <si>
    <t>Supplementary data 31</t>
  </si>
  <si>
    <t>Supplementary data 32</t>
  </si>
  <si>
    <t>Supplementary data 33</t>
  </si>
  <si>
    <t>Supplementary data 34</t>
  </si>
  <si>
    <t>Supplementary data 35</t>
  </si>
  <si>
    <t>generated based on info in Supplementary data 3 (Byrjalsen_pCPS_genes_2021). See methods.</t>
  </si>
  <si>
    <t>group_short</t>
  </si>
  <si>
    <t>group_long</t>
  </si>
  <si>
    <t>risk_association</t>
  </si>
  <si>
    <t>pCPS</t>
  </si>
  <si>
    <t>pediatric-onset_cancer_predispostion_syndrome</t>
  </si>
  <si>
    <t>monoallelic</t>
  </si>
  <si>
    <t>biallelic</t>
  </si>
  <si>
    <t>aCPS</t>
  </si>
  <si>
    <t>adult-onset_cancer_predispostion_syndrome</t>
  </si>
  <si>
    <t>Pubmed ID</t>
  </si>
  <si>
    <t>First Author</t>
  </si>
  <si>
    <t>Date</t>
  </si>
  <si>
    <t>Journak</t>
  </si>
  <si>
    <t>Study</t>
  </si>
  <si>
    <t>Cancer type</t>
  </si>
  <si>
    <t>Adult_vs_children</t>
  </si>
  <si>
    <t>Initital Sample Size</t>
  </si>
  <si>
    <t>Replication Sample Size</t>
  </si>
  <si>
    <t>Region</t>
  </si>
  <si>
    <t>Ancestry (initial sample)</t>
  </si>
  <si>
    <t>Pleiotropy at region</t>
  </si>
  <si>
    <t>Chr</t>
  </si>
  <si>
    <t>Position</t>
  </si>
  <si>
    <t>Reported Genes</t>
  </si>
  <si>
    <t>Strongest SNP risk allele</t>
  </si>
  <si>
    <t>SNPs</t>
  </si>
  <si>
    <t>SNP annotation</t>
  </si>
  <si>
    <t>Risk Allele Frequency</t>
  </si>
  <si>
    <t>P-value</t>
  </si>
  <si>
    <t>P-value (text)</t>
  </si>
  <si>
    <t>OR or Beta</t>
  </si>
  <si>
    <t>95% CI (text)</t>
  </si>
  <si>
    <t>Zhang H</t>
  </si>
  <si>
    <t>Nat Genet</t>
  </si>
  <si>
    <t>Genome-wide association study identifies 1p36.22 as a new susceptibility locus for hepatocellular carcinoma in chronic hepatitis B virus carriers.</t>
  </si>
  <si>
    <t>Adult</t>
  </si>
  <si>
    <t>348 Chinese ancestry cases, 359 Chinese ancestry controls</t>
  </si>
  <si>
    <t>2,121 Chinese ancestry cases, 1,748 Chinese ancestry controls</t>
  </si>
  <si>
    <t>1p36.22</t>
  </si>
  <si>
    <t>Chinese</t>
  </si>
  <si>
    <t>Pleiotropic</t>
  </si>
  <si>
    <t>UBE4B, KIF1B, PGD</t>
  </si>
  <si>
    <t>rs17401966-A</t>
  </si>
  <si>
    <t>rs17401966</t>
  </si>
  <si>
    <t>intron_variant</t>
  </si>
  <si>
    <t>[1.49-1.82]</t>
  </si>
  <si>
    <t>Teerlink CC</t>
  </si>
  <si>
    <t>Hum Genet</t>
  </si>
  <si>
    <t>Genome-wide association of familial prostate cancer cases identifies evidence for a rare segregating haplotype at 8q24.21.</t>
  </si>
  <si>
    <t>Prostate cancer</t>
  </si>
  <si>
    <t>2,511 European ancestry cases, 1,382 European ancestry controls</t>
  </si>
  <si>
    <t>NA</t>
  </si>
  <si>
    <t>8q24.21</t>
  </si>
  <si>
    <t>European</t>
  </si>
  <si>
    <t>CASC19</t>
  </si>
  <si>
    <t>rs138042437-G</t>
  </si>
  <si>
    <t>rs138042437</t>
  </si>
  <si>
    <t>[5.37-32.69]</t>
  </si>
  <si>
    <t>Garcia-Closas M</t>
  </si>
  <si>
    <t>Genome-wide association studies identify four ER negative-specific breast cancer risk loci.</t>
  </si>
  <si>
    <t>Breast cancer</t>
  </si>
  <si>
    <t>4,193 European ancestry cases, 35,194 European ancestry controls</t>
  </si>
  <si>
    <t>6,514 European ancestry cases, 41,455 European ancestry controls</t>
  </si>
  <si>
    <t>PEX14</t>
  </si>
  <si>
    <t>rs616488-A</t>
  </si>
  <si>
    <t>rs616488</t>
  </si>
  <si>
    <t>[1.06-1.14]</t>
  </si>
  <si>
    <t>Michailidou K</t>
  </si>
  <si>
    <t>Large-scale genotyping identifies 41 new loci associated with breast cancer risk.</t>
  </si>
  <si>
    <t>10,052 European ancestry cases, 12,575 European ancestry controls</t>
  </si>
  <si>
    <t>45,290 European ancestry cases, 41,880 European ancestry controls</t>
  </si>
  <si>
    <t>[1.04-1.09]</t>
  </si>
  <si>
    <t>Stacey SN</t>
  </si>
  <si>
    <t>Common variants on 1p36 and 1q42 are associated with cutaneous basal cell carcinoma but not with melanoma or pigmentation traits.</t>
  </si>
  <si>
    <t>Non-melanoma skin cancer</t>
  </si>
  <si>
    <t>930 European ancestry cases, 33,117 European ancestry controls</t>
  </si>
  <si>
    <t>1,216 European ancestry cases, 2,844 European ancestry controls</t>
  </si>
  <si>
    <t>1p36.13</t>
  </si>
  <si>
    <t>Single trait</t>
  </si>
  <si>
    <t>RCC2, ARHGEF10L, PADI4, PADI6</t>
  </si>
  <si>
    <t>rs7538876-A</t>
  </si>
  <si>
    <t>rs7538876</t>
  </si>
  <si>
    <t>[1.19-1.37]</t>
  </si>
  <si>
    <t>Nat Commun</t>
  </si>
  <si>
    <t>New basal cell carcinoma susceptibility loci.</t>
  </si>
  <si>
    <t>4,572 European ancestry cases, 266,358 European ancestry controls</t>
  </si>
  <si>
    <t>up to 956 European ancestry cases, up to 4,214 European ancestry controls, 526 cases, 528 controls</t>
  </si>
  <si>
    <t>RCC2, PADI6</t>
  </si>
  <si>
    <t>[NR]</t>
  </si>
  <si>
    <t>Hum Mol Genet</t>
  </si>
  <si>
    <t>Germline sequence variants in TGM3 and RGS22 confer risk of basal cell carcinoma.</t>
  </si>
  <si>
    <t>4,208 European ancestry cases, 109,408 European ancestry controls</t>
  </si>
  <si>
    <t>up to 1,480 European ancestry cases, up to 4,610 European ancestry controls</t>
  </si>
  <si>
    <t>[1.18-1.32]</t>
  </si>
  <si>
    <t>Kuchenbaecker KB</t>
  </si>
  <si>
    <t>Identification of six new susceptibility loci for invasive epithelial ovarian cancer.</t>
  </si>
  <si>
    <t>Ovarian cancer</t>
  </si>
  <si>
    <t>4,368 European ancestry cases, 9,123 European ancestry controls,</t>
  </si>
  <si>
    <t>2,462 European ancestry BRCA1 mutation carrier cases, 12,790 European ancestry BRCA1 mutation carrier controls, up to 631 European ancestry BRCA2 mutation carrier cases, 7,580 European ancestry BRCA2 mutation carrier controls, 9,627 European ancestry serous cases, 1,442 European ancestry non-serous cases, 21,722 European ancestry controls</t>
  </si>
  <si>
    <t>1p36.12</t>
  </si>
  <si>
    <t>WNT4</t>
  </si>
  <si>
    <t>rs3820282-?</t>
  </si>
  <si>
    <t>rs3820282</t>
  </si>
  <si>
    <t>NR</t>
  </si>
  <si>
    <t>[1.06-1.15]</t>
  </si>
  <si>
    <t>Al-Tassan NA</t>
  </si>
  <si>
    <t>Sci Rep</t>
  </si>
  <si>
    <t>A new GWAS and meta-analysis with 1000Genomes imputation identifies novel risk variants for colorectal cancer.</t>
  </si>
  <si>
    <t>Colorectal cancer</t>
  </si>
  <si>
    <t>7,577 European ancestry cases, 9,979 European ancestry controls</t>
  </si>
  <si>
    <t>WNT4, CDC42</t>
  </si>
  <si>
    <t>rs72647484-?</t>
  </si>
  <si>
    <t>rs72647484</t>
  </si>
  <si>
    <t>intergenic_variant</t>
  </si>
  <si>
    <t>[1.15-1.33]</t>
  </si>
  <si>
    <t>1p34.3</t>
  </si>
  <si>
    <t>RSPO1</t>
  </si>
  <si>
    <t>rs12039431-?</t>
  </si>
  <si>
    <t>rs12039431</t>
  </si>
  <si>
    <t>[1.03-1.11]</t>
  </si>
  <si>
    <t>(Serous)</t>
  </si>
  <si>
    <t>[1.07-1.16]</t>
  </si>
  <si>
    <t>Han MR</t>
  </si>
  <si>
    <t>Genome-wide association study in East Asians identifies two novel breast cancer susceptibility loci.</t>
  </si>
  <si>
    <t>7,619 East Asian ancestry cases, 6,286 East Asian ancestry controls</t>
  </si>
  <si>
    <t>6,605 East Asian ancestry cases, 8,543 East Asian ancestry controls</t>
  </si>
  <si>
    <t>1p22.3</t>
  </si>
  <si>
    <t>East Asian</t>
  </si>
  <si>
    <t>LMO4</t>
  </si>
  <si>
    <t>rs12118297-G</t>
  </si>
  <si>
    <t>rs12118297</t>
  </si>
  <si>
    <t>1p13.2</t>
  </si>
  <si>
    <t>BCL2L15, AP4B1, DCLRE1B, HIPK1, PTPN22</t>
  </si>
  <si>
    <t>rs11552449-T</t>
  </si>
  <si>
    <t>rs11552449</t>
  </si>
  <si>
    <t>Thomas G</t>
  </si>
  <si>
    <t>A multistage genome-wide association study in breast cancer identifies two new risk alleles at 1p11.2 and 14q24.1 (RAD51L1).</t>
  </si>
  <si>
    <t>1,145 European ancestry cases, 1,142 European ancestry controls</t>
  </si>
  <si>
    <t>8,625 European ancestry cases, 9,657 European ancestry controls</t>
  </si>
  <si>
    <t>1p11.2</t>
  </si>
  <si>
    <t>intergenic</t>
  </si>
  <si>
    <t>rs11249433-C</t>
  </si>
  <si>
    <t>rs11249433</t>
  </si>
  <si>
    <t>[1.09-1.24] (Het)</t>
  </si>
  <si>
    <t>rs11249433-G</t>
  </si>
  <si>
    <t>[1.07-1.11]</t>
  </si>
  <si>
    <t>Gudmundsson J</t>
  </si>
  <si>
    <t>A study based on whole-genome sequencing yields a rare variant at 8q24 associated with prostate cancer.</t>
  </si>
  <si>
    <t>5,141 European ancestry cases, 54,444 European ancestry controls</t>
  </si>
  <si>
    <t>Up to 5,470 European ancestry cases, up to 7,583 European ancestry controls</t>
  </si>
  <si>
    <t>rs188140481-A</t>
  </si>
  <si>
    <t>rs188140481</t>
  </si>
  <si>
    <t>[2.44-3.44]</t>
  </si>
  <si>
    <t>Hoffmann TJ</t>
  </si>
  <si>
    <t>Cancer Discov</t>
  </si>
  <si>
    <t>A large multi-ethnic genome-wide association study of prostate cancer identifies novel risk variants and substantial ethnic differences.</t>
  </si>
  <si>
    <t>6,406 European ancestry cases, 601 African American cases, 288 East Asian ancestry cases, 488 Latino cases30,866 European ancestry controls, 1,650 African American controls, 2,938 East Asian ancestry controls, 3,141 Latino controls</t>
  </si>
  <si>
    <t>4,599 European ancestry cases, 2,265 African American cases, 2,940 European ancestry controls, 2,414 African American controls</t>
  </si>
  <si>
    <t>African-American</t>
  </si>
  <si>
    <t>rs116041037-A</t>
  </si>
  <si>
    <t>rs116041037</t>
  </si>
  <si>
    <t>(African American)</t>
  </si>
  <si>
    <t>[1.96-3.64]</t>
  </si>
  <si>
    <t>Macgregor S</t>
  </si>
  <si>
    <t>Genome-wide association study identifies a new melanoma susceptibility locus at 1q21.3.</t>
  </si>
  <si>
    <t>2,168 European ancestry cases, 4,387 European ancestry controls</t>
  </si>
  <si>
    <t>5,193 European ancestry cases, 15,144 European ancestry controls</t>
  </si>
  <si>
    <t>1q21.3</t>
  </si>
  <si>
    <t>ARNT, SETDB1, LASS2, ANXA9, MCL1, CTSK</t>
  </si>
  <si>
    <t>rs7412746-T</t>
  </si>
  <si>
    <t>rs7412746</t>
  </si>
  <si>
    <t>Genome-wide association study identifies a second prostate cancer susceptibility variant at 8q24.</t>
  </si>
  <si>
    <t>1,453 European ancestry cases, 3,064 European ancestry controls</t>
  </si>
  <si>
    <t>1,210 European ancestry cases, 2,445 European ancestry controls, 373 African American cases, 372 African American controls</t>
  </si>
  <si>
    <t>127081032;127115007;127072294;127063445;127069276;127068178;127125423;127081052;127081233;127075659;127110414;127071852;127080210;127104255</t>
  </si>
  <si>
    <t>rs1031588-G; rs1456305-T; rs6994316-A; rs1456314-G; rs7825414-G; rs17831626-T; rs7816535-G; rs1016343-T; rs1551510-G; rs6470494-T; rs1378897-G; rs6993569-G; rs1016342-C; rs1456306-C</t>
  </si>
  <si>
    <t>rs1031588; rs1456305; rs6994316; rs1456314; rs7825414; rs17831626; rs7816535; rs1016343; rs1551510; rs6470494; rs1378897; rs6993569; rs1016342; rs1456306</t>
  </si>
  <si>
    <t>non_coding_transcript_exon_variant; intergenic_variant; downstream_gene_variant; intergenic_variant; downstream_gene_variant; downstream_gene_variant; regulatory_region_variant; non_coding_transcript_exon_variant; non_coding_transcript_exon_variant; intron_variant; intergenic_variant; downstream_gene_variant; non_coding_transcript_exon_variant; intergenic_variant</t>
  </si>
  <si>
    <t>(EA)</t>
  </si>
  <si>
    <t>[1.75-2.53]</t>
  </si>
  <si>
    <t>Helgason H</t>
  </si>
  <si>
    <t>Loss-of-function variants in ATM confer risk of gastric cancer.</t>
  </si>
  <si>
    <t>Gastric cancer</t>
  </si>
  <si>
    <t>2,043 European ancestry cases, 202,533 European ancestry controls</t>
  </si>
  <si>
    <t>1q22</t>
  </si>
  <si>
    <t>MTX1, HCN3, MUC1</t>
  </si>
  <si>
    <t>rs140081212-G</t>
  </si>
  <si>
    <t>rs140081212</t>
  </si>
  <si>
    <t>non_coding_transcript_exon_variant</t>
  </si>
  <si>
    <t>[1.16-1.37]</t>
  </si>
  <si>
    <t>2,500 European ancestry cases, 205,652 European ancestry controls (includes non-array genotyped, whole genome imputed individuals)</t>
  </si>
  <si>
    <t>[1.18-1.37]</t>
  </si>
  <si>
    <t>Ruark E</t>
  </si>
  <si>
    <t>Identification of nine new susceptibility loci for testicular cancer, including variants near DAZL and PRDM14.</t>
  </si>
  <si>
    <t>Testicular germ cell tumor</t>
  </si>
  <si>
    <t>986 European ancestry cases, 4,946 European ancestry controls</t>
  </si>
  <si>
    <t>1,064 European ancestry cases, 10,082 European ancestry controls</t>
  </si>
  <si>
    <t>SLC25A44</t>
  </si>
  <si>
    <t>rs2072499-G</t>
  </si>
  <si>
    <t>rs2072499</t>
  </si>
  <si>
    <t>[1.08-1.30]</t>
  </si>
  <si>
    <t>1q24.1</t>
  </si>
  <si>
    <t>UCK2</t>
  </si>
  <si>
    <t>rs3790672-C</t>
  </si>
  <si>
    <t>rs3790672</t>
  </si>
  <si>
    <t>[1.09-1.33]</t>
  </si>
  <si>
    <t>Wolpin BM</t>
  </si>
  <si>
    <t>Genome-wide association study identifies multiple susceptibility loci for pancreatic cancer.</t>
  </si>
  <si>
    <t>Pancreatic cancer</t>
  </si>
  <si>
    <t>1,582 European ancestry cases, 5,203 European ancestry controls</t>
  </si>
  <si>
    <t>6,101 European ancestry cases, 9,194 European ancestry controls</t>
  </si>
  <si>
    <t>1q32.1</t>
  </si>
  <si>
    <t>NR5A2</t>
  </si>
  <si>
    <t>rs10919791-?</t>
  </si>
  <si>
    <t>rs10919791</t>
  </si>
  <si>
    <t>[1.18-1.33]</t>
  </si>
  <si>
    <t>Petersen GM</t>
  </si>
  <si>
    <t>A genome-wide association study identifies pancreatic cancer susceptibility loci on chromosomes 13q22.1, 1q32.1 and 5p15.33.</t>
  </si>
  <si>
    <t>3,851 European, Chinese and other ancestry cases, 3,934 European, Chinese and other ancestry controls</t>
  </si>
  <si>
    <t>European, Chinese</t>
  </si>
  <si>
    <t>rs3790844-T</t>
  </si>
  <si>
    <t>rs3790844</t>
  </si>
  <si>
    <t>[1.19-1.41]</t>
  </si>
  <si>
    <t>LGR6, UBE2T, PTPN7</t>
  </si>
  <si>
    <t>rs6678914-?</t>
  </si>
  <si>
    <t>rs6678914</t>
  </si>
  <si>
    <t>[1.06-1.13]</t>
  </si>
  <si>
    <t>Cai Q</t>
  </si>
  <si>
    <t>Genome-wide association analysis in East Asians identifies breast cancer susceptibility loci at 1q32.1, 5q14.3 and 15q26.1.</t>
  </si>
  <si>
    <t>2,867 Chinese ancestry cases, 2,285 Chinese ancestry controls, 2,246 Korean ancestry cases, 2,052 Korean ancestry controls</t>
  </si>
  <si>
    <t>5,029 Chinese ancestry cases, 5,302 Chinese ancestry controls, 6,066 Korean ancestry cases, 8,003 Korean ancestry controls, 6,572 Japanese ancestry cases, 6,539 Japanese ancestry controls, 16,003 European ancestry cases, 41,335 European ancestry controls</t>
  </si>
  <si>
    <t>Chinese, Korean</t>
  </si>
  <si>
    <t>ZC3H11A</t>
  </si>
  <si>
    <t>rs4951011-G</t>
  </si>
  <si>
    <t>rs4951011</t>
  </si>
  <si>
    <t>5_prime_UTR_variant</t>
  </si>
  <si>
    <t>(East Asian)</t>
  </si>
  <si>
    <t>[1.06-1.12]</t>
  </si>
  <si>
    <t>LRRN2, PIK3C2B, MDM4</t>
  </si>
  <si>
    <t>rs4245739-?</t>
  </si>
  <si>
    <t>rs4245739</t>
  </si>
  <si>
    <t>3_prime_UTR_variant</t>
  </si>
  <si>
    <t>[1.10-1.18]</t>
  </si>
  <si>
    <t>rs77541621-A</t>
  </si>
  <si>
    <t>rs77541621</t>
  </si>
  <si>
    <t>(conditioned, EA)</t>
  </si>
  <si>
    <t>[1.79-2.33]</t>
  </si>
  <si>
    <t>rs72725879-T</t>
  </si>
  <si>
    <t>rs72725879</t>
  </si>
  <si>
    <t>(conditioned, East Asian)</t>
  </si>
  <si>
    <t>[1.54-2.44]</t>
  </si>
  <si>
    <t>Houlston RS</t>
  </si>
  <si>
    <t>Meta-analysis of three genome-wide association studies identifies susceptibility loci for colorectal cancer at 1q41, 3q26.2, 12q13.13 and 20q13.33.</t>
  </si>
  <si>
    <t>3,334 European ancestry cases, 4,628 European ancestry controls</t>
  </si>
  <si>
    <t>14,851 European ancestry cases, 15,569 European ancestry controls</t>
  </si>
  <si>
    <t>1q41</t>
  </si>
  <si>
    <t>rs6691170-T</t>
  </si>
  <si>
    <t>rs6691170</t>
  </si>
  <si>
    <t>[1.03-1.09]</t>
  </si>
  <si>
    <t>rs6687758-G</t>
  </si>
  <si>
    <t>rs6687758</t>
  </si>
  <si>
    <t>regulatory_region_variant</t>
  </si>
  <si>
    <t>Zhang B</t>
  </si>
  <si>
    <t>Large-scale genetic study in East Asians identifies six new loci associated with colorectal cancer risk.</t>
  </si>
  <si>
    <t>2,098 East Asian ancestry cases, 6,172 East Asian ancestry controls</t>
  </si>
  <si>
    <t>12,865 East Asian ancestry cases, 25,773 East Asian ancestry controls, up to 16,984 European ancestry cases, up to 18,262 European ancestry controls</t>
  </si>
  <si>
    <t>[1.08-1.17]</t>
  </si>
  <si>
    <t>1q42.13</t>
  </si>
  <si>
    <t>RHOU</t>
  </si>
  <si>
    <t>rs801114-G</t>
  </si>
  <si>
    <t>rs801114</t>
  </si>
  <si>
    <t>downstream_gene_variant</t>
  </si>
  <si>
    <t>[1.17-1.32]</t>
  </si>
  <si>
    <t>155208991;155192276</t>
  </si>
  <si>
    <t>rs760077-?; rs4072037-?</t>
  </si>
  <si>
    <t>rs760077; rs4072037</t>
  </si>
  <si>
    <t>missense_variant; splice_acceptor_variant</t>
  </si>
  <si>
    <t>Rothman N</t>
  </si>
  <si>
    <t>A multi-stage genome-wide association study of bladder cancer identifies multiple susceptibility loci.</t>
  </si>
  <si>
    <t>Bladder cancer</t>
  </si>
  <si>
    <t>3,532 European ancestry cases, 5,120 European ancestry controls</t>
  </si>
  <si>
    <t>8,381 cases, 48,275 controls</t>
  </si>
  <si>
    <t>1p13.3</t>
  </si>
  <si>
    <t>GSTM1</t>
  </si>
  <si>
    <t>Deletion assay</t>
  </si>
  <si>
    <t>[1.38-1.57]</t>
  </si>
  <si>
    <t>Savage SA</t>
  </si>
  <si>
    <t>Genome-wide association study identifies two susceptibility loci for osteosarcoma.</t>
  </si>
  <si>
    <t>694 European ancestry cases, 2,703 European ancestry controls</t>
  </si>
  <si>
    <t>247 European ancestry cases, 550 European ancestry controls</t>
  </si>
  <si>
    <t>2p25.2</t>
  </si>
  <si>
    <t>rs7591996-C</t>
  </si>
  <si>
    <t>rs7591996</t>
  </si>
  <si>
    <t>[1.23-1.54]</t>
  </si>
  <si>
    <t>Eeles RA</t>
  </si>
  <si>
    <t>Multiple newly identified loci associated with prostate cancer susceptibility.</t>
  </si>
  <si>
    <t>1,854 European ancestry cases, 1,894 European ancestry controls</t>
  </si>
  <si>
    <t>3,268 European ancestry cases, 3,366 European ancestry controls</t>
  </si>
  <si>
    <t>rs4242384-C</t>
  </si>
  <si>
    <t>rs4242384</t>
  </si>
  <si>
    <t>Cheng I</t>
  </si>
  <si>
    <t>Cancer Epidemiol Biomarkers Prev</t>
  </si>
  <si>
    <t>Evaluating genetic risk for prostate cancer among Japanese and Latinos.</t>
  </si>
  <si>
    <t>1,033 Japanese ancestry cases, 1,042 Japanese ancestry controls, 1,043 Latino cases, 1,057 Latino controls</t>
  </si>
  <si>
    <t>1,583 Japanese ancestry cases, 3,386 Japanese ancestry  controls, 1,854 European ancestry cases, 3,748 European ancestry controls</t>
  </si>
  <si>
    <t>Japanese/Latino</t>
  </si>
  <si>
    <t>rs6983561-C</t>
  </si>
  <si>
    <t>rs6983561</t>
  </si>
  <si>
    <t>(Japanese)</t>
  </si>
  <si>
    <t>[1.58-2.22]</t>
  </si>
  <si>
    <t>Genome-wide association and replication studies identify four variants associated with prostate cancer susceptibility.</t>
  </si>
  <si>
    <t>Up to 1,968 European ancestry cases, 35,382 European ancestry controls</t>
  </si>
  <si>
    <t>Up to 11,806 European ancestry cases, 12,387 European ancestry controls</t>
  </si>
  <si>
    <t>rs16901979-A</t>
  </si>
  <si>
    <t>rs16901979</t>
  </si>
  <si>
    <t>[1.55-2.09]</t>
  </si>
  <si>
    <t>2p24.3</t>
  </si>
  <si>
    <t>MYCN, FAM49A</t>
  </si>
  <si>
    <t>rs57244888-T</t>
  </si>
  <si>
    <t>rs57244888</t>
  </si>
  <si>
    <t>[1.22-1.43]</t>
  </si>
  <si>
    <t>Cerhan JR</t>
  </si>
  <si>
    <t>Genome-wide association study identifies multiple susceptibility loci for diffuse large B cell lymphoma.</t>
  </si>
  <si>
    <t>Diffuse large B cell lymphoma</t>
  </si>
  <si>
    <t>3,857 European ancestry cases, 7,666 European ancestry controls</t>
  </si>
  <si>
    <t>1,359 European ancestry cases, 4,557 European ancestry controls</t>
  </si>
  <si>
    <t>2p23.3</t>
  </si>
  <si>
    <t>NCOA1, ITSN2</t>
  </si>
  <si>
    <t>rs79480871-T</t>
  </si>
  <si>
    <t>rs79480871</t>
  </si>
  <si>
    <t>[1.21-1.49]</t>
  </si>
  <si>
    <t>Law MH</t>
  </si>
  <si>
    <t>Genome-wide meta-analysis identifies five new susceptibility loci for cutaneous malignant melanoma.</t>
  </si>
  <si>
    <t>12,874 European ancestry cases, 23,203 European ancestry controls</t>
  </si>
  <si>
    <t>785 European ancestry cases, 791 European ancestry controls, 2,331 cases, 2,415 controls</t>
  </si>
  <si>
    <t>2p22.2</t>
  </si>
  <si>
    <t>CYP1B1, RMDN2</t>
  </si>
  <si>
    <t>rs6750047-A</t>
  </si>
  <si>
    <t>rs6750047</t>
  </si>
  <si>
    <t>[NR] unit increase</t>
  </si>
  <si>
    <t>[1.53-2.11]</t>
  </si>
  <si>
    <t>Enciso-Mora V</t>
  </si>
  <si>
    <t>A genome-wide association study of Hodgkin's lymphoma identifies new susceptibility loci at 2p16.1 (REL), 8q24.21 and 10p14 (GATA3).</t>
  </si>
  <si>
    <t>589 European ancestry cases, 5,199 European ancestry controls</t>
  </si>
  <si>
    <t>2,057 European ancestry cases, 3,416 European ancestry controls</t>
  </si>
  <si>
    <t>2p16.1</t>
  </si>
  <si>
    <t>rs1432295-G</t>
  </si>
  <si>
    <t>rs1432295</t>
  </si>
  <si>
    <t>[1.14-1.30]</t>
  </si>
  <si>
    <t>rs10505483-T</t>
  </si>
  <si>
    <t>rs10505483</t>
  </si>
  <si>
    <t>(Japanese and Latin American)</t>
  </si>
  <si>
    <t>Multiple loci identified in a genome-wide association study of prostate cancer.</t>
  </si>
  <si>
    <t>1,172 European ancestry cases, 1,157 European ancestry controls</t>
  </si>
  <si>
    <t>3,941 European ancestry cases, 3,964 European ancestry controls</t>
  </si>
  <si>
    <t>rs4242382-A</t>
  </si>
  <si>
    <t>rs4242382</t>
  </si>
  <si>
    <t>[1.47-1.87]</t>
  </si>
  <si>
    <t>Childs EJ</t>
  </si>
  <si>
    <t>Common variation at 2p13.3, 3q29, 7p13 and 17q25.1 associated with susceptibility to pancreatic cancer.</t>
  </si>
  <si>
    <t>7,638 cases, 7,364 controls</t>
  </si>
  <si>
    <t>2,287 cases, 4,205 controls</t>
  </si>
  <si>
    <t>2p14</t>
  </si>
  <si>
    <t>rs962856-C</t>
  </si>
  <si>
    <t>rs962856</t>
  </si>
  <si>
    <t>ETAA1</t>
  </si>
  <si>
    <t>rs1486134-G</t>
  </si>
  <si>
    <t>rs1486134</t>
  </si>
  <si>
    <t>[1.09-1.19]</t>
  </si>
  <si>
    <t>Berndt SI</t>
  </si>
  <si>
    <t>Two susceptibility loci identified for prostate cancer aggressiveness.</t>
  </si>
  <si>
    <t>4,600 European ancestry cases, 2,941 European ancestry controls</t>
  </si>
  <si>
    <t>7,779 European ancestry cases, 7,623 European ancestry controls</t>
  </si>
  <si>
    <t>[1.39-1.95]</t>
  </si>
  <si>
    <t>(European)</t>
  </si>
  <si>
    <t>[1.45-1.78]</t>
  </si>
  <si>
    <t>rs1447295-A</t>
  </si>
  <si>
    <t>rs1447295</t>
  </si>
  <si>
    <t>[1.43-1.77]</t>
  </si>
  <si>
    <t>Genome-wide association study identifies multiple risk loci for chronic lymphocytic leukemia.</t>
  </si>
  <si>
    <t>Chronic lymphocytic leukemia</t>
  </si>
  <si>
    <t>2,179 European ancestry cases, 6,221 European ancestry controls</t>
  </si>
  <si>
    <t>1,709 European ancestry cases, 6,318 European ancestry controls</t>
  </si>
  <si>
    <t>2q13</t>
  </si>
  <si>
    <t>ACOXL, BCL2L11</t>
  </si>
  <si>
    <t>rs13401811-G</t>
  </si>
  <si>
    <t>rs13401811</t>
  </si>
  <si>
    <t>[1.30-1.52]</t>
  </si>
  <si>
    <t>Di Bernardo MC</t>
  </si>
  <si>
    <t>A genome-wide association study identifies six susceptibility loci for chronic lymphocytic leukemia.</t>
  </si>
  <si>
    <t>505 European ancestry cases, 1,438 European ancestry controls</t>
  </si>
  <si>
    <t>1,024 European ancestry cases, 1,677 European ancestry controls</t>
  </si>
  <si>
    <t>rs17483466-G</t>
  </si>
  <si>
    <t>rs17483466</t>
  </si>
  <si>
    <t>[1.25-1.53]</t>
  </si>
  <si>
    <t>ACOXL</t>
  </si>
  <si>
    <t>Slager SL</t>
  </si>
  <si>
    <t>Blood</t>
  </si>
  <si>
    <t>Common variation at 6p21.31 (BAK1) influences the risk of chronic lymphocytic leukemia.</t>
  </si>
  <si>
    <t>1,121 European ancestry cases, 3,745 European ancestry controls</t>
  </si>
  <si>
    <t>861 European ancestry cases, 2,033 European ancestry controls</t>
  </si>
  <si>
    <t>rs17483466-?</t>
  </si>
  <si>
    <t>[1.27-1.61]</t>
  </si>
  <si>
    <t>Meta-analysis of genome-wide association studies discovers multiple loci for chronic lymphocytic leukemia.</t>
  </si>
  <si>
    <t>3,100 European ancestry cases, 7,667 European ancestry controls</t>
  </si>
  <si>
    <t>1,958 cases,  5,530 controls</t>
  </si>
  <si>
    <t>rs58055674-C</t>
  </si>
  <si>
    <t>rs58055674</t>
  </si>
  <si>
    <t>[1.33-1.56]</t>
  </si>
  <si>
    <t>Speedy HE</t>
  </si>
  <si>
    <t>A genome-wide association study identifies multiple susceptibility loci for chronic lymphocytic leukemia.</t>
  </si>
  <si>
    <t>1,739 European ancestry cases, 5,199 European ancestry controls</t>
  </si>
  <si>
    <t>1,144 European ancestry cases, 3,151 European ancestry controls</t>
  </si>
  <si>
    <t>rs1439287-A</t>
  </si>
  <si>
    <t>rs1439287</t>
  </si>
  <si>
    <t>rs9308731-A</t>
  </si>
  <si>
    <t>rs9308731</t>
  </si>
  <si>
    <t>[1.13-1.26]</t>
  </si>
  <si>
    <t>2q14.2</t>
  </si>
  <si>
    <t>rs4849887-C</t>
  </si>
  <si>
    <t>rs4849887</t>
  </si>
  <si>
    <t>2q31.1</t>
  </si>
  <si>
    <t>METAP1D, DLX1, DLX2</t>
  </si>
  <si>
    <t>rs2016394-G</t>
  </si>
  <si>
    <t>rs2016394</t>
  </si>
  <si>
    <t>[1.03-1.08]</t>
  </si>
  <si>
    <t>Japanese</t>
  </si>
  <si>
    <t>rs13254738-C</t>
  </si>
  <si>
    <t>rs13254738</t>
  </si>
  <si>
    <t>[1.38-1.84]</t>
  </si>
  <si>
    <t>CDCA7</t>
  </si>
  <si>
    <t>rs1550623-A</t>
  </si>
  <si>
    <t>rs1550623</t>
  </si>
  <si>
    <t>Goode EL</t>
  </si>
  <si>
    <t>A genome-wide association study identifies susceptibility loci for ovarian cancer at 2q31 and 8q24.</t>
  </si>
  <si>
    <t>1,768 European ancestry cases, 2,354 European ancestry controls</t>
  </si>
  <si>
    <t>8,709 European ancestry cases, 51,764 European ancestry controls</t>
  </si>
  <si>
    <t>HOXD1, HOXD3</t>
  </si>
  <si>
    <t>rs2072590-T</t>
  </si>
  <si>
    <t>rs2072590</t>
  </si>
  <si>
    <t>[1.12-1.21]</t>
  </si>
  <si>
    <t>HOXD1</t>
  </si>
  <si>
    <t>rs2072590-A</t>
  </si>
  <si>
    <t>[1.10-1.19]</t>
  </si>
  <si>
    <t>Pharoah PD</t>
  </si>
  <si>
    <t>GWAS meta-analysis and replication identifies three new susceptibility loci for ovarian cancer.</t>
  </si>
  <si>
    <t>3,769 European ancestry cases, 4,396 European ancestry controls</t>
  </si>
  <si>
    <t>211 East Asian ancestry cases, 972 East Asian ancestry controls, 39,674 European ancestry individuals, 106 Malaysian ancestry cases, 106 Malaysian ancestry controls</t>
  </si>
  <si>
    <t>rs2072590-?</t>
  </si>
  <si>
    <t>(All invasive)</t>
  </si>
  <si>
    <t>[1.08-1.15]</t>
  </si>
  <si>
    <t>(Serious invasive)</t>
  </si>
  <si>
    <t>[1.09-1.18]</t>
  </si>
  <si>
    <t>Jiang DK</t>
  </si>
  <si>
    <t>Genetic variants in STAT4 and HLA-DQ genes confer risk of hepatitis B virus-related hepatocellular carcinoma.</t>
  </si>
  <si>
    <t>1,161 Chinese ancestry cases, 1,353 Chinese ancestry controls</t>
  </si>
  <si>
    <t>4,319 Chinese ancestry cases, 4,966 Chinese ancestry controls</t>
  </si>
  <si>
    <t>2q32.2</t>
  </si>
  <si>
    <t>STAT4</t>
  </si>
  <si>
    <t>rs7574865-G</t>
  </si>
  <si>
    <t>rs7574865</t>
  </si>
  <si>
    <t>[1.14-1.28]</t>
  </si>
  <si>
    <t>Peters U</t>
  </si>
  <si>
    <t>Gastroenterology</t>
  </si>
  <si>
    <t>Identification of Genetic Susceptibility Loci for Colorectal Tumors in a Genome-Wide Meta-analysis.</t>
  </si>
  <si>
    <t>12,696 European ancestry colorectal tumor cases, 15,113 European ancestry controls</t>
  </si>
  <si>
    <t>958 European ancestry colorectal tumor cases, 909 European ancestry controls, up to 2,098 East Asian ancestry colorectal tumor cases, up to 5,749 East Asian ancestry controls</t>
  </si>
  <si>
    <t>2q32.3</t>
  </si>
  <si>
    <t>NABP1</t>
  </si>
  <si>
    <t>rs11903757-C</t>
  </si>
  <si>
    <t>rs11903757</t>
  </si>
  <si>
    <t>[1.10-1.22]</t>
  </si>
  <si>
    <t>2q33.1</t>
  </si>
  <si>
    <t>FAM126B, CASP8</t>
  </si>
  <si>
    <t>rs13015798-A</t>
  </si>
  <si>
    <t>rs13015798</t>
  </si>
  <si>
    <t>[1.14-1.3]</t>
  </si>
  <si>
    <t>CASP8, CASP10</t>
  </si>
  <si>
    <t>rs3769825-T</t>
  </si>
  <si>
    <t>rs3769825</t>
  </si>
  <si>
    <t>[1.12-1.25]</t>
  </si>
  <si>
    <t>Barrett JH</t>
  </si>
  <si>
    <t>Genome-wide association study identifies three new melanoma susceptibility loci.</t>
  </si>
  <si>
    <t>2,804 European ancestry cases, 7,618 European ancestry controls</t>
  </si>
  <si>
    <t>5,551 European ancestry cases, 7,449 European ancestry controls</t>
  </si>
  <si>
    <t>rs13016963-A</t>
  </si>
  <si>
    <t>rs13016963</t>
  </si>
  <si>
    <t>Wu C</t>
  </si>
  <si>
    <t>Joint analysis of three genome-wide association studies of esophageal squamous cell carcinoma in Chinese populations.</t>
  </si>
  <si>
    <t>Esophageal cancer</t>
  </si>
  <si>
    <t>5,337 Han Chinese ancestry cases, 5,787 Han Chinese ancestry controls</t>
  </si>
  <si>
    <t>9,654 Han Chinese ancestry cases, 10,058 Han Chinese ancestry  controls</t>
  </si>
  <si>
    <t>Han Chinese</t>
  </si>
  <si>
    <t>CASP8, ALS2CR12</t>
  </si>
  <si>
    <t>[1.19-1.33]</t>
  </si>
  <si>
    <t>ALS2CR12, CASP8, CASP10</t>
  </si>
  <si>
    <t>rs13014235-C</t>
  </si>
  <si>
    <t>rs13014235</t>
  </si>
  <si>
    <t>[1.10-1.20]</t>
  </si>
  <si>
    <t>Kim HC</t>
  </si>
  <si>
    <t>Breast Cancer Res</t>
  </si>
  <si>
    <t>A genome-wide association study identifies a breast cancer risk variant in ERBB4 at 2q34: results from the Seoul Breast Cancer Study.</t>
  </si>
  <si>
    <t>2,273 Korean ancestry cases, 2,052 Korean ancestry controls</t>
  </si>
  <si>
    <t>4,049 Korean ancestry cases, 3,845 Korean ancestry controls</t>
  </si>
  <si>
    <t>2q34</t>
  </si>
  <si>
    <t>Korean</t>
  </si>
  <si>
    <t>ERBB4</t>
  </si>
  <si>
    <t>rs13393577-T</t>
  </si>
  <si>
    <t>rs13393577</t>
  </si>
  <si>
    <t>[1.37-1.70]</t>
  </si>
  <si>
    <t>6p25.3</t>
  </si>
  <si>
    <t>EXOC2</t>
  </si>
  <si>
    <t>rs116446171-G</t>
  </si>
  <si>
    <t>rs116446171</t>
  </si>
  <si>
    <t>[1.87-2.59]</t>
  </si>
  <si>
    <t>6p21.33</t>
  </si>
  <si>
    <t>HLA-B</t>
  </si>
  <si>
    <t>rs2523607-A</t>
  </si>
  <si>
    <t>rs2523607</t>
  </si>
  <si>
    <t>[1.21-1.44]</t>
  </si>
  <si>
    <t>MYC, PVT1</t>
  </si>
  <si>
    <t>rs13255292-T</t>
  </si>
  <si>
    <t>rs13255292</t>
  </si>
  <si>
    <t>[1.15-1.29]</t>
  </si>
  <si>
    <t>Common variants on chromosomes 2q35 and 16q12 confer susceptibility to estrogen receptor-positive breast cancer.</t>
  </si>
  <si>
    <t>1,599 European ancestry cases, 11,546 European ancestry controls</t>
  </si>
  <si>
    <t>2,954 European ancestry cases, 5,967 European ancestry controls, Up to 561 Japanese ancestry cases, Up to 565 Japanese ancestry control, Up to 422 African American cases, Up to 448 African American controls, Up to 418 Hispanic cases, Up to 422 Hispanic controls, Up to 148 cases, Up to 293 controls</t>
  </si>
  <si>
    <t>2q35</t>
  </si>
  <si>
    <t>rs13387042-A</t>
  </si>
  <si>
    <t>rs13387042</t>
  </si>
  <si>
    <t>[1.14-1.26]</t>
  </si>
  <si>
    <t>[1.15-1.37] (Het)</t>
  </si>
  <si>
    <t>Fletcher O</t>
  </si>
  <si>
    <t>J Natl Cancer Inst</t>
  </si>
  <si>
    <t>Novel breast cancer susceptibility locus at 9q31.2: results of a genome-wide association study.</t>
  </si>
  <si>
    <t>2,839 European ancestry cases, 3,507 European ancestry controls</t>
  </si>
  <si>
    <t>9,041 European ancestry cases, 8,980 European ancestry controls</t>
  </si>
  <si>
    <t>[1.11-1.22]</t>
  </si>
  <si>
    <t>Turnbull C</t>
  </si>
  <si>
    <t>Genome-wide association study identifies five new breast cancer susceptibility loci.</t>
  </si>
  <si>
    <t>3,659 European ancestry cases, 4,897 European ancestry controls</t>
  </si>
  <si>
    <t>12,576 European ancestry cases, 12,223 European ancestry controls</t>
  </si>
  <si>
    <t>[1.14-1.29]</t>
  </si>
  <si>
    <t>[1.11-1.16]</t>
  </si>
  <si>
    <t>Kohler A</t>
  </si>
  <si>
    <t>J Clin Endocrinol Metab</t>
  </si>
  <si>
    <t>Genome-wide association study on differentiated thyroid cancer.</t>
  </si>
  <si>
    <t>Thyroid cancer</t>
  </si>
  <si>
    <t>690 European ancestry cases, 497 European ancestry controls</t>
  </si>
  <si>
    <t>2,958 European ancestry cases, 3,727 European ancestry controls</t>
  </si>
  <si>
    <t>DIRC3</t>
  </si>
  <si>
    <t>rs6759952-T</t>
  </si>
  <si>
    <t>rs6759952</t>
  </si>
  <si>
    <t>[1.16-1.34]</t>
  </si>
  <si>
    <t>rs16857609-T</t>
  </si>
  <si>
    <t>rs16857609</t>
  </si>
  <si>
    <t>[1.06-1.10]</t>
  </si>
  <si>
    <t>Discovery of common variants associated with low TSH levels and thyroid cancer risk.</t>
  </si>
  <si>
    <t>27,758 European ancestry individuals</t>
  </si>
  <si>
    <t>1,156 European ancestry cases, up to 42,617 European ancestry controls</t>
  </si>
  <si>
    <t>rs966423-C</t>
  </si>
  <si>
    <t>rs966423</t>
  </si>
  <si>
    <t>[1.22-1.47]</t>
  </si>
  <si>
    <t>2q37.1</t>
  </si>
  <si>
    <t>SP140, SP110</t>
  </si>
  <si>
    <t>rs13397985-G</t>
  </si>
  <si>
    <t>rs13397985</t>
  </si>
  <si>
    <t>[1.26-1.57]</t>
  </si>
  <si>
    <t>SP140</t>
  </si>
  <si>
    <t>[1.43-1.74]</t>
  </si>
  <si>
    <t>Schumacher FR</t>
  </si>
  <si>
    <t>Genome-wide association study identifies new prostate cancer susceptibility loci.</t>
  </si>
  <si>
    <t>2,782 European ancestry cases, 4,458 European ancestry controls</t>
  </si>
  <si>
    <t>7,358 European ancestry cases, 6,732 European ancestry controls</t>
  </si>
  <si>
    <t>[1.40-1.73]</t>
  </si>
  <si>
    <t>rs11986220-A</t>
  </si>
  <si>
    <t>rs11986220</t>
  </si>
  <si>
    <t>[1.46-1.67]</t>
  </si>
  <si>
    <t>3p26.1</t>
  </si>
  <si>
    <t>ITPR1, EGOT</t>
  </si>
  <si>
    <t>rs6762644-G</t>
  </si>
  <si>
    <t>rs6762644</t>
  </si>
  <si>
    <t>3p24.3</t>
  </si>
  <si>
    <t>DAZL</t>
  </si>
  <si>
    <t>rs10510452-A</t>
  </si>
  <si>
    <t>rs10510452</t>
  </si>
  <si>
    <t>[1.12-1.37]</t>
  </si>
  <si>
    <t>Kristiansen W</t>
  </si>
  <si>
    <t>Two new loci and gene sets related to sex determination and cancer progression are associated with susceptibility to testicular germ cell tumor.</t>
  </si>
  <si>
    <t>1,326 European ancestry cases, 6,687 European ancestry controls</t>
  </si>
  <si>
    <t>710 European ancestry case-parent triads, 289 European ancestry cases, 290 European ancestry controls</t>
  </si>
  <si>
    <t>Ahsan H</t>
  </si>
  <si>
    <t>A genome-wide association study of early-onset breast cancer identifies PFKM as a novel breast cancer gene and supports a common genetic spectrum for breast cancer at any age.</t>
  </si>
  <si>
    <t>3,523 European ancestry young female cases, 2,702 European ancestry young female controls</t>
  </si>
  <si>
    <t>3,470 European ancestry young female cases, 5,475 European ancestry young female controls</t>
  </si>
  <si>
    <t>3p24.1</t>
  </si>
  <si>
    <t>SLC4A7</t>
  </si>
  <si>
    <t>rs653465-?</t>
  </si>
  <si>
    <t>rs653465</t>
  </si>
  <si>
    <t>[1.12-1.23]</t>
  </si>
  <si>
    <t>rs4973768-C</t>
  </si>
  <si>
    <t>rs4973768</t>
  </si>
  <si>
    <t>rs4973768-T</t>
  </si>
  <si>
    <t>[1.08-1.12]</t>
  </si>
  <si>
    <t>Frampton M</t>
  </si>
  <si>
    <t>Variation at 3p24.1 and 6q23.3 influences the risk of Hodgkin's lymphoma.</t>
  </si>
  <si>
    <t>1,465 European ancestry cases, 6,417 European ancestry controls</t>
  </si>
  <si>
    <t>1,071 European ancestry cases, 953 cases, 1,853 controls</t>
  </si>
  <si>
    <t>EOMES</t>
  </si>
  <si>
    <t>rs3806624-G</t>
  </si>
  <si>
    <t>rs3806624</t>
  </si>
  <si>
    <t>upstream_gene_variant</t>
  </si>
  <si>
    <t>[1.18-1.34]</t>
  </si>
  <si>
    <t>rs9880772-T</t>
  </si>
  <si>
    <t>rs9880772</t>
  </si>
  <si>
    <t>[1.13-1.25]</t>
  </si>
  <si>
    <t>rs12493607-C</t>
  </si>
  <si>
    <t>rs12493607</t>
  </si>
  <si>
    <t>Genome-wide association study of colorectal cancer identifies six new susceptibility loci.</t>
  </si>
  <si>
    <t>18,299 European ancestry cases, 19,656 European ancestry controls</t>
  </si>
  <si>
    <t>4,725 East Asian ancestry cases, 9,969 East Asian ancestry controls</t>
  </si>
  <si>
    <t>3p22.1</t>
  </si>
  <si>
    <t>rs3536032-A</t>
  </si>
  <si>
    <t>rs35360328</t>
  </si>
  <si>
    <t>[1.09â€“1.19]</t>
  </si>
  <si>
    <t>rs35360328-A</t>
  </si>
  <si>
    <t>Weinhold N</t>
  </si>
  <si>
    <t>The CCND1 c.870G&amp;gt;A polymorphism is a risk factor for t(11;14)(q13;q32) multiple myeloma.</t>
  </si>
  <si>
    <t>Multiple myeloma</t>
  </si>
  <si>
    <t>up to 1,660 European ancestry cases, 7,306 European ancestry controls</t>
  </si>
  <si>
    <t>rs6599175-G</t>
  </si>
  <si>
    <t>rs6599175</t>
  </si>
  <si>
    <t>(HD vs. controls)</t>
  </si>
  <si>
    <t>[1.30-1.68]</t>
  </si>
  <si>
    <t>Swaminathan B</t>
  </si>
  <si>
    <t>Variants in ELL2 influencing immunoglobulin levels associate with multiple myeloma.</t>
  </si>
  <si>
    <t>2,194 European ancestry multiple myeloma cases, 251 European ancestry monoclonal gammopathy cases, 294,390 European ancestry controls</t>
  </si>
  <si>
    <t>586 European ancestry multiple myeloma cases, 2,111 European ancestry controls</t>
  </si>
  <si>
    <t>ULK4</t>
  </si>
  <si>
    <t>rs73071352-G</t>
  </si>
  <si>
    <t>rs73071352</t>
  </si>
  <si>
    <t>Broderick P</t>
  </si>
  <si>
    <t>Common variation at 3p22.1 and 7p15.3 influences multiple myeloma risk.</t>
  </si>
  <si>
    <t>1,675 European ancestry cases, 5,903 European ancestry controls</t>
  </si>
  <si>
    <t>169 European ancestry cases, 927 European ancestry controls</t>
  </si>
  <si>
    <t>rs1052501-G</t>
  </si>
  <si>
    <t>rs1052501</t>
  </si>
  <si>
    <t>[1.20-1.45]</t>
  </si>
  <si>
    <t>rs2272007-A</t>
  </si>
  <si>
    <t>rs2272007</t>
  </si>
  <si>
    <t>[1.30-1.67]</t>
  </si>
  <si>
    <t>3p14.1</t>
  </si>
  <si>
    <t>SLC25A26, LRIG1</t>
  </si>
  <si>
    <t>rs812481-G</t>
  </si>
  <si>
    <t>rs812481</t>
  </si>
  <si>
    <t>[1.05â€“1.12]</t>
  </si>
  <si>
    <t>[1.05-1.11]</t>
  </si>
  <si>
    <t>European/African-American/East Asian/Latino</t>
  </si>
  <si>
    <t>[1.45-1.63]</t>
  </si>
  <si>
    <t>Wang M</t>
  </si>
  <si>
    <t>Large-scale association analysis in Asians identifies new susceptibility loci for prostate cancer.</t>
  </si>
  <si>
    <t>3,000 East Asian ancestry cases, 4,394 East Asian ancestry controls</t>
  </si>
  <si>
    <t>3,605 East Asian ancestry cases, 3,919 East Asian ancestry controls</t>
  </si>
  <si>
    <t>LOC727677, POU5F1B</t>
  </si>
  <si>
    <t>CASC8, CASC21</t>
  </si>
  <si>
    <t>rs4506170-C</t>
  </si>
  <si>
    <t>rs4506170</t>
  </si>
  <si>
    <t>[1.32-1.73]</t>
  </si>
  <si>
    <t>Haiman CA</t>
  </si>
  <si>
    <t>Genome-wide association study of prostate cancer in men of African ancestry identifies a susceptibility locus at 17q21.</t>
  </si>
  <si>
    <t>3,425 African American cases, 3,290 African American controls</t>
  </si>
  <si>
    <t>1,500 African American/Afro-Caribbean cases, 1,908 African American/Afro-Caribbean controls, 344 Sub-Saharan African ancestry cases, 1,361 Sub-Saharan African ancestry controls</t>
  </si>
  <si>
    <t>17q21.33</t>
  </si>
  <si>
    <t>ZNF652</t>
  </si>
  <si>
    <t>rs7210100-?</t>
  </si>
  <si>
    <t>rs7210100</t>
  </si>
  <si>
    <t>[1.35-1.69]</t>
  </si>
  <si>
    <t>[1.34-1.56]</t>
  </si>
  <si>
    <t>Shi Y</t>
  </si>
  <si>
    <t>A genome-wide association study identifies new susceptibility loci for non-cardia gastric cancer at 3q13.31 and 5p13.1.</t>
  </si>
  <si>
    <t>1,006 Han Chinese ancestry cases, 2,273 Han Chinese ancestry controls</t>
  </si>
  <si>
    <t>3,288 Han Chinese ancestry cases, 3,609 Han Chinese ancestry controls</t>
  </si>
  <si>
    <t>3q13.31</t>
  </si>
  <si>
    <t>ZBTB20</t>
  </si>
  <si>
    <t>rs9841504-?</t>
  </si>
  <si>
    <t>rs9841504</t>
  </si>
  <si>
    <t>LOC727677, CASC8</t>
  </si>
  <si>
    <t>[1.35-1.54]</t>
  </si>
  <si>
    <t>Yeager M</t>
  </si>
  <si>
    <t>Genome-wide association study of prostate cancer identifies a second risk locus at 8q24.</t>
  </si>
  <si>
    <t>3,124 European ancestry cases, 3,142 European ancestry controls</t>
  </si>
  <si>
    <t>[1.29-1.59]</t>
  </si>
  <si>
    <t>Litchfield K</t>
  </si>
  <si>
    <t>Identification of four new susceptibility loci for testicular germ cell tumour.</t>
  </si>
  <si>
    <t>1,064 European ancestry cases, 4,009 cases, 10,082 European ancestry controls, 4,066 controls</t>
  </si>
  <si>
    <t>3q23</t>
  </si>
  <si>
    <t>ATP1B3, TFDP2</t>
  </si>
  <si>
    <t>rs11705932-C</t>
  </si>
  <si>
    <t>rs11705932</t>
  </si>
  <si>
    <t>[1.09-1.28]</t>
  </si>
  <si>
    <t>3q25.31</t>
  </si>
  <si>
    <t>TIPARP</t>
  </si>
  <si>
    <t>rs7651446-A</t>
  </si>
  <si>
    <t>rs7651446</t>
  </si>
  <si>
    <t>[1.48-1.70]</t>
  </si>
  <si>
    <t>rs7651446-?</t>
  </si>
  <si>
    <t>[1.48-1.71]</t>
  </si>
  <si>
    <t>Tapper W</t>
  </si>
  <si>
    <t>Genetic variation at MECOM, TERT, JAK2 and HBS1L-MYB predisposes to myeloproliferative neoplasms.</t>
  </si>
  <si>
    <t>Myeloproliferative neoplasms</t>
  </si>
  <si>
    <t>524 European ancestry JAK2 negative cases, 2,674 European ancestry controls</t>
  </si>
  <si>
    <t>1,383 European ancestry JAK2 negative cases, 4,609 European ancestry controls, 526 JAK2 negative cases, 5,506 controls</t>
  </si>
  <si>
    <t>3q26.2</t>
  </si>
  <si>
    <t>EGFEM1P, MECOM</t>
  </si>
  <si>
    <t>rs2201862-C</t>
  </si>
  <si>
    <t>rs2201862</t>
  </si>
  <si>
    <t>rs10936599-C</t>
  </si>
  <si>
    <t>rs10936599</t>
  </si>
  <si>
    <t>[1.04-1.10]</t>
  </si>
  <si>
    <t>Chubb D</t>
  </si>
  <si>
    <t>Common variation at 3q26.2, 6p21.33, 17p11.2 and 22q13.1 influences multiple myeloma risk.</t>
  </si>
  <si>
    <t>2,335 European ancestry cases, 7,306 European ancestry controls</t>
  </si>
  <si>
    <t>2,357 European ancestry cases, 3,684 European ancestry controls</t>
  </si>
  <si>
    <t>MYNN, TERC</t>
  </si>
  <si>
    <t>rs10936599-G</t>
  </si>
  <si>
    <t>Figueroa JD</t>
  </si>
  <si>
    <t>Genome-wide association study identifies multiple loci associated with bladder cancer risk.</t>
  </si>
  <si>
    <t>6,911 European ancestry cases, 11,818 European ancestry controls</t>
  </si>
  <si>
    <t>801 cases, 1,307 controls</t>
  </si>
  <si>
    <t>ACTRT3, MYNN, TERC, LRRC34</t>
  </si>
  <si>
    <t>[1.11-1.23]</t>
  </si>
  <si>
    <t>[1.17-1.35]</t>
  </si>
  <si>
    <t>rs4733601-A</t>
  </si>
  <si>
    <t>rs4733601</t>
  </si>
  <si>
    <t>rs6983267-G</t>
  </si>
  <si>
    <t>rs6983267</t>
  </si>
  <si>
    <t>PRNCR1</t>
  </si>
  <si>
    <t>rs56005245-T</t>
  </si>
  <si>
    <t>rs56005245</t>
  </si>
  <si>
    <t>[1.25-1.59]</t>
  </si>
  <si>
    <t>Genome-wide association analyses of esophageal squamous cell carcinoma in Chinese identify multiple susceptibility loci and gene-environment interactions.</t>
  </si>
  <si>
    <t>2,031 Han Chinese ancestry cases, 2,044 Han Chinese ancestry controls</t>
  </si>
  <si>
    <t>8,092 Chinese ancestry cases, 8,620 Chinese ancestry controls</t>
  </si>
  <si>
    <t>3q27.3</t>
  </si>
  <si>
    <t>ST6GAL1</t>
  </si>
  <si>
    <t>rs2239612-T</t>
  </si>
  <si>
    <t>rs2239612</t>
  </si>
  <si>
    <t>[1.15-1.27]</t>
  </si>
  <si>
    <t>3q28</t>
  </si>
  <si>
    <t>rs9815073-C</t>
  </si>
  <si>
    <t>rs9815073</t>
  </si>
  <si>
    <t>[1.11-1.25]</t>
  </si>
  <si>
    <t>Skibola CF</t>
  </si>
  <si>
    <t>Am J Hum Genet</t>
  </si>
  <si>
    <t>Genome-wide Association Study Identifies Five Susceptibility Loci for Follicular Lymphoma outside the HLA Region.</t>
  </si>
  <si>
    <t>Follicular lymphoma</t>
  </si>
  <si>
    <t>2,728 European ancestry cases, 7,758 European ancestry controls</t>
  </si>
  <si>
    <t>1,795 European ancestry cases, 5,586 European ancestry controls</t>
  </si>
  <si>
    <t>rs6444305-G</t>
  </si>
  <si>
    <t>rs6444305</t>
  </si>
  <si>
    <t>Hu Z</t>
  </si>
  <si>
    <t>A genome-wide association study identifies two new lung cancer susceptibility loci at 13q12.12 and 22q12.2 in Han Chinese.</t>
  </si>
  <si>
    <t>Lung cancer</t>
  </si>
  <si>
    <t>2,331 Han Chinese ancestry cases, 3,077 Han Chinese ancestry controls</t>
  </si>
  <si>
    <t>6,313 Han Chinese ancestry cases, 6,409 Han Chinese ancestry controls</t>
  </si>
  <si>
    <t>rs4488809-C</t>
  </si>
  <si>
    <t>rs4488809</t>
  </si>
  <si>
    <t>[1.21-1.32]</t>
  </si>
  <si>
    <t>Lan Q</t>
  </si>
  <si>
    <t>Genome-wide association analysis identifies new lung cancer susceptibility loci in never-smoking women in Asia.</t>
  </si>
  <si>
    <t>5,510 East Asian ancestry cases, 4,544 East Asian ancestry controls</t>
  </si>
  <si>
    <t>1,099 East Asian ancestry cases, 2,913 East Asian ancestry controls</t>
  </si>
  <si>
    <t>[1.12-1.26]</t>
  </si>
  <si>
    <t>Wang Y</t>
  </si>
  <si>
    <t>Rare variants of large effect in BRCA2 and CHEK2 affect risk of lung cancer.</t>
  </si>
  <si>
    <t>3,442 European ancestry adenocarcinoma cases, 3,275 European ancestry squamous cell carcinoma cases, 4,631 cases, up to 15,861 controls</t>
  </si>
  <si>
    <t>3,589 European ancestry adenocarcinoma cases, 3,202 European ancestry squamous cell carcinoma cases, 3,455 cases, up to 38,295 controls</t>
  </si>
  <si>
    <t>rs13314271-T</t>
  </si>
  <si>
    <t>rs13314271</t>
  </si>
  <si>
    <t>(Adenocarcinoma)</t>
  </si>
  <si>
    <t>Miki D</t>
  </si>
  <si>
    <t>Variation in TP63 is associated with lung adenocarcinoma susceptibility in Japanese and Korean populations.</t>
  </si>
  <si>
    <t>1,004 Japanese ancestry cases, 1,900 Japanese ancestry controls</t>
  </si>
  <si>
    <t>1,094 East Asian ancestry cases, 9,148 East Asian ancestry controls</t>
  </si>
  <si>
    <t>rs10937405-C</t>
  </si>
  <si>
    <t>rs10937405</t>
  </si>
  <si>
    <t>[1.22-1.42]</t>
  </si>
  <si>
    <t>Shiraishi K</t>
  </si>
  <si>
    <t>A genome-wide association study identifies two new susceptibility loci for lung adenocarcinoma in the Japanese population.</t>
  </si>
  <si>
    <t>1,695 Japanese ancestry cases, 5,333 Japanese ancestry controls</t>
  </si>
  <si>
    <t>4,334 Japanese ancestry cases, 8,202 Japanese ancestry controls</t>
  </si>
  <si>
    <t>[1.19-1.32]</t>
  </si>
  <si>
    <t>Ellinghaus E</t>
  </si>
  <si>
    <t>Identification of germline susceptibility loci in ETV6-RUNX1-rearranged childhood acute lymphoblastic leukemia.</t>
  </si>
  <si>
    <t>Acute lymphoblastic leukemia</t>
  </si>
  <si>
    <t>Children</t>
  </si>
  <si>
    <t>419 European ancestry ETV6-RUNX1 positive cases, 474 European ancestry controls</t>
  </si>
  <si>
    <t>951 European ancestry ETV6-RUNX1 positive cases, 326 European ancestry ETV6-RUNX1 negative cases, 3,061 European ancestry controls</t>
  </si>
  <si>
    <t>rs17505102-C</t>
  </si>
  <si>
    <t>rs17505102</t>
  </si>
  <si>
    <t>(ETV6-RUNX1 positive, Northern European)</t>
  </si>
  <si>
    <t>rs17505102-G</t>
  </si>
  <si>
    <t>[1.28-1.67]</t>
  </si>
  <si>
    <t>(ETV6-RUNX1 positive)</t>
  </si>
  <si>
    <t>[1.33-1.92]</t>
  </si>
  <si>
    <t>rs9854771-G</t>
  </si>
  <si>
    <t>rs9854771</t>
  </si>
  <si>
    <t>[1.08-1.18]</t>
  </si>
  <si>
    <t>rs710521-A</t>
  </si>
  <si>
    <t>rs710521</t>
  </si>
  <si>
    <t>[1.12-1.24]</t>
  </si>
  <si>
    <t>up to 2,305 European ancestry cases, up to 3,901 European ancestry controls</t>
  </si>
  <si>
    <t>up to 13,298 cases, up to 54,535 controls</t>
  </si>
  <si>
    <t>Yoon KA</t>
  </si>
  <si>
    <t>A genome-wide association study reveals susceptibility variants for non-small cell lung cancer in the Korean population.</t>
  </si>
  <si>
    <t>621 Korean ancestry cases, 1,541 Korean ancestry controls</t>
  </si>
  <si>
    <t>804 Korean ancestry cases, 1,470 Korean ancestry controls</t>
  </si>
  <si>
    <t>3q29</t>
  </si>
  <si>
    <t>C3orf21</t>
  </si>
  <si>
    <t>rs2131877-G</t>
  </si>
  <si>
    <t>rs2131877</t>
  </si>
  <si>
    <t>[1.19-1.42]</t>
  </si>
  <si>
    <t>4p16.3</t>
  </si>
  <si>
    <t>TMEM129, TACC3, FGFR3</t>
  </si>
  <si>
    <t>rs798766-T</t>
  </si>
  <si>
    <t>rs798766</t>
  </si>
  <si>
    <t>[1.18-1.27]</t>
  </si>
  <si>
    <t>A genome-wide association study identifies two new cervical cancer susceptibility loci at 4q12 and 17q12.</t>
  </si>
  <si>
    <t>Cervical cancer</t>
  </si>
  <si>
    <t>Up to 1,364 Han Chinese ancestry cases, up to 3,028 Han Chinese ancestry controls</t>
  </si>
  <si>
    <t>4,167 Han Chinese ancestry cases, 7,196 Han Chinese ancestry controls</t>
  </si>
  <si>
    <t>4q12</t>
  </si>
  <si>
    <t>EXOC1</t>
  </si>
  <si>
    <t>rs13117307-T</t>
  </si>
  <si>
    <t>rs13117307</t>
  </si>
  <si>
    <t>(Matched)</t>
  </si>
  <si>
    <t>[1.19-1.38]</t>
  </si>
  <si>
    <t>Xu J</t>
  </si>
  <si>
    <t>Genome-wide association study in Chinese men identifies two new prostate cancer risk loci at 9q31.2 and 19q13.4.</t>
  </si>
  <si>
    <t>1,417 Han Chinese ancestry cases, 1,008 Han Chinese ancestry controls</t>
  </si>
  <si>
    <t>3,067 Han Chinese ancestry cases, 7,926 Han Chinese ancestry controls</t>
  </si>
  <si>
    <t>9q31.2</t>
  </si>
  <si>
    <t>KLF4, RAD23B</t>
  </si>
  <si>
    <t>rs817826-C</t>
  </si>
  <si>
    <t>rs817826</t>
  </si>
  <si>
    <t>[1.29-1.54]</t>
  </si>
  <si>
    <t>17q12</t>
  </si>
  <si>
    <t>HNF1B</t>
  </si>
  <si>
    <t>rs7501939-C</t>
  </si>
  <si>
    <t>rs7501939</t>
  </si>
  <si>
    <t>11q13.3</t>
  </si>
  <si>
    <t>MYEOV</t>
  </si>
  <si>
    <t>rs12270641-T</t>
  </si>
  <si>
    <t>rs12270641</t>
  </si>
  <si>
    <t>[1.27-1.55]</t>
  </si>
  <si>
    <t>Chung CC</t>
  </si>
  <si>
    <t>Meta-analysis identifies four new loci associated with testicular germ cell tumor.</t>
  </si>
  <si>
    <t>582 European ancestry male cases, 1,056 European ancestry male controls</t>
  </si>
  <si>
    <t>3,560 European ancestry male cases, 8,510 European ancestry male controls</t>
  </si>
  <si>
    <t>4q22.3</t>
  </si>
  <si>
    <t>SMARCAD1, HPGDS</t>
  </si>
  <si>
    <t>rs17021463-T</t>
  </si>
  <si>
    <t>rs17021463</t>
  </si>
  <si>
    <t>POU5F1B</t>
  </si>
  <si>
    <t>6q25.3</t>
  </si>
  <si>
    <t>SLC22A3</t>
  </si>
  <si>
    <t>rs3123636-C</t>
  </si>
  <si>
    <t>rs3123636</t>
  </si>
  <si>
    <t>[1.23-1.51]</t>
  </si>
  <si>
    <t>Cui R</t>
  </si>
  <si>
    <t>Functional variants in ADH1B and ALDH2 coupled with alcohol and smoking synergistically enhance esophageal cancer risk.</t>
  </si>
  <si>
    <t>182 Japanese ancestry cases, 927 Japanese ancestry controls</t>
  </si>
  <si>
    <t>782 Japanese ancestry cases, 1,898 Japanese ancestry controls</t>
  </si>
  <si>
    <t>4q23</t>
  </si>
  <si>
    <t>ADH6, ADH1B</t>
  </si>
  <si>
    <t>rs1229984-G</t>
  </si>
  <si>
    <t>rs1229984</t>
  </si>
  <si>
    <t>[1.69-1.88]</t>
  </si>
  <si>
    <t>4q24</t>
  </si>
  <si>
    <t>CENPE</t>
  </si>
  <si>
    <t>rs2720460-A</t>
  </si>
  <si>
    <t>rs2720460</t>
  </si>
  <si>
    <t>[1.12-1.36]</t>
  </si>
  <si>
    <t>rs11651052-A</t>
  </si>
  <si>
    <t>rs11651052</t>
  </si>
  <si>
    <t>[1.24-1.51]</t>
  </si>
  <si>
    <t>Identification of seven new prostate cancer susceptibility loci through a genome-wide association study.</t>
  </si>
  <si>
    <t>19,879 cases and 18,761 controls of European, East Asian, African American, Latino, and Hawaiian ancestry</t>
  </si>
  <si>
    <t>ITGA6</t>
  </si>
  <si>
    <t>rs12621278-?</t>
  </si>
  <si>
    <t>rs12621278</t>
  </si>
  <si>
    <t>[1.25-1.43]</t>
  </si>
  <si>
    <t>rs9790517-T</t>
  </si>
  <si>
    <t>rs9790517</t>
  </si>
  <si>
    <t>4q25</t>
  </si>
  <si>
    <t>LEF1</t>
  </si>
  <si>
    <t>rs898518-A</t>
  </si>
  <si>
    <t>rs898518</t>
  </si>
  <si>
    <t>[1.14-1.27]</t>
  </si>
  <si>
    <t>4q26</t>
  </si>
  <si>
    <t>CAMK2D</t>
  </si>
  <si>
    <t>rs6858698-C</t>
  </si>
  <si>
    <t>rs6858698</t>
  </si>
  <si>
    <t>[1.20-1.44]</t>
  </si>
  <si>
    <t>SYNPO2</t>
  </si>
  <si>
    <t>rs17329882-?</t>
  </si>
  <si>
    <t>rs17329882</t>
  </si>
  <si>
    <t>Schmit SL</t>
  </si>
  <si>
    <t>Carcinogenesis</t>
  </si>
  <si>
    <t>A novel colorectal cancer risk locus at 4q32.2 identified from an international genome-wide association study.</t>
  </si>
  <si>
    <t>485 Ashkenazi Jewish cases, 498 Ashkenazi Jewish controls, 1,977 European ancestry cases, 999 European ancestry controls</t>
  </si>
  <si>
    <t>1,131 Ashkenazi Jewish cases, 831 Ashkenazi Jewish controls</t>
  </si>
  <si>
    <t>4q32.2</t>
  </si>
  <si>
    <t>Ahkenazi Jewish/European</t>
  </si>
  <si>
    <t>FSTL5, NAF1</t>
  </si>
  <si>
    <t>rs35509282-A</t>
  </si>
  <si>
    <t>rs35509282</t>
  </si>
  <si>
    <t>[1.39-1.67]</t>
  </si>
  <si>
    <t>Couch FJ</t>
  </si>
  <si>
    <t>PLoS Genet</t>
  </si>
  <si>
    <t>Genome-wide association study in BRCA1 mutation carriers identifies novel loci associated with breast and ovarian cancer risk.</t>
  </si>
  <si>
    <t>683 European ancestry cases, 2,044 European ancestry controls</t>
  </si>
  <si>
    <t>1,706 European ancestry cases, 10,258 European ancestry controls</t>
  </si>
  <si>
    <t>4q32.3</t>
  </si>
  <si>
    <t>rs4691139-G</t>
  </si>
  <si>
    <t>rs4691139</t>
  </si>
  <si>
    <t>[1.17-1.38]</t>
  </si>
  <si>
    <t>4q34.1</t>
  </si>
  <si>
    <t>ADAM29</t>
  </si>
  <si>
    <t>rs6828523-C</t>
  </si>
  <si>
    <t>rs6828523</t>
  </si>
  <si>
    <t>[1.09-1.15]</t>
  </si>
  <si>
    <t>A common variant at the TERT-CLPTM1L locus is associated with estrogen receptor-negative breast cancer.</t>
  </si>
  <si>
    <t>1,004 African American cases, 2,745 African American controls,1,718 European ancestry cases, 3,670 European ancestry controls</t>
  </si>
  <si>
    <t>2,292 European ancestry cases, 16,901 European ancestry controls</t>
  </si>
  <si>
    <t>5p15.33</t>
  </si>
  <si>
    <t>African/European</t>
  </si>
  <si>
    <t>rs10069690-T</t>
  </si>
  <si>
    <t>rs10069690</t>
  </si>
  <si>
    <t>[1.11-1.20]</t>
  </si>
  <si>
    <t>rs10069690-A</t>
  </si>
  <si>
    <t>Walsh KM</t>
  </si>
  <si>
    <t>Variants near TERT and TERC influencing telomere length are associated with high-grade glioma risk.</t>
  </si>
  <si>
    <t>1,013 European ancestry cases, 6,595 European ancestry controls</t>
  </si>
  <si>
    <t>631 European ancestry cases, 1,141 European ancestry controls</t>
  </si>
  <si>
    <t>rs1920116-G</t>
  </si>
  <si>
    <t>rs1920116</t>
  </si>
  <si>
    <t>8p21.2</t>
  </si>
  <si>
    <t>NKX3-1</t>
  </si>
  <si>
    <t>rs1512268-T</t>
  </si>
  <si>
    <t>rs1512268</t>
  </si>
  <si>
    <t>rs1016343-T</t>
  </si>
  <si>
    <t>rs1016343</t>
  </si>
  <si>
    <t>[1.20-1.42]</t>
  </si>
  <si>
    <t>Kinnersley B</t>
  </si>
  <si>
    <t>Genome-wide association study identifies multiple susceptibility loci for glioma.</t>
  </si>
  <si>
    <t>1,783 Northern European ancestry glioblastoma cases,  2,364 Northern European ancestry non-glioblastoma cases, 7,435 Northern European ancestry controls</t>
  </si>
  <si>
    <t>1,490 European ancestry cases, 1,723 European ancestry control</t>
  </si>
  <si>
    <t>[1.30-1.50]</t>
  </si>
  <si>
    <t>1,783 Northern European ancestry cases, 7,435 Northern European ancestry controls</t>
  </si>
  <si>
    <t>up to 1,490 European ancestry cases, up to 1,723 European ancestry controls</t>
  </si>
  <si>
    <t>rs72709458-T</t>
  </si>
  <si>
    <t>rs72709458</t>
  </si>
  <si>
    <t>[1.52-1.86]</t>
  </si>
  <si>
    <t>Shete S</t>
  </si>
  <si>
    <t>Genome-wide association study identifies five susceptibility loci for glioma.</t>
  </si>
  <si>
    <t>1,878 European ancestry cases, 3,670 European ancestry controls</t>
  </si>
  <si>
    <t>2,545 European ancestry cases, 2,953 European ancestry controls</t>
  </si>
  <si>
    <t>rs2736100-G</t>
  </si>
  <si>
    <t>rs2736100</t>
  </si>
  <si>
    <t>Hsiung CA</t>
  </si>
  <si>
    <t>The 5p15.33 locus is associated with risk of lung adenocarcinoma in never-smoking females in Asia.</t>
  </si>
  <si>
    <t>584 East Asian ancestry cases, 585 East Asian ancestry controls</t>
  </si>
  <si>
    <t>2,184 East Asian ancestry cases, 2,515 East Asian ancestry controls</t>
  </si>
  <si>
    <t>TERT, CLPTM1L</t>
  </si>
  <si>
    <t>[1.35-1.57]</t>
  </si>
  <si>
    <t>rs2736100-C</t>
  </si>
  <si>
    <t>Yang TH</t>
  </si>
  <si>
    <t>BMC Med Genomics</t>
  </si>
  <si>
    <t>Combinations of newly confirmed Glioma-Associated loci link regions on chromosomes 1 and 9 to increased disease risk.</t>
  </si>
  <si>
    <t>781 European ancestry cases, 3,992 European ancestry controls</t>
  </si>
  <si>
    <t>rs2736100-?</t>
  </si>
  <si>
    <t>[1.22-1.33]</t>
  </si>
  <si>
    <t>Sanson M</t>
  </si>
  <si>
    <t>Chromosome 7p11.2 (EGFR) variation influences glioma risk.</t>
  </si>
  <si>
    <t>4,147 European ancestry cases, 7,435 European ancestry controls</t>
  </si>
  <si>
    <t>TERT, hTERT</t>
  </si>
  <si>
    <t>[1.30-1.47]</t>
  </si>
  <si>
    <t>Landi MT</t>
  </si>
  <si>
    <t>A genome-wide association study of lung cancer identifies a region of chromosome 5p15 associated with risk for adenocarcinoma.</t>
  </si>
  <si>
    <t>5,739 European ancestry cases, 5,848 European ancestry controls</t>
  </si>
  <si>
    <t>7,561 European ancestry cases, 13,818 European ancestry controls</t>
  </si>
  <si>
    <t>[1.08-1.16]</t>
  </si>
  <si>
    <t>Variants near DMRT1, TERT and ATF7IP are associated with testicular germ cell cancer.</t>
  </si>
  <si>
    <t>979 European ancestry cases, 4,947 European ancestry controls</t>
  </si>
  <si>
    <t>664 European ancestry cases, 3,456 European ancestry controls</t>
  </si>
  <si>
    <t>rs2736100-T</t>
  </si>
  <si>
    <t>[1.18-1.50]</t>
  </si>
  <si>
    <t>[1.28-1.50]</t>
  </si>
  <si>
    <t>rs2853677-C</t>
  </si>
  <si>
    <t>rs2853677</t>
  </si>
  <si>
    <t>[1.32-1.50]</t>
  </si>
  <si>
    <t>Rajaraman P</t>
  </si>
  <si>
    <t>Genome-wide association study of glioma and meta-analysis.</t>
  </si>
  <si>
    <t>1,856 European ancestry cases, 4,955 European ancestry controls</t>
  </si>
  <si>
    <t>5,015 European ancestry cases, 11,601 European ancestry controls</t>
  </si>
  <si>
    <t>ZDHHC11, BRD9, TRIP13, LOC100506688, NKD2, SLC12A7, MIR4635, SLC6A19, SLC6A18, MIR4457, TERT, SLC6A3, LPCAT1, CLPTM1L, SDHAP3, LOC728613, MIR4277</t>
  </si>
  <si>
    <t>rs2736098-C</t>
  </si>
  <si>
    <t>rs2736098</t>
  </si>
  <si>
    <t>rs4635969-T</t>
  </si>
  <si>
    <t>rs4635969</t>
  </si>
  <si>
    <t>[1.33-1.79]</t>
  </si>
  <si>
    <t>[1.25-1.54]</t>
  </si>
  <si>
    <t>Cancer Res</t>
  </si>
  <si>
    <t>Deciphering the impact of common genetic variation on lung cancer risk: a genome-wide association study.</t>
  </si>
  <si>
    <t>1,952 European ancestry cases, 1,438 European ancestry controls</t>
  </si>
  <si>
    <t>2,465 European ancestry cases, 3,005 European ancestry controls, 3,143 individuals, 3,762 individuals</t>
  </si>
  <si>
    <t>CLPTM1L</t>
  </si>
  <si>
    <t>rs4975616-?</t>
  </si>
  <si>
    <t>rs4975616</t>
  </si>
  <si>
    <t>Common 5p15.33 and 6p21.33 variants influence lung cancer risk.</t>
  </si>
  <si>
    <t>5,095 European ancestry cases, 5,200 European ancestry controls</t>
  </si>
  <si>
    <t>2,448 European ancestry cases, 2,983 European ancestry controls</t>
  </si>
  <si>
    <t>rs401681-G</t>
  </si>
  <si>
    <t>rs401681</t>
  </si>
  <si>
    <t>rs401681-A</t>
  </si>
  <si>
    <t>[1.12-1.28]</t>
  </si>
  <si>
    <t>Rafnar T</t>
  </si>
  <si>
    <t>Sequence variants at the TERT-CLPTM1L locus associate with many cancer types.</t>
  </si>
  <si>
    <t>1,505 European ancestry cases, 28,890 European ancestry controls</t>
  </si>
  <si>
    <t>1,060 European ancestry cases, 515 European ancestry controls</t>
  </si>
  <si>
    <t>rs401681-C</t>
  </si>
  <si>
    <t>TERT, CLPTML</t>
  </si>
  <si>
    <t>rs401681-?</t>
  </si>
  <si>
    <t>[1.13-1.28]</t>
  </si>
  <si>
    <t>[1.16-1.30]</t>
  </si>
  <si>
    <t>rs31489-C</t>
  </si>
  <si>
    <t>rs31489</t>
  </si>
  <si>
    <t>[1.09-1.16]</t>
  </si>
  <si>
    <t>rs31490-?</t>
  </si>
  <si>
    <t>rs31490</t>
  </si>
  <si>
    <t>10q11.22</t>
  </si>
  <si>
    <t>TIMM23</t>
  </si>
  <si>
    <t>rs10763567-A</t>
  </si>
  <si>
    <t>rs10763567</t>
  </si>
  <si>
    <t>[1.19-1.44]</t>
  </si>
  <si>
    <t>rs7130881-G</t>
  </si>
  <si>
    <t>rs7130881</t>
  </si>
  <si>
    <t>Chahal HS</t>
  </si>
  <si>
    <t>Genome-wide association study identifies novel susceptibility loci for cutaneous squamous cell carcinoma.</t>
  </si>
  <si>
    <t>Cutaneous squamous cell carcinoma</t>
  </si>
  <si>
    <t>6,579 European ancestry cases, 280,558 European ancestry controls</t>
  </si>
  <si>
    <t>825 European ancestry cases, 11,518 European ancestry controls</t>
  </si>
  <si>
    <t>5p13.2</t>
  </si>
  <si>
    <t>SLC45A2</t>
  </si>
  <si>
    <t>rs35407-G</t>
  </si>
  <si>
    <t>rs35407</t>
  </si>
  <si>
    <t>Genome-wide association study identifies five loci associated with susceptibility to pancreatic cancer in Chinese populations.</t>
  </si>
  <si>
    <t>981 Han Chinese ancestry cases, 1,991 Han Chinese ancestry controls</t>
  </si>
  <si>
    <t>2,603 Han Chinese ancestry cases, 2,877 Han Chinese ancestry controls</t>
  </si>
  <si>
    <t>5p13.1</t>
  </si>
  <si>
    <t>DAB2</t>
  </si>
  <si>
    <t>rs2255280-T</t>
  </si>
  <si>
    <t>rs2255280</t>
  </si>
  <si>
    <t>[1.15-1.32]</t>
  </si>
  <si>
    <t>Hu N</t>
  </si>
  <si>
    <t>Gut</t>
  </si>
  <si>
    <t>Genome-wide association study of gastric adenocarcinoma in Asia: a comparison of associations between cardia and non-cardia tumours.</t>
  </si>
  <si>
    <t>2,350 East Asian ancestry cases, 2,708 East Asian ancestry controls</t>
  </si>
  <si>
    <t>7,408  East Asian ancestry cases, 7,548  East Asian ancestry controls</t>
  </si>
  <si>
    <t>PRKAA1</t>
  </si>
  <si>
    <t>rs10074991-G</t>
  </si>
  <si>
    <t>rs10074991</t>
  </si>
  <si>
    <t>[1.2-1.3]</t>
  </si>
  <si>
    <t>1,189 East Asian ancestry cases,  2,708 East Asian ancestry controls</t>
  </si>
  <si>
    <t>3,738  East Asian ancestry cases,  7,548  East Asian ancestry controls</t>
  </si>
  <si>
    <t>PRKAA1, PTGER4</t>
  </si>
  <si>
    <t>rs13361707-?</t>
  </si>
  <si>
    <t>rs13361707</t>
  </si>
  <si>
    <t>[1.32-1.49]</t>
  </si>
  <si>
    <t>IRX4</t>
  </si>
  <si>
    <t>rs12653946-A</t>
  </si>
  <si>
    <t>rs12653946</t>
  </si>
  <si>
    <t>5p12</t>
  </si>
  <si>
    <t>rs4415084-T</t>
  </si>
  <si>
    <t>rs4415084</t>
  </si>
  <si>
    <t>rs10941679-G</t>
  </si>
  <si>
    <t>rs10941679</t>
  </si>
  <si>
    <t>[1.10-1.15]</t>
  </si>
  <si>
    <t>5q11.2</t>
  </si>
  <si>
    <t>MAP3K1</t>
  </si>
  <si>
    <t>rs16886034-?</t>
  </si>
  <si>
    <t>rs16886034</t>
  </si>
  <si>
    <t>rs16886113-?</t>
  </si>
  <si>
    <t>rs16886113</t>
  </si>
  <si>
    <t>[1.23-1.47]</t>
  </si>
  <si>
    <t>rs16886181-?</t>
  </si>
  <si>
    <t>rs16886181</t>
  </si>
  <si>
    <t>Easton DF</t>
  </si>
  <si>
    <t>Nature</t>
  </si>
  <si>
    <t>Genome-wide association study identifies novel breast cancer susceptibility loci.</t>
  </si>
  <si>
    <t>390 European ancestry cases, 364 European ancestry controls</t>
  </si>
  <si>
    <t>4,364 East Asian ancestry cases, 24,174 European ancestry controls, 3,564 East Asian ancestry controls, 24,391 European ancestry controls</t>
  </si>
  <si>
    <t>European/East Asian</t>
  </si>
  <si>
    <t>rs889312-C</t>
  </si>
  <si>
    <t>rs889312</t>
  </si>
  <si>
    <t>[1.10-1.16]</t>
  </si>
  <si>
    <t>rs889312-?</t>
  </si>
  <si>
    <t>rs16886364-?</t>
  </si>
  <si>
    <t>rs16886364</t>
  </si>
  <si>
    <t>[1.25-1.48]</t>
  </si>
  <si>
    <t>rs16886397-?</t>
  </si>
  <si>
    <t>rs16886397</t>
  </si>
  <si>
    <t>[1.25-1.49]</t>
  </si>
  <si>
    <t>rs1017226-?</t>
  </si>
  <si>
    <t>rs1017226</t>
  </si>
  <si>
    <t>[1.22-1.45]</t>
  </si>
  <si>
    <t>rs2229882-?</t>
  </si>
  <si>
    <t>rs2229882</t>
  </si>
  <si>
    <t>[1.32-1.60]</t>
  </si>
  <si>
    <t>rs16886448-?</t>
  </si>
  <si>
    <t>rs16886448</t>
  </si>
  <si>
    <t>rs3822625-?</t>
  </si>
  <si>
    <t>rs3822625</t>
  </si>
  <si>
    <t>[1.24-1.48]</t>
  </si>
  <si>
    <t>rs12655019-?</t>
  </si>
  <si>
    <t>rs12655019</t>
  </si>
  <si>
    <t>rs7726354-?</t>
  </si>
  <si>
    <t>rs7726354</t>
  </si>
  <si>
    <t>[1.24-1.50]</t>
  </si>
  <si>
    <t>RAB3C</t>
  </si>
  <si>
    <t>rs10472076-C</t>
  </si>
  <si>
    <t>rs10472076</t>
  </si>
  <si>
    <t>[1.03-1.07]</t>
  </si>
  <si>
    <t>PDE4D</t>
  </si>
  <si>
    <t>rs1353747-T</t>
  </si>
  <si>
    <t>rs1353747</t>
  </si>
  <si>
    <t>[1.05-1.12]</t>
  </si>
  <si>
    <t>Genome-wide association study identifies three new susceptibility loci for esophageal squamous-cell carcinoma in Chinese populations.</t>
  </si>
  <si>
    <t>3,986 Han Chinese ancestry cases, 4,157 Han Chinese ancestry controls</t>
  </si>
  <si>
    <t>rs10052657-C</t>
  </si>
  <si>
    <t>rs10052657</t>
  </si>
  <si>
    <t>[1.37-1.61]</t>
  </si>
  <si>
    <t>Genome-Wide Association Study of Bladder Cancer in a Chinese Cohort Reveals a New Susceptibility Locus at 5q12.3.</t>
  </si>
  <si>
    <t>578 Han Chinese ancestry cases, 1,006 Han Chinese ancestry controls</t>
  </si>
  <si>
    <t>2,828 Han Chinese ancestry cases, 3,639 Han Chinese ancestry controls</t>
  </si>
  <si>
    <t>5q12.3</t>
  </si>
  <si>
    <t>CWC27</t>
  </si>
  <si>
    <t>rs2042329-T</t>
  </si>
  <si>
    <t>rs2042329</t>
  </si>
  <si>
    <t>[1.27â€“1.55]</t>
  </si>
  <si>
    <t>5q14.3</t>
  </si>
  <si>
    <t>Chinese/Korean</t>
  </si>
  <si>
    <t>ARRDC3</t>
  </si>
  <si>
    <t>rs10474352-C</t>
  </si>
  <si>
    <t>rs10474352</t>
  </si>
  <si>
    <t>2,194 European ancestry cases, 222,555 European ancestry controls</t>
  </si>
  <si>
    <t>586 European ancestry cases, 2,111 European ancestry controls</t>
  </si>
  <si>
    <t>5q15</t>
  </si>
  <si>
    <t>ELL2</t>
  </si>
  <si>
    <t>rs56219066-T</t>
  </si>
  <si>
    <t>rs56219066</t>
  </si>
  <si>
    <t>[1.16-1.33]</t>
  </si>
  <si>
    <t>Urayama KY</t>
  </si>
  <si>
    <t>Genome-wide association study of classical Hodgkin lymphoma and Epstein-Barr virus status-defined subgroups.</t>
  </si>
  <si>
    <t>1,200 European ancestry cases, 6,417 European ancestry controls</t>
  </si>
  <si>
    <t>563 European ancestry cases, 613 European ancestry controls</t>
  </si>
  <si>
    <t>5q31.1</t>
  </si>
  <si>
    <t>IL13</t>
  </si>
  <si>
    <t>rs20541-?</t>
  </si>
  <si>
    <t>rs20541</t>
  </si>
  <si>
    <t>(EBV-negative cHL)</t>
  </si>
  <si>
    <t>[1.29-1.68]</t>
  </si>
  <si>
    <t>Cozen W</t>
  </si>
  <si>
    <t>A meta-analysis of Hodgkin lymphoma reveals 19p13.3 TCF3 as a novel susceptibility locus.</t>
  </si>
  <si>
    <t>1,816 European ancestry cases, 7,877 European ancestry controls</t>
  </si>
  <si>
    <t>1,281 European ancestry cases, 3,218 European ancestry controls</t>
  </si>
  <si>
    <t>rs2069757-A</t>
  </si>
  <si>
    <t>rs2069757</t>
  </si>
  <si>
    <t>[1.39â€“1.82]</t>
  </si>
  <si>
    <t>CATSPER3, PITX1</t>
  </si>
  <si>
    <t>rs3805663-T</t>
  </si>
  <si>
    <t>rs3805663</t>
  </si>
  <si>
    <t>[1.13-1.38]</t>
  </si>
  <si>
    <t>Jia WH</t>
  </si>
  <si>
    <t>Genome-wide association analyses in East Asians identify new susceptibility loci for colorectal cancer.</t>
  </si>
  <si>
    <t>2,098 East Asian ancestry cases, 5,749 East Asian ancestry controls</t>
  </si>
  <si>
    <t>5,358 East Asian ancestry cases, 5,922 East Asian ancestry controls, 26,060 European ancestry individuals</t>
  </si>
  <si>
    <t>CATSPER3, PCBD2, MIR4461 and H2AFY, PITX1</t>
  </si>
  <si>
    <t>rs647161-A</t>
  </si>
  <si>
    <t>rs647161</t>
  </si>
  <si>
    <t>PITX1</t>
  </si>
  <si>
    <t>[1.11-1.19]</t>
  </si>
  <si>
    <t>5q31.2</t>
  </si>
  <si>
    <t>TMEM173</t>
  </si>
  <si>
    <t>rs7447927-C</t>
  </si>
  <si>
    <t>rs7447927</t>
  </si>
  <si>
    <t>[1.14-1.22]</t>
  </si>
  <si>
    <t>Rapley EA</t>
  </si>
  <si>
    <t>A genome-wide association study of testicular germ cell tumor.</t>
  </si>
  <si>
    <t>730 cases, 1,435 controls</t>
  </si>
  <si>
    <t>571 cases, 1,806 controls</t>
  </si>
  <si>
    <t>5q31.3</t>
  </si>
  <si>
    <t>SPRY4</t>
  </si>
  <si>
    <t>rs4624820-A</t>
  </si>
  <si>
    <t>rs4624820</t>
  </si>
  <si>
    <t>[1.19-1.58]</t>
  </si>
  <si>
    <t>rs4624820-G</t>
  </si>
  <si>
    <t>[1.39-1.89]</t>
  </si>
  <si>
    <t>rs4624820-?</t>
  </si>
  <si>
    <t>[1.33-1.64]</t>
  </si>
  <si>
    <t>[1.38-1.67]</t>
  </si>
  <si>
    <t>5q32</t>
  </si>
  <si>
    <t>CSNK1A1</t>
  </si>
  <si>
    <t>rs10058728-T</t>
  </si>
  <si>
    <t>rs10058728</t>
  </si>
  <si>
    <t>[1.61-2.56]</t>
  </si>
  <si>
    <t>5q33.3</t>
  </si>
  <si>
    <t>rs1432679-C</t>
  </si>
  <si>
    <t>rs1432679</t>
  </si>
  <si>
    <t>[1.05-1.09]</t>
  </si>
  <si>
    <t>rs12203592-T</t>
  </si>
  <si>
    <t>rs12203592</t>
  </si>
  <si>
    <t>Zhang M</t>
  </si>
  <si>
    <t>Genome-wide association studies identify several new loci associated with pigmentation traits and skin cancer risk in European Americans.</t>
  </si>
  <si>
    <t>6,747 European ancestry individuals</t>
  </si>
  <si>
    <t>2,078 European ancestry individuals</t>
  </si>
  <si>
    <t>[0.15-0.27] unit increase</t>
  </si>
  <si>
    <t>rs9391997-G</t>
  </si>
  <si>
    <t>rs9391997</t>
  </si>
  <si>
    <t>[1.27-1.43]</t>
  </si>
  <si>
    <t>rs872071-G</t>
  </si>
  <si>
    <t>rs872071</t>
  </si>
  <si>
    <t>[1.41- 1.69]</t>
  </si>
  <si>
    <t>[1.33-1.63]</t>
  </si>
  <si>
    <t>Nan H</t>
  </si>
  <si>
    <t>Genome-wide association study identifies novel alleles associated with risk of cutaneous basal cell carcinoma and squamous cell carcinoma.</t>
  </si>
  <si>
    <t>2,045 European ancestry cases, 6,013 European ancestry controls</t>
  </si>
  <si>
    <t>1,426 cases, 4,845 controls</t>
  </si>
  <si>
    <t>rs12210050-T</t>
  </si>
  <si>
    <t>rs12210050</t>
  </si>
  <si>
    <t>[1.17-1.31]</t>
  </si>
  <si>
    <t>rs2853676-A</t>
  </si>
  <si>
    <t>rs2853676</t>
  </si>
  <si>
    <t>[1.20-1.32]</t>
  </si>
  <si>
    <t>FOXQ1</t>
  </si>
  <si>
    <t>rs11242675-T</t>
  </si>
  <si>
    <t>rs11242675</t>
  </si>
  <si>
    <t>6p25.2</t>
  </si>
  <si>
    <t>SERPINB6</t>
  </si>
  <si>
    <t>rs73718779-A</t>
  </si>
  <si>
    <t>rs73718779</t>
  </si>
  <si>
    <t>[1.16-1.36]</t>
  </si>
  <si>
    <t>6q22.1</t>
  </si>
  <si>
    <t>RFX6</t>
  </si>
  <si>
    <t>rs339331-T</t>
  </si>
  <si>
    <t>rs339331</t>
  </si>
  <si>
    <t>[1.21-1.34]</t>
  </si>
  <si>
    <t>6p23</t>
  </si>
  <si>
    <t>RANBP9</t>
  </si>
  <si>
    <t>rs204247-G</t>
  </si>
  <si>
    <t>rs204247</t>
  </si>
  <si>
    <t>6p22.3</t>
  </si>
  <si>
    <t>CDKAL1</t>
  </si>
  <si>
    <t>rs6914598-C</t>
  </si>
  <si>
    <t>rs6914598</t>
  </si>
  <si>
    <t>Chen MM</t>
  </si>
  <si>
    <t>GWAS meta-analysis of 16 852 women identifies new susceptibility locus for endometrial cancer.</t>
  </si>
  <si>
    <t>Endometrial cancer</t>
  </si>
  <si>
    <t>4,907 European ancestry cases, 11,945 European ancestry controls</t>
  </si>
  <si>
    <t>SOX4, CASC15, CDKAL1</t>
  </si>
  <si>
    <t>rs1740828-?</t>
  </si>
  <si>
    <t>rs1740828</t>
  </si>
  <si>
    <t>7p11.2</t>
  </si>
  <si>
    <t>rs75061358-G</t>
  </si>
  <si>
    <t>rs75061358</t>
  </si>
  <si>
    <t>[1.28-1.57]</t>
  </si>
  <si>
    <t>[1.39-1.83]</t>
  </si>
  <si>
    <t>rs59060240-T</t>
  </si>
  <si>
    <t>rs59060240</t>
  </si>
  <si>
    <t>[1.18-1.39]</t>
  </si>
  <si>
    <t>6p22.1</t>
  </si>
  <si>
    <t>GPX6</t>
  </si>
  <si>
    <t>rs115344852-?</t>
  </si>
  <si>
    <t>rs115344852</t>
  </si>
  <si>
    <t>TRNAA-UGC</t>
  </si>
  <si>
    <t>rs4324798-A</t>
  </si>
  <si>
    <t>rs4324798</t>
  </si>
  <si>
    <t>[1.09-1.24]</t>
  </si>
  <si>
    <t>[1.15-1.45]</t>
  </si>
  <si>
    <t>Genetic variants at 6p21.33 are associated with susceptibility to follicular lymphoma.</t>
  </si>
  <si>
    <t>189 European ancestry cases, 592 European controls</t>
  </si>
  <si>
    <t>456 European ancestry cases, 2,785 European ancestry controls</t>
  </si>
  <si>
    <t>STG, PSORS1</t>
  </si>
  <si>
    <t>rs6457327-C</t>
  </si>
  <si>
    <t>rs6457327</t>
  </si>
  <si>
    <t>[1.43-2.00]</t>
  </si>
  <si>
    <t>PSORS1C1, CCHCR1, TCF19, POU5F1, CDSN</t>
  </si>
  <si>
    <t>rs2285803-A</t>
  </si>
  <si>
    <t>rs2285803</t>
  </si>
  <si>
    <t>14q23.2</t>
  </si>
  <si>
    <t>ESR2</t>
  </si>
  <si>
    <t>rs58262369-T</t>
  </si>
  <si>
    <t>rs58262369</t>
  </si>
  <si>
    <t>PSORS1C2, HLA</t>
  </si>
  <si>
    <t>rs6919908-T</t>
  </si>
  <si>
    <t>rs6919908</t>
  </si>
  <si>
    <t>Kumar V</t>
  </si>
  <si>
    <t>Genome-wide association study identifies a susceptibility locus for HCV-induced hepatocellular carcinoma.</t>
  </si>
  <si>
    <t>721 Japanese ancestry cases, 2,890 Japanese ancestry controls</t>
  </si>
  <si>
    <t>673 Japanese ancestry cases, 2,596 Japanese ancestry controls</t>
  </si>
  <si>
    <t>MICA</t>
  </si>
  <si>
    <t>rs2596542-A</t>
  </si>
  <si>
    <t>rs2596542</t>
  </si>
  <si>
    <t>[1.27-1.52]</t>
  </si>
  <si>
    <t>Chen D</t>
  </si>
  <si>
    <t>Genome-wide association study of susceptibility loci for cervical cancer.</t>
  </si>
  <si>
    <t>1,034 European ancestry cases, 3,948 European ancestry controls</t>
  </si>
  <si>
    <t>1,140 European ancestry cases, 1,058 European ancestry controls</t>
  </si>
  <si>
    <t>rs2516448-?</t>
  </si>
  <si>
    <t>rs2516448</t>
  </si>
  <si>
    <t>[1.31-1.54]</t>
  </si>
  <si>
    <t>MICB</t>
  </si>
  <si>
    <t>rs2248462-?</t>
  </si>
  <si>
    <t>rs2248462</t>
  </si>
  <si>
    <t>(Total cHL)</t>
  </si>
  <si>
    <t>[1.45-1.85]</t>
  </si>
  <si>
    <t>BAT3, MSH5</t>
  </si>
  <si>
    <t>rs3117582-C</t>
  </si>
  <si>
    <t>rs3117582</t>
  </si>
  <si>
    <t>BAT3</t>
  </si>
  <si>
    <t>rs3117582-?</t>
  </si>
  <si>
    <t>APOM, BAT3</t>
  </si>
  <si>
    <t>19q13.42</t>
  </si>
  <si>
    <t>LILRA3</t>
  </si>
  <si>
    <t>rs103294-C</t>
  </si>
  <si>
    <t>rs103294</t>
  </si>
  <si>
    <t>[1.21-1.36]</t>
  </si>
  <si>
    <t>6p21.32</t>
  </si>
  <si>
    <t>HLA</t>
  </si>
  <si>
    <t>rs926070-A</t>
  </si>
  <si>
    <t>rs926070</t>
  </si>
  <si>
    <t>BTNL2</t>
  </si>
  <si>
    <t>rs3817963-G</t>
  </si>
  <si>
    <t>rs3817963</t>
  </si>
  <si>
    <t>17q24.3</t>
  </si>
  <si>
    <t>rs1859962-G</t>
  </si>
  <si>
    <t>rs1859962</t>
  </si>
  <si>
    <t>HLA-DRA</t>
  </si>
  <si>
    <t>rs6903608-G</t>
  </si>
  <si>
    <t>rs6903608</t>
  </si>
  <si>
    <t>[1.58-1.82]</t>
  </si>
  <si>
    <t>HLA class II, HLA class I</t>
  </si>
  <si>
    <t>rs6903608-C</t>
  </si>
  <si>
    <t>[1.51â€“1.78]</t>
  </si>
  <si>
    <t>rs2395185-?</t>
  </si>
  <si>
    <t>rs2395185</t>
  </si>
  <si>
    <t>[1.67-2.00]</t>
  </si>
  <si>
    <t>HLA class II</t>
  </si>
  <si>
    <t>rs2395185-T</t>
  </si>
  <si>
    <t>rs12195582-T</t>
  </si>
  <si>
    <t>rs12195582</t>
  </si>
  <si>
    <t>HLA-DQB1, HLA-DRB1, HLA-DRB5</t>
  </si>
  <si>
    <t>rs9270750-A</t>
  </si>
  <si>
    <t>rs9270750</t>
  </si>
  <si>
    <t>[1.23-1.41]</t>
  </si>
  <si>
    <t>Genome-wide association study identifies a novel susceptibility locus at 6p21.3 among familial CLL.</t>
  </si>
  <si>
    <t>407 European ancestry cases, 296 European ancestry controls</t>
  </si>
  <si>
    <t>252 European ancestry cases, 965 European ancestry controls</t>
  </si>
  <si>
    <t>HLA-DRB5</t>
  </si>
  <si>
    <t>rs674313-T</t>
  </si>
  <si>
    <t>rs674313</t>
  </si>
  <si>
    <t>[1.41-2.01]</t>
  </si>
  <si>
    <t>Oncotarget</t>
  </si>
  <si>
    <t>Pooled analysis of genome-wide association studies of cervical intraepithelial neoplasia 3 (CIN3) identifies a new susceptibility locus.</t>
  </si>
  <si>
    <t>1,553 Swedish ancestry cervical intraepithelial neoplasia grade 3 cases, 81 Swedish ancestry cervical cancer cases,  4,442 Swedish ancestry controls</t>
  </si>
  <si>
    <t>827 Swedish ancestry cervical intraepithelial neoplasia grade 3 cases, 123 Swedish ancestry cervical cancer cases, 1,715 European ancestry controls</t>
  </si>
  <si>
    <t>rs73730372</t>
  </si>
  <si>
    <t>[1.49-1.85]</t>
  </si>
  <si>
    <t>Li S</t>
  </si>
  <si>
    <t>GWAS identifies novel susceptibility loci on 6p21.32 and 21q21.3 for hepatocellular carcinoma in chronic hepatitis B virus carriers.</t>
  </si>
  <si>
    <t>1,538 Han Chinese ancestry HBV-positive HCC cases, 1,465 Han Chinese ancestry chronic HBV carriers</t>
  </si>
  <si>
    <t>4,431 Han Chinese ancestry HBV-positive HCC cases, 4,725 Han Chinese ancestry chronic HBV carriers</t>
  </si>
  <si>
    <t>HLA-DRB1, HLA-DQA1</t>
  </si>
  <si>
    <t>rs9272105-A</t>
  </si>
  <si>
    <t>rs9272105</t>
  </si>
  <si>
    <t>[1.22-1.35]</t>
  </si>
  <si>
    <t>rs9272143-?</t>
  </si>
  <si>
    <t>rs9272143</t>
  </si>
  <si>
    <t>rs9273363-A</t>
  </si>
  <si>
    <t>rs9273363</t>
  </si>
  <si>
    <t>Smedby KE</t>
  </si>
  <si>
    <t>GWAS of follicular lymphoma reveals allelic heterogeneity at 6p21.32 and suggests shared genetic susceptibility with diffuse large B-cell lymphoma.</t>
  </si>
  <si>
    <t>379 European ancestry cases, 791 European ancestry controls</t>
  </si>
  <si>
    <t>1,049 European ancestry cases, 3,952 European ancestry controls</t>
  </si>
  <si>
    <t>HLA-DQB1</t>
  </si>
  <si>
    <t>rs2647012-G</t>
  </si>
  <si>
    <t>rs2647012</t>
  </si>
  <si>
    <t>[1.43-1.72]</t>
  </si>
  <si>
    <t>Conde L</t>
  </si>
  <si>
    <t>Genome-wide association study of follicular lymphoma identifies a risk locus at 6p21.32.</t>
  </si>
  <si>
    <t>681 European ancestry cases, 750 European ancestry controls</t>
  </si>
  <si>
    <t>up to 3,164 European ancestry cases, 6,208 European ancestry controls</t>
  </si>
  <si>
    <t>rs10484561-G</t>
  </si>
  <si>
    <t>rs10484561</t>
  </si>
  <si>
    <t>(FL)</t>
  </si>
  <si>
    <t>[1.72-2.22]</t>
  </si>
  <si>
    <t>HLA-DQ</t>
  </si>
  <si>
    <t>rs9275319-A</t>
  </si>
  <si>
    <t>rs9275319</t>
  </si>
  <si>
    <t>[1.36-1.63]</t>
  </si>
  <si>
    <t>HLA-DQ, HLA-DR</t>
  </si>
  <si>
    <t>rs9275572-A</t>
  </si>
  <si>
    <t>rs9275572</t>
  </si>
  <si>
    <t>HLA-DPB2</t>
  </si>
  <si>
    <t>rs4282438-?</t>
  </si>
  <si>
    <t>rs4282438</t>
  </si>
  <si>
    <t>(Stringently Matched)</t>
  </si>
  <si>
    <t>[1.27-1.41]</t>
  </si>
  <si>
    <t>rs9277952-?</t>
  </si>
  <si>
    <t>rs9277952</t>
  </si>
  <si>
    <t>6p21.31</t>
  </si>
  <si>
    <t>BAK1</t>
  </si>
  <si>
    <t>rs210138-G</t>
  </si>
  <si>
    <t>rs210138</t>
  </si>
  <si>
    <t>[1.28-1.75]</t>
  </si>
  <si>
    <t>[1.30-1.61]</t>
  </si>
  <si>
    <t>rs210142-C</t>
  </si>
  <si>
    <t>rs210142</t>
  </si>
  <si>
    <t>[1.25-1.57]</t>
  </si>
  <si>
    <t>GRM4</t>
  </si>
  <si>
    <t>rs1906953-A</t>
  </si>
  <si>
    <t>rs1906953</t>
  </si>
  <si>
    <t>[1.35-1.83]</t>
  </si>
  <si>
    <t>Dunlop MG</t>
  </si>
  <si>
    <t>Common variation near CDKN1A, POLD3 and SHROOM2 influences colorectal cancer risk.</t>
  </si>
  <si>
    <t>8,323 European ancestry cases, 9,457 European ancestry controls</t>
  </si>
  <si>
    <t>19,513 European ancestry cases, 17,657 European ancestry controls, 1,583 Japanese ancestry cases, 1,898 Japanese ancestry controls</t>
  </si>
  <si>
    <t>6p21.2</t>
  </si>
  <si>
    <t>rs1321311-?</t>
  </si>
  <si>
    <t>rs1321311</t>
  </si>
  <si>
    <t>[1.07-1.13]</t>
  </si>
  <si>
    <t>6p21.1</t>
  </si>
  <si>
    <t>UNC5CL</t>
  </si>
  <si>
    <t>rs10484761-G</t>
  </si>
  <si>
    <t>rs10484761</t>
  </si>
  <si>
    <t>[1.23-1.45]</t>
  </si>
  <si>
    <t>Wang Z</t>
  </si>
  <si>
    <t>Meta-analysis of genome-wide association studies identifies multiple lung cancer susceptibility loci in never-smoking Asian women.</t>
  </si>
  <si>
    <t>6,877 East Asian ancestry never smoker cases, 6,277 East Asian ancestry never smoker controls</t>
  </si>
  <si>
    <t>5,878 East Asian ancestry never smoker cases, 7,046 East Asian ancestry never smoker controls</t>
  </si>
  <si>
    <t>DQ141194</t>
  </si>
  <si>
    <t>rs7741164-A</t>
  </si>
  <si>
    <t>rs7741164</t>
  </si>
  <si>
    <t>[1.12-1.22]</t>
  </si>
  <si>
    <t>Up to 5,744 Chinese ancestry cases, up to 4,817 Chinese ancestry controls, up to 1,133 Japanese ancestry cases, up to 1,460 Japanese ancestry controls</t>
  </si>
  <si>
    <t>Up to 4,647 Chinese ancestry cases, up to 4,099 Chinese ancestry controls, up to 1,231 Japanese ancestry cases, up to 2,947 Japanese ancestry controls</t>
  </si>
  <si>
    <t>Chinese/Japanese</t>
  </si>
  <si>
    <t>[1.13-1.24]</t>
  </si>
  <si>
    <t>3p12.1</t>
  </si>
  <si>
    <t>LINC00506, BC050344</t>
  </si>
  <si>
    <t>rs17023900-G</t>
  </si>
  <si>
    <t>rs17023900</t>
  </si>
  <si>
    <t>[1.18â€1.34]</t>
  </si>
  <si>
    <t>6q14.1</t>
  </si>
  <si>
    <t>rs17530068-G</t>
  </si>
  <si>
    <t>rs17530068</t>
  </si>
  <si>
    <t>CCDC26</t>
  </si>
  <si>
    <t>rs891835-G</t>
  </si>
  <si>
    <t>rs891835</t>
  </si>
  <si>
    <t>[1.17-1.30]</t>
  </si>
  <si>
    <t>rs55705857-G</t>
  </si>
  <si>
    <t>rs55705857</t>
  </si>
  <si>
    <t>[1.94-2.47]</t>
  </si>
  <si>
    <t>Takata R</t>
  </si>
  <si>
    <t>Genome-wide association study identifies five new susceptibility loci for prostate cancer in the Japanese population.</t>
  </si>
  <si>
    <t>1,583 Japanese ancestry cases, 3,386 Japanese ancestry controls</t>
  </si>
  <si>
    <t>3,001 Japanese ancestry cases, 5,415 Japanese ancestry controls</t>
  </si>
  <si>
    <t>rs12653946-T</t>
  </si>
  <si>
    <t>[1.20-1.33]</t>
  </si>
  <si>
    <t>[1.13-1.41]</t>
  </si>
  <si>
    <t>[1.19-1.30]</t>
  </si>
  <si>
    <t>ROS1, DCBLD1</t>
  </si>
  <si>
    <t>rs9387478-C</t>
  </si>
  <si>
    <t>rs9387478</t>
  </si>
  <si>
    <t>6q22.31</t>
  </si>
  <si>
    <t>LOC643623</t>
  </si>
  <si>
    <t>rs2797160-?</t>
  </si>
  <si>
    <t>rs2797160</t>
  </si>
  <si>
    <t>Cheng TH</t>
  </si>
  <si>
    <t>Five endometrial cancer risk loci identified through genome-wide association analysis.</t>
  </si>
  <si>
    <t>2,082 European ancestry endometrioid cases, 130 European ancestry cases,  9,544 European ancestry controls</t>
  </si>
  <si>
    <t>4,553 European ancestry endometrioid cases, 972 European ancestry cases, 27,600 European ancestry controls</t>
  </si>
  <si>
    <t>HEY2, NCOA7</t>
  </si>
  <si>
    <t>rs13328298-G</t>
  </si>
  <si>
    <t>rs13328298</t>
  </si>
  <si>
    <t>2,082 European ancestry cases, 9,544 European ancestry controls</t>
  </si>
  <si>
    <t>4,553 European ancestry cases, 27,600 European ancestry controls</t>
  </si>
  <si>
    <t>Gold B</t>
  </si>
  <si>
    <t>Proc Natl Acad Sci U S A</t>
  </si>
  <si>
    <t>Genome-wide association study provides evidence for a breast cancer risk locus at 6q22.33.</t>
  </si>
  <si>
    <t>249 Ashkenazi Jewish non-BRCA1/2 carriers cases, 299 Ashkenazi Jewish non-BRCA1/2 carriers controls</t>
  </si>
  <si>
    <t>1,193 Ashkenazi Jewish non-BRCA1/2 carriers  cases,1,166 Ashkenazi Jewish non-BRCA1/2 carriers controls</t>
  </si>
  <si>
    <t>6q22.33</t>
  </si>
  <si>
    <t>Ashkenazi Jewish</t>
  </si>
  <si>
    <t>ECHDC1, RNF146</t>
  </si>
  <si>
    <t>rs2180341-G</t>
  </si>
  <si>
    <t>rs2180341</t>
  </si>
  <si>
    <t>6q23.3</t>
  </si>
  <si>
    <t>HBS1L, MYB</t>
  </si>
  <si>
    <t>rs7745098-G</t>
  </si>
  <si>
    <t>rs7745098</t>
  </si>
  <si>
    <t>Long J</t>
  </si>
  <si>
    <t>Genome-wide association study in east Asians identifies novel susceptibility loci for breast cancer.</t>
  </si>
  <si>
    <t>2,918 Chinese ancestry cases, 2,324 Chinese ancestry controls</t>
  </si>
  <si>
    <t>up to 16,173 East Asian ancestry cases, up to 18,282 East Asian ancestry controls</t>
  </si>
  <si>
    <t>6q25.1</t>
  </si>
  <si>
    <t>TAB2</t>
  </si>
  <si>
    <t>rs9485372-G</t>
  </si>
  <si>
    <t>rs9485372</t>
  </si>
  <si>
    <t>ESR1</t>
  </si>
  <si>
    <t>rs3757318-A</t>
  </si>
  <si>
    <t>rs3757318</t>
  </si>
  <si>
    <t>Zheng W</t>
  </si>
  <si>
    <t>Genome-wide association study identifies a new breast cancer susceptibility locus at 6q25.1.</t>
  </si>
  <si>
    <t>1,505 Chinese ancestry cases, 1,522 Chinese ancestry controls</t>
  </si>
  <si>
    <t>5,026 Chinese ancestry cases, 2,476 Chinese ancestry controls, 1,591 European ancestry cases, 1,466 European ancestry controls</t>
  </si>
  <si>
    <t>ESR1, C6orf97</t>
  </si>
  <si>
    <t>rs2046210-A</t>
  </si>
  <si>
    <t>rs2046210</t>
  </si>
  <si>
    <t>[1.21-1.37]</t>
  </si>
  <si>
    <t>1,426 European ancestry cases, 1,301 European ancestry controls</t>
  </si>
  <si>
    <t>6,031 European ancestry cases, 5,933 European ancestry controls</t>
  </si>
  <si>
    <t>rs2046210-C</t>
  </si>
  <si>
    <t>[1.16-1.29]</t>
  </si>
  <si>
    <t>Fejerman L</t>
  </si>
  <si>
    <t>Genome-wide association study of breast cancer in Latinas identifies novel protective variants on 6q25.</t>
  </si>
  <si>
    <t>1,497 Latino cases, 3,213 Latino controls</t>
  </si>
  <si>
    <t>1,643 Latino cases, 4,971 Latino controls</t>
  </si>
  <si>
    <t>Latino</t>
  </si>
  <si>
    <t>rs140068132-A</t>
  </si>
  <si>
    <t>rs140068132</t>
  </si>
  <si>
    <t>[1.49-1.89]</t>
  </si>
  <si>
    <t>Siddiq A</t>
  </si>
  <si>
    <t>A meta-analysis of genome-wide association studies of breast cancer identifies two novel susceptibility loci at 6q14 and 20q11.</t>
  </si>
  <si>
    <t>3,666 European ancestry cases, 28,864 European ancestry controls, 1,004 African American cases, 2,744 African American controls</t>
  </si>
  <si>
    <t>562 European ancestry cases, 6,410 European ancestry controls, 84 Japanese ancestry cases, 830 Japanese ancestry controls, 300 Latino cases, 1,164 Latino controls</t>
  </si>
  <si>
    <t>European/African-American</t>
  </si>
  <si>
    <t>rs9383938-T</t>
  </si>
  <si>
    <t>rs9383938</t>
  </si>
  <si>
    <t>[1.20-1.31]</t>
  </si>
  <si>
    <t>6q25.2</t>
  </si>
  <si>
    <t>IPCEF1</t>
  </si>
  <si>
    <t>rs2236256-C</t>
  </si>
  <si>
    <t>rs2236256</t>
  </si>
  <si>
    <t>[1.15-1.30]</t>
  </si>
  <si>
    <t>[1.20-1.30]</t>
  </si>
  <si>
    <t>MSMB</t>
  </si>
  <si>
    <t>rs10993994-T</t>
  </si>
  <si>
    <t>rs10993994</t>
  </si>
  <si>
    <t>[1.17-1.34]</t>
  </si>
  <si>
    <t>rs8064454-C</t>
  </si>
  <si>
    <t>rs8064454</t>
  </si>
  <si>
    <t>[1.19â€1.29]</t>
  </si>
  <si>
    <t>11p15.4</t>
  </si>
  <si>
    <t>PPFIBP2</t>
  </si>
  <si>
    <t>rs12791447-C</t>
  </si>
  <si>
    <t>rs12791447</t>
  </si>
  <si>
    <t>Common variant in 6q26-q27 is associated with distal colon cancer in an Asian population.</t>
  </si>
  <si>
    <t>1,583 Japanese ancestry cases, 1,898 Japanese ancestry controls</t>
  </si>
  <si>
    <t>4,584 Japanese ancestry cases, 225 Korean ancestry distal cases, 2,973 East Asian ancestry controls</t>
  </si>
  <si>
    <t>rs7758229-T</t>
  </si>
  <si>
    <t>rs7758229</t>
  </si>
  <si>
    <t>(distal colon cancer)</t>
  </si>
  <si>
    <t>rs11228565-A</t>
  </si>
  <si>
    <t>rs11228565</t>
  </si>
  <si>
    <t>[1.16-1.31]</t>
  </si>
  <si>
    <t>Common sequence variants on 2p15 and Xp11.22 confer susceptibility to prostate cancer.</t>
  </si>
  <si>
    <t>1,854 European ancestry cases, 21,372 European ancestry controls</t>
  </si>
  <si>
    <t>8,239 European ancestry cases, 7,590 European ancestry controls</t>
  </si>
  <si>
    <t>Xp11.22</t>
  </si>
  <si>
    <t>LOC340602, NUDT10, NUDT11</t>
  </si>
  <si>
    <t>rs5945572-A</t>
  </si>
  <si>
    <t>rs5945572</t>
  </si>
  <si>
    <t>A genome-wide meta-analysis of nodular sclerosing Hodgkin lymphoma identifies risk loci at 6p21.32.</t>
  </si>
  <si>
    <t>393 European ancestry cases, 3,315 European ancestry controls</t>
  </si>
  <si>
    <t>113 European ancestry cases, 214 European ancestry controls</t>
  </si>
  <si>
    <t>32460508;32604474;32142202;32415331;32416944</t>
  </si>
  <si>
    <t>HLA-DQB1, HLA-DRB1</t>
  </si>
  <si>
    <t>rs6903608-T; rs2858870-C; rs204999-G; rs9268528-A; rs9268542-A</t>
  </si>
  <si>
    <t>rs6903608; rs2858870; rs204999; rs9268528; rs9268542</t>
  </si>
  <si>
    <t>intron_variant; intron_variant; intergenic_variant; regulatory_region_variant; intergenic_variant</t>
  </si>
  <si>
    <t>7p22.3</t>
  </si>
  <si>
    <t>MAD1L1</t>
  </si>
  <si>
    <t>rs12699477-C</t>
  </si>
  <si>
    <t>rs12699477</t>
  </si>
  <si>
    <t>7p21.1</t>
  </si>
  <si>
    <t>AGR3</t>
  </si>
  <si>
    <t>rs1636744-T</t>
  </si>
  <si>
    <t>rs1636744</t>
  </si>
  <si>
    <t>AHR</t>
  </si>
  <si>
    <t>rs117132860-A</t>
  </si>
  <si>
    <t>rs117132860</t>
  </si>
  <si>
    <t>PRKCI</t>
  </si>
  <si>
    <t>rs71277158-T</t>
  </si>
  <si>
    <t>rs71277158</t>
  </si>
  <si>
    <t>[1.15-1.28]</t>
  </si>
  <si>
    <t>7p15.3</t>
  </si>
  <si>
    <t>CDCA7L, DNAH11</t>
  </si>
  <si>
    <t>rs57104699-C</t>
  </si>
  <si>
    <t>rs57104699</t>
  </si>
  <si>
    <t>unit increase</t>
  </si>
  <si>
    <t>DNAH11, CDCA7L</t>
  </si>
  <si>
    <t>DNAH11</t>
  </si>
  <si>
    <t>rs4487645-C</t>
  </si>
  <si>
    <t>rs4487645</t>
  </si>
  <si>
    <t>[1.27-1.60]</t>
  </si>
  <si>
    <t>GPRC6A, RFX6</t>
  </si>
  <si>
    <t>11p15.5</t>
  </si>
  <si>
    <t>IGF2, INS, TH, IGF2AS</t>
  </si>
  <si>
    <t>rs7127900-?</t>
  </si>
  <si>
    <t>rs7127900</t>
  </si>
  <si>
    <t>[1.17-1.27]</t>
  </si>
  <si>
    <t>Two variants on chromosome 17 confer prostate cancer risk, and the one in TCF2 protects against type 2 diabetes.</t>
  </si>
  <si>
    <t>1,501 European ancestry cases, 11,290 European ancestry controls</t>
  </si>
  <si>
    <t>1,992 European ancestry cases, 3,058 European ancestry controls</t>
  </si>
  <si>
    <t>TCF2</t>
  </si>
  <si>
    <t>rs4430796-A</t>
  </si>
  <si>
    <t>rs4430796</t>
  </si>
  <si>
    <t>7p14.1</t>
  </si>
  <si>
    <t>SUGCT</t>
  </si>
  <si>
    <t>rs17688601-C</t>
  </si>
  <si>
    <t>rs17688601</t>
  </si>
  <si>
    <t>rs11263763-A</t>
  </si>
  <si>
    <t>rs11263763</t>
  </si>
  <si>
    <t>[1.18-1.28]</t>
  </si>
  <si>
    <t>rs16902094-G</t>
  </si>
  <si>
    <t>rs16902094</t>
  </si>
  <si>
    <t>[1.15-1.26]</t>
  </si>
  <si>
    <t>Trevino LR</t>
  </si>
  <si>
    <t>Germline genomic variants associated with childhood acute lymphoblastic leukemia.</t>
  </si>
  <si>
    <t>317 European ancestry cases, 17,958 European ancestry controls</t>
  </si>
  <si>
    <t>7p12.2</t>
  </si>
  <si>
    <t>DDC, IKZF1</t>
  </si>
  <si>
    <t>rs11978267-G</t>
  </si>
  <si>
    <t>rs11978267</t>
  </si>
  <si>
    <t>[1.40-1.90]</t>
  </si>
  <si>
    <t>[1.28 - 1.59]</t>
  </si>
  <si>
    <t>Migliorini G</t>
  </si>
  <si>
    <t>Variation at 10p12.2 and 10p14 influences risk of childhood B-cell acute lymphoblastic leukemia and phenotype.</t>
  </si>
  <si>
    <t>1,658 European ancestry child cases, 4,723 European ancestry controls</t>
  </si>
  <si>
    <t>1,449 European ancestry child cases, 1,488 European ancestry controls</t>
  </si>
  <si>
    <t>rs11980379-?</t>
  </si>
  <si>
    <t>rs11980379</t>
  </si>
  <si>
    <t>Papaemmanuil E</t>
  </si>
  <si>
    <t>Loci on 7p12.2, 10q21.2 and 14q11.2 are associated with risk of childhood acute lymphoblastic leukemia.</t>
  </si>
  <si>
    <t>907 European ancestry cases, 2,398 European ancestry controls</t>
  </si>
  <si>
    <t>rs4132601-C</t>
  </si>
  <si>
    <t>rs4132601</t>
  </si>
  <si>
    <t>[1.58-1.81]</t>
  </si>
  <si>
    <t>rs4132601-G</t>
  </si>
  <si>
    <t>[1.30 - 1.58]</t>
  </si>
  <si>
    <t>Xu H</t>
  </si>
  <si>
    <t>Novel susceptibility variants at 10p12.31-12.2 for childhood acute lymphoblastic leukemia in ethnically diverse populations.</t>
  </si>
  <si>
    <t>972 European ancestry cases, 1,386 European ancestry controls, 89 African American cases, 1,363 African American controls, 305 Hispanic cases, 1,008 Hispanic controls</t>
  </si>
  <si>
    <t>574 European ancestry cases, 2,601 European ancestry controls, 128 African American cases, 1,075 African American controls, 143 Hispanic cases, 640 Hispanic controls</t>
  </si>
  <si>
    <t>European/African-American/Latino</t>
  </si>
  <si>
    <t>DDC, GRB10, IKZF1</t>
  </si>
  <si>
    <t>rs6964969-C</t>
  </si>
  <si>
    <t>rs6964969</t>
  </si>
  <si>
    <t>[1.53-1.83]</t>
  </si>
  <si>
    <t>Evans TJ</t>
  </si>
  <si>
    <t>PLoS One</t>
  </si>
  <si>
    <t>Confirmation of Childhood Acute Lymphoblastic Leukemia Variants, ARID5B and IKZF1, and Interaction with Parental Environmental Exposures.</t>
  </si>
  <si>
    <t>358 European ancestry cases, 1,192 European ancestry controls</t>
  </si>
  <si>
    <t>441 European ancestry cases, 1,542 European ancestry controls</t>
  </si>
  <si>
    <t>rs1110701-G</t>
  </si>
  <si>
    <t>rs1110701</t>
  </si>
  <si>
    <t>[1.42â€“2.02]</t>
  </si>
  <si>
    <t>DDC</t>
  </si>
  <si>
    <t>rs2167364-G</t>
  </si>
  <si>
    <t>rs2167364</t>
  </si>
  <si>
    <t>[1.20 - 1.45]</t>
  </si>
  <si>
    <t>2,364 Northern European ancestry cases, 7,435 Northern European ancestry controls</t>
  </si>
  <si>
    <t>[3.10-4.19]</t>
  </si>
  <si>
    <t>rs4295627-G</t>
  </si>
  <si>
    <t>rs4295627</t>
  </si>
  <si>
    <t>[1.29-1.43]</t>
  </si>
  <si>
    <t>rs4295627-?</t>
  </si>
  <si>
    <t>9p21.3</t>
  </si>
  <si>
    <t>CDKN2A, CDKN2B</t>
  </si>
  <si>
    <t>rs2157719-?</t>
  </si>
  <si>
    <t>rs2157719</t>
  </si>
  <si>
    <t>rs16902104-T</t>
  </si>
  <si>
    <t>rs16902104</t>
  </si>
  <si>
    <t>[1.16-1.26]</t>
  </si>
  <si>
    <t>7q31.33</t>
  </si>
  <si>
    <t>rs17246404-C</t>
  </si>
  <si>
    <t>rs17246404</t>
  </si>
  <si>
    <t>[1.14-1.31]</t>
  </si>
  <si>
    <t>7q32.3</t>
  </si>
  <si>
    <t>KLF14</t>
  </si>
  <si>
    <t>rs157935-T</t>
  </si>
  <si>
    <t>rs157935</t>
  </si>
  <si>
    <t>[1.15-1.31]</t>
  </si>
  <si>
    <t>COPG2, TSGA13, KLF14, MIR29A, MIR29B1, LOC646329, LINC-PINT, MKLN1</t>
  </si>
  <si>
    <t>rs6971499-T</t>
  </si>
  <si>
    <t>rs6971499</t>
  </si>
  <si>
    <t>[1.19-1.35]</t>
  </si>
  <si>
    <t>7q35</t>
  </si>
  <si>
    <t>ARHGEF5, NOBOX</t>
  </si>
  <si>
    <t>rs720475-G</t>
  </si>
  <si>
    <t>rs720475</t>
  </si>
  <si>
    <t>8p22</t>
  </si>
  <si>
    <t>NAT2</t>
  </si>
  <si>
    <t>rs1495741-?</t>
  </si>
  <si>
    <t>rs1495741</t>
  </si>
  <si>
    <t>rs1495741-A</t>
  </si>
  <si>
    <t>8p21.3</t>
  </si>
  <si>
    <t>INTS10</t>
  </si>
  <si>
    <t>rs920590-C</t>
  </si>
  <si>
    <t>rs920590</t>
  </si>
  <si>
    <t>[1.16-1.25]</t>
  </si>
  <si>
    <t>rs10896449-G</t>
  </si>
  <si>
    <t>rs10896449</t>
  </si>
  <si>
    <t>[1.15-1.24]</t>
  </si>
  <si>
    <t>rs376592364-T</t>
  </si>
  <si>
    <t>rs376592364</t>
  </si>
  <si>
    <t>19q13.33</t>
  </si>
  <si>
    <t>KLK3</t>
  </si>
  <si>
    <t>rs2735839-G</t>
  </si>
  <si>
    <t>rs2735839</t>
  </si>
  <si>
    <t>[1.10-1.33]</t>
  </si>
  <si>
    <t>8p12</t>
  </si>
  <si>
    <t>rs9693444-A</t>
  </si>
  <si>
    <t>rs9693444</t>
  </si>
  <si>
    <t>NRG1</t>
  </si>
  <si>
    <t>rs2439302-G</t>
  </si>
  <si>
    <t>rs2439302</t>
  </si>
  <si>
    <t>[1.23-1.50]</t>
  </si>
  <si>
    <t>8q21.13</t>
  </si>
  <si>
    <t>rs6472903-T</t>
  </si>
  <si>
    <t>rs6472903</t>
  </si>
  <si>
    <t>HNF4G</t>
  </si>
  <si>
    <t>rs2943559-G</t>
  </si>
  <si>
    <t>rs2943559</t>
  </si>
  <si>
    <t>[1.09-1.17</t>
  </si>
  <si>
    <t>ZFHX4, ZFHX4-AS1</t>
  </si>
  <si>
    <t>rs28727938-C</t>
  </si>
  <si>
    <t>rs28727938</t>
  </si>
  <si>
    <t>[1.30-1.59]</t>
  </si>
  <si>
    <t>CHMP4C</t>
  </si>
  <si>
    <t>rs11782652-G</t>
  </si>
  <si>
    <t>rs11782652</t>
  </si>
  <si>
    <t>[1.16-1.32]</t>
  </si>
  <si>
    <t>CHMP4C, FABP5, PMP2, FABP12, IMPA1, SLC10A5, ZFAND1, SNX16, FABP4</t>
  </si>
  <si>
    <t>rs11782652-A</t>
  </si>
  <si>
    <t>8q22.2</t>
  </si>
  <si>
    <t>RGS22</t>
  </si>
  <si>
    <t>rs7006527-?</t>
  </si>
  <si>
    <t>rs7006527</t>
  </si>
  <si>
    <t>[1.22-1.41]</t>
  </si>
  <si>
    <t>rs7006527-A</t>
  </si>
  <si>
    <t>[1.2-1.43]</t>
  </si>
  <si>
    <t>Whiffin N</t>
  </si>
  <si>
    <t>Identification of susceptibility loci for colorectal cancer in a genome-wide meta-analysis.</t>
  </si>
  <si>
    <t>5,626 European ancestry cases, 7,817 European ancestry controls</t>
  </si>
  <si>
    <t>14,037 European ancestry cases, 15,937 European ancestry controls</t>
  </si>
  <si>
    <t>8q23.3</t>
  </si>
  <si>
    <t>rs140355816-G</t>
  </si>
  <si>
    <t>rs140355816</t>
  </si>
  <si>
    <t>Tomlinson IP</t>
  </si>
  <si>
    <t>A genome-wide association study identifies colorectal cancer susceptibility loci on chromosomes 10p14 and 8q23.3.</t>
  </si>
  <si>
    <t>922 European ancestry cases, 927 European ancestry controls</t>
  </si>
  <si>
    <t>17,089 European ancestry cases, 16,862 European ancestry controls, 783 cases, 664 controls</t>
  </si>
  <si>
    <t>rs16892766-A</t>
  </si>
  <si>
    <t>rs16892766</t>
  </si>
  <si>
    <t>[1.20-1.34]</t>
  </si>
  <si>
    <t>rs16892766-C</t>
  </si>
  <si>
    <t>8q24.11</t>
  </si>
  <si>
    <t>rs76316943-A</t>
  </si>
  <si>
    <t>rs76316943</t>
  </si>
  <si>
    <t>rs7931342-G</t>
  </si>
  <si>
    <t>rs7931342</t>
  </si>
  <si>
    <t>[1.11-1.27]</t>
  </si>
  <si>
    <t>[1.14-1.24]</t>
  </si>
  <si>
    <t>BC039327, CASC17</t>
  </si>
  <si>
    <t>rs17765344-A</t>
  </si>
  <si>
    <t>rs17765344</t>
  </si>
  <si>
    <t>[1.15-1.23]</t>
  </si>
  <si>
    <t>NUDT10, NUDT11</t>
  </si>
  <si>
    <t>rs5945619-C</t>
  </si>
  <si>
    <t>rs5945619</t>
  </si>
  <si>
    <t>[1.07-1.31]</t>
  </si>
  <si>
    <t>Al Olama AA</t>
  </si>
  <si>
    <t>A meta-analysis of 87,040 individuals identifies 23 new susceptibility loci for prostate cancer.</t>
  </si>
  <si>
    <t>34,379 European ancestry cases, 33,164 European ancestry controls, 5,327 African ancestry cases, 5,136 African ancestry controls, 2,563 Japanese ancestry cases, 4,391 Japanese ancestry controls, 1,034 Latino cases, 1,046 Latino controls</t>
  </si>
  <si>
    <t>rs636291-A</t>
  </si>
  <si>
    <t>rs636291</t>
  </si>
  <si>
    <t>(EA, early-onset)</t>
  </si>
  <si>
    <t>rs2660753-T</t>
  </si>
  <si>
    <t>rs2660753</t>
  </si>
  <si>
    <t>[1.06-1.31]</t>
  </si>
  <si>
    <t>SLC22A2, SLC22A1</t>
  </si>
  <si>
    <t>rs4646284-TG</t>
  </si>
  <si>
    <t>rs4646284</t>
  </si>
  <si>
    <t>rs142463603-A</t>
  </si>
  <si>
    <t>rs142463603</t>
  </si>
  <si>
    <t>[1.13-1.22]</t>
  </si>
  <si>
    <t>NKX3.1</t>
  </si>
  <si>
    <t>rs1512268-?</t>
  </si>
  <si>
    <t>13q22.1</t>
  </si>
  <si>
    <t>rs9600079-T</t>
  </si>
  <si>
    <t>rs9600079</t>
  </si>
  <si>
    <t>[1.04-1.32]</t>
  </si>
  <si>
    <t>rs2659124-T</t>
  </si>
  <si>
    <t>rs2659124</t>
  </si>
  <si>
    <t>22q13.2</t>
  </si>
  <si>
    <t>BIK</t>
  </si>
  <si>
    <t>rs5759167-G</t>
  </si>
  <si>
    <t>rs5759167</t>
  </si>
  <si>
    <t>rs9364554-T</t>
  </si>
  <si>
    <t>rs9364554</t>
  </si>
  <si>
    <t>[1.08-1.26]</t>
  </si>
  <si>
    <t>7p15.1</t>
  </si>
  <si>
    <t>rs10486567-G</t>
  </si>
  <si>
    <t>rs10486567</t>
  </si>
  <si>
    <t>rs7808935-T</t>
  </si>
  <si>
    <t>rs7808935</t>
  </si>
  <si>
    <t>rs1512268-A</t>
  </si>
  <si>
    <t>rs10086908-T</t>
  </si>
  <si>
    <t>rs10086908</t>
  </si>
  <si>
    <t>rs140099016-C</t>
  </si>
  <si>
    <t>rs140099016</t>
  </si>
  <si>
    <t>rs2466035-C</t>
  </si>
  <si>
    <t>rs2466035</t>
  </si>
  <si>
    <t>12q13.13</t>
  </si>
  <si>
    <t>KRT8, EIF4B, TENC1</t>
  </si>
  <si>
    <t>rs902774-A</t>
  </si>
  <si>
    <t>rs902774</t>
  </si>
  <si>
    <t>TF_binding_site_variant</t>
  </si>
  <si>
    <t>[1.11-1.24]</t>
  </si>
  <si>
    <t>[1.04-1.29]</t>
  </si>
  <si>
    <t>PARG, TIMM23, MSMB</t>
  </si>
  <si>
    <t>[1.12-1.20]</t>
  </si>
  <si>
    <t>rs13281615-C</t>
  </si>
  <si>
    <t>rs13281615</t>
  </si>
  <si>
    <t>rs13281615-G</t>
  </si>
  <si>
    <t>[1.07-1.12]</t>
  </si>
  <si>
    <t>rs1562430-A</t>
  </si>
  <si>
    <t>rs1562430</t>
  </si>
  <si>
    <t>rs2392780-?</t>
  </si>
  <si>
    <t>rs2392780</t>
  </si>
  <si>
    <t>Zanke BW</t>
  </si>
  <si>
    <t>Genome-wide association scan identifies a colorectal cancer susceptibility locus on chromosome 8q24.</t>
  </si>
  <si>
    <t>1,257 cases, 1,336 controls</t>
  </si>
  <si>
    <t>5,084 European ancestry cases, 5,388 European ancestry controls, 1,139 cases, 1,055 controls</t>
  </si>
  <si>
    <t>ORF DQ515897</t>
  </si>
  <si>
    <t>rs10505477-A</t>
  </si>
  <si>
    <t>rs10505477</t>
  </si>
  <si>
    <t>rs10505477-T</t>
  </si>
  <si>
    <t>Tomlinson I</t>
  </si>
  <si>
    <t>A genome-wide association scan of tag SNPs identifies a susceptibility variant for colorectal cancer at 8q24.21.</t>
  </si>
  <si>
    <t>930 European ancestry cases, 960 European ancestry controls</t>
  </si>
  <si>
    <t>7,334 European ancestry cases, 5,246 European ancestry controls</t>
  </si>
  <si>
    <t>[1.16-1.39]</t>
  </si>
  <si>
    <t>rs5759167-?</t>
  </si>
  <si>
    <t>[1.14-1.20]</t>
  </si>
  <si>
    <t>rs6983267-?</t>
  </si>
  <si>
    <t>[1.17-1.33]</t>
  </si>
  <si>
    <t>2p15</t>
  </si>
  <si>
    <t>EHBP1</t>
  </si>
  <si>
    <t>rs721048-A</t>
  </si>
  <si>
    <t>rs721048</t>
  </si>
  <si>
    <t>[1.10-1.21]</t>
  </si>
  <si>
    <t>Kote-Jarai Z</t>
  </si>
  <si>
    <t>Seven prostate cancer susceptibility loci identified by a multi-stage genome-wide association study.</t>
  </si>
  <si>
    <t>6,621 European ancestry cases, 6,939 European ancestry controls</t>
  </si>
  <si>
    <t>22,957 European ancestry cases, 23,234 European ancestry controls, 420 East Asian ancestry cases, 433 East Asian ancestry controls, 112 African American cases, 298 African American controls, 7,140 cases, 5,455 controls</t>
  </si>
  <si>
    <t>rs2242652-G</t>
  </si>
  <si>
    <t>rs2242652</t>
  </si>
  <si>
    <t>(colorectal cancer)</t>
  </si>
  <si>
    <t>rs7725218-G</t>
  </si>
  <si>
    <t>rs7725218</t>
  </si>
  <si>
    <t>SLC22A1</t>
  </si>
  <si>
    <t>rs651164-G</t>
  </si>
  <si>
    <t>rs651164</t>
  </si>
  <si>
    <t>(conditioned on rs9364554)</t>
  </si>
  <si>
    <t>[1.10â€1.20]</t>
  </si>
  <si>
    <t>LOC338694, MYEOV</t>
  </si>
  <si>
    <t>rs7929962-T</t>
  </si>
  <si>
    <t>rs7929962</t>
  </si>
  <si>
    <t>[1.11â€1.19]</t>
  </si>
  <si>
    <t>Tenesa A</t>
  </si>
  <si>
    <t>Genome-wide association scan identifies a colorectal cancer susceptibility locus on 11q23 and replicates risk loci at 8q24 and 18q21.</t>
  </si>
  <si>
    <t>981 European ancestry cases, 1,002 European ancestry controls</t>
  </si>
  <si>
    <t>10,287 European ancestry cases, 10,401 European ancestry controls, 4,400 Japanese ancestry cases, 3,179 Japanese ancestry controls, 1,789 cases, 1,771 controls</t>
  </si>
  <si>
    <t>POU5FIP1, HsG57825, DQ515897</t>
  </si>
  <si>
    <t>rs7014346-A</t>
  </si>
  <si>
    <t>rs7014346</t>
  </si>
  <si>
    <t>Identification of 23 new prostate cancer susceptibility loci using the iCOGS custom genotyping array.</t>
  </si>
  <si>
    <t>11,085 European ancestry cases, 11,463 European ancestry controls</t>
  </si>
  <si>
    <t>19,662 European ancestry cases, 19,715 European ancestry controls</t>
  </si>
  <si>
    <t>17q21.32</t>
  </si>
  <si>
    <t>NGFR, PHB, PHOSPHO1, HOXB13, PRAC, SPOP, ZNF652, ABI3, B4GALNT2, FLJ40194, GNGT2, IGF2BP1</t>
  </si>
  <si>
    <t>rs11650494-A</t>
  </si>
  <si>
    <t>rs11650494</t>
  </si>
  <si>
    <t>[1.09-1.22]</t>
  </si>
  <si>
    <t>rs2430386-T</t>
  </si>
  <si>
    <t>rs2430386</t>
  </si>
  <si>
    <t>[1.10â€1.18]</t>
  </si>
  <si>
    <t>2q37.3</t>
  </si>
  <si>
    <t>MLPH</t>
  </si>
  <si>
    <t>rs2292884-G</t>
  </si>
  <si>
    <t>rs2292884</t>
  </si>
  <si>
    <t>rs445114-T</t>
  </si>
  <si>
    <t>rs445114</t>
  </si>
  <si>
    <t>rs76934034-T</t>
  </si>
  <si>
    <t>rs76934034</t>
  </si>
  <si>
    <t>12q13.11</t>
  </si>
  <si>
    <t>European/African/Japanese/Latino</t>
  </si>
  <si>
    <t>RP1-228P16.4</t>
  </si>
  <si>
    <t>rs80130819-A</t>
  </si>
  <si>
    <t>rs80130819</t>
  </si>
  <si>
    <t>12q24.21</t>
  </si>
  <si>
    <t>TBX5</t>
  </si>
  <si>
    <t>rs10774740-G</t>
  </si>
  <si>
    <t>rs10774740</t>
  </si>
  <si>
    <t>rs8071558-C</t>
  </si>
  <si>
    <t>rs8071558</t>
  </si>
  <si>
    <t>Xp22.2</t>
  </si>
  <si>
    <t>GPR143, LOC100288814, SHROOM2, TBL1X, WWC3</t>
  </si>
  <si>
    <t>rs2405942-A</t>
  </si>
  <si>
    <t>rs2405942</t>
  </si>
  <si>
    <t>[1.09-1.2]</t>
  </si>
  <si>
    <t>2p11.2</t>
  </si>
  <si>
    <t>rs10187424-A</t>
  </si>
  <si>
    <t>rs10187424</t>
  </si>
  <si>
    <t>rs3731827-T</t>
  </si>
  <si>
    <t>rs3731827</t>
  </si>
  <si>
    <t>rs9642880-T</t>
  </si>
  <si>
    <t>rs9642880</t>
  </si>
  <si>
    <t>[1.16-1.27]</t>
  </si>
  <si>
    <t>[1.20-1.28]</t>
  </si>
  <si>
    <t>PVT1</t>
  </si>
  <si>
    <t>rs13254990-T</t>
  </si>
  <si>
    <t>rs13254990</t>
  </si>
  <si>
    <t>rs2157719-C</t>
  </si>
  <si>
    <t>[1.21-1.35]</t>
  </si>
  <si>
    <t>rs2019960-G</t>
  </si>
  <si>
    <t>rs2019960</t>
  </si>
  <si>
    <t>[1.23-1.44]</t>
  </si>
  <si>
    <t>MYC, MIR1208</t>
  </si>
  <si>
    <t>rs11780156-T</t>
  </si>
  <si>
    <t>rs11780156</t>
  </si>
  <si>
    <t>[1.19-1.36]</t>
  </si>
  <si>
    <t>MYC, THEM75</t>
  </si>
  <si>
    <t>rs10088218-G</t>
  </si>
  <si>
    <t>rs10088218</t>
  </si>
  <si>
    <t>CMYC</t>
  </si>
  <si>
    <t>rs10088218-A</t>
  </si>
  <si>
    <t>[1.22-1.37]</t>
  </si>
  <si>
    <t>rs10088218-?</t>
  </si>
  <si>
    <t>rs4733613-C</t>
  </si>
  <si>
    <t>rs4733613</t>
  </si>
  <si>
    <t>[1.12-1.27]</t>
  </si>
  <si>
    <t>Wrensch M</t>
  </si>
  <si>
    <t>Variants in the CDKN2B and RTEL1 regions are associated with high-grade glioma susceptibility.</t>
  </si>
  <si>
    <t>692 European ancestry cases, 3,992 European ancestry controls</t>
  </si>
  <si>
    <t>176 cases, 174 controls</t>
  </si>
  <si>
    <t>rs1412829-C</t>
  </si>
  <si>
    <t>rs1412829</t>
  </si>
  <si>
    <t>[1.27-1.58]</t>
  </si>
  <si>
    <t>rs145929329-ATT</t>
  </si>
  <si>
    <t>rs145929329</t>
  </si>
  <si>
    <t>[1.24-1.47]</t>
  </si>
  <si>
    <t>rs4977756-G</t>
  </si>
  <si>
    <t>rs4977756</t>
  </si>
  <si>
    <t>CDKN2BAS</t>
  </si>
  <si>
    <t>[1.177-1.398]</t>
  </si>
  <si>
    <t>10q25.2</t>
  </si>
  <si>
    <t>rs11196067-A</t>
  </si>
  <si>
    <t>rs11196067</t>
  </si>
  <si>
    <t>Wu X</t>
  </si>
  <si>
    <t>Genetic variation in the prostate stem cell antigen gene PSCA confers susceptibility to urinary bladder cancer.</t>
  </si>
  <si>
    <t>969 European ancestry cases, 957 European ancestry controls</t>
  </si>
  <si>
    <t>5,698 European ancestry cases, 38,633 European ancestry controls</t>
  </si>
  <si>
    <t>8q24.3</t>
  </si>
  <si>
    <t>PSCA</t>
  </si>
  <si>
    <t>rs2294008-T</t>
  </si>
  <si>
    <t>rs2294008</t>
  </si>
  <si>
    <t>[1.09-1.17]</t>
  </si>
  <si>
    <t>9p24.3</t>
  </si>
  <si>
    <t>DMRT1</t>
  </si>
  <si>
    <t>rs755383-T</t>
  </si>
  <si>
    <t>rs755383</t>
  </si>
  <si>
    <t>[1.21-1.55]</t>
  </si>
  <si>
    <t>[1.25-1.52]</t>
  </si>
  <si>
    <t>9p24.1</t>
  </si>
  <si>
    <t>rs12339666-T</t>
  </si>
  <si>
    <t>rs12339666</t>
  </si>
  <si>
    <t>Kilpivaara O</t>
  </si>
  <si>
    <t>A germline JAK2 SNP is associated with predisposition to the development of JAK2(V617F)-positive myeloproliferative neoplasms.</t>
  </si>
  <si>
    <t>324 European ancestry cases, 2,999 European ancestry controls</t>
  </si>
  <si>
    <t>rs10974944-?</t>
  </si>
  <si>
    <t>rs10974944</t>
  </si>
  <si>
    <t>[2.40-4.00]</t>
  </si>
  <si>
    <t>9p22.2</t>
  </si>
  <si>
    <t>BNC2, CNTLN</t>
  </si>
  <si>
    <t>rs10810657-A</t>
  </si>
  <si>
    <t>rs10810657</t>
  </si>
  <si>
    <t>Song H</t>
  </si>
  <si>
    <t>A genome-wide association study identifies a new ovarian cancer susceptibility locus on 9p22.2.</t>
  </si>
  <si>
    <t>1,817 European ancestry cases, 2,353 European ancestry controls</t>
  </si>
  <si>
    <t>6,944 European ancestry cases, 9,477 European ancestry controls</t>
  </si>
  <si>
    <t>BNC2, LOC648570, CNTLN</t>
  </si>
  <si>
    <t>rs3814113-T</t>
  </si>
  <si>
    <t>rs3814113</t>
  </si>
  <si>
    <t>rs3814113-A</t>
  </si>
  <si>
    <t>[1.2-1.41]</t>
  </si>
  <si>
    <t>BNC2</t>
  </si>
  <si>
    <t>rs3814113-G</t>
  </si>
  <si>
    <t>[1.22-1.32]</t>
  </si>
  <si>
    <t>rs3814113-?</t>
  </si>
  <si>
    <t>[1.17-1.25]</t>
  </si>
  <si>
    <t>[1.23-1.33]</t>
  </si>
  <si>
    <t>MTAP, CDKN2A</t>
  </si>
  <si>
    <t>rs7023329-?</t>
  </si>
  <si>
    <t>rs7023329</t>
  </si>
  <si>
    <t>rs3731217-?</t>
  </si>
  <si>
    <t>rs3731217</t>
  </si>
  <si>
    <t>11q23.2</t>
  </si>
  <si>
    <t>rs648044-T</t>
  </si>
  <si>
    <t>rs648044</t>
  </si>
  <si>
    <t>11q23.3</t>
  </si>
  <si>
    <t>PHLDB1</t>
  </si>
  <si>
    <t>rs498872-T</t>
  </si>
  <si>
    <t>rs498872</t>
  </si>
  <si>
    <t>rs498872-?</t>
  </si>
  <si>
    <t>rs2151280-G</t>
  </si>
  <si>
    <t>rs2151280</t>
  </si>
  <si>
    <t>rs12803321-G</t>
  </si>
  <si>
    <t>rs12803321</t>
  </si>
  <si>
    <t>rs1011970-T</t>
  </si>
  <si>
    <t>rs1011970</t>
  </si>
  <si>
    <t>[1.04-1.14]</t>
  </si>
  <si>
    <t>[1.37-1.59]</t>
  </si>
  <si>
    <t>12q21.2</t>
  </si>
  <si>
    <t>rs12230172-G</t>
  </si>
  <si>
    <t>rs12230172</t>
  </si>
  <si>
    <t>12q23.3</t>
  </si>
  <si>
    <t>POLR3B</t>
  </si>
  <si>
    <t>rs3851634-T</t>
  </si>
  <si>
    <t>rs3851634</t>
  </si>
  <si>
    <t>Intergenic</t>
  </si>
  <si>
    <t>rs72658409-?</t>
  </si>
  <si>
    <t>rs72658409</t>
  </si>
  <si>
    <t>[1.19-1.39]</t>
  </si>
  <si>
    <t>AS1, CDKN2B</t>
  </si>
  <si>
    <t>rs1679013-C</t>
  </si>
  <si>
    <t>rs1679013</t>
  </si>
  <si>
    <t>DMRTA1, CDKN2B-AS1</t>
  </si>
  <si>
    <t>rs1359742-G</t>
  </si>
  <si>
    <t>rs1359742</t>
  </si>
  <si>
    <t>Common variants on 9q22.33 and 14q13.3 predispose to thyroid cancer in European populations.</t>
  </si>
  <si>
    <t>192 European ancestry cases, 37,196 European ancestry controls</t>
  </si>
  <si>
    <t>432 European ancestry cases, 1,727 European ancestry controls</t>
  </si>
  <si>
    <t>9q22.33</t>
  </si>
  <si>
    <t>FOXE1</t>
  </si>
  <si>
    <t>rs965513-A</t>
  </si>
  <si>
    <t>rs965513</t>
  </si>
  <si>
    <t>[1.59-1.94]</t>
  </si>
  <si>
    <t>Takahashi M</t>
  </si>
  <si>
    <t>The FOXE1 locus is a major genetic determinant for radiation-related thyroid carcinoma in Chernobyl.</t>
  </si>
  <si>
    <t>401 European ancestry cases, 620 European ancestry controls</t>
  </si>
  <si>
    <t>259 cases, 648 controls</t>
  </si>
  <si>
    <t>TMOD1, C9orf97, NCBP1, XPA, HEMGN, KRT18P13, FOXE1, C9orf156</t>
  </si>
  <si>
    <t>[1.43-1.91]</t>
  </si>
  <si>
    <t>Mancikova V</t>
  </si>
  <si>
    <t>Int J Cancer</t>
  </si>
  <si>
    <t>Thyroid cancer GWAS identifies 10q26.12 and 6q14.1 as novel susceptibility loci and reveals genetic heterogeneity among populations.</t>
  </si>
  <si>
    <t>398 European ancestry cases , 502 European ancestry controls</t>
  </si>
  <si>
    <t>1,422 European ancestry cases, 1,908 European ancestry controls</t>
  </si>
  <si>
    <t>FOXE-1</t>
  </si>
  <si>
    <t>rs10122541-G</t>
  </si>
  <si>
    <t>rs10122541</t>
  </si>
  <si>
    <t>[1.40-1.70]</t>
  </si>
  <si>
    <t>rs7037324-A</t>
  </si>
  <si>
    <t>rs7037324</t>
  </si>
  <si>
    <t>[1.39-1.70]</t>
  </si>
  <si>
    <t>Chen K</t>
  </si>
  <si>
    <t>Genome-wide association study identifies new susceptibility loci for epithelial ovarian cancer in Han Chinese women.</t>
  </si>
  <si>
    <t>1,044 Han Chinese ancestry cases, 1,172 Han Chinese ancestry controls</t>
  </si>
  <si>
    <t>1,452 Han Chinese ancestry cases, 2,803 Han Chinese ancestry controls</t>
  </si>
  <si>
    <t>TGFBR1, COL15A1</t>
  </si>
  <si>
    <t>rs1413299-C</t>
  </si>
  <si>
    <t>rs1413299</t>
  </si>
  <si>
    <t>[1.03-1.41]</t>
  </si>
  <si>
    <t>TMEM38B, RAD23B, TAL2, ZNF462, KLF4</t>
  </si>
  <si>
    <t>rs10739221-T</t>
  </si>
  <si>
    <t>rs10739221</t>
  </si>
  <si>
    <t>rs10759243-A</t>
  </si>
  <si>
    <t>rs10759243</t>
  </si>
  <si>
    <t>KLF4, ACTL7A, RAD23B</t>
  </si>
  <si>
    <t>rs865686-T</t>
  </si>
  <si>
    <t>rs865686</t>
  </si>
  <si>
    <t>[1.1-1.14]</t>
  </si>
  <si>
    <t>9q34.3</t>
  </si>
  <si>
    <t>SEC16A</t>
  </si>
  <si>
    <t>rs57994353-C</t>
  </si>
  <si>
    <t>rs57994353</t>
  </si>
  <si>
    <t>9q34.2</t>
  </si>
  <si>
    <t>ADAMTS13, ABO</t>
  </si>
  <si>
    <t>rs687289-?</t>
  </si>
  <si>
    <t>rs687289</t>
  </si>
  <si>
    <t>[1.20â€“1.35]</t>
  </si>
  <si>
    <t>ABO</t>
  </si>
  <si>
    <t>rs505922-?</t>
  </si>
  <si>
    <t>rs505922</t>
  </si>
  <si>
    <t>10p14</t>
  </si>
  <si>
    <t>rs501764-C</t>
  </si>
  <si>
    <t>rs501764</t>
  </si>
  <si>
    <t>rs3824662-T</t>
  </si>
  <si>
    <t>rs3824662</t>
  </si>
  <si>
    <t>[1.21-1.41]</t>
  </si>
  <si>
    <t>Perez-Andreu V</t>
  </si>
  <si>
    <t>A genome-wide association study of susceptibility to acute lymphoblastic leukemia in adolescents and young adults.</t>
  </si>
  <si>
    <t>99 European ancestry cases, 1,381 European ancestry controls, 15 African American cases, 1,363 African American controls, 76 Hispanic cases, 1,008 Hispanic controls, 118 other ancestry cases, 2,909 other ancestry controls</t>
  </si>
  <si>
    <t>72 European ancestry cases, 3,667 European ancestry controls, 9 African American cases, 1,076 African American controls, 34 Hispanic cases, 501 Hispanic controls, 47 other ancestry cases, 511 other ancestry controls</t>
  </si>
  <si>
    <t>European/African-American/Hispanic</t>
  </si>
  <si>
    <t>rs3824662-A</t>
  </si>
  <si>
    <t>[1.48-2.12]</t>
  </si>
  <si>
    <t>rs10795668-A</t>
  </si>
  <si>
    <t>rs10795668</t>
  </si>
  <si>
    <t>rs10795668-G</t>
  </si>
  <si>
    <t>rs11255841-T</t>
  </si>
  <si>
    <t>rs11255841</t>
  </si>
  <si>
    <t>GATA3, RP11-428L9.1, RP11-428L9.2</t>
  </si>
  <si>
    <t>rs73635312-G</t>
  </si>
  <si>
    <t>rs73635312</t>
  </si>
  <si>
    <t>[1.25-1.45]</t>
  </si>
  <si>
    <t>Dobbins SE</t>
  </si>
  <si>
    <t>Common variation at 10p12.31 near MLLT10 influences meningioma risk.</t>
  </si>
  <si>
    <t>Meningioma</t>
  </si>
  <si>
    <t>859 European ancestry cases, 704 European ancestry controls</t>
  </si>
  <si>
    <t>774 European ancestry cases, 1,764 European ancestry controls</t>
  </si>
  <si>
    <t>10p12.31</t>
  </si>
  <si>
    <t>rs11012732-A</t>
  </si>
  <si>
    <t>rs11012732</t>
  </si>
  <si>
    <t>[1.32-1.61]</t>
  </si>
  <si>
    <t>rs1243180-A</t>
  </si>
  <si>
    <t>rs1243180</t>
  </si>
  <si>
    <t>NEBL, C10orf113, C10orf114, SKIDA1, DNAJC1, MLLT10</t>
  </si>
  <si>
    <t>rs1243180-T</t>
  </si>
  <si>
    <t>DNAJC1, MLLT10</t>
  </si>
  <si>
    <t>rs7072776-A</t>
  </si>
  <si>
    <t>rs7072776</t>
  </si>
  <si>
    <t>DNAJC1</t>
  </si>
  <si>
    <t>rs11814448-C</t>
  </si>
  <si>
    <t>rs11814448</t>
  </si>
  <si>
    <t>[1.18-1.35]</t>
  </si>
  <si>
    <t>10p12.2</t>
  </si>
  <si>
    <t>rs10828317-T</t>
  </si>
  <si>
    <t>rs10828317</t>
  </si>
  <si>
    <t>10p11.21</t>
  </si>
  <si>
    <t>NAMPTL, ANKRD30A</t>
  </si>
  <si>
    <t>rs1192691-C</t>
  </si>
  <si>
    <t>rs1192691</t>
  </si>
  <si>
    <t>[1.05-1.43]</t>
  </si>
  <si>
    <t>20q13.13</t>
  </si>
  <si>
    <t>ADNP</t>
  </si>
  <si>
    <t>rs12480328-T</t>
  </si>
  <si>
    <t>rs12480328</t>
  </si>
  <si>
    <t>[1.10-1.17]</t>
  </si>
  <si>
    <t>BOK-AS1, DTYMK, FARP2, HDLBP, SEP2, STK25, THAP4, ANO7, ATG4B, BOK</t>
  </si>
  <si>
    <t>rs3771570-A</t>
  </si>
  <si>
    <t>rs3771570</t>
  </si>
  <si>
    <t>3q21.3</t>
  </si>
  <si>
    <t>rs10934853-A</t>
  </si>
  <si>
    <t>rs10934853</t>
  </si>
  <si>
    <t>rs7679673-C</t>
  </si>
  <si>
    <t>rs7679673</t>
  </si>
  <si>
    <t>RGS17, FBXO5, MTRF1L</t>
  </si>
  <si>
    <t>rs1933488-A</t>
  </si>
  <si>
    <t>rs1933488</t>
  </si>
  <si>
    <t>7q21.3</t>
  </si>
  <si>
    <t>LMTK2</t>
  </si>
  <si>
    <t>rs6465657-C</t>
  </si>
  <si>
    <t>rs6465657</t>
  </si>
  <si>
    <t>[1.05-1.20]</t>
  </si>
  <si>
    <t>14q22.1</t>
  </si>
  <si>
    <t>DDHD1, ERO1L, TXNDC16, FERMT2, GNPNAT1, GPR137C, PSMC6, STYX</t>
  </si>
  <si>
    <t>rs8008270-G</t>
  </si>
  <si>
    <t>rs8008270</t>
  </si>
  <si>
    <t>19q13.2</t>
  </si>
  <si>
    <t>rs8102476-C</t>
  </si>
  <si>
    <t>rs8102476</t>
  </si>
  <si>
    <t>20q13.33</t>
  </si>
  <si>
    <t>STMN3, ZBTB46, ZGPAT, ABHD16B, ARFRP1, C20orf195, DNAJC5, EEF1A2, GMEB2, LIME1, LOC100505815, MIR1914, MIR647, MIR941-1, MIR941-2, MIR941-3, MIR941-4, PPDPF, PRIC285, PRPF6, PTK6, RTEL1, RTEL1-TN, RTEL1-TNFRSF6B, SAMD10, SRMS, TNFRSF6B, TPD52L2, UCKL1, SLC2A4RG, UCKL1-AS1, ZNF512B</t>
  </si>
  <si>
    <t>rs6062509-A</t>
  </si>
  <si>
    <t>rs6062509</t>
  </si>
  <si>
    <t>CLDN11, SKIL</t>
  </si>
  <si>
    <t>rs10936632-A</t>
  </si>
  <si>
    <t>rs10936632</t>
  </si>
  <si>
    <t>[1.08-1.14]</t>
  </si>
  <si>
    <t>10q21.2</t>
  </si>
  <si>
    <t>rs7090445-?</t>
  </si>
  <si>
    <t>rs7090445</t>
  </si>
  <si>
    <t>rs4245595-C</t>
  </si>
  <si>
    <t>rs4245595</t>
  </si>
  <si>
    <t>[1.38â€“1.93]</t>
  </si>
  <si>
    <t>rs10821936-C</t>
  </si>
  <si>
    <t>rs10821936</t>
  </si>
  <si>
    <t>[1.60-2.20]</t>
  </si>
  <si>
    <t>[1.71-2.03]</t>
  </si>
  <si>
    <t>[1.29 - 1.58]</t>
  </si>
  <si>
    <t>[1.33 - 1.60]</t>
  </si>
  <si>
    <t>rs7089424-C</t>
  </si>
  <si>
    <t>rs7089424</t>
  </si>
  <si>
    <t>[1.54-1.76]</t>
  </si>
  <si>
    <t>Genome-wide association study identifies breast cancer risk variant at 10q21.2: results from the Asia Breast Cancer Consortium.</t>
  </si>
  <si>
    <t>2,062 East Asian ancestry cases, 2,066 East Asian ancestry controls</t>
  </si>
  <si>
    <t>15,091 East Asian ancestry cases, 14,877 East Asian ancestry controls</t>
  </si>
  <si>
    <t>ZNF365</t>
  </si>
  <si>
    <t>rs10822013-T</t>
  </si>
  <si>
    <t>rs10822013</t>
  </si>
  <si>
    <t>[1.06-1.18]</t>
  </si>
  <si>
    <t>rs10995190-G</t>
  </si>
  <si>
    <t>rs10995190</t>
  </si>
  <si>
    <t>[1.14-1.19]</t>
  </si>
  <si>
    <t>10q22.3</t>
  </si>
  <si>
    <t>AS1, ZMIZ1</t>
  </si>
  <si>
    <t>rs704017-G</t>
  </si>
  <si>
    <t>rs704017</t>
  </si>
  <si>
    <t>ZMIZ1</t>
  </si>
  <si>
    <t>rs704010-A</t>
  </si>
  <si>
    <t>rs704010</t>
  </si>
  <si>
    <t>rs704010-T</t>
  </si>
  <si>
    <t>10q23.31</t>
  </si>
  <si>
    <t>ACTA, FAS</t>
  </si>
  <si>
    <t>rs1800682-A</t>
  </si>
  <si>
    <t>rs1800682</t>
  </si>
  <si>
    <t>ACTA2, FAS</t>
  </si>
  <si>
    <t>rs4406737-G</t>
  </si>
  <si>
    <t>rs4406737</t>
  </si>
  <si>
    <t>10q23.33</t>
  </si>
  <si>
    <t>PLCE1</t>
  </si>
  <si>
    <t>rs2274223-G</t>
  </si>
  <si>
    <t>rs2274223</t>
  </si>
  <si>
    <t>[1.26-1.42]</t>
  </si>
  <si>
    <t>PLCE1, KIAA1516</t>
  </si>
  <si>
    <t>[1.26-1.45]</t>
  </si>
  <si>
    <t>10q24.2</t>
  </si>
  <si>
    <t>SLC25A28, ABCC2, MRP2, NKX2-3</t>
  </si>
  <si>
    <t>rs1035209-T</t>
  </si>
  <si>
    <t>rs1035209</t>
  </si>
  <si>
    <t>ENTPD7, COX15, CUTC, ABCC2, SLC25A28</t>
  </si>
  <si>
    <t>rs11190164-G</t>
  </si>
  <si>
    <t>rs11190164</t>
  </si>
  <si>
    <t>PDLIM5</t>
  </si>
  <si>
    <t>rs17021918-?</t>
  </si>
  <si>
    <t>rs17021918</t>
  </si>
  <si>
    <t>10q24.33</t>
  </si>
  <si>
    <t>OBFC1, SH3PXD2A</t>
  </si>
  <si>
    <t>rs2995264-G</t>
  </si>
  <si>
    <t>rs2995264</t>
  </si>
  <si>
    <t>Teerlink C</t>
  </si>
  <si>
    <t>A unique genome-wide association analysis in extended Utah high-risk pedigrees identifies a novel melanoma risk variant on chromosome arm 10q.</t>
  </si>
  <si>
    <t>156 European ancestry cases from 34 high-risk families, 2,150 European ancestry controls</t>
  </si>
  <si>
    <t>10q25.1</t>
  </si>
  <si>
    <t>rs17119461-?</t>
  </si>
  <si>
    <t>rs17119461</t>
  </si>
  <si>
    <t>[4.20-17.0]</t>
  </si>
  <si>
    <t>Wang H</t>
  </si>
  <si>
    <t>Trans-ethnic genome-wide association study of colorectal cancer identifies a new susceptibility locus in VTI1A.</t>
  </si>
  <si>
    <t>2,627 Japanese ancestry cases, 3,797 Japanese ancestry controls, 1,893 African American cases, 4,703 African American controls</t>
  </si>
  <si>
    <t>16,823 European ancestry cases, 18,211 European ancestry controls</t>
  </si>
  <si>
    <t>Japanese/African-American</t>
  </si>
  <si>
    <t>rs12241008-C</t>
  </si>
  <si>
    <t>rs12241008</t>
  </si>
  <si>
    <t>[1.09â€“1.18]</t>
  </si>
  <si>
    <t>rs7086803-A</t>
  </si>
  <si>
    <t>rs7086803</t>
  </si>
  <si>
    <t>[1.21-.1.35]</t>
  </si>
  <si>
    <t>rs11196172-A</t>
  </si>
  <si>
    <t>rs11196172</t>
  </si>
  <si>
    <t>rs7904519-G</t>
  </si>
  <si>
    <t>rs7904519</t>
  </si>
  <si>
    <t>[1.04-1.08]</t>
  </si>
  <si>
    <t>15q24.2</t>
  </si>
  <si>
    <t>ETFA</t>
  </si>
  <si>
    <t>rs1801591-A</t>
  </si>
  <si>
    <t>rs1801591</t>
  </si>
  <si>
    <t>[1.23â€“1.51]</t>
  </si>
  <si>
    <t>10q26.11</t>
  </si>
  <si>
    <t>PRLHR</t>
  </si>
  <si>
    <t>rs12413624-T</t>
  </si>
  <si>
    <t>rs12413624</t>
  </si>
  <si>
    <t>SP8, ABCB5, RPL23P8</t>
  </si>
  <si>
    <t>rs12155172-A</t>
  </si>
  <si>
    <t>rs12155172</t>
  </si>
  <si>
    <t>[1.07-1.15]</t>
  </si>
  <si>
    <t>10q26.12</t>
  </si>
  <si>
    <t>rs11199914-C</t>
  </si>
  <si>
    <t>rs11199914</t>
  </si>
  <si>
    <t>10q26.13</t>
  </si>
  <si>
    <t>rs2981579-T</t>
  </si>
  <si>
    <t>rs2981579</t>
  </si>
  <si>
    <t>[1.07-1.27] (Het)</t>
  </si>
  <si>
    <t>rs2981579-A</t>
  </si>
  <si>
    <t>[1.35-1.53]</t>
  </si>
  <si>
    <t>[1.24-1.29]</t>
  </si>
  <si>
    <t>Low SK</t>
  </si>
  <si>
    <t>Genome-wide association study of breast cancer in the Japanese population.</t>
  </si>
  <si>
    <t>2,642 Japanese ancestry cases, 2,099 Japanese ancestry controls</t>
  </si>
  <si>
    <t>2,885 Japanese ancestry cases, 3,395 Japanese ancestry controls</t>
  </si>
  <si>
    <t>rs2981578-C</t>
  </si>
  <si>
    <t>rs2981578</t>
  </si>
  <si>
    <t>[1.158-1.296]</t>
  </si>
  <si>
    <t>Gaudet MM</t>
  </si>
  <si>
    <t>Common genetic variants and modification of penetrance of BRCA2-associated breast cancer.</t>
  </si>
  <si>
    <t>899 European ancestry cases, 804 European ancestry controls</t>
  </si>
  <si>
    <t>1,264 European ancestry cases, 1,222 European ancestry controls</t>
  </si>
  <si>
    <t>rs2981575-?</t>
  </si>
  <si>
    <t>rs2981575</t>
  </si>
  <si>
    <t>Hunter DJ</t>
  </si>
  <si>
    <t>A genome-wide association study identifies alleles in FGFR2 associated with risk of sporadic postmenopausal breast cancer.</t>
  </si>
  <si>
    <t>874 European ancestry cases, 1,478 European ancestry controls, 302 cases, 594 controls</t>
  </si>
  <si>
    <t>rs1219648-G</t>
  </si>
  <si>
    <t>rs1219648</t>
  </si>
  <si>
    <t>[1.07-1.42]</t>
  </si>
  <si>
    <t>Li J</t>
  </si>
  <si>
    <t>Breast Cancer Res Treat</t>
  </si>
  <si>
    <t>A combined analysis of genome-wide association studies in breast cancer.</t>
  </si>
  <si>
    <t>2,702 European ancestry female cases, 5,726 European ancestry controls</t>
  </si>
  <si>
    <t>Up to 7,386 cases, 7,576 controls</t>
  </si>
  <si>
    <t>rs1219648-?</t>
  </si>
  <si>
    <t>[1.25-1.37]</t>
  </si>
  <si>
    <t>rs2912774-?</t>
  </si>
  <si>
    <t>rs2912774</t>
  </si>
  <si>
    <t>[1.23-1.35]</t>
  </si>
  <si>
    <t>rs2981582-A</t>
  </si>
  <si>
    <t>rs2981582</t>
  </si>
  <si>
    <t>[1.23-1.30]</t>
  </si>
  <si>
    <t>LSP1</t>
  </si>
  <si>
    <t>rs907611-A</t>
  </si>
  <si>
    <t>rs907611</t>
  </si>
  <si>
    <t>[1.09-1.21]</t>
  </si>
  <si>
    <t>rs3817198-C</t>
  </si>
  <si>
    <t>rs3817198</t>
  </si>
  <si>
    <t>[1.04-1.11]</t>
  </si>
  <si>
    <t>EBF2</t>
  </si>
  <si>
    <t>rs11135910-A</t>
  </si>
  <si>
    <t>rs11135910</t>
  </si>
  <si>
    <t>TSPAN32</t>
  </si>
  <si>
    <t>rs7944004-T</t>
  </si>
  <si>
    <t>rs7944004</t>
  </si>
  <si>
    <t>[1.13-1.27]</t>
  </si>
  <si>
    <t>C11orf21</t>
  </si>
  <si>
    <t>rs2521269-C</t>
  </si>
  <si>
    <t>rs2521269</t>
  </si>
  <si>
    <t>14q23.1</t>
  </si>
  <si>
    <t>rs7153648-C</t>
  </si>
  <si>
    <t>rs7153648</t>
  </si>
  <si>
    <t>[1.07-1.14]</t>
  </si>
  <si>
    <t>17p13.1</t>
  </si>
  <si>
    <t>rs8753-T</t>
  </si>
  <si>
    <t>rs8753</t>
  </si>
  <si>
    <t>[2.39-4.00]</t>
  </si>
  <si>
    <t>rs35850753-T</t>
  </si>
  <si>
    <t>rs35850753</t>
  </si>
  <si>
    <t>[2.07-3.08]</t>
  </si>
  <si>
    <t>11q12.1</t>
  </si>
  <si>
    <t>OR8U8</t>
  </si>
  <si>
    <t>rs1945213-C</t>
  </si>
  <si>
    <t>rs1945213</t>
  </si>
  <si>
    <t>rs1945213-G</t>
  </si>
  <si>
    <t>[1.19-1.43]</t>
  </si>
  <si>
    <t>[1.14-1.45]</t>
  </si>
  <si>
    <t>11q12.2</t>
  </si>
  <si>
    <t>MYRF, FADS1, FADS2, FEN1</t>
  </si>
  <si>
    <t>rs174537-G</t>
  </si>
  <si>
    <t>rs174537</t>
  </si>
  <si>
    <t>[1.12-1.19]</t>
  </si>
  <si>
    <t>11q13.1</t>
  </si>
  <si>
    <t>DKFZp761E198, OVOL1, SNX32, CFL1, MUS81</t>
  </si>
  <si>
    <t>rs3903072-G</t>
  </si>
  <si>
    <t>rs3903072</t>
  </si>
  <si>
    <t>Amin Al Olama A</t>
  </si>
  <si>
    <t>A meta-analysis of genome-wide association studies to identify prostate cancer susceptibility loci associated with aggressive and non-aggressive disease.</t>
  </si>
  <si>
    <t>5,132 European ancestry non-aggressive cases, 5,953 European ancestry aggressive cases, 11,463 European ancestry controls</t>
  </si>
  <si>
    <t>22,387 European ancestry non-aggressive cases, 2,008 European ancestry aggressive cases, up to 24,726 European ancestry controls</t>
  </si>
  <si>
    <t>ATP5SL, CEACAM21</t>
  </si>
  <si>
    <t>rs11672691-G</t>
  </si>
  <si>
    <t>rs11672691</t>
  </si>
  <si>
    <t>(Aggressive)</t>
  </si>
  <si>
    <t>[1.02-1.20]</t>
  </si>
  <si>
    <t>GOLPH3L</t>
  </si>
  <si>
    <t>rs17599629-G</t>
  </si>
  <si>
    <t>rs17599629</t>
  </si>
  <si>
    <t>LRRN2, PIK3C2B, LOC127841, MDM4, PPP1R15B, PLEKHA6</t>
  </si>
  <si>
    <t>rs4245739-A</t>
  </si>
  <si>
    <t>[1.05-1.14]</t>
  </si>
  <si>
    <t>3q13.2</t>
  </si>
  <si>
    <t>WDR52-AS1, ATP6V1A, BOC, KIAA2018, MIR4446, NAA50, SIDT1, SPICE1, WDR52, WDR52-AS</t>
  </si>
  <si>
    <t>rs7611694-A</t>
  </si>
  <si>
    <t>rs7611694</t>
  </si>
  <si>
    <t>4q13.3</t>
  </si>
  <si>
    <t>COX18, AFM, RASSF6, ALB, AFP, ANKRD17, LOC72804, LOC728040</t>
  </si>
  <si>
    <t>rs1894292-G</t>
  </si>
  <si>
    <t>rs1894292</t>
  </si>
  <si>
    <t>rs7679673-?</t>
  </si>
  <si>
    <t>CDKN2BAS1</t>
  </si>
  <si>
    <t>rs17694493-G</t>
  </si>
  <si>
    <t>rs17694493</t>
  </si>
  <si>
    <t>10q24.32</t>
  </si>
  <si>
    <t>CNNM2, CUEDC2, CYP17A1, FBXL15, LOC100505761, MIR146B, PSD, SFXN2, SUFU, TMEM180, ARL3, ACTR1A, AS3MT, TRIM8, C10orf32, C10orf32-AS3MT, WBP1L, C10orf95</t>
  </si>
  <si>
    <t>rs3850699-A</t>
  </si>
  <si>
    <t>rs3850699</t>
  </si>
  <si>
    <t>[0.98-1.23]</t>
  </si>
  <si>
    <t>11q22.2</t>
  </si>
  <si>
    <t>MMP8, BIRC2, MMP10, MMP20, MMP27, MMP7, YAP1, BIRC3, TMEM123</t>
  </si>
  <si>
    <t>rs11568818-A</t>
  </si>
  <si>
    <t>rs11568818</t>
  </si>
  <si>
    <t>rs537626-?</t>
  </si>
  <si>
    <t>rs537626</t>
  </si>
  <si>
    <t>FGF3, MYEOV, CCND1, ORAOV1, FGF19, FGF4</t>
  </si>
  <si>
    <t>rs614367-T</t>
  </si>
  <si>
    <t>rs614367</t>
  </si>
  <si>
    <t>[1.18-1.24]</t>
  </si>
  <si>
    <t>rs614367-?</t>
  </si>
  <si>
    <t>rs498136-A</t>
  </si>
  <si>
    <t>rs498136</t>
  </si>
  <si>
    <t>rs603965-G</t>
  </si>
  <si>
    <t>rs603965</t>
  </si>
  <si>
    <t>(t11;14 vs. controls)</t>
  </si>
  <si>
    <t>[1.52-2.19]</t>
  </si>
  <si>
    <t>(t11;14 vs non t11;14)</t>
  </si>
  <si>
    <t>[1.61-2.38]</t>
  </si>
  <si>
    <t>11q13.4</t>
  </si>
  <si>
    <t>rs3824999-?</t>
  </si>
  <si>
    <t>rs3824999</t>
  </si>
  <si>
    <t>[1.05-1.10]</t>
  </si>
  <si>
    <t>rs3824999-C</t>
  </si>
  <si>
    <t>11q14.1</t>
  </si>
  <si>
    <t>GAB2, USP35</t>
  </si>
  <si>
    <t>rs7107174-T</t>
  </si>
  <si>
    <t>rs7107174</t>
  </si>
  <si>
    <t>Bishop DT</t>
  </si>
  <si>
    <t>Genome-wide association study identifies three loci associated with melanoma risk.</t>
  </si>
  <si>
    <t>1,539 European ancestry cases, 3,917 European ancestry controls</t>
  </si>
  <si>
    <t>2,312 European ancestry cases, 1,867 European ancestry controls</t>
  </si>
  <si>
    <t>11q14.3</t>
  </si>
  <si>
    <t>TYR</t>
  </si>
  <si>
    <t>rs1393350-A</t>
  </si>
  <si>
    <t>rs1393350</t>
  </si>
  <si>
    <t>[1.21-1.38]</t>
  </si>
  <si>
    <t>[1.21-1.39]</t>
  </si>
  <si>
    <t>rs1126809-A</t>
  </si>
  <si>
    <t>rs1126809</t>
  </si>
  <si>
    <t>17p13.3</t>
  </si>
  <si>
    <t>DBIL5P, FAM57A, GEMIN4, GLOD4, NXN, RNMTL1, VPS53</t>
  </si>
  <si>
    <t>rs684232-G</t>
  </si>
  <si>
    <t>rs684232</t>
  </si>
  <si>
    <t>11q22.3</t>
  </si>
  <si>
    <t>rs1801516-?</t>
  </si>
  <si>
    <t>rs1801516</t>
  </si>
  <si>
    <t>11q23.1</t>
  </si>
  <si>
    <t>rs3802842-C</t>
  </si>
  <si>
    <t>rs3802842</t>
  </si>
  <si>
    <t>C11orf93</t>
  </si>
  <si>
    <t>GGCX, VAMP8, VAMP5, RNF181</t>
  </si>
  <si>
    <t>[2.09-3.72]</t>
  </si>
  <si>
    <t>CADM1, BUD13</t>
  </si>
  <si>
    <t>rs74899442-C</t>
  </si>
  <si>
    <t>rs74899442</t>
  </si>
  <si>
    <t>rs6010620-G</t>
  </si>
  <si>
    <t>rs6010620</t>
  </si>
  <si>
    <t>[1.32-1.75]</t>
  </si>
  <si>
    <t>rs6010620-?</t>
  </si>
  <si>
    <t>[1.42-1.72]</t>
  </si>
  <si>
    <t>CXCR5</t>
  </si>
  <si>
    <t>rs4938573-C</t>
  </si>
  <si>
    <t>rs4938573</t>
  </si>
  <si>
    <t>[1.26-1.43]</t>
  </si>
  <si>
    <t>11q24.1</t>
  </si>
  <si>
    <t>GRAMD1B</t>
  </si>
  <si>
    <t>rs35923643-G</t>
  </si>
  <si>
    <t>rs35923643</t>
  </si>
  <si>
    <t>[1.54-1.79]</t>
  </si>
  <si>
    <t>rs735665-A</t>
  </si>
  <si>
    <t>rs735665</t>
  </si>
  <si>
    <t>[1.31-1.61]</t>
  </si>
  <si>
    <t>rs735665-T</t>
  </si>
  <si>
    <t>(CLL/SLL)</t>
  </si>
  <si>
    <t>[1.50-2.20]</t>
  </si>
  <si>
    <t>SCN3B</t>
  </si>
  <si>
    <t>SCN3B, GRAMD1B</t>
  </si>
  <si>
    <t>[1.35-1.72]</t>
  </si>
  <si>
    <t>rs2953196-G</t>
  </si>
  <si>
    <t>rs2953196</t>
  </si>
  <si>
    <t>[1.22-1.38]</t>
  </si>
  <si>
    <t>11q24.3</t>
  </si>
  <si>
    <t>ETS1</t>
  </si>
  <si>
    <t>rs4937362-T</t>
  </si>
  <si>
    <t>rs4937362</t>
  </si>
  <si>
    <t>rs11820646-C</t>
  </si>
  <si>
    <t>rs11820646</t>
  </si>
  <si>
    <t>12p13.32</t>
  </si>
  <si>
    <t>C12orf5, CCND2, FGF6, RAD51AP1, FGF23, PARP11</t>
  </si>
  <si>
    <t>rs10774214-T</t>
  </si>
  <si>
    <t>rs10774214</t>
  </si>
  <si>
    <t>12p13.31</t>
  </si>
  <si>
    <t>PLEKHG6, TNFRSF1A, CD9</t>
  </si>
  <si>
    <t>rs10849432-T</t>
  </si>
  <si>
    <t>rs10849432</t>
  </si>
  <si>
    <t>Common genetic variation in ETV6 is associated with colorectal cancer susceptibility.</t>
  </si>
  <si>
    <t>1,023 Han Chinese ancestry cases and 1,306 Han Chinese ancestry controls</t>
  </si>
  <si>
    <t>5,317 Han Chinese ancestry cases, 6,887 Han Chinese ancestry controls, 1,046 European ancestry cases, 1,076 European ancestry controls</t>
  </si>
  <si>
    <t>12p13.2</t>
  </si>
  <si>
    <t>rs2238126-G</t>
  </si>
  <si>
    <t>rs2238126</t>
  </si>
  <si>
    <t>1.11-1.23</t>
  </si>
  <si>
    <t>12p13.1</t>
  </si>
  <si>
    <t>rs12422552-C</t>
  </si>
  <si>
    <t>rs12422552</t>
  </si>
  <si>
    <t>ATF7IP</t>
  </si>
  <si>
    <t>rs2900333-C</t>
  </si>
  <si>
    <t>rs2900333</t>
  </si>
  <si>
    <t>[1.12-1.44]</t>
  </si>
  <si>
    <t>[1.20-1.46]</t>
  </si>
  <si>
    <t>Purrington KS</t>
  </si>
  <si>
    <t>Genome-wide association study identifies 25 known breast cancer susceptibility loci as risk factors for triple-negative breast cancer.</t>
  </si>
  <si>
    <t>1,529 European ancestry cases, 3,399 European ancestry controls</t>
  </si>
  <si>
    <t>2,148 European ancestry cases, 1,309 European ancestry controls</t>
  </si>
  <si>
    <t>12p11.22</t>
  </si>
  <si>
    <t>PTHLH</t>
  </si>
  <si>
    <t>rs10771399-G</t>
  </si>
  <si>
    <t>rs10771399</t>
  </si>
  <si>
    <t>[1.25-1.56]</t>
  </si>
  <si>
    <t>rs10771399-T</t>
  </si>
  <si>
    <t>rs10771399-A</t>
  </si>
  <si>
    <t>[1.14-1.2]</t>
  </si>
  <si>
    <t>12q12</t>
  </si>
  <si>
    <t>rs2204008</t>
  </si>
  <si>
    <t>COX18</t>
  </si>
  <si>
    <t>rs10009409-T</t>
  </si>
  <si>
    <t>rs10009409</t>
  </si>
  <si>
    <t>14q24.1</t>
  </si>
  <si>
    <t>RAD51B, ZFP36L1, ACTN1</t>
  </si>
  <si>
    <t>rs7141529-G</t>
  </si>
  <si>
    <t>rs7141529</t>
  </si>
  <si>
    <t>18q23</t>
  </si>
  <si>
    <t>SALL3, ATP9B</t>
  </si>
  <si>
    <t>rs7241993-G</t>
  </si>
  <si>
    <t>rs7241993</t>
  </si>
  <si>
    <t>12q13.12</t>
  </si>
  <si>
    <t>DIP2B, ATF1</t>
  </si>
  <si>
    <t>rs34245511-C</t>
  </si>
  <si>
    <t>rs34245511</t>
  </si>
  <si>
    <t>rs4768903-A</t>
  </si>
  <si>
    <t>rs4768903</t>
  </si>
  <si>
    <t>rs11169552-C</t>
  </si>
  <si>
    <t>rs11169552</t>
  </si>
  <si>
    <t>ACVR1B</t>
  </si>
  <si>
    <t>rs11610143-?</t>
  </si>
  <si>
    <t>rs11610143</t>
  </si>
  <si>
    <t>KRT5</t>
  </si>
  <si>
    <t>rs11170164-T</t>
  </si>
  <si>
    <t>rs11170164</t>
  </si>
  <si>
    <t>[1.06-1.11]</t>
  </si>
  <si>
    <t>TNFRSF6B, RTEL1</t>
  </si>
  <si>
    <t>[1.28-1.59]</t>
  </si>
  <si>
    <t>12q21.32</t>
  </si>
  <si>
    <t>KITLG</t>
  </si>
  <si>
    <t>rs995030-G</t>
  </si>
  <si>
    <t>rs995030</t>
  </si>
  <si>
    <t>[2.05-3.19]</t>
  </si>
  <si>
    <t>rs1508595-G</t>
  </si>
  <si>
    <t>[2.10-3.44]</t>
  </si>
  <si>
    <t>rs995030-A</t>
  </si>
  <si>
    <t>[1.85-2.94]</t>
  </si>
  <si>
    <t>[1.95-2.61]</t>
  </si>
  <si>
    <t>rs3782181-?</t>
  </si>
  <si>
    <t>rs3782181</t>
  </si>
  <si>
    <t>[1.89-2.56]</t>
  </si>
  <si>
    <t>12q22</t>
  </si>
  <si>
    <t>NTN4</t>
  </si>
  <si>
    <t>rs17356907-A</t>
  </si>
  <si>
    <t>rs17356907</t>
  </si>
  <si>
    <t>rs4809324-C</t>
  </si>
  <si>
    <t>rs4809324</t>
  </si>
  <si>
    <t>[1.37-1.87]</t>
  </si>
  <si>
    <t>12q24.12</t>
  </si>
  <si>
    <t>CUX2, BRAP, ACAD10, SH2B3</t>
  </si>
  <si>
    <t>rs3184504-C</t>
  </si>
  <si>
    <t>rs3184504</t>
  </si>
  <si>
    <t>[1.06â€“1.12]</t>
  </si>
  <si>
    <t>SH2B3, CUX2, BRAP, ACAD10</t>
  </si>
  <si>
    <t>ACAD10</t>
  </si>
  <si>
    <t>rs11066015-A</t>
  </si>
  <si>
    <t>rs11066015</t>
  </si>
  <si>
    <t>[1.29-1.48]</t>
  </si>
  <si>
    <t>BRAP, ALDH2</t>
  </si>
  <si>
    <t>rs671-A</t>
  </si>
  <si>
    <t>rs671</t>
  </si>
  <si>
    <t>[1.58-1.76]</t>
  </si>
  <si>
    <t>12q24.13</t>
  </si>
  <si>
    <t>C12orf51</t>
  </si>
  <si>
    <t>rs2074356-T</t>
  </si>
  <si>
    <t>rs2074356</t>
  </si>
  <si>
    <t>[1.45-1.68]</t>
  </si>
  <si>
    <t>RPL6</t>
  </si>
  <si>
    <t>rs11066280-A</t>
  </si>
  <si>
    <t>rs11066280</t>
  </si>
  <si>
    <t>2p21</t>
  </si>
  <si>
    <t>Euopean</t>
  </si>
  <si>
    <t>THADA</t>
  </si>
  <si>
    <t>rs1465618-?</t>
  </si>
  <si>
    <t>rs1465618</t>
  </si>
  <si>
    <t>[1.03-1.12]</t>
  </si>
  <si>
    <t>rs1292011-A</t>
  </si>
  <si>
    <t>rs1292011</t>
  </si>
  <si>
    <t>12q24.22</t>
  </si>
  <si>
    <t>NOS1</t>
  </si>
  <si>
    <t>rs73208120-G</t>
  </si>
  <si>
    <t>rs73208120</t>
  </si>
  <si>
    <t>[1.11â€“1.23]</t>
  </si>
  <si>
    <t>13q12.12</t>
  </si>
  <si>
    <t>MIPEP</t>
  </si>
  <si>
    <t>rs753955-G</t>
  </si>
  <si>
    <t>rs753955</t>
  </si>
  <si>
    <t>13q12.2</t>
  </si>
  <si>
    <t>PDX1-AS1</t>
  </si>
  <si>
    <t>rs9554197-T</t>
  </si>
  <si>
    <t>rs9554197</t>
  </si>
  <si>
    <t>[1.1-1.19]</t>
  </si>
  <si>
    <t>URAD, FLT3, PAN3-AS1, PAN3, GSX1, PDX1-AS1, PDX1, ATP5EP2, CDX2</t>
  </si>
  <si>
    <t>rs9581943-A</t>
  </si>
  <si>
    <t>rs9581943</t>
  </si>
  <si>
    <t>[1.10â€“1.20]</t>
  </si>
  <si>
    <t>13q13.1</t>
  </si>
  <si>
    <t>BRCA2, FRY</t>
  </si>
  <si>
    <t>rs11571833-T</t>
  </si>
  <si>
    <t>rs11571833</t>
  </si>
  <si>
    <t>(All lung cancer)</t>
  </si>
  <si>
    <t>[1.61-2.09]</t>
  </si>
  <si>
    <t>(Squamous cell carcinoma)</t>
  </si>
  <si>
    <t>[2.03-3.00]</t>
  </si>
  <si>
    <t>rs12500426-?</t>
  </si>
  <si>
    <t>rs12500426</t>
  </si>
  <si>
    <t>KLF5</t>
  </si>
  <si>
    <t>rs9600103-?</t>
  </si>
  <si>
    <t>rs9600103</t>
  </si>
  <si>
    <t>KLF12</t>
  </si>
  <si>
    <t>rs11841589-G</t>
  </si>
  <si>
    <t>rs11841589</t>
  </si>
  <si>
    <t>[1.11-1.21]</t>
  </si>
  <si>
    <t>rs9573163-G</t>
  </si>
  <si>
    <t>rs9573163</t>
  </si>
  <si>
    <t>KLF12, KLF5</t>
  </si>
  <si>
    <t>rs9543325-?</t>
  </si>
  <si>
    <t>rs9543325</t>
  </si>
  <si>
    <t>[1.18-1.30]</t>
  </si>
  <si>
    <t>European/Chinese</t>
  </si>
  <si>
    <t>rs9543325-C</t>
  </si>
  <si>
    <t>KLF5, KLF12</t>
  </si>
  <si>
    <t>13q32.3</t>
  </si>
  <si>
    <t>UBAC2</t>
  </si>
  <si>
    <t>rs7335046-G</t>
  </si>
  <si>
    <t>rs7335046</t>
  </si>
  <si>
    <t>14q11.2</t>
  </si>
  <si>
    <t>rs4982731-C</t>
  </si>
  <si>
    <t>rs4982731</t>
  </si>
  <si>
    <t>rs2239633-?</t>
  </si>
  <si>
    <t>rs2239633</t>
  </si>
  <si>
    <t>rs2239633-C</t>
  </si>
  <si>
    <t>[1.2-1.49]</t>
  </si>
  <si>
    <t>14q13.3</t>
  </si>
  <si>
    <t>rs944289-T</t>
  </si>
  <si>
    <t>rs944289</t>
  </si>
  <si>
    <t>[1.24-1.52]</t>
  </si>
  <si>
    <t>MBIP</t>
  </si>
  <si>
    <t>rs116909374-T</t>
  </si>
  <si>
    <t>rs116909374</t>
  </si>
  <si>
    <t>[1.68-2.60]</t>
  </si>
  <si>
    <t>PAX9, SLC25A21</t>
  </si>
  <si>
    <t>rs2236007-G</t>
  </si>
  <si>
    <t>rs2236007</t>
  </si>
  <si>
    <t>[1.05-1.1]</t>
  </si>
  <si>
    <t>Yang JJ</t>
  </si>
  <si>
    <t>Genome-wide association study identifies germline polymorphisms associated with relapse of childhood acute lymphoblastic leukemia.</t>
  </si>
  <si>
    <t>1,268 European, South Asian, East Asian, African American/Afro-Caribbean, Hispanic and other ancestry cases</t>
  </si>
  <si>
    <t>1,267 European, South Asian, East Asian, African American/Afro-Caribbean, Hispanic and other ancestry cases</t>
  </si>
  <si>
    <t>European/South Asian/East Asian/African American/Afro-Caribbean/Hispanic</t>
  </si>
  <si>
    <t>PYGL</t>
  </si>
  <si>
    <t>rs7142143-C</t>
  </si>
  <si>
    <t>rs7142143</t>
  </si>
  <si>
    <t>[2.34-5.57]</t>
  </si>
  <si>
    <t>TRIM31</t>
  </si>
  <si>
    <t>rs115457135-A</t>
  </si>
  <si>
    <t>rs115457135</t>
  </si>
  <si>
    <t>Meta-analysis of genome-wide association data identifies four new susceptibility loci for colorectal cancer.</t>
  </si>
  <si>
    <t>1,902 European ancestry cases, 1,929 European ancestry controls</t>
  </si>
  <si>
    <t>18,284 European ancestry cases, 18,926 European ancestry controls</t>
  </si>
  <si>
    <t>14q22.2</t>
  </si>
  <si>
    <t>rs4444235-C</t>
  </si>
  <si>
    <t>rs4444235</t>
  </si>
  <si>
    <t>HLA-DRB6</t>
  </si>
  <si>
    <t>rs115306967-G</t>
  </si>
  <si>
    <t>rs115306967</t>
  </si>
  <si>
    <t>MYO6</t>
  </si>
  <si>
    <t>rs9443189-G</t>
  </si>
  <si>
    <t>rs9443189</t>
  </si>
  <si>
    <t>RAD51L1</t>
  </si>
  <si>
    <t>rs2588809-T</t>
  </si>
  <si>
    <t>rs2588809</t>
  </si>
  <si>
    <t>Orr N</t>
  </si>
  <si>
    <t>Genome-wide association study identifies a common variant in RAD51B associated with male breast cancer risk.</t>
  </si>
  <si>
    <t>823 European ancestry cases, 2,795 European ancestry controls</t>
  </si>
  <si>
    <t>438 European ancestry cases, 474 European ancestry controls</t>
  </si>
  <si>
    <t>rs1314913-?</t>
  </si>
  <si>
    <t>rs1314913</t>
  </si>
  <si>
    <t>[1.39-1.77]</t>
  </si>
  <si>
    <t>rs999737-C</t>
  </si>
  <si>
    <t>rs999737</t>
  </si>
  <si>
    <t>HTR3B</t>
  </si>
  <si>
    <t>rs11214775-G</t>
  </si>
  <si>
    <t>rs11214775</t>
  </si>
  <si>
    <t>rs11672691 -G</t>
  </si>
  <si>
    <t>(All)</t>
  </si>
  <si>
    <t>[1.04-1.12]</t>
  </si>
  <si>
    <t>14q32.11</t>
  </si>
  <si>
    <t>CCDC88C</t>
  </si>
  <si>
    <t>rs941764-G</t>
  </si>
  <si>
    <t>rs941764</t>
  </si>
  <si>
    <t>14q32.33</t>
  </si>
  <si>
    <t>AKT1, SIVA1</t>
  </si>
  <si>
    <t>rs2498796-A</t>
  </si>
  <si>
    <t>rs2498796</t>
  </si>
  <si>
    <t>15q13.1</t>
  </si>
  <si>
    <t>OCA2</t>
  </si>
  <si>
    <t>rs1800407-T</t>
  </si>
  <si>
    <t>rs1800407</t>
  </si>
  <si>
    <t>rs4778138-G</t>
  </si>
  <si>
    <t>rs4778138</t>
  </si>
  <si>
    <t>[NR] unit decrease</t>
  </si>
  <si>
    <t>Meta-analysis of new genome-wide association studies of colorectal cancer risk.</t>
  </si>
  <si>
    <t>2,906 European ancestry cases, 3,416 European ancestry controls</t>
  </si>
  <si>
    <t>8,161 European ancestry cases, 9,101 European ancestry controls</t>
  </si>
  <si>
    <t>15q13.3</t>
  </si>
  <si>
    <t>GREM1, SCG5</t>
  </si>
  <si>
    <t>rs4779584-?</t>
  </si>
  <si>
    <t>rs4779584</t>
  </si>
  <si>
    <t>CRAC1, HMPS, GREM1</t>
  </si>
  <si>
    <t>rs4779584-T</t>
  </si>
  <si>
    <t>rs2293582-A</t>
  </si>
  <si>
    <t>rs2293582</t>
  </si>
  <si>
    <t>rs73376930-G</t>
  </si>
  <si>
    <t>rs73376930</t>
  </si>
  <si>
    <t>15q15.1</t>
  </si>
  <si>
    <t>EIF2AK, BMF</t>
  </si>
  <si>
    <t>rs937213-C</t>
  </si>
  <si>
    <t>rs937213</t>
  </si>
  <si>
    <t>BMF</t>
  </si>
  <si>
    <t>rs8024033-C</t>
  </si>
  <si>
    <t>rs8024033</t>
  </si>
  <si>
    <t>22q11.21</t>
  </si>
  <si>
    <t>TBX1</t>
  </si>
  <si>
    <t>rs2238776-G</t>
  </si>
  <si>
    <t>rs2238776</t>
  </si>
  <si>
    <t>15q21.2</t>
  </si>
  <si>
    <t>CYP19A1</t>
  </si>
  <si>
    <t>rs2414098-C</t>
  </si>
  <si>
    <t>rs2414098</t>
  </si>
  <si>
    <t>[1.13-1.23]</t>
  </si>
  <si>
    <t>15q21.3</t>
  </si>
  <si>
    <t>MNS1, RFXDC2</t>
  </si>
  <si>
    <t>rs11636802-G</t>
  </si>
  <si>
    <t>rs11636802</t>
  </si>
  <si>
    <t>MNS1, RFX7</t>
  </si>
  <si>
    <t>rs72742684-T</t>
  </si>
  <si>
    <t>rs72742684</t>
  </si>
  <si>
    <t>[1.30-1.58]</t>
  </si>
  <si>
    <t>15q23</t>
  </si>
  <si>
    <t>ANP32A</t>
  </si>
  <si>
    <t>rs8030672-A</t>
  </si>
  <si>
    <t>rs8030672</t>
  </si>
  <si>
    <t>[1.37-1.78]</t>
  </si>
  <si>
    <t>PCAT29</t>
  </si>
  <si>
    <t>rs2052702-A</t>
  </si>
  <si>
    <t>rs2052702</t>
  </si>
  <si>
    <t>rs7176508-A</t>
  </si>
  <si>
    <t>rs7176508</t>
  </si>
  <si>
    <t>[1.26-1.50]</t>
  </si>
  <si>
    <t>RPLP1</t>
  </si>
  <si>
    <t>[1.28-1.58]</t>
  </si>
  <si>
    <t>Matsuda K</t>
  </si>
  <si>
    <t>Genome wide association study identified SNP on 15q24 associated with bladder cancer risk in Japanese population.</t>
  </si>
  <si>
    <t>531 Japanese ancestry cases, 5,581 Japanese ancestry conrols</t>
  </si>
  <si>
    <t>592 Japanese ancestry cases, 6,964 Japanese ancestry controls, 3,508 European ancestry cases, 5,101 European ancestry controls</t>
  </si>
  <si>
    <t>15q24.1</t>
  </si>
  <si>
    <t>CLK3, CYP1A2</t>
  </si>
  <si>
    <t>rs11543198-G</t>
  </si>
  <si>
    <t>rs11543198</t>
  </si>
  <si>
    <t>[1.26-1.59]</t>
  </si>
  <si>
    <t>rs6062302-C</t>
  </si>
  <si>
    <t>rs6062302</t>
  </si>
  <si>
    <t>[1.3-1.56]</t>
  </si>
  <si>
    <t>Amos CI</t>
  </si>
  <si>
    <t>Genome-wide association scan of tag SNPs identifies a susceptibility locus for lung cancer at 15q25.1.</t>
  </si>
  <si>
    <t>1,154 European ancestry cases, 1,137 European ancestry controls</t>
  </si>
  <si>
    <t>2,724 European ancestry cases, 3,694 European ancestry controls</t>
  </si>
  <si>
    <t>15q25.1</t>
  </si>
  <si>
    <t>CHRNA5, CHRNA3, PSMA4, LOC123688</t>
  </si>
  <si>
    <t>rs8034191-G</t>
  </si>
  <si>
    <t>rs8034191</t>
  </si>
  <si>
    <t>[1.15-1.47]</t>
  </si>
  <si>
    <t>Hung RJ</t>
  </si>
  <si>
    <t>A susceptibility locus for lung cancer maps to nicotinic acetylcholine receptor subunit genes on 15q25.</t>
  </si>
  <si>
    <t>1,926 European ance other ancestry cases, 2,522 European and other ancestry controls</t>
  </si>
  <si>
    <t>332 European ancestry cases, 462 European ancestry controls, 2,181 European and other ancestry cases, 4,290 European and other ancestry controls</t>
  </si>
  <si>
    <t>CHRNA5, CHRNA3, PSMA4, LOC123688, CHRNB4</t>
  </si>
  <si>
    <t>rs8034191-C</t>
  </si>
  <si>
    <t>[1.23-1.37]</t>
  </si>
  <si>
    <t>Liu P</t>
  </si>
  <si>
    <t>Familial aggregation of common sequence variants on 15q24-25.1 in lung cancer.</t>
  </si>
  <si>
    <t>194 European ancestry cases, 219 European ancestry controls</t>
  </si>
  <si>
    <t>3,878 cases, 4,831 controls</t>
  </si>
  <si>
    <t>CHRNA5, PSMA4, CHRNA3, LOC123688, CHRNB4</t>
  </si>
  <si>
    <t>[1.17-1.64]</t>
  </si>
  <si>
    <t>CHRNA3</t>
  </si>
  <si>
    <t>rs8034191-?</t>
  </si>
  <si>
    <t>McKay JD</t>
  </si>
  <si>
    <t>Lung cancer susceptibility locus at 5p15.33.</t>
  </si>
  <si>
    <t>2,971 European ancestry cases, 3,746 European ancestry controls</t>
  </si>
  <si>
    <t>2,899 European ancestry cases, 5,573 European ancestry controls</t>
  </si>
  <si>
    <t>rs1051730-A</t>
  </si>
  <si>
    <t>rs1051730</t>
  </si>
  <si>
    <t>CHRNA5, CHRNA3</t>
  </si>
  <si>
    <t>rs1051730-T</t>
  </si>
  <si>
    <t>[1.27-1.36]</t>
  </si>
  <si>
    <t>rs8042374-?</t>
  </si>
  <si>
    <t>rs8042374</t>
  </si>
  <si>
    <t>15q26.1</t>
  </si>
  <si>
    <t>PRC1</t>
  </si>
  <si>
    <t>rs2290203-G</t>
  </si>
  <si>
    <t>rs2290203</t>
  </si>
  <si>
    <t>16p13.13</t>
  </si>
  <si>
    <t>BCAR4, RSL1D1, GSPT1, TNFRSF17</t>
  </si>
  <si>
    <t>rs4561483-A</t>
  </si>
  <si>
    <t>rs4561483</t>
  </si>
  <si>
    <t>[1.02-1.16]</t>
  </si>
  <si>
    <t>16q12.1</t>
  </si>
  <si>
    <t>HEATR3</t>
  </si>
  <si>
    <t>rs4785204-T</t>
  </si>
  <si>
    <t>rs4785204</t>
  </si>
  <si>
    <t>[1.18-1.29]</t>
  </si>
  <si>
    <t>rs8046148-G</t>
  </si>
  <si>
    <t>rs8046148</t>
  </si>
  <si>
    <t>[1.17-1.48]</t>
  </si>
  <si>
    <t>TOX3</t>
  </si>
  <si>
    <t>rs4784223-?</t>
  </si>
  <si>
    <t>rs4784223</t>
  </si>
  <si>
    <t>TNRC9, LOC643714</t>
  </si>
  <si>
    <t>rs3803662-T</t>
  </si>
  <si>
    <t>rs3803662</t>
  </si>
  <si>
    <t>[1.16-1.24]</t>
  </si>
  <si>
    <t>TNRC9</t>
  </si>
  <si>
    <t>TOX3, LOC643714</t>
  </si>
  <si>
    <t>[1.146-1.284]</t>
  </si>
  <si>
    <t>rs3803662-A</t>
  </si>
  <si>
    <t>[1.22-1.39]</t>
  </si>
  <si>
    <t>[1.21-1.27]</t>
  </si>
  <si>
    <t>LOC643174, TOX3</t>
  </si>
  <si>
    <t>rs3803662-?</t>
  </si>
  <si>
    <t>[1.35-1.66]</t>
  </si>
  <si>
    <t>Identification of a functional genetic variant at 16q12.1 for breast cancer risk: results from the Asia Breast Cancer Consortium.</t>
  </si>
  <si>
    <t>2,073 Chinese ancestry cases, 2,084 Chinese ancestry controls</t>
  </si>
  <si>
    <t>15,159 East Asian ancestry cases, 12,993 East Asian ancestry controls, 2,797 European ancestry cases, 2,662 European ancestry controls</t>
  </si>
  <si>
    <t>rs4784227-T</t>
  </si>
  <si>
    <t>rs4784227</t>
  </si>
  <si>
    <t>(all races combined)</t>
  </si>
  <si>
    <t>[1.20-1.29]</t>
  </si>
  <si>
    <t>[1.24-1.54]</t>
  </si>
  <si>
    <t>16q12.2</t>
  </si>
  <si>
    <t>rs12922061-T</t>
  </si>
  <si>
    <t>rs12922061</t>
  </si>
  <si>
    <t>[1.153-1.314]</t>
  </si>
  <si>
    <t>rs3112612-T</t>
  </si>
  <si>
    <t>rs3112612</t>
  </si>
  <si>
    <t>FTO, MIR1972-2</t>
  </si>
  <si>
    <t>rs17817449-T</t>
  </si>
  <si>
    <t>rs17817449</t>
  </si>
  <si>
    <t>FTO, KIAA1752</t>
  </si>
  <si>
    <t>rs11075995-?</t>
  </si>
  <si>
    <t>rs11075995</t>
  </si>
  <si>
    <t>Iles MM</t>
  </si>
  <si>
    <t>A variant in FTO shows association with melanoma risk not due to BMI.</t>
  </si>
  <si>
    <t>1,353 European ancestry cases, 3,566 European ancestry controls</t>
  </si>
  <si>
    <t>12,313 European ancestry cases, Up to 55,667 European ancestry controls</t>
  </si>
  <si>
    <t>FTO</t>
  </si>
  <si>
    <t>rs16953002-A</t>
  </si>
  <si>
    <t>rs16953002</t>
  </si>
  <si>
    <t>16q21</t>
  </si>
  <si>
    <t>rs8044477-?</t>
  </si>
  <si>
    <t>rs8044477</t>
  </si>
  <si>
    <t>16q22.1</t>
  </si>
  <si>
    <t>rs9929218-G</t>
  </si>
  <si>
    <t>rs9929218</t>
  </si>
  <si>
    <t>2p25.1</t>
  </si>
  <si>
    <t>C2orf48, CYS1, GRHL1, KLF11, MIR4261, RRM2, TAF1B</t>
  </si>
  <si>
    <t>rs11902236-A</t>
  </si>
  <si>
    <t>rs11902236</t>
  </si>
  <si>
    <t>[1.03-1.10]</t>
  </si>
  <si>
    <t>16q23.1</t>
  </si>
  <si>
    <t>RFWD3, GLG1, MLKL</t>
  </si>
  <si>
    <t>rs4888262-C</t>
  </si>
  <si>
    <t>rs4888262</t>
  </si>
  <si>
    <t>ZFP1, CTRB1, CFDP1, TMEM170A, CHST6, CHST5, TMEM231, GABARAPL2, ADAT1, KARS, TERF21P, LDHD, BCAR1, CTRB2, FA2H, WDR59, ZNFR1</t>
  </si>
  <si>
    <t>rs7190458-A</t>
  </si>
  <si>
    <t>rs7190458</t>
  </si>
  <si>
    <t>[1.30â€“1.65]</t>
  </si>
  <si>
    <t>16q23.2</t>
  </si>
  <si>
    <t>CDYL2</t>
  </si>
  <si>
    <t>rs13329835-G</t>
  </si>
  <si>
    <t>rs13329835</t>
  </si>
  <si>
    <t>16q24.1</t>
  </si>
  <si>
    <t>IRF8</t>
  </si>
  <si>
    <t>rs391023-G</t>
  </si>
  <si>
    <t>rs391023</t>
  </si>
  <si>
    <t>rs391855-A</t>
  </si>
  <si>
    <t>rs391855</t>
  </si>
  <si>
    <t>[1.28-1.45]</t>
  </si>
  <si>
    <t>rs391525-?</t>
  </si>
  <si>
    <t>rs391525</t>
  </si>
  <si>
    <t>[1.35-1.82]</t>
  </si>
  <si>
    <t>rs1044873-C</t>
  </si>
  <si>
    <t>rs1044873</t>
  </si>
  <si>
    <t>4,009 cases, 4,066 controls</t>
  </si>
  <si>
    <t>16q24.2</t>
  </si>
  <si>
    <t>ZFPM1</t>
  </si>
  <si>
    <t>rs55637647-G</t>
  </si>
  <si>
    <t>rs55637647</t>
  </si>
  <si>
    <t>16q24.3</t>
  </si>
  <si>
    <t>rs258322-A</t>
  </si>
  <si>
    <t>rs258322</t>
  </si>
  <si>
    <t>[1.52-1.83]</t>
  </si>
  <si>
    <t>[1.54-1.87]</t>
  </si>
  <si>
    <t>Song F</t>
  </si>
  <si>
    <t>Identification of a melanoma susceptibility locus and somatic mutation in TET2.</t>
  </si>
  <si>
    <t>494 European ancestry cases, 5,628 European ancestry controls</t>
  </si>
  <si>
    <t>5,383 European ancestry cases, 13,033 European ancestry controls</t>
  </si>
  <si>
    <t>[1.31-1.71]</t>
  </si>
  <si>
    <t>rs1805007-T</t>
  </si>
  <si>
    <t>rs1805007</t>
  </si>
  <si>
    <t>[1.45-1.66]</t>
  </si>
  <si>
    <t>rs1805007-C</t>
  </si>
  <si>
    <t>[0.24-0.44] unit increase</t>
  </si>
  <si>
    <t>rs4785763-A</t>
  </si>
  <si>
    <t>rs4785763</t>
  </si>
  <si>
    <t>NOL10</t>
  </si>
  <si>
    <t>rs9287719-C</t>
  </si>
  <si>
    <t>rs9287719</t>
  </si>
  <si>
    <t>NXN</t>
  </si>
  <si>
    <t>rs12603526-C</t>
  </si>
  <si>
    <t>rs12603526</t>
  </si>
  <si>
    <t>SMG6</t>
  </si>
  <si>
    <t>rs17761864-A</t>
  </si>
  <si>
    <t>rs17761864</t>
  </si>
  <si>
    <t>rs2236507-C</t>
  </si>
  <si>
    <t>rs2236507</t>
  </si>
  <si>
    <t>TP53, ATP1B2</t>
  </si>
  <si>
    <t>rs1642764-C</t>
  </si>
  <si>
    <t>rs1642764</t>
  </si>
  <si>
    <t>[1.1-1.18]</t>
  </si>
  <si>
    <t>A germline variant in the TP53 polyadenylation signal confers cancer susceptibility.</t>
  </si>
  <si>
    <t>2,121 European ancestry cases, 39,614 European ancestry controls</t>
  </si>
  <si>
    <t>2,506 European and other ancestry cases, 15,101 European and other ancestry controls</t>
  </si>
  <si>
    <t>rs78378222-C</t>
  </si>
  <si>
    <t>rs78378222</t>
  </si>
  <si>
    <t>[1.83-2.54]</t>
  </si>
  <si>
    <t>rs78378222-G</t>
  </si>
  <si>
    <t>[1.90-2.64]</t>
  </si>
  <si>
    <t>Maris JM</t>
  </si>
  <si>
    <t>N Engl J Med</t>
  </si>
  <si>
    <t>Chromosome 6p22 locus associated with clinically aggressive neuroblastoma.</t>
  </si>
  <si>
    <t>1,032 European ancestry cases, 2,043 European ancestry controls</t>
  </si>
  <si>
    <t>720 European ancestry cases, 2,128 European ancestry controls</t>
  </si>
  <si>
    <t>FLJ22536, FLJ44180</t>
  </si>
  <si>
    <t>rs6939340-G</t>
  </si>
  <si>
    <t>rs6939340</t>
  </si>
  <si>
    <t>[1.27-1.49]</t>
  </si>
  <si>
    <t>Diskin SJ</t>
  </si>
  <si>
    <t>Common variation at 6q16 within HACE1 and LIN28B influences susceptibility to neuroblastoma.</t>
  </si>
  <si>
    <t>2,101 European ancestry cases, 4,202 European ancestry controls</t>
  </si>
  <si>
    <t>351 European ancestry cases, 780 European ancestry controls, 365 African American cases, 2,491 African American controls</t>
  </si>
  <si>
    <t>rs7587476-T</t>
  </si>
  <si>
    <t>rs7587476</t>
  </si>
  <si>
    <t>17p11.2</t>
  </si>
  <si>
    <t>rs57968458-A</t>
  </si>
  <si>
    <t>rs57968458</t>
  </si>
  <si>
    <t>rs4273077-G</t>
  </si>
  <si>
    <t>rs4273077</t>
  </si>
  <si>
    <t>Kim DH</t>
  </si>
  <si>
    <t>A genome-wide association study identifies novel loci associated with susceptibility to chronic myeloid leukemia.</t>
  </si>
  <si>
    <t>Chronic myeloid leukemia</t>
  </si>
  <si>
    <t>201 Korean ancestry cases, 497 Korean ancestry controls</t>
  </si>
  <si>
    <t>237 Korean ancestry cases, 1,000 Korean ancestry controls, 232 European ancestry cases, 576 European ancestry controls</t>
  </si>
  <si>
    <t>17q11.1</t>
  </si>
  <si>
    <t>WSB1, FAM27L</t>
  </si>
  <si>
    <t>rs4795519-C</t>
  </si>
  <si>
    <t>rs4795519</t>
  </si>
  <si>
    <t>[1.56-2.17]</t>
  </si>
  <si>
    <t>rs757210-A</t>
  </si>
  <si>
    <t>rs757210</t>
  </si>
  <si>
    <t>HNF1B, ACACA, C17orf78, TADA2A, DUSP14, SYNRG, DDX52, TBC1D3F, TBC1D3, MRPL45, GPR179, SOCS7, ARHGAP23</t>
  </si>
  <si>
    <t>rs757210-G</t>
  </si>
  <si>
    <t>6p24.2</t>
  </si>
  <si>
    <t>NEDD9</t>
  </si>
  <si>
    <t>rs4713266-C</t>
  </si>
  <si>
    <t>rs4713266</t>
  </si>
  <si>
    <t>CYP21A2, DOM3Z, FKBPL, HLA-DRB6, HCG23, LOC10029, ATF6B, LOC100293534, AGER, LOC100507547, MIR1236, PPT2, PPT2-EGF, HLA-DRA, PPT2-EGFL8, RNF5, RNF5P1, CFB, RDBP, TNXA, TNXB, HLA-DQB1, NOTCH4, SKIV2L, STK19, GPSM3, PBX2, LOC10050, EGFL8, AGPAT1, C2, C4A, PRRT1, BTNL2, C4B, HLA-DRB5, C6orf10, HLA-DRB1, CYP21A1P, HLA-DQA1</t>
  </si>
  <si>
    <t>rs3096702-A</t>
  </si>
  <si>
    <t>rs3096702</t>
  </si>
  <si>
    <t>Spurdle AB</t>
  </si>
  <si>
    <t>Genome-wide association study identifies a common variant associated with risk of endometrial cancer.</t>
  </si>
  <si>
    <t>1,265 European ancestry cases, 5,190 European ancestry controls</t>
  </si>
  <si>
    <t>3,957 European ancestry cases, 6,886 European ancestry controls</t>
  </si>
  <si>
    <t>6q21</t>
  </si>
  <si>
    <t>LACE1, LINC0022, LINC00222, ARMC2, SESN1, CEP57L1, FOXO3</t>
  </si>
  <si>
    <t>rs2273669-G</t>
  </si>
  <si>
    <t>rs2273669</t>
  </si>
  <si>
    <t>7p12.3</t>
  </si>
  <si>
    <t>TNS3</t>
  </si>
  <si>
    <t>rs56232506-A</t>
  </si>
  <si>
    <t>rs56232506</t>
  </si>
  <si>
    <t>PRPH</t>
  </si>
  <si>
    <t>rs10875943-C</t>
  </si>
  <si>
    <t>rs10875943</t>
  </si>
  <si>
    <t>TBX5, LOC255480</t>
  </si>
  <si>
    <t>rs1270884-A</t>
  </si>
  <si>
    <t>rs1270884</t>
  </si>
  <si>
    <t>14q24.2</t>
  </si>
  <si>
    <t>TTC9</t>
  </si>
  <si>
    <t>rs8014671-G</t>
  </si>
  <si>
    <t>rs8014671</t>
  </si>
  <si>
    <t>XAGE3</t>
  </si>
  <si>
    <t>rs2807031-C</t>
  </si>
  <si>
    <t>rs2807031</t>
  </si>
  <si>
    <t>rs11651052-?</t>
  </si>
  <si>
    <t>Xq13.1</t>
  </si>
  <si>
    <t>SLC7A</t>
  </si>
  <si>
    <t>rs6625711-A</t>
  </si>
  <si>
    <t>rs6625711</t>
  </si>
  <si>
    <t>[1.05-1.08]</t>
  </si>
  <si>
    <t>[1.15-1.25]</t>
  </si>
  <si>
    <t>17q21.1</t>
  </si>
  <si>
    <t>GSDMB</t>
  </si>
  <si>
    <t>rs8067378-G</t>
  </si>
  <si>
    <t>rs8067378</t>
  </si>
  <si>
    <t>17q21.2</t>
  </si>
  <si>
    <t>HAP1</t>
  </si>
  <si>
    <t>rs6503659-A</t>
  </si>
  <si>
    <t>rs6503659</t>
  </si>
  <si>
    <t>17q21.31</t>
  </si>
  <si>
    <t>rs17631303-G</t>
  </si>
  <si>
    <t>rs17631303</t>
  </si>
  <si>
    <t>rs17631303-?</t>
  </si>
  <si>
    <t>rs183211-A</t>
  </si>
  <si>
    <t>rs183211</t>
  </si>
  <si>
    <t>[1.16-1.35]</t>
  </si>
  <si>
    <t>rs183211-?</t>
  </si>
  <si>
    <t>PLEKHM1</t>
  </si>
  <si>
    <t>SKAP1</t>
  </si>
  <si>
    <t>rs9303542-G</t>
  </si>
  <si>
    <t>rs9303542</t>
  </si>
  <si>
    <t>rs9303542-?</t>
  </si>
  <si>
    <t>ADAM15, ADAR, CKS1B, DCST1, DCST2, EFNA3, EFNA4, LOC10050, FLAD1, KCNN3, LENEP, LOC100505666, MIR4258, PBXIP1, DPM3, PYGO2, EFNA1, SHC1, SLC50A1, ZBTB7B, PMVK</t>
  </si>
  <si>
    <t>rs1218582-G</t>
  </si>
  <si>
    <t>rs1218582</t>
  </si>
  <si>
    <t>SLC41A1</t>
  </si>
  <si>
    <t>rs1775148-C</t>
  </si>
  <si>
    <t>rs1775148</t>
  </si>
  <si>
    <t>17q22</t>
  </si>
  <si>
    <t>COX11</t>
  </si>
  <si>
    <t>rs6504950-G</t>
  </si>
  <si>
    <t>rs6504950</t>
  </si>
  <si>
    <t>RAD51C, TEX14</t>
  </si>
  <si>
    <t>rs9905704-T</t>
  </si>
  <si>
    <t>rs9905704</t>
  </si>
  <si>
    <t>[1.10-1.34]</t>
  </si>
  <si>
    <t>C17orf47, RAD51C, PPM1E, SEPT4, TRIM37, SKA2, TEX14</t>
  </si>
  <si>
    <t>Mutations in BRIP1 confer high risk of ovarian cancer.</t>
  </si>
  <si>
    <t>640 European ancestry cases, 41,607 European ancestry controls</t>
  </si>
  <si>
    <t>17q23.2</t>
  </si>
  <si>
    <t>rs34289250-C</t>
  </si>
  <si>
    <t>rs34289250</t>
  </si>
  <si>
    <t>17q24.2</t>
  </si>
  <si>
    <t>BPTF</t>
  </si>
  <si>
    <t>rs7216064-A</t>
  </si>
  <si>
    <t>rs7216064</t>
  </si>
  <si>
    <t>rs7584330-C</t>
  </si>
  <si>
    <t>rs7584330</t>
  </si>
  <si>
    <t>[1.02-1.09]</t>
  </si>
  <si>
    <t>16q22.2</t>
  </si>
  <si>
    <t>PHLPP2</t>
  </si>
  <si>
    <t>rs12051443-A</t>
  </si>
  <si>
    <t>rs12051443</t>
  </si>
  <si>
    <t>GTPBP5, HRH3, MIR1-1, MIR133A2, MIR4758, OSBPL2, RPS21, LAMA5, ADRM1, C20orf15, C20orf151, C20orf166, C20orf166-AS1, CABLES2, GATA5</t>
  </si>
  <si>
    <t>rs2427345-G</t>
  </si>
  <si>
    <t>rs2427345</t>
  </si>
  <si>
    <t>[1.03-1.1]</t>
  </si>
  <si>
    <t>21q22.3</t>
  </si>
  <si>
    <t>rs1041449-G</t>
  </si>
  <si>
    <t>rs1041449</t>
  </si>
  <si>
    <t>Xq12</t>
  </si>
  <si>
    <t>rs5919432-A</t>
  </si>
  <si>
    <t>rs5919432</t>
  </si>
  <si>
    <t>[1.02-1.12]</t>
  </si>
  <si>
    <t>LINC00673</t>
  </si>
  <si>
    <t>rs11655237-T</t>
  </si>
  <si>
    <t>rs11655237</t>
  </si>
  <si>
    <t>[1.19-1.34]</t>
  </si>
  <si>
    <t>18p11.21</t>
  </si>
  <si>
    <t>PTPN2</t>
  </si>
  <si>
    <t>rs2847281-C</t>
  </si>
  <si>
    <t>rs2847281</t>
  </si>
  <si>
    <t>18q11.2</t>
  </si>
  <si>
    <t>rs527616-G</t>
  </si>
  <si>
    <t>rs527616</t>
  </si>
  <si>
    <t>CHST9</t>
  </si>
  <si>
    <t>rs1436904-T</t>
  </si>
  <si>
    <t>rs1436904</t>
  </si>
  <si>
    <t>[1.02-1.06]</t>
  </si>
  <si>
    <t>European genome-wide association study identifies SLC14A1 as a new urinary bladder cancer susceptibility gene.</t>
  </si>
  <si>
    <t>2,234 European ancestry cases, 41,603 European ancestry controls</t>
  </si>
  <si>
    <t>3,371 European ancestry cases, 10,261 European ancestry controls, 269 Iranian ancestry cases, 246 Iranian ancestry controls</t>
  </si>
  <si>
    <t>18q12.3</t>
  </si>
  <si>
    <t>SLC14A1</t>
  </si>
  <si>
    <t>rs17674580-T</t>
  </si>
  <si>
    <t>rs17674580</t>
  </si>
  <si>
    <t>A genome-wide association study of bladder cancer identifies a new susceptibility locus within SLC14A1, a urea transporter gene on chromosome 18q12.3.</t>
  </si>
  <si>
    <t>4,501 European ancestry cases, 6,076 European ancestry controls</t>
  </si>
  <si>
    <t>1,382 European ancestry cases, 2,201 European ancestry controls</t>
  </si>
  <si>
    <t>rs7238033-?</t>
  </si>
  <si>
    <t>rs7238033</t>
  </si>
  <si>
    <t>Genome-wide association study identifies a new SMAD7 risk variant associated with colorectal cancer risk in East Asians.</t>
  </si>
  <si>
    <t>1,773 East Asian ancestry cases, 2,642 East Asian ancestry controls</t>
  </si>
  <si>
    <t>6,902 East Asian ancestry cases, 7,862 East Asian ancestry controls</t>
  </si>
  <si>
    <t>18q21.1</t>
  </si>
  <si>
    <t>rs7229639-A</t>
  </si>
  <si>
    <t>rs7229639</t>
  </si>
  <si>
    <t>rs4939827-T</t>
  </si>
  <si>
    <t>rs4939827</t>
  </si>
  <si>
    <t>A genome-wide association study shows that common alleles of SMAD7 influence colorectal cancer risk.</t>
  </si>
  <si>
    <t>7,473 European ancestry cases, 5,984 European ancestry controls</t>
  </si>
  <si>
    <t>[1.09-1.27]</t>
  </si>
  <si>
    <t>rs4939827-?</t>
  </si>
  <si>
    <t>[1.1-1.16]</t>
  </si>
  <si>
    <t>rs7226855-A</t>
  </si>
  <si>
    <t>rs7226855</t>
  </si>
  <si>
    <t>18q21.32</t>
  </si>
  <si>
    <t>PMAIP1</t>
  </si>
  <si>
    <t>rs4368253-C</t>
  </si>
  <si>
    <t>rs4368253</t>
  </si>
  <si>
    <t>18q21.33</t>
  </si>
  <si>
    <t>rs17749561-G</t>
  </si>
  <si>
    <t>rs17749561</t>
  </si>
  <si>
    <t>rs4987856-C</t>
  </si>
  <si>
    <t>rs4987856</t>
  </si>
  <si>
    <t>[1.3-1.61]</t>
  </si>
  <si>
    <t>rs4987855-G</t>
  </si>
  <si>
    <t>rs4987855</t>
  </si>
  <si>
    <t>rs4987852-?</t>
  </si>
  <si>
    <t>rs4987852</t>
  </si>
  <si>
    <t>FGF10</t>
  </si>
  <si>
    <t>rs2121875-G</t>
  </si>
  <si>
    <t>rs2121875</t>
  </si>
  <si>
    <t>[1.02-1.08]</t>
  </si>
  <si>
    <t>19p13.3</t>
  </si>
  <si>
    <t>rs1860661-?</t>
  </si>
  <si>
    <t>rs1860661</t>
  </si>
  <si>
    <t>Antoniou AC</t>
  </si>
  <si>
    <t>A locus on 19p13 modifies risk of breast cancer in BRCA1 mutation carriers and is associated with hormone receptor-negative breast cancer in the general population.</t>
  </si>
  <si>
    <t>1,193 European ancestry cases, 1,190 European ancestry controls</t>
  </si>
  <si>
    <t>2,974 European ancestry cases, 3,012 European ancestry controls</t>
  </si>
  <si>
    <t>19p13.11</t>
  </si>
  <si>
    <t>ANKLE1, C19orf62, ABHD8</t>
  </si>
  <si>
    <t>rs8170-A</t>
  </si>
  <si>
    <t>rs8170</t>
  </si>
  <si>
    <t>MERIT40</t>
  </si>
  <si>
    <t>rs8170-G</t>
  </si>
  <si>
    <t>[1.14-1.25]</t>
  </si>
  <si>
    <t>BABAM1</t>
  </si>
  <si>
    <t>rs8170-?</t>
  </si>
  <si>
    <t>rs8100241-G</t>
  </si>
  <si>
    <t>rs8100241</t>
  </si>
  <si>
    <t>rs2363956-C</t>
  </si>
  <si>
    <t>rs2363956</t>
  </si>
  <si>
    <t>SSBP4, ISYNA1, ELL</t>
  </si>
  <si>
    <t>rs4808801-A</t>
  </si>
  <si>
    <t>rs4808801</t>
  </si>
  <si>
    <t>19p12</t>
  </si>
  <si>
    <t>rs2195987-T</t>
  </si>
  <si>
    <t>rs2195987</t>
  </si>
  <si>
    <t>[1.19-1.45]</t>
  </si>
  <si>
    <t>19q12</t>
  </si>
  <si>
    <t>rs8102137-C</t>
  </si>
  <si>
    <t>rs8102137</t>
  </si>
  <si>
    <t>19q13.11</t>
  </si>
  <si>
    <t>rs10411210-C</t>
  </si>
  <si>
    <t>rs10411210</t>
  </si>
  <si>
    <t>CCHCR1</t>
  </si>
  <si>
    <t>rs130067-G</t>
  </si>
  <si>
    <t>rs130067</t>
  </si>
  <si>
    <t>TGFB1, B9D2</t>
  </si>
  <si>
    <t>rs1800469-G</t>
  </si>
  <si>
    <t>rs1800469</t>
  </si>
  <si>
    <t>NLGN3, BCYRN1</t>
  </si>
  <si>
    <t>rs4844289-G</t>
  </si>
  <si>
    <t>rs4844289</t>
  </si>
  <si>
    <t>[1.04-1.07]</t>
  </si>
  <si>
    <t>ZBTB38</t>
  </si>
  <si>
    <t>rs6763931-T</t>
  </si>
  <si>
    <t>rs6763931</t>
  </si>
  <si>
    <t>[1.01-1.07]</t>
  </si>
  <si>
    <t>19q13.31</t>
  </si>
  <si>
    <t>C19orf61, KCNN4, LYPD5, ZNF283</t>
  </si>
  <si>
    <t>rs3760982-A</t>
  </si>
  <si>
    <t>rs3760982</t>
  </si>
  <si>
    <t>19q13.32</t>
  </si>
  <si>
    <t>PRKD2, STRN4</t>
  </si>
  <si>
    <t>rs11083846-A</t>
  </si>
  <si>
    <t>rs11083846</t>
  </si>
  <si>
    <t>[1.22-1.49]</t>
  </si>
  <si>
    <t>Knipe DW</t>
  </si>
  <si>
    <t>Genetic variation in prostate-specific antigen-detected prostate cancer and the effect of control selection on genetic association studies.</t>
  </si>
  <si>
    <t>1,146 European ancestry cases, 1,804 European ancestry controls</t>
  </si>
  <si>
    <t>1,854 European ancestry cases, 1,437 European ancestry controls</t>
  </si>
  <si>
    <t>rs17632542-T</t>
  </si>
  <si>
    <t>rs17632542</t>
  </si>
  <si>
    <t>[0.60-0.86] unit increase</t>
  </si>
  <si>
    <t>SRRM1P1, POU5F1B</t>
  </si>
  <si>
    <t>rs12682344-G</t>
  </si>
  <si>
    <t>rs12682344</t>
  </si>
  <si>
    <t>[0.48-0.86] unit increase</t>
  </si>
  <si>
    <t>[0.40-0.63] unit increase</t>
  </si>
  <si>
    <t>[0.33-0.47] unit increase</t>
  </si>
  <si>
    <t>[0.22-0.36] unit increase</t>
  </si>
  <si>
    <t>SOX9, CALM2P1</t>
  </si>
  <si>
    <t>rs4793529-T</t>
  </si>
  <si>
    <t>rs4793529</t>
  </si>
  <si>
    <t>[0.20-0.35] unit increase</t>
  </si>
  <si>
    <t>20p13</t>
  </si>
  <si>
    <t>TGM3</t>
  </si>
  <si>
    <t>rs59586681-T</t>
  </si>
  <si>
    <t>rs59586681</t>
  </si>
  <si>
    <t>rs214782-G</t>
  </si>
  <si>
    <t>rs214782</t>
  </si>
  <si>
    <t>20p12.3</t>
  </si>
  <si>
    <t>rs961253-A</t>
  </si>
  <si>
    <t>rs961253</t>
  </si>
  <si>
    <t>PLCB1, HAO1</t>
  </si>
  <si>
    <t>rs2423279-C</t>
  </si>
  <si>
    <t>rs2423279</t>
  </si>
  <si>
    <t>HAO1</t>
  </si>
  <si>
    <t>20q11.22</t>
  </si>
  <si>
    <t>RALY, EIF2S2, ASIP</t>
  </si>
  <si>
    <t>rs2284378-T</t>
  </si>
  <si>
    <t>rs2284378</t>
  </si>
  <si>
    <t>RALY-ASIP</t>
  </si>
  <si>
    <t>rs6059655-A</t>
  </si>
  <si>
    <t>rs6059655</t>
  </si>
  <si>
    <t>Brown KM</t>
  </si>
  <si>
    <t>Common sequence variants on 20q11.22 confer melanoma susceptibility.</t>
  </si>
  <si>
    <t>864 European ancestry cases, 864 European ancestry controls</t>
  </si>
  <si>
    <t>1,230 European ancestry cases, 1,251 European ancestry controls</t>
  </si>
  <si>
    <t>CDC91L1</t>
  </si>
  <si>
    <t>rs910873-T</t>
  </si>
  <si>
    <t>rs910873</t>
  </si>
  <si>
    <t>[1.53-2.01]</t>
  </si>
  <si>
    <t>PREX1</t>
  </si>
  <si>
    <t>rs6066825-A</t>
  </si>
  <si>
    <t>rs6066825</t>
  </si>
  <si>
    <t>3p11.2</t>
  </si>
  <si>
    <t>rs9284813-?</t>
  </si>
  <si>
    <t>rs9284813</t>
  </si>
  <si>
    <t>rs4925386-C</t>
  </si>
  <si>
    <t>rs4925386</t>
  </si>
  <si>
    <t>rs2427308-C</t>
  </si>
  <si>
    <t>rs2427308</t>
  </si>
  <si>
    <t>rs17181170-?</t>
  </si>
  <si>
    <t>rs17181170</t>
  </si>
  <si>
    <t>LINC00340, FLJ44180</t>
  </si>
  <si>
    <t>rs9295536-A</t>
  </si>
  <si>
    <t>rs9295536</t>
  </si>
  <si>
    <t>6q16.3</t>
  </si>
  <si>
    <t>HACE1</t>
  </si>
  <si>
    <t>rs4336470-C</t>
  </si>
  <si>
    <t>rs4336470</t>
  </si>
  <si>
    <t>LIN28B</t>
  </si>
  <si>
    <t>rs17065417-A</t>
  </si>
  <si>
    <t>rs17065417</t>
  </si>
  <si>
    <t>rs110419-A</t>
  </si>
  <si>
    <t>rs110419</t>
  </si>
  <si>
    <t>Capasso M</t>
  </si>
  <si>
    <t>Common variations in BARD1 influence susceptibility to high-risk neuroblastoma.</t>
  </si>
  <si>
    <t>397 European ancestry cases, 2,043 European ancestry controls</t>
  </si>
  <si>
    <t>371 European ancestry cases, 2,119 European ancestry controls</t>
  </si>
  <si>
    <t>rs6435862-G</t>
  </si>
  <si>
    <t>rs6435862</t>
  </si>
  <si>
    <t>[1.49-1.90]</t>
  </si>
  <si>
    <t>Wang K</t>
  </si>
  <si>
    <t>Integrative genomics identifies LMO1 as a neuroblastoma oncogene.</t>
  </si>
  <si>
    <t>1,627 European ancestry child cases, 3,254 European ancestry child controls</t>
  </si>
  <si>
    <t>624 European ancestry child cases, 2,843 European ancestry child controls</t>
  </si>
  <si>
    <t>rs3768716-C</t>
  </si>
  <si>
    <t>rs3768716</t>
  </si>
  <si>
    <t>rs4712653-C</t>
  </si>
  <si>
    <t>rs4712653</t>
  </si>
  <si>
    <t>[1.25-1.44]</t>
  </si>
  <si>
    <t>rs651164-?</t>
  </si>
  <si>
    <t>21q21.1</t>
  </si>
  <si>
    <t>NRIP1</t>
  </si>
  <si>
    <t>rs2823093-G</t>
  </si>
  <si>
    <t>rs2823093</t>
  </si>
  <si>
    <t>21q21.3</t>
  </si>
  <si>
    <t>BACH1</t>
  </si>
  <si>
    <t>rs372883-T</t>
  </si>
  <si>
    <t>rs372883</t>
  </si>
  <si>
    <t>GRIK1</t>
  </si>
  <si>
    <t>rs455804-C</t>
  </si>
  <si>
    <t>rs455804</t>
  </si>
  <si>
    <t>21q22.12</t>
  </si>
  <si>
    <t>rs2014300-G</t>
  </si>
  <si>
    <t>rs2014300</t>
  </si>
  <si>
    <t>[1.33-1.54]</t>
  </si>
  <si>
    <t>MX2</t>
  </si>
  <si>
    <t>rs45430-?</t>
  </si>
  <si>
    <t>rs45430</t>
  </si>
  <si>
    <t>rs6465657-?</t>
  </si>
  <si>
    <t>TFF1</t>
  </si>
  <si>
    <t>rs1547374-A</t>
  </si>
  <si>
    <t>rs1547374</t>
  </si>
  <si>
    <t>MCM3AP</t>
  </si>
  <si>
    <t>rs2839186-T</t>
  </si>
  <si>
    <t>rs2839186</t>
  </si>
  <si>
    <t>[1.15-1.38]</t>
  </si>
  <si>
    <t>22q12.1</t>
  </si>
  <si>
    <t>rs4822983-T</t>
  </si>
  <si>
    <t>rs4822983</t>
  </si>
  <si>
    <t>rs17879961-A</t>
  </si>
  <si>
    <t>rs17879961</t>
  </si>
  <si>
    <t>[1.43-1.92]</t>
  </si>
  <si>
    <t>[2.04-3.33]</t>
  </si>
  <si>
    <t>XBP1</t>
  </si>
  <si>
    <t>rs2239815-T</t>
  </si>
  <si>
    <t>rs2239815</t>
  </si>
  <si>
    <t>SNORD125, RHBDD3, EWSR1, CHEK2, TTC28, HSCB, CCDC117, XBP1, ZNRF3, KREMEN1, ZNRF3-AS1, C22orf31, EMID1, GAS2L1, RASL10A, AP1B1, MIR3653</t>
  </si>
  <si>
    <t>rs16986825-T</t>
  </si>
  <si>
    <t>rs16986825</t>
  </si>
  <si>
    <t>[1.12â€“1.25]</t>
  </si>
  <si>
    <t>22q12.2</t>
  </si>
  <si>
    <t>EMID1, RHBDD3, EWSR1, CHEK2</t>
  </si>
  <si>
    <t>rs132390-C</t>
  </si>
  <si>
    <t>rs132390</t>
  </si>
  <si>
    <t>[1.07-1.18]</t>
  </si>
  <si>
    <t>MTMR3</t>
  </si>
  <si>
    <t>rs36600-A</t>
  </si>
  <si>
    <t>rs36600</t>
  </si>
  <si>
    <t>[1.20-1.38]</t>
  </si>
  <si>
    <t>22q13.1</t>
  </si>
  <si>
    <t>rs2284063-?</t>
  </si>
  <si>
    <t>rs2284063</t>
  </si>
  <si>
    <t>CBX6, APOBEC3A</t>
  </si>
  <si>
    <t>rs1014971-?</t>
  </si>
  <si>
    <t>rs1014971</t>
  </si>
  <si>
    <t>rs1014971-T</t>
  </si>
  <si>
    <t>rs139371-A</t>
  </si>
  <si>
    <t>rs139371</t>
  </si>
  <si>
    <t>CBX7</t>
  </si>
  <si>
    <t>rs877529-A</t>
  </si>
  <si>
    <t>rs877529</t>
  </si>
  <si>
    <t>[1.17-1.29]</t>
  </si>
  <si>
    <t>rs6001930-C</t>
  </si>
  <si>
    <t>rs6001930</t>
  </si>
  <si>
    <t>rs1456315-?</t>
  </si>
  <si>
    <t>rs1456315</t>
  </si>
  <si>
    <t>rs4242384-?</t>
  </si>
  <si>
    <t>rs7837688-?</t>
  </si>
  <si>
    <t>rs7837688</t>
  </si>
  <si>
    <t>22q13.32</t>
  </si>
  <si>
    <t>FAM19A5</t>
  </si>
  <si>
    <t>rs5768709-G</t>
  </si>
  <si>
    <t>rs5768709</t>
  </si>
  <si>
    <t>rs5934683-?</t>
  </si>
  <si>
    <t>rs5934683</t>
  </si>
  <si>
    <t>rs10993994-?</t>
  </si>
  <si>
    <t>rs3123078-?</t>
  </si>
  <si>
    <t>rs3123078</t>
  </si>
  <si>
    <t>Nam RK</t>
  </si>
  <si>
    <t>Cancer Biol Ther</t>
  </si>
  <si>
    <t>New variants at 10q26 and 15q21 are associated with aggressive prostate cancer in a genome-wide association study from a prostate biopsy screening cohort.</t>
  </si>
  <si>
    <t>316 cases, 229 controls</t>
  </si>
  <si>
    <t>55 Asian ancestry cases, 134 Asian ancestry controls, 1,382 European ancestry cases, 1,428 European ancestry controls, 184 Black cases, 127 Black controls, 42 cases, 87 controls</t>
  </si>
  <si>
    <t>rs11199874-?</t>
  </si>
  <si>
    <t>rs11199874</t>
  </si>
  <si>
    <t>rs7130881-?</t>
  </si>
  <si>
    <t>15q21.1</t>
  </si>
  <si>
    <t>rs4775302-?</t>
  </si>
  <si>
    <t>rs4775302</t>
  </si>
  <si>
    <t>rs7501939-?</t>
  </si>
  <si>
    <t>rs1859962-?</t>
  </si>
  <si>
    <t>rs1327301-?</t>
  </si>
  <si>
    <t>rs1327301</t>
  </si>
  <si>
    <t>Neuroblastoma (pediatric)</t>
  </si>
  <si>
    <t>'-</t>
  </si>
  <si>
    <t>ANO7</t>
  </si>
  <si>
    <t>Neuroblastoma or malignant cutaneous melanoma</t>
  </si>
  <si>
    <t>ANXA9</t>
  </si>
  <si>
    <t>ARHGEF40</t>
  </si>
  <si>
    <t>Neuroblastoma (high-risk)</t>
  </si>
  <si>
    <t>Neuroblastoma (MYCN amplification)</t>
  </si>
  <si>
    <t>CASC15</t>
  </si>
  <si>
    <t>Sporadic neuroblastoma</t>
  </si>
  <si>
    <t>CASC15, NBAT1</t>
  </si>
  <si>
    <t>CPZ, GPR78</t>
  </si>
  <si>
    <t>CRIM1</t>
  </si>
  <si>
    <t>EEF1DP6, LINC02780</t>
  </si>
  <si>
    <t>HSD17B12</t>
  </si>
  <si>
    <t>IL15RA</t>
  </si>
  <si>
    <t>KANSL1L</t>
  </si>
  <si>
    <t>L1TD1</t>
  </si>
  <si>
    <t>LRRC45</t>
  </si>
  <si>
    <t>MAGI3</t>
  </si>
  <si>
    <t>Neuroblastoma (11q deletion)</t>
  </si>
  <si>
    <t>MMP20</t>
  </si>
  <si>
    <t>MRPS18B</t>
  </si>
  <si>
    <t>NBAT1, CASC15</t>
  </si>
  <si>
    <t>NPM1P10, HACE1</t>
  </si>
  <si>
    <t>OR7G2</t>
  </si>
  <si>
    <t>PARP8</t>
  </si>
  <si>
    <t>PUDPP2, RPTN</t>
  </si>
  <si>
    <t>RSRC1</t>
  </si>
  <si>
    <t>SALL4</t>
  </si>
  <si>
    <t>SNHG31</t>
  </si>
  <si>
    <t>SPIRE2</t>
  </si>
  <si>
    <t>STN1, SLK</t>
  </si>
  <si>
    <t>TMEM72-AS1</t>
  </si>
  <si>
    <t>Acute lymphoblastic leukemia (childhood)</t>
  </si>
  <si>
    <t>IKZF1, RNU6-1091P</t>
  </si>
  <si>
    <t>SLC7A8, CEBPE</t>
  </si>
  <si>
    <t>LMLN2, CEBPE</t>
  </si>
  <si>
    <t>OR5AL2P, OR5AL1</t>
  </si>
  <si>
    <t>CDKN2B-AS1, CDKN2B</t>
  </si>
  <si>
    <t>INTS10, CSGALNACT1</t>
  </si>
  <si>
    <t>RNU6-1091P, IKZF1</t>
  </si>
  <si>
    <t>SP4</t>
  </si>
  <si>
    <t>FIGNL1, DDC</t>
  </si>
  <si>
    <t>DLG2</t>
  </si>
  <si>
    <t>LINC01804, DDX1</t>
  </si>
  <si>
    <t>DDX1, NBAS</t>
  </si>
  <si>
    <t>TCN2</t>
  </si>
  <si>
    <t>NHS</t>
  </si>
  <si>
    <t>LINC01247</t>
  </si>
  <si>
    <t>Added manually from the GWAS catalog</t>
  </si>
  <si>
    <t>Supplementary data 36</t>
  </si>
  <si>
    <t>Supplementary Table 1</t>
  </si>
  <si>
    <t>10.1038/nrc.2017.82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</si>
</sst>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m\-yy"/>
  </numFmts>
  <fonts count="5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sz val="8"/>
      <name val="Calibri"/>
      <family val="2"/>
      <scheme val="minor"/>
    </font>
    <font>
      <i/>
      <sz val="11"/>
      <name val="Calibri"/>
      <family val="2"/>
      <scheme val="minor"/>
    </font>
    <font>
      <sz val="11"/>
      <name val="Calibri"/>
      <family val="2"/>
      <scheme val="minor"/>
    </font>
    <font>
      <sz val="9"/>
      <color theme="1"/>
      <name val="Calibri"/>
      <family val="2"/>
      <scheme val="minor"/>
    </font>
    <font>
      <sz val="9"/>
      <name val="Calibri"/>
      <family val="2"/>
      <scheme val="minor"/>
    </font>
    <font>
      <vertAlign val="superscript"/>
      <sz val="9"/>
      <color theme="1"/>
      <name val="Calibri"/>
      <family val="2"/>
      <scheme val="minor"/>
    </font>
    <font>
      <b/>
      <sz val="10"/>
      <color theme="1"/>
      <name val="Arial"/>
      <family val="2"/>
    </font>
    <font>
      <sz val="10"/>
      <color theme="1"/>
      <name val="Arial"/>
      <family val="2"/>
    </font>
    <font>
      <b/>
      <sz val="11"/>
      <color theme="1"/>
      <name val="Calibri"/>
      <family val="2"/>
    </font>
    <font>
      <sz val="11"/>
      <color theme="1"/>
      <name val="Calibri"/>
      <family val="2"/>
    </font>
    <font>
      <i/>
      <sz val="11"/>
      <color theme="1"/>
      <name val="Calibri"/>
      <family val="2"/>
    </font>
    <font>
      <u/>
      <sz val="11"/>
      <color rgb="FF0563C1"/>
      <name val="Calibri"/>
      <family val="2"/>
    </font>
    <font>
      <sz val="11"/>
      <color rgb="FFFF0000"/>
      <name val="Calibri"/>
      <family val="2"/>
    </font>
    <font>
      <u/>
      <sz val="11"/>
      <color theme="10"/>
      <name val="Calibri"/>
      <family val="2"/>
      <scheme val="minor"/>
    </font>
    <font>
      <b/>
      <sz val="12"/>
      <color rgb="FF000000"/>
      <name val="Calibri"/>
      <family val="2"/>
    </font>
    <font>
      <sz val="12"/>
      <color rgb="FF000000"/>
      <name val="Calibri"/>
      <family val="2"/>
    </font>
    <font>
      <sz val="12"/>
      <color theme="1"/>
      <name val="Calibri"/>
      <family val="2"/>
    </font>
    <font>
      <sz val="11"/>
      <color rgb="FFFF0000"/>
      <name val="Calibri"/>
      <family val="2"/>
      <scheme val="minor"/>
    </font>
    <font>
      <u/>
      <sz val="11"/>
      <color rgb="FF0000FF"/>
      <name val="Calibri"/>
      <family val="2"/>
    </font>
    <font>
      <u/>
      <sz val="11"/>
      <name val="Calibri"/>
      <family val="2"/>
    </font>
    <font>
      <u/>
      <sz val="11"/>
      <color rgb="FF0000FF"/>
      <name val="Calibri"/>
      <family val="2"/>
    </font>
    <font>
      <u/>
      <sz val="9"/>
      <color rgb="FF0000FF"/>
      <name val="Calibri"/>
      <family val="2"/>
    </font>
    <font>
      <sz val="9.65"/>
      <color rgb="FF212121"/>
      <name val="Cambria"/>
      <family val="1"/>
    </font>
    <font>
      <i/>
      <sz val="9.65"/>
      <color rgb="FF212121"/>
      <name val="Cambria"/>
      <family val="1"/>
    </font>
    <font>
      <sz val="10"/>
      <color indexed="8"/>
      <name val="Arial"/>
      <family val="2"/>
    </font>
    <font>
      <sz val="11"/>
      <color indexed="8"/>
      <name val="Calibri"/>
      <family val="2"/>
    </font>
    <font>
      <sz val="11"/>
      <color indexed="8"/>
      <name val="Calibri"/>
      <family val="2"/>
      <scheme val="minor"/>
    </font>
    <font>
      <i/>
      <sz val="11"/>
      <color indexed="8"/>
      <name val="Calibri"/>
      <family val="2"/>
    </font>
    <font>
      <sz val="11"/>
      <color rgb="FF000000"/>
      <name val="Calibri"/>
      <family val="2"/>
      <scheme val="minor"/>
    </font>
    <font>
      <sz val="11"/>
      <name val="Calibri"/>
      <family val="2"/>
    </font>
    <font>
      <i/>
      <sz val="11"/>
      <color theme="1"/>
      <name val="Calibri"/>
      <family val="2"/>
      <scheme val="minor"/>
    </font>
    <font>
      <sz val="10"/>
      <color indexed="8"/>
      <name val="Calibri"/>
      <family val="2"/>
    </font>
    <font>
      <i/>
      <sz val="11"/>
      <color rgb="FF000000"/>
      <name val="Calibri"/>
      <family val="2"/>
      <scheme val="minor"/>
    </font>
    <font>
      <b/>
      <sz val="11"/>
      <color theme="1"/>
      <name val="Arial"/>
      <family val="2"/>
    </font>
    <font>
      <b/>
      <vertAlign val="superscript"/>
      <sz val="11"/>
      <color theme="1"/>
      <name val="Arial"/>
      <family val="2"/>
    </font>
    <font>
      <b/>
      <sz val="11"/>
      <color rgb="FF000000"/>
      <name val="Arial"/>
      <family val="2"/>
    </font>
    <font>
      <sz val="11"/>
      <color theme="1"/>
      <name val="Arial"/>
      <family val="2"/>
    </font>
    <font>
      <i/>
      <sz val="11"/>
      <color theme="1"/>
      <name val="Arial"/>
      <family val="2"/>
    </font>
    <font>
      <sz val="10"/>
      <name val="Arial"/>
      <family val="2"/>
    </font>
    <font>
      <sz val="12"/>
      <color indexed="8"/>
      <name val="Arial"/>
      <family val="2"/>
    </font>
    <font>
      <sz val="10"/>
      <name val="Verdana"/>
      <family val="2"/>
    </font>
    <font>
      <i/>
      <sz val="10"/>
      <color rgb="FF000000"/>
      <name val="Arial"/>
      <family val="2"/>
    </font>
    <font>
      <sz val="12"/>
      <color theme="1"/>
      <name val="Calibri"/>
      <family val="2"/>
      <scheme val="minor"/>
    </font>
    <font>
      <u/>
      <sz val="11"/>
      <color rgb="FF0070C0"/>
      <name val="Calibri"/>
      <family val="2"/>
      <scheme val="minor"/>
    </font>
    <font>
      <b/>
      <sz val="12"/>
      <color theme="1"/>
      <name val="Arial"/>
      <family val="2"/>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FF"/>
        <bgColor indexed="64"/>
      </patternFill>
    </fill>
    <fill>
      <patternFill patternType="solid">
        <fgColor rgb="FFD9D9D9"/>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7"/>
        <bgColor indexed="64"/>
      </patternFill>
    </fill>
  </fills>
  <borders count="12">
    <border>
      <left/>
      <right/>
      <top/>
      <bottom/>
      <diagonal/>
    </border>
    <border>
      <left/>
      <right/>
      <top/>
      <bottom style="thin">
        <color theme="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right/>
      <top/>
      <bottom style="medium">
        <color indexed="64"/>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right style="thin">
        <color theme="4" tint="0.39997558519241921"/>
      </right>
      <top style="thin">
        <color theme="4" tint="0.39997558519241921"/>
      </top>
      <bottom style="thin">
        <color theme="4" tint="0.39997558519241921"/>
      </bottom>
      <diagonal/>
    </border>
  </borders>
  <cellStyleXfs count="10">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9" fillId="0" borderId="0" applyNumberFormat="0" applyFill="0" applyBorder="0" applyAlignment="0" applyProtection="0"/>
    <xf numFmtId="0" fontId="30" fillId="0" borderId="0"/>
    <xf numFmtId="0" fontId="30" fillId="0" borderId="0"/>
    <xf numFmtId="0" fontId="45" fillId="0" borderId="0"/>
    <xf numFmtId="0" fontId="48" fillId="0" borderId="0"/>
  </cellStyleXfs>
  <cellXfs count="192">
    <xf numFmtId="0" fontId="0" fillId="0" borderId="0" xfId="0"/>
    <xf numFmtId="0" fontId="0" fillId="0" borderId="0" xfId="0" applyFill="1" applyAlignment="1">
      <alignment horizontal="left"/>
    </xf>
    <xf numFmtId="0" fontId="0" fillId="0" borderId="0" xfId="0" applyFont="1" applyFill="1" applyAlignment="1">
      <alignment horizontal="left"/>
    </xf>
    <xf numFmtId="0" fontId="7" fillId="0" borderId="0" xfId="0" applyFont="1" applyFill="1" applyAlignment="1">
      <alignment horizontal="left"/>
    </xf>
    <xf numFmtId="0" fontId="8" fillId="0" borderId="0" xfId="0" applyFont="1" applyFill="1" applyAlignment="1">
      <alignment horizontal="left" vertical="center"/>
    </xf>
    <xf numFmtId="0" fontId="8" fillId="0" borderId="0" xfId="0" applyFont="1" applyFill="1" applyAlignment="1">
      <alignment horizontal="left"/>
    </xf>
    <xf numFmtId="0" fontId="9" fillId="0" borderId="0" xfId="0" applyFont="1" applyAlignment="1">
      <alignment horizontal="center"/>
    </xf>
    <xf numFmtId="0" fontId="10" fillId="0" borderId="0" xfId="0" applyFont="1" applyAlignment="1">
      <alignment horizontal="center"/>
    </xf>
    <xf numFmtId="0" fontId="10" fillId="0" borderId="0" xfId="4" applyFont="1" applyFill="1" applyAlignment="1">
      <alignment horizontal="center"/>
    </xf>
    <xf numFmtId="0" fontId="9" fillId="0" borderId="0" xfId="0" applyFont="1" applyAlignment="1">
      <alignment horizontal="left"/>
    </xf>
    <xf numFmtId="0" fontId="10" fillId="0" borderId="0" xfId="2" applyFont="1" applyFill="1" applyAlignment="1">
      <alignment horizontal="center"/>
    </xf>
    <xf numFmtId="0" fontId="10" fillId="0" borderId="0" xfId="3" applyFont="1" applyFill="1" applyAlignment="1">
      <alignment horizontal="center"/>
    </xf>
    <xf numFmtId="0" fontId="9" fillId="0" borderId="0" xfId="0" applyFont="1"/>
    <xf numFmtId="0" fontId="0" fillId="0" borderId="0" xfId="0" applyAlignment="1">
      <alignment horizontal="center"/>
    </xf>
    <xf numFmtId="0" fontId="10" fillId="0" borderId="0" xfId="0" applyFont="1"/>
    <xf numFmtId="16" fontId="9" fillId="0" borderId="0" xfId="0" quotePrefix="1" applyNumberFormat="1" applyFont="1"/>
    <xf numFmtId="0" fontId="8" fillId="0" borderId="0" xfId="0" applyFont="1" applyFill="1"/>
    <xf numFmtId="0" fontId="0" fillId="0" borderId="0" xfId="0" applyNumberFormat="1" applyFill="1" applyAlignment="1">
      <alignment horizontal="left"/>
    </xf>
    <xf numFmtId="0" fontId="9" fillId="0" borderId="0" xfId="0" applyNumberFormat="1" applyFont="1" applyAlignment="1">
      <alignment horizontal="center"/>
    </xf>
    <xf numFmtId="0" fontId="9" fillId="0" borderId="0" xfId="1" applyNumberFormat="1" applyFont="1" applyFill="1" applyAlignment="1">
      <alignment horizontal="center"/>
    </xf>
    <xf numFmtId="0" fontId="9" fillId="0" borderId="0" xfId="1" applyNumberFormat="1" applyFont="1" applyFill="1" applyBorder="1" applyAlignment="1">
      <alignment horizontal="center"/>
    </xf>
    <xf numFmtId="0" fontId="10" fillId="0" borderId="0" xfId="0" applyNumberFormat="1" applyFont="1" applyAlignment="1">
      <alignment horizontal="center"/>
    </xf>
    <xf numFmtId="0" fontId="10" fillId="0" borderId="0" xfId="1" applyNumberFormat="1" applyFont="1" applyFill="1" applyAlignment="1">
      <alignment horizontal="center"/>
    </xf>
    <xf numFmtId="0" fontId="10" fillId="0" borderId="0" xfId="3" applyNumberFormat="1" applyFont="1" applyFill="1" applyAlignment="1">
      <alignment horizontal="center"/>
    </xf>
    <xf numFmtId="0" fontId="9" fillId="0" borderId="0" xfId="0" applyNumberFormat="1" applyFont="1"/>
    <xf numFmtId="0" fontId="10" fillId="0" borderId="0" xfId="0" applyNumberFormat="1" applyFont="1"/>
    <xf numFmtId="0" fontId="9" fillId="0" borderId="0" xfId="1" applyNumberFormat="1" applyFont="1" applyFill="1" applyAlignment="1"/>
    <xf numFmtId="0" fontId="9" fillId="0" borderId="0" xfId="0" applyNumberFormat="1" applyFont="1" applyAlignment="1">
      <alignment horizontal="left"/>
    </xf>
    <xf numFmtId="0" fontId="0" fillId="0" borderId="0" xfId="0" applyNumberFormat="1"/>
    <xf numFmtId="0" fontId="9" fillId="0" borderId="0" xfId="0" applyFont="1" applyFill="1" applyAlignment="1">
      <alignment horizontal="center"/>
    </xf>
    <xf numFmtId="0" fontId="5" fillId="0" borderId="0" xfId="0" applyFont="1" applyFill="1" applyBorder="1" applyAlignment="1">
      <alignment horizontal="left"/>
    </xf>
    <xf numFmtId="0" fontId="5" fillId="0" borderId="0" xfId="0" applyNumberFormat="1" applyFont="1" applyFill="1" applyBorder="1" applyAlignment="1">
      <alignment horizontal="left"/>
    </xf>
    <xf numFmtId="0" fontId="0"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NumberFormat="1" applyFont="1" applyFill="1" applyBorder="1" applyAlignment="1">
      <alignment horizontal="center"/>
    </xf>
    <xf numFmtId="0" fontId="8" fillId="0" borderId="0" xfId="0" applyFont="1" applyFill="1" applyBorder="1" applyAlignment="1">
      <alignment horizontal="left"/>
    </xf>
    <xf numFmtId="0" fontId="8" fillId="0" borderId="0" xfId="0" applyFont="1" applyFill="1" applyBorder="1" applyAlignment="1">
      <alignment horizontal="left" vertical="center"/>
    </xf>
    <xf numFmtId="0" fontId="0" fillId="0" borderId="0" xfId="0" applyFont="1" applyFill="1" applyBorder="1"/>
    <xf numFmtId="0" fontId="9" fillId="0" borderId="0" xfId="0" applyNumberFormat="1" applyFont="1" applyFill="1" applyAlignment="1">
      <alignment horizontal="center"/>
    </xf>
    <xf numFmtId="0" fontId="0" fillId="0" borderId="0" xfId="0" applyFont="1" applyFill="1"/>
    <xf numFmtId="0" fontId="5" fillId="0" borderId="1" xfId="0" applyFont="1" applyBorder="1" applyAlignment="1">
      <alignment horizontal="left"/>
    </xf>
    <xf numFmtId="0" fontId="5" fillId="0" borderId="1" xfId="0" applyNumberFormat="1" applyFont="1" applyBorder="1" applyAlignment="1">
      <alignment horizontal="left"/>
    </xf>
    <xf numFmtId="0" fontId="15" fillId="6" borderId="0" xfId="0" applyFont="1" applyFill="1" applyAlignment="1">
      <alignment vertical="center"/>
    </xf>
    <xf numFmtId="0" fontId="17" fillId="6" borderId="0" xfId="0" applyFont="1" applyFill="1" applyAlignment="1">
      <alignment vertical="center"/>
    </xf>
    <xf numFmtId="0" fontId="17" fillId="0" borderId="0" xfId="0" applyFont="1" applyAlignment="1">
      <alignment vertical="center"/>
    </xf>
    <xf numFmtId="0" fontId="19" fillId="0" borderId="0" xfId="5" applyAlignment="1">
      <alignment vertical="center"/>
    </xf>
    <xf numFmtId="0" fontId="14" fillId="0" borderId="0" xfId="0" applyFont="1" applyAlignment="1"/>
    <xf numFmtId="0" fontId="15" fillId="6" borderId="0" xfId="0" applyFont="1" applyFill="1" applyAlignment="1"/>
    <xf numFmtId="0" fontId="15" fillId="6" borderId="0" xfId="0" applyFont="1" applyFill="1" applyAlignment="1">
      <alignment horizontal="right"/>
    </xf>
    <xf numFmtId="0" fontId="15" fillId="0" borderId="0" xfId="0" applyFont="1" applyAlignment="1"/>
    <xf numFmtId="0" fontId="15" fillId="0" borderId="0" xfId="0" applyFont="1" applyAlignment="1">
      <alignment horizontal="right"/>
    </xf>
    <xf numFmtId="0" fontId="15" fillId="5" borderId="0" xfId="0" applyFont="1" applyFill="1" applyAlignment="1">
      <alignment horizontal="right"/>
    </xf>
    <xf numFmtId="0" fontId="13" fillId="0" borderId="0" xfId="0" applyFont="1" applyAlignment="1"/>
    <xf numFmtId="0" fontId="18" fillId="6" borderId="0" xfId="0" applyFont="1" applyFill="1" applyAlignment="1">
      <alignment horizontal="right"/>
    </xf>
    <xf numFmtId="0" fontId="18" fillId="0" borderId="0" xfId="0" applyFont="1" applyAlignment="1">
      <alignment horizontal="right"/>
    </xf>
    <xf numFmtId="0" fontId="14" fillId="0" borderId="0" xfId="0" applyFont="1" applyAlignment="1">
      <alignment horizontal="right"/>
    </xf>
    <xf numFmtId="0" fontId="12" fillId="0" borderId="0" xfId="0" applyFont="1" applyAlignment="1"/>
    <xf numFmtId="0" fontId="5" fillId="0" borderId="1" xfId="0" applyFont="1" applyFill="1" applyBorder="1" applyAlignment="1">
      <alignment horizontal="left"/>
    </xf>
    <xf numFmtId="0" fontId="5" fillId="0" borderId="1" xfId="0" applyNumberFormat="1" applyFont="1" applyFill="1" applyBorder="1" applyAlignment="1">
      <alignment horizontal="left"/>
    </xf>
    <xf numFmtId="0" fontId="20" fillId="0" borderId="0" xfId="0" applyFont="1"/>
    <xf numFmtId="0" fontId="20" fillId="0" borderId="0" xfId="0" applyFont="1" applyAlignment="1">
      <alignment horizontal="left"/>
    </xf>
    <xf numFmtId="49" fontId="20" fillId="0" borderId="0" xfId="0" applyNumberFormat="1" applyFont="1"/>
    <xf numFmtId="0" fontId="21" fillId="0" borderId="0" xfId="0" applyFont="1"/>
    <xf numFmtId="0" fontId="21" fillId="0" borderId="0" xfId="0" applyFont="1" applyAlignment="1">
      <alignment horizontal="left"/>
    </xf>
    <xf numFmtId="49" fontId="21" fillId="0" borderId="0" xfId="0" applyNumberFormat="1" applyFont="1"/>
    <xf numFmtId="0" fontId="22" fillId="0" borderId="0" xfId="0" applyFont="1"/>
    <xf numFmtId="0" fontId="14" fillId="0" borderId="0" xfId="0" applyFont="1"/>
    <xf numFmtId="0" fontId="24" fillId="0" borderId="0" xfId="0" applyFont="1"/>
    <xf numFmtId="0" fontId="8" fillId="0" borderId="0" xfId="0" applyFont="1"/>
    <xf numFmtId="0" fontId="23" fillId="0" borderId="0" xfId="0" applyFont="1"/>
    <xf numFmtId="0" fontId="25" fillId="0" borderId="0" xfId="0" applyFont="1"/>
    <xf numFmtId="0" fontId="26" fillId="0" borderId="0" xfId="0" applyFont="1"/>
    <xf numFmtId="0" fontId="27" fillId="0" borderId="0" xfId="0" applyFont="1" applyFill="1" applyAlignment="1">
      <alignment horizontal="center"/>
    </xf>
    <xf numFmtId="0" fontId="0" fillId="0" borderId="0" xfId="0" applyFill="1"/>
    <xf numFmtId="0" fontId="26" fillId="0" borderId="0" xfId="0" applyFont="1" applyFill="1"/>
    <xf numFmtId="0" fontId="28" fillId="0" borderId="0" xfId="0" applyFont="1" applyFill="1" applyAlignment="1">
      <alignment horizontal="left" vertical="center"/>
    </xf>
    <xf numFmtId="0" fontId="29" fillId="0" borderId="0" xfId="0" applyFont="1" applyFill="1" applyAlignment="1">
      <alignment horizontal="left" vertical="center"/>
    </xf>
    <xf numFmtId="0" fontId="19" fillId="0" borderId="0" xfId="5" applyFill="1" applyAlignment="1">
      <alignment horizontal="left" vertical="center"/>
    </xf>
    <xf numFmtId="0" fontId="31" fillId="7" borderId="0" xfId="7" applyFont="1" applyFill="1" applyAlignment="1"/>
    <xf numFmtId="0" fontId="31" fillId="7" borderId="2" xfId="6" applyFont="1" applyFill="1" applyBorder="1" applyAlignment="1"/>
    <xf numFmtId="0" fontId="33" fillId="7" borderId="2" xfId="6" applyFont="1" applyFill="1" applyBorder="1" applyAlignment="1"/>
    <xf numFmtId="0" fontId="0" fillId="7" borderId="0" xfId="0" applyFill="1" applyAlignment="1"/>
    <xf numFmtId="0" fontId="8" fillId="7" borderId="0" xfId="0" applyFont="1" applyFill="1" applyAlignment="1"/>
    <xf numFmtId="0" fontId="0" fillId="8" borderId="0" xfId="0" applyFill="1" applyAlignment="1"/>
    <xf numFmtId="0" fontId="31" fillId="8" borderId="2" xfId="7" applyFont="1" applyFill="1" applyBorder="1" applyAlignment="1"/>
    <xf numFmtId="0" fontId="33" fillId="8" borderId="2" xfId="7" applyFont="1" applyFill="1" applyBorder="1" applyAlignment="1"/>
    <xf numFmtId="0" fontId="31" fillId="8" borderId="0" xfId="7" applyFont="1" applyFill="1" applyAlignment="1"/>
    <xf numFmtId="0" fontId="31" fillId="7" borderId="2" xfId="7" applyFont="1" applyFill="1" applyBorder="1" applyAlignment="1"/>
    <xf numFmtId="0" fontId="33" fillId="7" borderId="2" xfId="7" applyFont="1" applyFill="1" applyBorder="1" applyAlignment="1"/>
    <xf numFmtId="0" fontId="31" fillId="8" borderId="2" xfId="6" applyFont="1" applyFill="1" applyBorder="1" applyAlignment="1"/>
    <xf numFmtId="0" fontId="33" fillId="8" borderId="2" xfId="6" applyFont="1" applyFill="1" applyBorder="1" applyAlignment="1"/>
    <xf numFmtId="0" fontId="31" fillId="8" borderId="0" xfId="6" applyFont="1" applyFill="1" applyAlignment="1"/>
    <xf numFmtId="0" fontId="33" fillId="8" borderId="0" xfId="6" applyFont="1" applyFill="1" applyAlignment="1"/>
    <xf numFmtId="0" fontId="0" fillId="7" borderId="2" xfId="0" applyFill="1" applyBorder="1" applyAlignment="1"/>
    <xf numFmtId="0" fontId="0" fillId="8" borderId="2" xfId="0" applyFill="1" applyBorder="1" applyAlignment="1"/>
    <xf numFmtId="0" fontId="31" fillId="0" borderId="0" xfId="7" applyFont="1" applyFill="1" applyAlignment="1"/>
    <xf numFmtId="0" fontId="31" fillId="0" borderId="2" xfId="6" applyFont="1" applyFill="1" applyBorder="1" applyAlignment="1"/>
    <xf numFmtId="0" fontId="33" fillId="0" borderId="2" xfId="6" applyFont="1" applyFill="1" applyBorder="1" applyAlignment="1"/>
    <xf numFmtId="0" fontId="15" fillId="0" borderId="0" xfId="0" applyFont="1" applyFill="1" applyAlignment="1"/>
    <xf numFmtId="0" fontId="0" fillId="0" borderId="0" xfId="0" applyFill="1" applyAlignment="1"/>
    <xf numFmtId="0" fontId="8" fillId="0" borderId="0" xfId="0" applyFont="1" applyFill="1" applyAlignment="1"/>
    <xf numFmtId="0" fontId="31" fillId="0" borderId="2" xfId="7" applyFont="1" applyFill="1" applyBorder="1" applyAlignment="1"/>
    <xf numFmtId="0" fontId="33" fillId="0" borderId="2" xfId="7" applyFont="1" applyFill="1" applyBorder="1" applyAlignment="1"/>
    <xf numFmtId="14" fontId="31" fillId="0" borderId="2" xfId="7" applyNumberFormat="1" applyFont="1" applyFill="1" applyBorder="1" applyAlignment="1">
      <alignment horizontal="right"/>
    </xf>
    <xf numFmtId="0" fontId="35" fillId="0" borderId="0" xfId="7" applyFont="1" applyFill="1" applyAlignment="1"/>
    <xf numFmtId="0" fontId="36" fillId="0" borderId="2" xfId="0" applyFont="1" applyFill="1" applyBorder="1" applyAlignment="1"/>
    <xf numFmtId="0" fontId="30" fillId="0" borderId="2" xfId="7" applyFill="1" applyBorder="1" applyAlignment="1"/>
    <xf numFmtId="0" fontId="35" fillId="0" borderId="0" xfId="0" applyFont="1" applyFill="1" applyAlignment="1"/>
    <xf numFmtId="0" fontId="37" fillId="0" borderId="0" xfId="7" applyFont="1" applyFill="1" applyAlignment="1"/>
    <xf numFmtId="164" fontId="31" fillId="0" borderId="0" xfId="7" applyNumberFormat="1" applyFont="1" applyFill="1" applyAlignment="1">
      <alignment horizontal="left"/>
    </xf>
    <xf numFmtId="0" fontId="36" fillId="0" borderId="0" xfId="0" applyFont="1" applyFill="1" applyAlignment="1"/>
    <xf numFmtId="0" fontId="31" fillId="0" borderId="0" xfId="6" applyFont="1" applyFill="1" applyAlignment="1"/>
    <xf numFmtId="0" fontId="33" fillId="0" borderId="0" xfId="6" applyFont="1" applyFill="1" applyAlignment="1"/>
    <xf numFmtId="0" fontId="0" fillId="0" borderId="2" xfId="0" applyFill="1" applyBorder="1" applyAlignment="1"/>
    <xf numFmtId="0" fontId="8" fillId="0" borderId="2" xfId="0" applyFont="1" applyFill="1" applyBorder="1" applyAlignment="1"/>
    <xf numFmtId="0" fontId="15" fillId="0" borderId="2" xfId="0" applyFont="1" applyFill="1" applyBorder="1" applyAlignment="1"/>
    <xf numFmtId="14" fontId="31" fillId="0" borderId="0" xfId="7" applyNumberFormat="1" applyFont="1" applyFill="1" applyAlignment="1">
      <alignment horizontal="right"/>
    </xf>
    <xf numFmtId="0" fontId="35" fillId="0" borderId="2" xfId="7" applyFont="1" applyFill="1" applyBorder="1" applyAlignment="1"/>
    <xf numFmtId="0" fontId="30" fillId="0" borderId="0" xfId="7" applyFill="1" applyAlignment="1"/>
    <xf numFmtId="0" fontId="31" fillId="0" borderId="3" xfId="6" applyFont="1" applyFill="1" applyBorder="1" applyAlignment="1"/>
    <xf numFmtId="0" fontId="33" fillId="0" borderId="3" xfId="6" applyFont="1" applyFill="1" applyBorder="1" applyAlignment="1"/>
    <xf numFmtId="0" fontId="0" fillId="0" borderId="0" xfId="0" applyFill="1" applyBorder="1" applyAlignment="1"/>
    <xf numFmtId="0" fontId="31" fillId="0" borderId="0" xfId="6" applyFont="1" applyFill="1" applyBorder="1" applyAlignment="1">
      <alignment horizontal="center"/>
    </xf>
    <xf numFmtId="0" fontId="32" fillId="0" borderId="0" xfId="6" applyFont="1" applyFill="1" applyBorder="1" applyAlignment="1">
      <alignment horizontal="left"/>
    </xf>
    <xf numFmtId="0" fontId="31" fillId="0" borderId="0" xfId="7" applyFont="1" applyFill="1" applyBorder="1" applyAlignment="1"/>
    <xf numFmtId="0" fontId="31" fillId="0" borderId="0" xfId="6" applyFont="1" applyFill="1" applyBorder="1" applyAlignment="1"/>
    <xf numFmtId="0" fontId="33" fillId="0" borderId="0" xfId="6" applyFont="1" applyFill="1" applyBorder="1" applyAlignment="1"/>
    <xf numFmtId="0" fontId="15" fillId="0" borderId="0" xfId="0" applyFont="1" applyFill="1" applyBorder="1" applyAlignment="1"/>
    <xf numFmtId="0" fontId="8" fillId="0" borderId="0" xfId="0" applyFont="1" applyFill="1" applyBorder="1" applyAlignment="1"/>
    <xf numFmtId="0" fontId="34" fillId="0" borderId="0" xfId="0" applyFont="1" applyFill="1" applyBorder="1" applyAlignment="1">
      <alignment horizontal="left" vertical="center"/>
    </xf>
    <xf numFmtId="0" fontId="33" fillId="0" borderId="0" xfId="7" applyFont="1" applyFill="1" applyBorder="1" applyAlignment="1"/>
    <xf numFmtId="14" fontId="31" fillId="0" borderId="0" xfId="7" applyNumberFormat="1" applyFont="1" applyFill="1" applyBorder="1" applyAlignment="1">
      <alignment horizontal="right"/>
    </xf>
    <xf numFmtId="0" fontId="35" fillId="0" borderId="0" xfId="7" applyFont="1" applyFill="1" applyBorder="1" applyAlignment="1"/>
    <xf numFmtId="0" fontId="36" fillId="0" borderId="0" xfId="0" applyFont="1" applyFill="1" applyBorder="1" applyAlignment="1"/>
    <xf numFmtId="0" fontId="38" fillId="0" borderId="0" xfId="0" applyFont="1" applyAlignment="1">
      <alignment horizontal="left" vertical="center"/>
    </xf>
    <xf numFmtId="0" fontId="38" fillId="0" borderId="0" xfId="0" applyFont="1" applyAlignment="1">
      <alignment horizontal="left"/>
    </xf>
    <xf numFmtId="0" fontId="42" fillId="0" borderId="0" xfId="0" applyFont="1" applyAlignment="1">
      <alignment horizontal="left" vertical="center"/>
    </xf>
    <xf numFmtId="0" fontId="42" fillId="0" borderId="0" xfId="0" applyFont="1" applyAlignment="1">
      <alignment vertical="center"/>
    </xf>
    <xf numFmtId="0" fontId="42" fillId="9" borderId="0" xfId="0" applyFont="1" applyFill="1" applyAlignment="1">
      <alignment horizontal="left" vertical="center"/>
    </xf>
    <xf numFmtId="0" fontId="42" fillId="0" borderId="4" xfId="0" applyFont="1" applyBorder="1" applyAlignment="1">
      <alignment horizontal="left" vertical="center"/>
    </xf>
    <xf numFmtId="0" fontId="9" fillId="0" borderId="0" xfId="7" applyFont="1" applyFill="1" applyAlignment="1">
      <alignment horizontal="center"/>
    </xf>
    <xf numFmtId="0" fontId="9" fillId="0" borderId="0" xfId="7" applyNumberFormat="1" applyFont="1" applyFill="1" applyAlignment="1">
      <alignment horizontal="center"/>
    </xf>
    <xf numFmtId="0" fontId="31" fillId="0" borderId="5" xfId="6" applyFont="1" applyFill="1" applyBorder="1" applyAlignment="1"/>
    <xf numFmtId="0" fontId="31" fillId="0" borderId="6" xfId="6" applyFont="1" applyFill="1" applyBorder="1" applyAlignment="1"/>
    <xf numFmtId="0" fontId="31" fillId="0" borderId="6" xfId="7" applyFont="1" applyFill="1" applyBorder="1" applyAlignment="1"/>
    <xf numFmtId="0" fontId="0" fillId="0" borderId="0" xfId="0" applyFill="1" applyBorder="1"/>
    <xf numFmtId="0" fontId="39" fillId="0" borderId="0" xfId="0" applyFont="1" applyFill="1" applyBorder="1" applyAlignment="1">
      <alignment horizontal="center" vertical="center"/>
    </xf>
    <xf numFmtId="49" fontId="39" fillId="0" borderId="0" xfId="0" applyNumberFormat="1" applyFont="1" applyFill="1" applyBorder="1" applyAlignment="1">
      <alignment horizontal="center" vertical="center"/>
    </xf>
    <xf numFmtId="0" fontId="41" fillId="0" borderId="0" xfId="0" applyFont="1" applyFill="1" applyBorder="1" applyAlignment="1">
      <alignment horizontal="center" vertical="center"/>
    </xf>
    <xf numFmtId="0" fontId="42" fillId="0" borderId="0" xfId="0" applyFont="1" applyFill="1" applyBorder="1" applyAlignment="1">
      <alignment horizontal="left" vertical="center"/>
    </xf>
    <xf numFmtId="0" fontId="42" fillId="0" borderId="0" xfId="0" applyFont="1" applyFill="1" applyBorder="1" applyAlignment="1">
      <alignment vertical="center"/>
    </xf>
    <xf numFmtId="0" fontId="43" fillId="0" borderId="0" xfId="0" applyFont="1" applyFill="1" applyBorder="1" applyAlignment="1">
      <alignment horizontal="left" vertical="center"/>
    </xf>
    <xf numFmtId="0" fontId="42" fillId="0" borderId="0" xfId="0" applyFont="1" applyFill="1" applyBorder="1" applyAlignment="1">
      <alignment horizontal="center" vertical="center"/>
    </xf>
    <xf numFmtId="0" fontId="42" fillId="0" borderId="0" xfId="0" applyFont="1" applyFill="1" applyBorder="1" applyAlignment="1">
      <alignment horizontal="center"/>
    </xf>
    <xf numFmtId="11" fontId="42" fillId="0" borderId="0" xfId="0" applyNumberFormat="1" applyFont="1" applyFill="1" applyBorder="1" applyAlignment="1">
      <alignment horizontal="center"/>
    </xf>
    <xf numFmtId="0" fontId="36" fillId="0" borderId="0" xfId="0" applyFont="1" applyAlignment="1">
      <alignment horizontal="center"/>
    </xf>
    <xf numFmtId="0" fontId="31" fillId="0" borderId="7" xfId="6" applyFont="1" applyFill="1" applyBorder="1" applyAlignment="1"/>
    <xf numFmtId="0" fontId="42" fillId="0" borderId="8" xfId="0" applyFont="1" applyBorder="1"/>
    <xf numFmtId="0" fontId="13" fillId="0" borderId="8" xfId="0" applyFont="1" applyBorder="1"/>
    <xf numFmtId="0" fontId="13" fillId="0" borderId="8" xfId="0" applyFont="1" applyBorder="1" applyAlignment="1">
      <alignment horizontal="left"/>
    </xf>
    <xf numFmtId="0" fontId="44" fillId="0" borderId="8" xfId="0" applyFont="1" applyBorder="1"/>
    <xf numFmtId="0" fontId="0" fillId="0" borderId="0" xfId="8" applyFont="1" applyAlignment="1">
      <alignment horizontal="left" vertical="top" wrapText="1"/>
    </xf>
    <xf numFmtId="0" fontId="0" fillId="0" borderId="0" xfId="0" applyAlignment="1">
      <alignment vertical="top"/>
    </xf>
    <xf numFmtId="0" fontId="0" fillId="0" borderId="0" xfId="5" applyFont="1" applyFill="1" applyBorder="1" applyAlignment="1">
      <alignment vertical="center" wrapText="1"/>
    </xf>
    <xf numFmtId="0" fontId="46" fillId="0" borderId="0" xfId="0" applyFont="1"/>
    <xf numFmtId="0" fontId="47" fillId="0" borderId="9" xfId="0" applyFont="1" applyBorder="1" applyAlignment="1">
      <alignment vertical="center" wrapText="1"/>
    </xf>
    <xf numFmtId="0" fontId="47" fillId="0" borderId="10" xfId="0" applyFont="1" applyBorder="1" applyAlignment="1">
      <alignment vertical="center" wrapText="1"/>
    </xf>
    <xf numFmtId="0" fontId="48" fillId="0" borderId="0" xfId="9"/>
    <xf numFmtId="0" fontId="36" fillId="0" borderId="0" xfId="9" applyFont="1"/>
    <xf numFmtId="0" fontId="36" fillId="0" borderId="0" xfId="9" applyFont="1" applyAlignment="1">
      <alignment horizontal="left"/>
    </xf>
    <xf numFmtId="0" fontId="5" fillId="0" borderId="0" xfId="0" applyFont="1"/>
    <xf numFmtId="14" fontId="0" fillId="0" borderId="0" xfId="0" applyNumberFormat="1"/>
    <xf numFmtId="0" fontId="19" fillId="0" borderId="0" xfId="5"/>
    <xf numFmtId="3" fontId="0" fillId="0" borderId="0" xfId="0" applyNumberFormat="1"/>
    <xf numFmtId="0" fontId="19" fillId="6" borderId="11" xfId="5" applyFill="1" applyBorder="1" applyAlignment="1">
      <alignment vertical="center"/>
    </xf>
    <xf numFmtId="0" fontId="19" fillId="0" borderId="11" xfId="5" applyBorder="1" applyAlignment="1">
      <alignment vertical="center"/>
    </xf>
    <xf numFmtId="0" fontId="49" fillId="0" borderId="0" xfId="5" applyFont="1"/>
    <xf numFmtId="0" fontId="49" fillId="0" borderId="0" xfId="0" applyFont="1"/>
    <xf numFmtId="0" fontId="19" fillId="6" borderId="0" xfId="5" applyFill="1" applyAlignment="1">
      <alignment vertical="center"/>
    </xf>
    <xf numFmtId="0" fontId="19" fillId="6" borderId="11" xfId="5" applyFont="1" applyFill="1" applyBorder="1" applyAlignment="1">
      <alignment vertical="center"/>
    </xf>
    <xf numFmtId="0" fontId="8" fillId="0" borderId="0" xfId="5" applyFont="1"/>
    <xf numFmtId="0" fontId="0" fillId="0" borderId="0" xfId="0" applyAlignment="1">
      <alignment horizontal="right"/>
    </xf>
    <xf numFmtId="0" fontId="5" fillId="0" borderId="0" xfId="0" applyFont="1" applyAlignment="1">
      <alignment horizontal="right"/>
    </xf>
    <xf numFmtId="0" fontId="0" fillId="0" borderId="0" xfId="5" applyFont="1"/>
    <xf numFmtId="0" fontId="50" fillId="0" borderId="0" xfId="0" applyFont="1"/>
    <xf numFmtId="0" fontId="0" fillId="10" borderId="0" xfId="0" applyFill="1"/>
    <xf numFmtId="11" fontId="0" fillId="0" borderId="0" xfId="0" applyNumberFormat="1"/>
    <xf numFmtId="0" fontId="0" fillId="11" borderId="0" xfId="0" applyFill="1"/>
    <xf numFmtId="0" fontId="0" fillId="12" borderId="0" xfId="0" applyFill="1"/>
    <xf numFmtId="0" fontId="0" fillId="13" borderId="0" xfId="0" applyFill="1"/>
    <xf numFmtId="17" fontId="0" fillId="0" borderId="0" xfId="0" applyNumberFormat="1"/>
    <xf numFmtId="0" fontId="19" fillId="0" borderId="0" xfId="5" applyAlignment="1">
      <alignment horizontal="left" vertical="center" wrapText="1" indent="1"/>
    </xf>
  </cellXfs>
  <cellStyles count="10">
    <cellStyle name="Bad" xfId="3" builtinId="27"/>
    <cellStyle name="Comma" xfId="1" builtinId="3"/>
    <cellStyle name="Good" xfId="2" builtinId="26"/>
    <cellStyle name="Hyperlink" xfId="5" builtinId="8"/>
    <cellStyle name="Neutral" xfId="4" builtinId="28"/>
    <cellStyle name="Normal" xfId="0" builtinId="0"/>
    <cellStyle name="Normal 3" xfId="9" xr:uid="{57D5802B-35D1-4B1C-9551-17922938DC64}"/>
    <cellStyle name="Normal 3 2" xfId="8" xr:uid="{EF260440-BC03-4345-81A0-272DFBF1A6D6}"/>
    <cellStyle name="Normal_Sheet1" xfId="6" xr:uid="{D8760376-1B02-4DEA-850E-F70F5DD973CC}"/>
    <cellStyle name="Normal_Sheet1_1" xfId="7" xr:uid="{1DDFBF12-0E4D-44FC-AFA6-4A32933E2BB3}"/>
  </cellStyles>
  <dxfs count="34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strike val="0"/>
        <condense val="0"/>
        <extend val="0"/>
        <outline val="0"/>
        <shadow val="0"/>
        <u val="none"/>
        <vertAlign val="baseline"/>
        <sz val="10"/>
        <color indexed="8"/>
        <name val="Arial"/>
        <family val="2"/>
        <scheme val="none"/>
      </font>
      <fill>
        <patternFill patternType="none">
          <fgColor indexed="64"/>
          <bgColor auto="1"/>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border outline="0">
        <top style="thin">
          <color rgb="FF000000"/>
        </top>
      </border>
    </dxf>
    <dxf>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Calibri"/>
        <family val="2"/>
        <scheme val="minor"/>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indexed="8"/>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border outline="0">
        <top style="thin">
          <color rgb="FF000000"/>
        </top>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indexed="8"/>
        <name val="Calibri"/>
        <family val="2"/>
        <scheme val="none"/>
      </font>
      <fill>
        <patternFill patternType="solid">
          <fgColor indexed="64"/>
          <bgColor theme="5" tint="0.39997558519241921"/>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solid">
          <fgColor indexed="64"/>
          <bgColor theme="5" tint="0.39997558519241921"/>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fill>
        <patternFill patternType="solid">
          <fgColor indexed="64"/>
          <bgColor theme="5" tint="0.39997558519241921"/>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solid">
          <fgColor indexed="64"/>
          <bgColor theme="5" tint="0.39997558519241921"/>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indexed="8"/>
        <name val="Calibri"/>
        <family val="2"/>
        <scheme val="none"/>
      </font>
      <fill>
        <patternFill patternType="solid">
          <fgColor indexed="64"/>
          <bgColor theme="5" tint="0.39997558519241921"/>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strike val="0"/>
        <condense val="0"/>
        <extend val="0"/>
        <outline val="0"/>
        <shadow val="0"/>
        <u val="none"/>
        <vertAlign val="baseline"/>
        <sz val="11"/>
        <color indexed="8"/>
        <name val="Calibri"/>
        <family val="2"/>
        <scheme val="none"/>
      </font>
      <fill>
        <patternFill patternType="solid">
          <fgColor indexed="64"/>
          <bgColor theme="5" tint="0.39997558519241921"/>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numFmt numFmtId="0" formatCode="General"/>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indexed="8"/>
        <name val="Calibri"/>
        <family val="2"/>
        <scheme val="none"/>
      </font>
      <fill>
        <patternFill patternType="solid">
          <fgColor indexed="64"/>
          <bgColor theme="5"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border outline="0">
        <top style="thin">
          <color rgb="FF000000"/>
        </top>
      </border>
    </dxf>
    <dxf>
      <fill>
        <patternFill patternType="none">
          <bgColor auto="1"/>
        </patternFill>
      </fill>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numFmt numFmtId="0" formatCode="General"/>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ertAlign val="baseline"/>
        <sz val="9"/>
        <color rgb="FF0000FF"/>
        <name val="Calibri"/>
        <family val="2"/>
        <scheme val="none"/>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border outline="0">
        <top style="thin">
          <color rgb="FF000000"/>
        </top>
      </border>
    </dxf>
    <dxf>
      <fill>
        <patternFill patternType="none">
          <bgColor auto="1"/>
        </patternFill>
      </fill>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numFmt numFmtId="0" formatCode="General"/>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border outline="0">
        <top style="thin">
          <color rgb="FF000000"/>
        </top>
      </border>
    </dxf>
    <dxf>
      <fill>
        <patternFill patternType="none">
          <bgColor auto="1"/>
        </patternFill>
      </fill>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numFmt numFmtId="0" formatCode="General"/>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border outline="0">
        <top style="thin">
          <color rgb="FF000000"/>
        </top>
      </border>
    </dxf>
    <dxf>
      <fill>
        <patternFill patternType="none">
          <bgColor auto="1"/>
        </patternFill>
      </fill>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numFmt numFmtId="0" formatCode="General"/>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border outline="0">
        <top style="thin">
          <color theme="1"/>
        </top>
      </border>
    </dxf>
    <dxf>
      <fill>
        <patternFill patternType="none">
          <bgColor auto="1"/>
        </patternFill>
      </fill>
    </dxf>
    <dxf>
      <border outline="0">
        <bottom style="thin">
          <color theme="1"/>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border outline="0">
        <top style="thin">
          <color theme="1"/>
        </top>
      </border>
    </dxf>
    <dxf>
      <fill>
        <patternFill patternType="none">
          <fgColor indexed="64"/>
          <bgColor auto="1"/>
        </patternFill>
      </fill>
    </dxf>
    <dxf>
      <border outline="0">
        <bottom style="thin">
          <color theme="1"/>
        </bottom>
      </border>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numFmt numFmtId="0" formatCode="General"/>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theme="0" tint="-0.14999847407452621"/>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alignment horizontal="left" vertical="bottom" textRotation="0" wrapText="0" indent="0" justifyLastLine="0" shrinkToFit="0" readingOrder="0"/>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9"/>
        <color auto="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Calibri"/>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0" formatCode="General"/>
    </dxf>
    <dxf>
      <numFmt numFmtId="0" formatCode="General"/>
    </dxf>
    <dxf>
      <numFmt numFmtId="0" formatCode="General"/>
    </dxf>
    <dxf>
      <numFmt numFmtId="0" formatCode="General"/>
    </dxf>
    <dxf>
      <font>
        <b/>
        <i val="0"/>
        <strike val="0"/>
        <condense val="0"/>
        <extend val="0"/>
        <outline val="0"/>
        <shadow val="0"/>
        <u val="none"/>
        <vertAlign val="baseline"/>
        <sz val="11"/>
        <color theme="1"/>
        <name val="Calibri"/>
        <family val="2"/>
        <scheme val="none"/>
      </font>
      <alignment horizontal="general" vertical="bottom" textRotation="0" wrapText="0" indent="0" justifyLastLine="0" shrinkToFit="0" readingOrder="0"/>
    </dxf>
    <dxf>
      <numFmt numFmtId="19" formatCode="dd/mm/yyyy"/>
    </dxf>
    <dxf>
      <alignment horizontal="right" vertical="bottom" textRotation="0" wrapText="0" indent="0" justifyLastLine="0" shrinkToFit="0" readingOrder="0"/>
    </dxf>
    <dxf>
      <font>
        <b val="0"/>
        <i val="0"/>
        <strike val="0"/>
        <condense val="0"/>
        <extend val="0"/>
        <outline val="0"/>
        <shadow val="0"/>
        <u/>
        <vertAlign val="baseline"/>
        <sz val="11"/>
        <color rgb="FF0070C0"/>
        <name val="Calibri"/>
        <family val="2"/>
        <scheme val="minor"/>
      </font>
    </dxf>
    <dxf>
      <font>
        <b val="0"/>
        <i val="0"/>
        <strike val="0"/>
        <condense val="0"/>
        <extend val="0"/>
        <outline val="0"/>
        <shadow val="0"/>
        <u/>
        <vertAlign val="baseline"/>
        <sz val="11"/>
        <color rgb="FF0070C0"/>
        <name val="Calibri"/>
        <family val="2"/>
        <scheme val="minor"/>
      </font>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E284C0F6-0C67-4A58-9FDA-8799FE1CB9C7}" autoFormatId="16" applyNumberFormats="0" applyBorderFormats="0" applyFontFormats="0" applyPatternFormats="0" applyAlignmentFormats="0" applyWidthHeightFormats="0">
  <queryTableRefresh nextId="5">
    <queryTableFields count="4">
      <queryTableField id="1" name="Column1" tableColumnId="1"/>
      <queryTableField id="2" name="Column2" tableColumnId="2"/>
      <queryTableField id="3" name="Column3" tableColumnId="3"/>
      <queryTableField id="4" name="Column4" tableColumnId="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84F1048D-455F-4353-897C-10BB12BDBDA7}" autoFormatId="16" applyNumberFormats="0" applyBorderFormats="0" applyFontFormats="0" applyPatternFormats="0" applyAlignmentFormats="0" applyWidthHeightFormats="0">
  <queryTableRefresh nextId="17">
    <queryTableFields count="16">
      <queryTableField id="1" name="Name" tableColumnId="1"/>
      <queryTableField id="2" name="Gene(s)" tableColumnId="2"/>
      <queryTableField id="3" name="Protein change" tableColumnId="3"/>
      <queryTableField id="4" name="Condition(s)" tableColumnId="4"/>
      <queryTableField id="5" name="Clinical significance (Last reviewed)" tableColumnId="5"/>
      <queryTableField id="6" name="Review status" tableColumnId="6"/>
      <queryTableField id="7" name="Accession" tableColumnId="7"/>
      <queryTableField id="8" name="GRCh37Chromosome" tableColumnId="8"/>
      <queryTableField id="9" name="GRCh37Location" tableColumnId="9"/>
      <queryTableField id="10" name="GRCh38Chromosome" tableColumnId="10"/>
      <queryTableField id="11" name="GRCh38Location" tableColumnId="11"/>
      <queryTableField id="12" name="VariationID" tableColumnId="12"/>
      <queryTableField id="13" name="AlleleID(s)" tableColumnId="13"/>
      <queryTableField id="14" name="dbSNP ID" tableColumnId="14"/>
      <queryTableField id="15" name="Canonical SPDI" tableColumnId="15"/>
      <queryTableField id="16" name="Column1" tableColumnId="1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1" xr16:uid="{6B01F6C3-3769-48C8-8E78-9AB54A2893C9}" autoFormatId="16" applyNumberFormats="0" applyBorderFormats="0" applyFontFormats="0" applyPatternFormats="0" applyAlignmentFormats="0" applyWidthHeightFormats="0">
  <queryTableRefresh nextId="17">
    <queryTableFields count="16">
      <queryTableField id="1" name="Name" tableColumnId="1"/>
      <queryTableField id="2" name="Gene(s)" tableColumnId="2"/>
      <queryTableField id="3" name="Protein change" tableColumnId="3"/>
      <queryTableField id="4" name="Condition(s)" tableColumnId="4"/>
      <queryTableField id="5" name="Clinical significance (Last reviewed)" tableColumnId="5"/>
      <queryTableField id="6" name="Review status" tableColumnId="6"/>
      <queryTableField id="7" name="Accession" tableColumnId="7"/>
      <queryTableField id="8" name="GRCh37Chromosome" tableColumnId="8"/>
      <queryTableField id="9" name="GRCh37Location" tableColumnId="9"/>
      <queryTableField id="10" name="GRCh38Chromosome" tableColumnId="10"/>
      <queryTableField id="11" name="GRCh38Location" tableColumnId="11"/>
      <queryTableField id="12" name="VariationID" tableColumnId="12"/>
      <queryTableField id="13" name="AlleleID(s)" tableColumnId="13"/>
      <queryTableField id="14" name="dbSNP ID" tableColumnId="14"/>
      <queryTableField id="15" name="Canonical SPDI" tableColumnId="15"/>
      <queryTableField id="16" name="Column1" tableColumnId="1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3" connectionId="3" xr16:uid="{AAE989AA-E950-4E58-AC47-0945BDE7A168}" autoFormatId="16" applyNumberFormats="0" applyBorderFormats="0" applyFontFormats="0" applyPatternFormats="0" applyAlignmentFormats="0" applyWidthHeightFormats="0">
  <queryTableRefresh nextId="17">
    <queryTableFields count="16">
      <queryTableField id="1" name="Name" tableColumnId="1"/>
      <queryTableField id="2" name="Gene(s)" tableColumnId="2"/>
      <queryTableField id="3" name="Protein change" tableColumnId="3"/>
      <queryTableField id="4" name="Condition(s)" tableColumnId="4"/>
      <queryTableField id="5" name="Clinical significance (Last reviewed)" tableColumnId="5"/>
      <queryTableField id="6" name="Review status" tableColumnId="6"/>
      <queryTableField id="7" name="Accession" tableColumnId="7"/>
      <queryTableField id="8" name="GRCh37Chromosome" tableColumnId="8"/>
      <queryTableField id="9" name="GRCh37Location" tableColumnId="9"/>
      <queryTableField id="10" name="GRCh38Chromosome" tableColumnId="10"/>
      <queryTableField id="11" name="GRCh38Location" tableColumnId="11"/>
      <queryTableField id="12" name="VariationID" tableColumnId="12"/>
      <queryTableField id="13" name="AlleleID(s)" tableColumnId="13"/>
      <queryTableField id="14" name="dbSNP ID" tableColumnId="14"/>
      <queryTableField id="15" name="Canonical SPDI" tableColumnId="15"/>
      <queryTableField id="16" name="Column1" tableColumnId="16"/>
    </queryTableFields>
  </queryTableRefresh>
</queryTable>
</file>

<file path=xl/tables/_rels/table16.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ECB6D2D-403A-481A-8E36-F7B1DCEDB615}" name="Table17" displayName="Table17" ref="A2:H38" totalsRowShown="0" headerRowDxfId="346">
  <autoFilter ref="A2:H38" xr:uid="{2ECB6D2D-403A-481A-8E36-F7B1DCEDB615}"/>
  <tableColumns count="8">
    <tableColumn id="1" xr3:uid="{8596E559-5462-400C-9192-FC971CCA7498}" name="Sheet name in this spreadsheet (links to sheet)" dataDxfId="345"/>
    <tableColumn id="8" xr3:uid="{CC6F82AC-61CE-4F87-B01E-AFB303562D85}" name="Reference for this work" dataDxfId="344"/>
    <tableColumn id="2" xr3:uid="{150C3D5B-881B-427D-93B6-049DE6134817}" name="PMID" dataDxfId="343"/>
    <tableColumn id="3" xr3:uid="{999FB2F3-39FD-4CED-BDFD-3AD9FFFAE4FA}" name="Further info"/>
    <tableColumn id="4" xr3:uid="{5647EDC7-B62B-42E2-B8C2-93794B47A80D}" name="Subdata accessed"/>
    <tableColumn id="5" xr3:uid="{67343734-8DD7-4A28-9665-86D5A65154D2}" name="Accessed" dataDxfId="342"/>
    <tableColumn id="6" xr3:uid="{60B8EEAB-8168-4945-A052-855CB051E410}" name="OA_full_text_link" dataCellStyle="Hyperlink"/>
    <tableColumn id="7" xr3:uid="{C8BB324A-DAE2-4B87-A07B-70E6BBAC70B7}" name="PUBMED_link" dataCellStyle="Hyperlink">
      <calculatedColumnFormula>IF(ISNUMBER(C3), HYPERLINK("https://pubmed.ncbi.nlm.nih.gov/"&amp;C3&amp;"/", "link to PUBMED"), "N/A")</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B323B2B-4B96-4DAC-9BA3-7AD5B6CAC482}" name="Table7910" displayName="Table7910" ref="A1:P51" totalsRowShown="0" headerRowDxfId="175" dataDxfId="173" headerRowBorderDxfId="174" tableBorderDxfId="172">
  <autoFilter ref="A1:P51" xr:uid="{F870B3F6-2C6F-46CB-896B-B0414CDD8F9D}"/>
  <tableColumns count="16">
    <tableColumn id="1" xr3:uid="{0794C050-7B4D-4658-9852-8E6B2DBC6D68}" name="study_year" dataDxfId="171"/>
    <tableColumn id="2" xr3:uid="{4EAB1FBD-3E7C-489C-BBDF-9426797CF00B}" name="total_n" dataDxfId="170"/>
    <tableColumn id="3" xr3:uid="{B9179C68-5E48-4FFD-8BAC-03D2EAB2D8C1}" name="ID" dataDxfId="169"/>
    <tableColumn id="4" xr3:uid="{2B053045-BE35-4092-A51B-395CEEC57B21}" name="chr" dataDxfId="168"/>
    <tableColumn id="5" xr3:uid="{DE8AF397-6DE2-4E7A-B344-7E1678BC0B85}" name="pos" dataDxfId="167"/>
    <tableColumn id="6" xr3:uid="{8DEBE0CB-8AF0-4A4F-ADCC-C224E2C5C010}" name="ref" dataDxfId="166"/>
    <tableColumn id="7" xr3:uid="{13061BB6-0A5D-4A46-B463-117CB087F2F2}" name="alt" dataDxfId="165"/>
    <tableColumn id="8" xr3:uid="{B5200A36-AE92-452B-BA9C-DECAF50ACCB8}" name="gene" dataDxfId="164"/>
    <tableColumn id="9" xr3:uid="{17561EB9-3D4F-475F-8F88-340B7D1833BF}" name="classification" dataDxfId="163"/>
    <tableColumn id="10" xr3:uid="{5C463829-C3C5-4F65-B4E8-3B28AE235CB8}" name="var_n" dataDxfId="162"/>
    <tableColumn id="11" xr3:uid="{CD85CE8E-3ABC-4554-97C9-C22DE365D598}" name="diagnosis_group" dataDxfId="161"/>
    <tableColumn id="12" xr3:uid="{342BBD1E-90CD-4CAE-8346-AEC14E0F7DF5}" name="diagnosis_type" dataDxfId="160"/>
    <tableColumn id="13" xr3:uid="{5437143B-3BC5-488B-AE37-453F916803B2}" name="SNV_SV" dataDxfId="159"/>
    <tableColumn id="14" xr3:uid="{21DB48C8-BD1E-4544-9207-058CBB42A188}" name="ontology" dataDxfId="158"/>
    <tableColumn id="15" xr3:uid="{76C2A86D-E5BF-4E16-ADDB-8D715EF2ED5D}" name="c.HGVS" dataDxfId="157"/>
    <tableColumn id="16" xr3:uid="{8EF05B62-2C87-4660-AE2A-87CECB4B7EBA}" name="p.HGVS" dataDxfId="156"/>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557C4E-AD5A-4E6D-AB1F-05954CA8ED5F}" name="Table79104" displayName="Table79104" ref="A1:P524" totalsRowShown="0" headerRowDxfId="149" dataDxfId="147" headerRowBorderDxfId="148" tableBorderDxfId="146">
  <autoFilter ref="A1:P524" xr:uid="{F870B3F6-2C6F-46CB-896B-B0414CDD8F9D}"/>
  <tableColumns count="16">
    <tableColumn id="1" xr3:uid="{F028487C-5031-4214-BCC1-F2213ED28D37}" name="study_year" dataDxfId="145"/>
    <tableColumn id="2" xr3:uid="{7B595376-38CC-4FD9-B9AE-F82B14B417E0}" name="total_n" dataDxfId="144"/>
    <tableColumn id="3" xr3:uid="{D74D5BE9-719D-4EB9-B0C6-C2361688710F}" name="ID" dataDxfId="143"/>
    <tableColumn id="4" xr3:uid="{3BB64172-4314-4E01-897A-F448776DC6C1}" name="chr" dataDxfId="142"/>
    <tableColumn id="5" xr3:uid="{07BB07C5-DDBC-47CE-81A6-597CCA75520B}" name="pos" dataDxfId="141"/>
    <tableColumn id="6" xr3:uid="{77919A8F-AC53-483E-A54E-3CFFB496FB79}" name="ref" dataDxfId="140"/>
    <tableColumn id="7" xr3:uid="{D7467D79-9E50-48A9-8FA6-E90B468FE2F7}" name="alt" dataDxfId="139"/>
    <tableColumn id="8" xr3:uid="{136AA772-373F-4D57-9EE0-2D419DD27177}" name="gene" dataDxfId="138"/>
    <tableColumn id="9" xr3:uid="{26F16619-7671-46CE-ADF4-B878A4113270}" name="classification" dataDxfId="137"/>
    <tableColumn id="10" xr3:uid="{36C21364-3FFF-4C4F-AC6A-FCDA8C40C71B}" name="var_n" dataDxfId="136"/>
    <tableColumn id="11" xr3:uid="{F1BEC097-DAF3-4B6B-AE27-F21F99FFA6AF}" name="diagnosis_group" dataDxfId="135"/>
    <tableColumn id="12" xr3:uid="{17E0CD92-92BA-4540-9E24-37E3275821C2}" name="diagnosis_type" dataDxfId="134"/>
    <tableColumn id="13" xr3:uid="{124763AE-6A93-43AB-B386-89D3D9B5CB69}" name="SNV_SV" dataDxfId="133"/>
    <tableColumn id="14" xr3:uid="{31B060E8-6FC3-4D6D-BD3D-B2286D0B1D59}" name="ontology" dataDxfId="132"/>
    <tableColumn id="15" xr3:uid="{CF766D5D-33BE-42BB-8A18-1644EA9B833A}" name="c.HGVS" dataDxfId="131"/>
    <tableColumn id="16" xr3:uid="{CF4735E1-8AE8-4E90-B075-D47320997CC7}" name="p.HGVS" dataDxfId="13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076F000-8F33-49E5-9314-342696CE0B18}" name="Table791011" displayName="Table791011" ref="A1:P139" totalsRowShown="0" headerRowDxfId="123" dataDxfId="121" headerRowBorderDxfId="122" tableBorderDxfId="120">
  <autoFilter ref="A1:P139" xr:uid="{F870B3F6-2C6F-46CB-896B-B0414CDD8F9D}"/>
  <tableColumns count="16">
    <tableColumn id="1" xr3:uid="{98F75E53-8D7F-48DF-A796-352543FD73AC}" name="study_year" dataDxfId="119"/>
    <tableColumn id="2" xr3:uid="{F98366DB-4E3F-4B7E-A7A1-3736F7887E5E}" name="total_n" dataDxfId="118"/>
    <tableColumn id="3" xr3:uid="{06818FC7-6B89-4211-87F4-A669842BA31B}" name="ID" dataDxfId="117" dataCellStyle="Normal_Sheet1_1"/>
    <tableColumn id="4" xr3:uid="{86349C39-63C6-49C0-BACB-5628E5249D20}" name="chr" dataDxfId="116"/>
    <tableColumn id="5" xr3:uid="{D755C080-2547-4441-87E8-3E786DCF5695}" name="pos" dataDxfId="115"/>
    <tableColumn id="6" xr3:uid="{53956CDB-7B9E-4EEC-888A-A4E8EE20C119}" name="ref" dataDxfId="114"/>
    <tableColumn id="7" xr3:uid="{F0C4A699-EE2A-41D4-A8B8-698CAE624000}" name="alt" dataDxfId="113"/>
    <tableColumn id="8" xr3:uid="{203924EA-69CF-4DAE-ACEB-75FA815B2C72}" name="gene" dataDxfId="112" dataCellStyle="Normal_Sheet1"/>
    <tableColumn id="9" xr3:uid="{A9D594DD-E2EA-4720-93C6-7D1DC240E21D}" name="classification" dataDxfId="111" dataCellStyle="Normal_Sheet1"/>
    <tableColumn id="10" xr3:uid="{842BAFDD-E574-413F-BD3C-8E5A22EEBBE4}" name="var_n" dataDxfId="110"/>
    <tableColumn id="11" xr3:uid="{C4F49959-EA99-4C21-8DB5-3502A8FD8F54}" name="diagnosis_group" dataDxfId="109" dataCellStyle="Normal_Sheet1"/>
    <tableColumn id="12" xr3:uid="{D524E583-F953-4C26-AF31-609F2C50538A}" name="diagnosis_type" dataDxfId="108" dataCellStyle="Normal_Sheet1"/>
    <tableColumn id="13" xr3:uid="{5F1F7D7F-C8AF-47AA-8778-D0E99DCAEEB5}" name="SNV_SV" dataDxfId="107"/>
    <tableColumn id="14" xr3:uid="{E653CBFD-53AB-474B-BC8C-7EC5D27AAFA2}" name="ontology" dataDxfId="106"/>
    <tableColumn id="15" xr3:uid="{C1B954FE-8BC3-4360-8CD6-C6CE28B2749D}" name="c.HGVS" dataDxfId="105" dataCellStyle="Normal_Sheet1"/>
    <tableColumn id="16" xr3:uid="{D8EEF45B-591B-45A0-BD25-45FF6A8F54C4}" name="p.HGVS" dataDxfId="104" dataCellStyle="Normal_Sheet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28C21AF-5C06-4034-AF39-6A347C95D447}" name="Table79101112" displayName="Table79101112" ref="A1:P59" totalsRowShown="0" headerRowDxfId="96" dataDxfId="94" headerRowBorderDxfId="95" tableBorderDxfId="93">
  <autoFilter ref="A1:P59" xr:uid="{F870B3F6-2C6F-46CB-896B-B0414CDD8F9D}"/>
  <tableColumns count="16">
    <tableColumn id="1" xr3:uid="{3CCCF815-5E19-49A2-B515-8D8A1A5989FF}" name="study_year" dataDxfId="92"/>
    <tableColumn id="2" xr3:uid="{48461E77-983A-4CF8-9622-4F12AE95C194}" name="total_n" dataDxfId="91"/>
    <tableColumn id="3" xr3:uid="{3B4A0576-A261-4DF4-B246-B03FFE35F216}" name="ID" dataDxfId="90" dataCellStyle="Normal_Sheet1_1"/>
    <tableColumn id="4" xr3:uid="{6C6DCD18-714A-4B68-BBCA-7DF0A5D4B999}" name="chr" dataDxfId="89"/>
    <tableColumn id="5" xr3:uid="{CE08F719-26F4-4A83-BFDF-EA88F3FD262D}" name="pos" dataDxfId="88"/>
    <tableColumn id="6" xr3:uid="{CF565DE3-DC66-4DC6-BC11-3F1D9E99A774}" name="ref" dataDxfId="87"/>
    <tableColumn id="7" xr3:uid="{3025B2FF-5B85-4DAF-9789-1C61AA5E357B}" name="alt" dataDxfId="86"/>
    <tableColumn id="8" xr3:uid="{0FA872D0-D4E5-49AA-A838-118E7FF67F47}" name="gene" dataDxfId="85" dataCellStyle="Normal_Sheet1"/>
    <tableColumn id="9" xr3:uid="{47BFA91C-35FE-4C6B-B92A-C7E61C5DFF87}" name="classification" dataDxfId="84" dataCellStyle="Normal_Sheet1"/>
    <tableColumn id="10" xr3:uid="{5D34CB46-5A0D-4BCD-85B8-479C7F29974A}" name="var_n" dataDxfId="83"/>
    <tableColumn id="11" xr3:uid="{0454A387-FFC4-4028-B780-D662F83347CB}" name="diagnosis_group" dataDxfId="82" dataCellStyle="Normal_Sheet1"/>
    <tableColumn id="12" xr3:uid="{826A0193-D39B-4705-81DE-2DF86D055FC8}" name="diagnosis_type" dataDxfId="81" dataCellStyle="Normal_Sheet1"/>
    <tableColumn id="13" xr3:uid="{5318779E-7D8C-4473-97DD-FE854598A3D1}" name="SNV_SV" dataDxfId="80"/>
    <tableColumn id="14" xr3:uid="{EA9246EE-4952-48F5-8861-5A09D8B64C46}" name="ontology" dataDxfId="79"/>
    <tableColumn id="15" xr3:uid="{1165A8A1-30B2-4488-BD33-79380E3D4740}" name="c.HGVS" dataDxfId="78" dataCellStyle="Normal_Sheet1"/>
    <tableColumn id="16" xr3:uid="{49378A74-55F7-4FAE-8C89-4E4507DCB69C}" name="p.HGVS" dataDxfId="77" dataCellStyle="Normal_Sheet1"/>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CD7E01-D968-4DBD-9736-80E5D7AD7DED}" name="Table1" displayName="Table1" ref="A1:P26" totalsRowShown="0" headerRowDxfId="76" dataDxfId="75">
  <autoFilter ref="A1:P26" xr:uid="{2E2C3E59-BA06-4C8A-85A7-19C2E2AD2602}"/>
  <tableColumns count="16">
    <tableColumn id="1" xr3:uid="{B06F5BC5-599B-4118-B935-3DF2E3A37699}" name="study_year" dataDxfId="74"/>
    <tableColumn id="11" xr3:uid="{EFBE2811-329A-4FE1-BF82-F44BEEEDC6FC}" name="total_n" dataDxfId="73"/>
    <tableColumn id="17" xr3:uid="{ED28A7DE-3A3E-421E-BC12-5F60D666BFB2}" name="ID" dataDxfId="72"/>
    <tableColumn id="16" xr3:uid="{CD87F44D-BCFE-4030-8F1E-6C32B01BBB3F}" name="chr" dataDxfId="71"/>
    <tableColumn id="15" xr3:uid="{EA8F045F-6F37-4240-9D02-62C9F4C90446}" name="pos" dataDxfId="70"/>
    <tableColumn id="14" xr3:uid="{C36CC222-6F15-4928-9BF8-2FF5211D147E}" name="ref" dataDxfId="69"/>
    <tableColumn id="13" xr3:uid="{09B24127-D020-45B3-9C6B-710DD078CC23}" name="alt" dataDxfId="68"/>
    <tableColumn id="2" xr3:uid="{D6AAF206-8852-413E-984F-781B80AADBA5}" name="gene" dataDxfId="67"/>
    <tableColumn id="3" xr3:uid="{E2299671-E89B-46FB-AB49-281193D06D87}" name="classification" dataDxfId="66"/>
    <tableColumn id="4" xr3:uid="{D5040B8D-9C04-4100-91E0-A3679531A0DA}" name="var_n" dataDxfId="65"/>
    <tableColumn id="5" xr3:uid="{137D1465-E80A-448C-BDC7-05110AB74218}" name="diagnosis_group" dataDxfId="64"/>
    <tableColumn id="6" xr3:uid="{77E10F23-F7DD-4255-8C47-35484A996EFE}" name="diagnosis_type" dataDxfId="63"/>
    <tableColumn id="7" xr3:uid="{14E6D8C4-00C7-4112-960C-482258FD83DA}" name="SNV_SV" dataDxfId="62"/>
    <tableColumn id="8" xr3:uid="{915D5325-F25B-42B3-B4A4-5D6A285AEDD7}" name="ontology" dataDxfId="61"/>
    <tableColumn id="9" xr3:uid="{9EDEC38C-1277-443C-A718-D33795FA8DB7}" name="c.HGVS" dataDxfId="60"/>
    <tableColumn id="10" xr3:uid="{EA6ABA12-6E4D-48E3-9F1D-3B27CAA48C3C}" name="p.HGVS" dataDxfId="59"/>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7033DA7-AC59-462F-B46B-B4856F821CF3}" name="Table7910111213" displayName="Table7910111213" ref="A1:P900" totalsRowShown="0" headerRowDxfId="51" dataDxfId="49" headerRowBorderDxfId="50" tableBorderDxfId="48">
  <autoFilter ref="A1:P900" xr:uid="{F870B3F6-2C6F-46CB-896B-B0414CDD8F9D}"/>
  <tableColumns count="16">
    <tableColumn id="1" xr3:uid="{1580BF58-185C-4637-834D-EF40E8713820}" name="study_year" dataDxfId="47"/>
    <tableColumn id="2" xr3:uid="{489AA16A-5563-413C-8892-4CB349EF78E1}" name="total_n" dataDxfId="46"/>
    <tableColumn id="3" xr3:uid="{6AAF93A6-862A-4F0C-B3B3-23EC30C3E39C}" name="ID" dataDxfId="45" dataCellStyle="Normal_Sheet1_1"/>
    <tableColumn id="4" xr3:uid="{FEA713D3-731C-4AFC-8899-F2519F55EFEB}" name="chr" dataDxfId="44"/>
    <tableColumn id="5" xr3:uid="{382D3949-5420-4BEE-8660-5E91AB902A11}" name="pos" dataDxfId="43"/>
    <tableColumn id="6" xr3:uid="{793FCDB3-299C-43BC-967F-8EB8C7B91F58}" name="ref" dataDxfId="42"/>
    <tableColumn id="7" xr3:uid="{B71E92BC-0FEE-4097-98D5-FBFE5550A9FC}" name="alt" dataDxfId="41"/>
    <tableColumn id="8" xr3:uid="{616D3DA9-7277-4ACE-ACE0-7B090E5A7A9C}" name="gene" dataDxfId="40" dataCellStyle="Normal_Sheet1"/>
    <tableColumn id="9" xr3:uid="{133EFE8C-348F-4706-B916-13C9C127FD74}" name="classification" dataDxfId="39" dataCellStyle="Normal_Sheet1"/>
    <tableColumn id="10" xr3:uid="{08C0FEDB-220D-4C1A-838F-DE64E9E8B847}" name="var_n" dataDxfId="38"/>
    <tableColumn id="11" xr3:uid="{508C9FE0-1734-47D2-B7DB-BB5A377B44D5}" name="diagnosis_group" dataDxfId="37" dataCellStyle="Normal_Sheet1"/>
    <tableColumn id="12" xr3:uid="{05AE2568-F9BC-4CE1-A070-2CAA472B2F99}" name="diagnosis_type" dataDxfId="36" dataCellStyle="Normal_Sheet1"/>
    <tableColumn id="13" xr3:uid="{61E353A6-B822-488B-9DE7-66637407E80D}" name="SNV_SV" dataDxfId="35"/>
    <tableColumn id="14" xr3:uid="{AF9A23D7-EF47-4525-A8AE-33980D14052B}" name="ontology" dataDxfId="34"/>
    <tableColumn id="15" xr3:uid="{921E6219-AD4E-42E2-9B35-5FDDF75B1E91}" name="c.HGVS" dataDxfId="33" dataCellStyle="Normal_Sheet1"/>
    <tableColumn id="16" xr3:uid="{9D2A7CF3-1C60-4329-8D54-9258479B7018}" name="p.HGVS" dataDxfId="32" dataCellStyle="Normal_Sheet1"/>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2078193-BB31-4896-9748-576005782185}" name="clinvar_result__4" displayName="clinvar_result__4" ref="A1:P12" tableType="queryTable" totalsRowShown="0">
  <autoFilter ref="A1:P12" xr:uid="{3A2DA672-A9DD-48E3-88E9-CF6F30CD9908}"/>
  <tableColumns count="16">
    <tableColumn id="1" xr3:uid="{D612AD7B-9C5E-499A-BB1C-1AD7E27C7F3F}" uniqueName="1" name="Name" queryTableFieldId="1" dataDxfId="31"/>
    <tableColumn id="2" xr3:uid="{A93E4D07-2390-4F6E-B390-2C7EB900AAC5}" uniqueName="2" name="Gene(s)" queryTableFieldId="2" dataDxfId="30"/>
    <tableColumn id="3" xr3:uid="{B2FA991C-91D5-4AFD-B69A-BD878C6D15EE}" uniqueName="3" name="Protein change" queryTableFieldId="3" dataDxfId="29"/>
    <tableColumn id="4" xr3:uid="{79A416BF-5C2B-4E32-B44F-76090E8A285D}" uniqueName="4" name="Condition(s)" queryTableFieldId="4" dataDxfId="28"/>
    <tableColumn id="5" xr3:uid="{B6196310-259D-43A0-A8DA-31A41DFCC62D}" uniqueName="5" name="Clinical significance (Last reviewed)" queryTableFieldId="5" dataDxfId="27"/>
    <tableColumn id="6" xr3:uid="{EE80CA9B-4703-4FB1-B608-36495BAF1B42}" uniqueName="6" name="Review status" queryTableFieldId="6" dataDxfId="26"/>
    <tableColumn id="7" xr3:uid="{46F1A535-0D04-44E9-A193-194FA1DA17E6}" uniqueName="7" name="Accession" queryTableFieldId="7" dataDxfId="25"/>
    <tableColumn id="8" xr3:uid="{A1556383-2282-4D2F-B89F-2E0F39598800}" uniqueName="8" name="GRCh37Chromosome" queryTableFieldId="8"/>
    <tableColumn id="9" xr3:uid="{109F0B19-2BDD-4322-8413-C3C070F2F9F4}" uniqueName="9" name="GRCh37Location" queryTableFieldId="9"/>
    <tableColumn id="10" xr3:uid="{ECC4133A-EEDB-45E5-A858-68F62951B756}" uniqueName="10" name="GRCh38Chromosome" queryTableFieldId="10"/>
    <tableColumn id="11" xr3:uid="{BDAAF17A-A7D5-48CC-801B-74B39FF454E1}" uniqueName="11" name="GRCh38Location" queryTableFieldId="11"/>
    <tableColumn id="12" xr3:uid="{7DC0078F-DB07-4685-B224-15F48052C44B}" uniqueName="12" name="VariationID" queryTableFieldId="12"/>
    <tableColumn id="13" xr3:uid="{B78EA601-5DB7-4975-824C-9AC6C4AB8352}" uniqueName="13" name="AlleleID(s)" queryTableFieldId="13"/>
    <tableColumn id="14" xr3:uid="{3B764A8A-6C03-4B0A-AD17-44BF00153A7A}" uniqueName="14" name="dbSNP ID" queryTableFieldId="14" dataDxfId="24"/>
    <tableColumn id="15" xr3:uid="{227C976F-066C-4404-88D2-F649A0A31894}" uniqueName="15" name="Canonical SPDI" queryTableFieldId="15" dataDxfId="23"/>
    <tableColumn id="16" xr3:uid="{964DD87D-A70C-40B0-A673-FBD9C2B28A7D}" uniqueName="16" name="Column1" queryTableFieldId="16" dataDxfId="22"/>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60C7A2A-C65B-4779-B8A2-087A8C128E34}" name="clinvar_result__3" displayName="clinvar_result__3" ref="A1:P8" tableType="queryTable" totalsRowShown="0">
  <autoFilter ref="A1:P8" xr:uid="{E377E523-953B-47B4-8891-E87BEBE42A2C}"/>
  <tableColumns count="16">
    <tableColumn id="1" xr3:uid="{F6169D10-6221-4AF7-872F-4E02BD9220C8}" uniqueName="1" name="Name" queryTableFieldId="1" dataDxfId="21"/>
    <tableColumn id="2" xr3:uid="{9C4EA60C-E3A0-4E0B-A0CA-4896CF334AA4}" uniqueName="2" name="Gene(s)" queryTableFieldId="2" dataDxfId="20"/>
    <tableColumn id="3" xr3:uid="{284853EC-4664-453E-8005-AF9E995EEB65}" uniqueName="3" name="Protein change" queryTableFieldId="3" dataDxfId="19"/>
    <tableColumn id="4" xr3:uid="{3662C1B7-ED5E-4EAD-BB73-7AC2B1C33C36}" uniqueName="4" name="Condition(s)" queryTableFieldId="4" dataDxfId="18"/>
    <tableColumn id="5" xr3:uid="{0A420E4D-4A8A-4171-8842-84141A767D0E}" uniqueName="5" name="Clinical significance (Last reviewed)" queryTableFieldId="5" dataDxfId="17"/>
    <tableColumn id="6" xr3:uid="{70F832DA-D4B5-41A3-962C-A73CB1D916B3}" uniqueName="6" name="Review status" queryTableFieldId="6" dataDxfId="16"/>
    <tableColumn id="7" xr3:uid="{9F63A368-5DA4-45D0-9D92-13EBE394E7EF}" uniqueName="7" name="Accession" queryTableFieldId="7" dataDxfId="15"/>
    <tableColumn id="8" xr3:uid="{E9A85058-76BC-4F71-9049-C81DDD7DCCED}" uniqueName="8" name="GRCh37Chromosome" queryTableFieldId="8"/>
    <tableColumn id="9" xr3:uid="{35A18474-537D-4C8B-99CB-8875C60BB473}" uniqueName="9" name="GRCh37Location" queryTableFieldId="9"/>
    <tableColumn id="10" xr3:uid="{BB4C4ACA-006C-4CF4-BB15-919E1FC443B4}" uniqueName="10" name="GRCh38Chromosome" queryTableFieldId="10"/>
    <tableColumn id="11" xr3:uid="{4C1248ED-8D53-4682-B462-81FCF418949D}" uniqueName="11" name="GRCh38Location" queryTableFieldId="11"/>
    <tableColumn id="12" xr3:uid="{B3189FBF-2404-41F0-B181-1A52480B5315}" uniqueName="12" name="VariationID" queryTableFieldId="12"/>
    <tableColumn id="13" xr3:uid="{2381878F-5B73-4E04-AC26-36698F2782F7}" uniqueName="13" name="AlleleID(s)" queryTableFieldId="13"/>
    <tableColumn id="14" xr3:uid="{57361E6F-39D8-4004-AF61-9607D197D043}" uniqueName="14" name="dbSNP ID" queryTableFieldId="14" dataDxfId="14"/>
    <tableColumn id="15" xr3:uid="{F6A0F67F-5B86-429E-897C-64A434B98219}" uniqueName="15" name="Canonical SPDI" queryTableFieldId="15" dataDxfId="13"/>
    <tableColumn id="16" xr3:uid="{992143D6-787F-4C93-876B-733214C7D296}" uniqueName="16" name="Column1" queryTableFieldId="16" dataDxfId="12"/>
  </tableColumns>
  <tableStyleInfo name="TableStyleMedium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87020C6-ED3E-4A45-B37F-7E7778733252}" name="clinvar_result__5" displayName="clinvar_result__5" ref="A1:P25" tableType="queryTable" totalsRowShown="0">
  <autoFilter ref="A1:P25" xr:uid="{73812E85-0875-4925-8EBF-04F5C211B613}"/>
  <tableColumns count="16">
    <tableColumn id="1" xr3:uid="{2DCB1686-A696-4297-9140-D24C4175E270}" uniqueName="1" name="Name" queryTableFieldId="1" dataDxfId="11"/>
    <tableColumn id="2" xr3:uid="{9BF7D94A-AB5B-4CF7-9E4C-A83A1337BE7D}" uniqueName="2" name="Gene(s)" queryTableFieldId="2" dataDxfId="10"/>
    <tableColumn id="3" xr3:uid="{74A46FF7-15E6-44B5-BA05-E217E4C3660A}" uniqueName="3" name="Protein change" queryTableFieldId="3" dataDxfId="9"/>
    <tableColumn id="4" xr3:uid="{B820DAD0-4539-45AA-A88A-B695DFF51786}" uniqueName="4" name="Condition(s)" queryTableFieldId="4" dataDxfId="8"/>
    <tableColumn id="5" xr3:uid="{F618591C-8069-45EB-8741-3C162058584F}" uniqueName="5" name="Clinical significance (Last reviewed)" queryTableFieldId="5" dataDxfId="7"/>
    <tableColumn id="6" xr3:uid="{5FBA0A52-1176-4DC9-81D7-889587629504}" uniqueName="6" name="Review status" queryTableFieldId="6" dataDxfId="6"/>
    <tableColumn id="7" xr3:uid="{718A88EB-FC91-4DA5-99F3-0B5D4A7BEFA3}" uniqueName="7" name="Accession" queryTableFieldId="7" dataDxfId="5"/>
    <tableColumn id="8" xr3:uid="{FC589747-120B-40BF-A52E-988471CCA5EA}" uniqueName="8" name="GRCh37Chromosome" queryTableFieldId="8"/>
    <tableColumn id="9" xr3:uid="{4708DCDE-7A31-45ED-91AD-F5A81079134D}" uniqueName="9" name="GRCh37Location" queryTableFieldId="9" dataDxfId="4"/>
    <tableColumn id="10" xr3:uid="{9D678934-7791-46B9-A021-C9BD983491BF}" uniqueName="10" name="GRCh38Chromosome" queryTableFieldId="10"/>
    <tableColumn id="11" xr3:uid="{EF25C4D7-6379-43B0-971E-DFD65FE52DEC}" uniqueName="11" name="GRCh38Location" queryTableFieldId="11" dataDxfId="3"/>
    <tableColumn id="12" xr3:uid="{1678B0B1-81DD-4335-8850-5E6E4820A048}" uniqueName="12" name="VariationID" queryTableFieldId="12"/>
    <tableColumn id="13" xr3:uid="{CFD63206-9F89-45CB-B041-447045D3321C}" uniqueName="13" name="AlleleID(s)" queryTableFieldId="13"/>
    <tableColumn id="14" xr3:uid="{6195F612-2736-47CD-B742-03D27EA03C24}" uniqueName="14" name="dbSNP ID" queryTableFieldId="14" dataDxfId="2"/>
    <tableColumn id="15" xr3:uid="{6829FB4B-8FC0-4008-A010-2334C2B82790}" uniqueName="15" name="Canonical SPDI" queryTableFieldId="15" dataDxfId="1"/>
    <tableColumn id="16" xr3:uid="{6DEA6785-3BB8-4EEF-9E62-4A5267CBD006}" uniqueName="16" name="Column1" queryTableFieldId="16" data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0090149-0C97-4DAC-A8C3-E3067523637B}" name="Table6" displayName="Table6" ref="A1:K13" totalsRowShown="0" headerRowDxfId="341">
  <autoFilter ref="A1:K13" xr:uid="{F10BE7BF-275B-400E-8B10-102C81B364C7}"/>
  <tableColumns count="11">
    <tableColumn id="1" xr3:uid="{A288F39E-011E-40E9-AED8-362C25C98A5A}" name="Author (journal)"/>
    <tableColumn id="2" xr3:uid="{45769B70-1BE5-41CD-A63E-7C6F2F466CDC}" name="Year"/>
    <tableColumn id="3" xr3:uid="{05564960-7424-4C21-9B18-F115786ECEC4}" name="cohort_n"/>
    <tableColumn id="4" xr3:uid="{F4069C94-80BD-4592-B80C-34D3E6A50619}" name="CPS_carrier_n"/>
    <tableColumn id="5" xr3:uid="{93EFBB7A-AE15-49E9-BAE2-39DF985BE70A}" name="CPS_carrier_rate"/>
    <tableColumn id="14" xr3:uid="{5384F711-6BDC-42FE-9143-20938E292CFC}" name="WGS"/>
    <tableColumn id="15" xr3:uid="{5E16B16B-8D49-4E83-80F5-E972671DFB6C}" name="WES"/>
    <tableColumn id="16" xr3:uid="{5C5A1DBE-469D-43B2-AE11-EEB1B96A3759}" name="Panel"/>
    <tableColumn id="17" xr3:uid="{C2529D9D-DCAE-492E-8C91-EE860A97978A}" name="genes_analyzed"/>
    <tableColumn id="18" xr3:uid="{1732F57A-B349-4CB5-B408-431EDBA435D6}" name="Number of genes"/>
    <tableColumn id="24" xr3:uid="{86F2A6D8-C6D2-4113-AB60-BD7D8862E4BF}" name="Link"/>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105613-C410-4856-A301-2B5AA76B787D}" name="Table16" displayName="Table16" ref="A1:O86" totalsRowShown="0">
  <autoFilter ref="A1:O86" xr:uid="{EB1C535F-B519-45BA-96CF-2F2B9CFFDAA5}"/>
  <tableColumns count="15">
    <tableColumn id="1" xr3:uid="{D8122591-2D71-4FB6-91A3-593E49EB99BD}" name="gene"/>
    <tableColumn id="2" xr3:uid="{801D7633-CC2F-4E73-B197-A1AD25933865}" name="Associated phenotype"/>
    <tableColumn id="3" xr3:uid="{4E198DCD-1C1A-4321-B666-804FA7111788}" name="Inheritance"/>
    <tableColumn id="4" xr3:uid="{7C1DB78F-EA6B-4A8E-83C4-06A9A3CEFF12}" name="Number of patients with childhood cancer"/>
    <tableColumn id="5" xr3:uid="{D1659DC9-1018-44BF-A226-EC0AC0FB640B}" name="Additional evidence"/>
    <tableColumn id="6" xr3:uid="{A71CD80B-0585-49C3-94ED-5662B4AADFB8}" name="References"/>
    <tableColumn id="7" xr3:uid="{2A0D72FB-1BD4-4088-A2B5-5EB826549AD1}" name="Present in Radboudumc gene panel? "/>
    <tableColumn id="8" xr3:uid="{703C6EB4-D3FB-49CB-AC7F-E1EB50820F05}" name="Present in STAGING gene panel? "/>
    <tableColumn id="9" xr3:uid="{3A192E33-F50C-4E3E-86EB-969D6F5B9F19}" name="Identified through literature search"/>
    <tableColumn id="10" xr3:uid="{8A19841C-5787-4743-8BAD-FB6B7ADA7A92}" name="ADDED: non_cancer_phenotype"/>
    <tableColumn id="11" xr3:uid="{1531BEBA-32A6-4017-8748-4F5BAA6A1C04}" name="ADDED: best de novo rate estimate [AD only]"/>
    <tableColumn id="14" xr3:uid="{65D88586-4D5C-47AD-9280-9278525581BB}" name="ADDED: de novo rate group"/>
    <tableColumn id="12" xr3:uid="{5FCF8A40-B774-41FF-8B94-8C0D39D8BD3D}" name="ADDED: Best pediatric cancer penetrance estimate"/>
    <tableColumn id="15" xr3:uid="{944936F9-7694-4ABB-85FF-250FADFBE7CB}" name="ADDED: Penetrance group"/>
    <tableColumn id="13" xr3:uid="{77490148-7EEE-44F5-8DAD-2DC66B02A2EE}" name="approx_de_novo_from_PMID_3582008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2E3E428-C20E-4DE5-A697-33F21F408108}" name="CPS_gene_groups" displayName="CPS_gene_groups" ref="A1:D148" tableType="queryTable" totalsRowShown="0" headerRowDxfId="340">
  <autoFilter ref="A1:D148" xr:uid="{A2E3E428-C20E-4DE5-A697-33F21F408108}"/>
  <tableColumns count="4">
    <tableColumn id="1" xr3:uid="{FF0D77D4-1F06-4D0E-A60B-3906F4F24EDB}" uniqueName="1" name="group_short" queryTableFieldId="1" dataDxfId="339"/>
    <tableColumn id="2" xr3:uid="{43E38621-E1AB-4C9B-8A18-E674F68631CD}" uniqueName="2" name="group_long" queryTableFieldId="2" dataDxfId="338"/>
    <tableColumn id="3" xr3:uid="{7846E436-C0E3-40BD-B590-691DEBEC7394}" uniqueName="3" name="risk_association" queryTableFieldId="3" dataDxfId="337"/>
    <tableColumn id="4" xr3:uid="{39A11BC1-673F-43D4-B302-E095C0C4FA8A}" uniqueName="4" name="gene" queryTableFieldId="4" dataDxfId="336"/>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A24832-2BDA-4AB2-BAC3-7C0DF263CE30}" name="Table13" displayName="Table13" ref="A1:P2725" totalsRowShown="0" headerRowDxfId="294" dataDxfId="293">
  <autoFilter ref="A1:P2725" xr:uid="{2E2C3E59-BA06-4C8A-85A7-19C2E2AD2602}"/>
  <tableColumns count="16">
    <tableColumn id="1" xr3:uid="{FEA8816C-8334-43C4-A4C5-FDDBDB7663D7}" name="study_year" dataDxfId="292"/>
    <tableColumn id="11" xr3:uid="{D5C9D709-808C-4D36-9AE1-2AC01EB53115}" name="total_n" dataDxfId="291"/>
    <tableColumn id="16" xr3:uid="{FA38DFF7-2EB6-4865-8D25-CBFE9EF1B013}" name="ID" dataDxfId="290"/>
    <tableColumn id="2" xr3:uid="{8F6D5310-AEC6-4D8D-89D3-274F1F0BEDCE}" name="chr" dataDxfId="289"/>
    <tableColumn id="3" xr3:uid="{D4F3D266-4250-4813-AE35-5A1C66F62AE8}" name="pos" dataDxfId="288"/>
    <tableColumn id="4" xr3:uid="{4BCB4D19-630F-48E3-8AE0-CD776918D5E2}" name="ref" dataDxfId="287"/>
    <tableColumn id="5" xr3:uid="{686DF04E-4882-428A-8D93-2D9351B9DF7B}" name="alt" dataDxfId="286"/>
    <tableColumn id="6" xr3:uid="{5AB7CBE6-9033-499D-ABC4-CF5F5DB61C28}" name="gene" dataDxfId="285"/>
    <tableColumn id="7" xr3:uid="{370D41E2-3510-4C54-BA2B-22DE0A28F648}" name="classification" dataDxfId="284"/>
    <tableColumn id="8" xr3:uid="{57069B2F-7B54-499C-ACD8-05864A53EBA8}" name="var_n" dataDxfId="283"/>
    <tableColumn id="9" xr3:uid="{3554A8ED-D19D-4826-AE63-17DCAE80A99D}" name="diagnosis_group" dataDxfId="282"/>
    <tableColumn id="10" xr3:uid="{480E8242-882E-4FB5-8300-488905813BC7}" name="diagnosis_type" dataDxfId="281"/>
    <tableColumn id="12" xr3:uid="{8470B6F3-E9C2-45CF-980E-910A3B00A333}" name="SNV_SV" dataDxfId="280"/>
    <tableColumn id="13" xr3:uid="{4A245843-CDBE-42C6-87C8-E4392E041312}" name="ontology" dataCellStyle="Normal"/>
    <tableColumn id="14" xr3:uid="{42A1A6FB-D474-4204-B8A5-01A23C88DF0F}" name="c.HGVS" dataDxfId="279"/>
    <tableColumn id="15" xr3:uid="{E74BCC3A-DC94-483E-8265-89B9FA545C92}" name="p.HGVS" dataDxfId="27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F7540C-EBA3-4358-A34F-1199F92780DB}" name="Table4" displayName="Table4" ref="A1:P16" totalsRowShown="0" headerRowDxfId="274" dataDxfId="273">
  <autoFilter ref="A1:P16" xr:uid="{FE1C9124-379B-460F-B8B5-C319B08CA6C4}"/>
  <tableColumns count="16">
    <tableColumn id="1" xr3:uid="{CB28B09B-EC77-407F-AE1B-370162BCA1BF}" name="study_year" dataDxfId="272"/>
    <tableColumn id="2" xr3:uid="{87C1DE14-437E-4D07-B2FB-98A4BB1329B3}" name="total_n" dataDxfId="271"/>
    <tableColumn id="3" xr3:uid="{697924D8-2DFD-4362-9B4F-9F86895CCF34}" name="ID" dataDxfId="270"/>
    <tableColumn id="4" xr3:uid="{1310E7C4-30FA-4B8F-92A2-AD68CBD20090}" name="chr" dataDxfId="269"/>
    <tableColumn id="5" xr3:uid="{3CFABB0E-CCAE-4642-A8E1-E738CB7D2FDD}" name="pos" dataDxfId="268"/>
    <tableColumn id="6" xr3:uid="{1903E311-674B-41E7-AA31-6111934635AE}" name="ref" dataDxfId="267"/>
    <tableColumn id="7" xr3:uid="{08CDC778-81AA-4A60-BCFB-D51471A4B84E}" name="alt" dataDxfId="266"/>
    <tableColumn id="8" xr3:uid="{AFBC9477-E29E-4B8B-8C2A-E58F4E6380BD}" name="gene" dataDxfId="265"/>
    <tableColumn id="9" xr3:uid="{DF4FE43A-E07F-4E3C-AF50-B2DC32E6D9A5}" name="classification" dataDxfId="264"/>
    <tableColumn id="10" xr3:uid="{FE2F4F8F-37E5-4271-8F29-E8479E2498A9}" name="var_n" dataDxfId="263"/>
    <tableColumn id="11" xr3:uid="{353745F7-3517-4D44-80AB-869D5B5042A2}" name="diagnosis_group" dataDxfId="262"/>
    <tableColumn id="12" xr3:uid="{BCBAE9BB-FE02-48E2-9C03-679236E21D18}" name="diagnosis_type" dataDxfId="261"/>
    <tableColumn id="13" xr3:uid="{804D47BC-B957-4A60-98FC-5F5C81501C15}" name="SNV_SV" dataDxfId="260"/>
    <tableColumn id="14" xr3:uid="{A4DFE638-1EEB-4302-B1F5-4EFA988FCE87}" name="ontology" dataDxfId="259"/>
    <tableColumn id="15" xr3:uid="{9AB9BCA5-218F-448D-8A6C-3799411C1A1A}" name="c.HGVS" dataDxfId="258"/>
    <tableColumn id="16" xr3:uid="{09758FD8-E128-4D99-A948-6DE4D97376C5}" name="p.HGVS" dataDxfId="25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97C4E8D-82E0-4A57-B73B-CE5E537B2010}" name="Table5" displayName="Table5" ref="A1:P14" totalsRowShown="0" headerRowDxfId="253" dataDxfId="251" headerRowBorderDxfId="252" tableBorderDxfId="250">
  <autoFilter ref="A1:P14" xr:uid="{E57EDBE9-C641-43E8-A234-77315AFDA964}"/>
  <tableColumns count="16">
    <tableColumn id="1" xr3:uid="{67EFD9C0-F7E7-4A90-9F59-4379723A03F2}" name="study_year" dataDxfId="249"/>
    <tableColumn id="2" xr3:uid="{AE70D31C-2362-441F-98E7-682AAB1EDBF7}" name="total_n" dataDxfId="248"/>
    <tableColumn id="3" xr3:uid="{9A977B59-106D-4A7C-A287-12B420A77C20}" name="ID" dataDxfId="247"/>
    <tableColumn id="4" xr3:uid="{BEA0D363-6603-484A-94EE-84484C469283}" name="chr" dataDxfId="246"/>
    <tableColumn id="5" xr3:uid="{3B8AB4A7-CC60-4C89-BB16-8E457E284D5B}" name="pos" dataDxfId="245"/>
    <tableColumn id="6" xr3:uid="{6753CCBC-D716-4E7C-94A3-5996B8C97426}" name="ref" dataDxfId="244"/>
    <tableColumn id="7" xr3:uid="{4537D13A-4989-4302-AE83-9657A6786B90}" name="alt" dataDxfId="243"/>
    <tableColumn id="8" xr3:uid="{5B77E993-F525-4481-B360-1EE6EB2373B2}" name="gene" dataDxfId="242"/>
    <tableColumn id="9" xr3:uid="{2ACC2CFB-324D-4F4B-9830-9B5A027D05D8}" name="classification" dataDxfId="241"/>
    <tableColumn id="10" xr3:uid="{22F67542-65CE-4C6E-82AD-DBB172DB10D4}" name="var_n" dataDxfId="240"/>
    <tableColumn id="11" xr3:uid="{FE0F281F-EF39-4376-A746-F4E96746824B}" name="diagnosis_group" dataDxfId="239"/>
    <tableColumn id="12" xr3:uid="{9488CF64-0E9C-4CEA-BBC2-9D2BA7131738}" name="diagnosis_type" dataDxfId="238"/>
    <tableColumn id="13" xr3:uid="{2D58BC5A-8315-4656-AF41-F4453B256AFC}" name="SNV_SV" dataDxfId="237"/>
    <tableColumn id="14" xr3:uid="{685A1A51-6523-4060-B11A-A3284A5843C8}" name="ontology" dataDxfId="236"/>
    <tableColumn id="15" xr3:uid="{A0D20AFF-86C3-4824-9C9B-8BBAF41AA7B5}" name="c.HGVS" dataDxfId="235"/>
    <tableColumn id="16" xr3:uid="{E187F198-81D2-493F-ADC6-C8DC3FBFDBDB}" name="p.HGVS" dataDxfId="234"/>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F559A45-9964-4E82-BFEB-F1FF952B14AC}" name="Table7" displayName="Table7" ref="A1:P21" totalsRowShown="0" headerRowDxfId="227" dataDxfId="225" headerRowBorderDxfId="226" tableBorderDxfId="224">
  <autoFilter ref="A1:P21" xr:uid="{F870B3F6-2C6F-46CB-896B-B0414CDD8F9D}"/>
  <tableColumns count="16">
    <tableColumn id="1" xr3:uid="{59DEC220-BD80-42D8-B76D-952FE3A04B88}" name="study_year" dataDxfId="223"/>
    <tableColumn id="2" xr3:uid="{D73D9768-D20B-4E90-9A84-A95D7FF133ED}" name="total_n" dataDxfId="222"/>
    <tableColumn id="3" xr3:uid="{795A6B8F-ADAF-4F0E-AFE8-E0DF0C760067}" name="ID" dataDxfId="221"/>
    <tableColumn id="4" xr3:uid="{70443F24-8B9D-4B2A-AFB9-CD0E0389C6D0}" name="chr" dataDxfId="220"/>
    <tableColumn id="5" xr3:uid="{0BE4E543-3029-4B44-AF90-B296DD873684}" name="pos" dataDxfId="219"/>
    <tableColumn id="6" xr3:uid="{5733E006-3A0D-40D3-B5AE-D59B96BE5604}" name="ref" dataDxfId="218"/>
    <tableColumn id="7" xr3:uid="{FFC19DFF-6CFB-45E9-8F7C-492E39450C76}" name="alt" dataDxfId="217"/>
    <tableColumn id="8" xr3:uid="{D11F86EB-1A7E-4D6C-933A-FD3B11A78227}" name="gene" dataDxfId="216"/>
    <tableColumn id="9" xr3:uid="{63157E9F-AF3D-48B9-988B-C6E770C8A48F}" name="classification" dataDxfId="215"/>
    <tableColumn id="10" xr3:uid="{88B3FB91-E6C5-4321-BDF2-B3AD2BBA225E}" name="var_n" dataDxfId="214"/>
    <tableColumn id="11" xr3:uid="{94C89C03-EC24-4F52-A230-6CBE2F715A01}" name="diagnosis_group" dataDxfId="213"/>
    <tableColumn id="12" xr3:uid="{45079DDF-4BBA-4039-BDB1-20CB2519954F}" name="diagnosis_type" dataDxfId="212"/>
    <tableColumn id="13" xr3:uid="{662DD665-1EE1-4E95-A6AD-FF780AD2127F}" name="SNV_SV" dataDxfId="211"/>
    <tableColumn id="14" xr3:uid="{B883D041-2420-4817-AD3C-EF6D755BCC64}" name="ontology" dataDxfId="210"/>
    <tableColumn id="15" xr3:uid="{F8638E94-5806-4BB0-AA98-7867C4228CBE}" name="c.HGVS" dataDxfId="209"/>
    <tableColumn id="16" xr3:uid="{10F8DD71-A631-458E-AFDC-1ECBB8E66100}" name="p.HGVS" dataDxfId="208"/>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C43F5B9-A142-48E6-A956-4C4315D63FFB}" name="Table79" displayName="Table79" ref="A1:P77" totalsRowShown="0" headerRowDxfId="201" dataDxfId="199" headerRowBorderDxfId="200" tableBorderDxfId="198">
  <autoFilter ref="A1:P77" xr:uid="{F870B3F6-2C6F-46CB-896B-B0414CDD8F9D}"/>
  <tableColumns count="16">
    <tableColumn id="1" xr3:uid="{2145B1C8-AF60-45DF-9689-FBAF19894B42}" name="study_year" dataDxfId="197"/>
    <tableColumn id="2" xr3:uid="{EDE97789-9A68-470D-AB43-32D4CE33C0C5}" name="total_n" dataDxfId="196"/>
    <tableColumn id="3" xr3:uid="{54D2AE0F-20E2-4841-8F32-75124600A5CC}" name="ID" dataDxfId="195"/>
    <tableColumn id="4" xr3:uid="{E7CD26F2-44CC-4217-84AC-1BBB04CB1BC7}" name="chr" dataDxfId="194"/>
    <tableColumn id="5" xr3:uid="{3107485D-5E2C-45FF-8560-85DE6AF68C94}" name="pos" dataDxfId="193"/>
    <tableColumn id="6" xr3:uid="{0ACB08A6-FECC-426A-A1C2-95C07C07603C}" name="ref" dataDxfId="192"/>
    <tableColumn id="7" xr3:uid="{8D518AD5-A3C4-43B5-B7C7-E866E3C22A23}" name="alt" dataDxfId="191"/>
    <tableColumn id="8" xr3:uid="{7FF1F195-B5AF-41C8-AD75-B234EE1A5F0C}" name="gene" dataDxfId="190"/>
    <tableColumn id="9" xr3:uid="{878B3CDA-930D-442E-98B8-EF19D6E14E51}" name="classification" dataDxfId="189"/>
    <tableColumn id="10" xr3:uid="{93649082-58CA-418A-B3D2-4D36FEA7EC97}" name="var_n" dataDxfId="188"/>
    <tableColumn id="11" xr3:uid="{9E836DD8-B293-4789-87E2-6478563DF51B}" name="diagnosis_group" dataDxfId="187"/>
    <tableColumn id="12" xr3:uid="{4F3B36AE-FF60-476F-835C-021F0905F126}" name="diagnosis_type" dataDxfId="186"/>
    <tableColumn id="13" xr3:uid="{1719B7B6-D232-47A9-98AC-D14B62791715}" name="SNV_SV" dataDxfId="185"/>
    <tableColumn id="14" xr3:uid="{E1E21FC7-0077-4355-B8C7-536ADDB89175}" name="ontology" dataDxfId="184"/>
    <tableColumn id="15" xr3:uid="{F4DD36FF-97E4-4C45-83CC-666FA6E256BF}" name="c.HGVS" dataDxfId="183"/>
    <tableColumn id="16" xr3:uid="{91393220-8BE4-4206-9148-DE4944840231}" name="p.HGVS" dataDxfId="18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cbi.nlm.nih.gov/pmc/articles/PMC5180407/" TargetMode="External"/><Relationship Id="rId13" Type="http://schemas.openxmlformats.org/officeDocument/2006/relationships/hyperlink" Target="https://www.nature.com/articles/s41591-020-1072-4" TargetMode="External"/><Relationship Id="rId18" Type="http://schemas.openxmlformats.org/officeDocument/2006/relationships/hyperlink" Target="https://cancerdiscovery.aacrjournals.org/content/11/12/3008.long" TargetMode="External"/><Relationship Id="rId26" Type="http://schemas.openxmlformats.org/officeDocument/2006/relationships/hyperlink" Target="https://www.ncbi.nlm.nih.gov/pmc/articles/PMC6943973/" TargetMode="External"/><Relationship Id="rId3" Type="http://schemas.openxmlformats.org/officeDocument/2006/relationships/hyperlink" Target="https://www.ncbi.nlm.nih.gov/pmc/articles/PMC4734119/" TargetMode="External"/><Relationship Id="rId21" Type="http://schemas.openxmlformats.org/officeDocument/2006/relationships/hyperlink" Target="https://www.ncbi.nlm.nih.gov/pmc/articles/PMC7935871/" TargetMode="External"/><Relationship Id="rId7" Type="http://schemas.openxmlformats.org/officeDocument/2006/relationships/hyperlink" Target="https://www.ncbi.nlm.nih.gov/pmc/articles/PMC4758114/" TargetMode="External"/><Relationship Id="rId12" Type="http://schemas.openxmlformats.org/officeDocument/2006/relationships/hyperlink" Target="https://www.nature.com/articles/s41591-020-1072-4" TargetMode="External"/><Relationship Id="rId17" Type="http://schemas.openxmlformats.org/officeDocument/2006/relationships/hyperlink" Target="https://www.nature.com/articles/s43018-021-00172-1" TargetMode="External"/><Relationship Id="rId25" Type="http://schemas.openxmlformats.org/officeDocument/2006/relationships/hyperlink" Target="https://www.ncbi.nlm.nih.gov/pmc/articles/PMC7430762/" TargetMode="External"/><Relationship Id="rId2" Type="http://schemas.openxmlformats.org/officeDocument/2006/relationships/hyperlink" Target="https://www.ncbi.nlm.nih.gov/pmc/articles/PMC4734119/" TargetMode="External"/><Relationship Id="rId16" Type="http://schemas.openxmlformats.org/officeDocument/2006/relationships/hyperlink" Target="https://www.nature.com/articles/s43018-021-00172-1" TargetMode="External"/><Relationship Id="rId20" Type="http://schemas.openxmlformats.org/officeDocument/2006/relationships/hyperlink" Target="https://www.ncbi.nlm.nih.gov/pmc/articles/PMC7935871/" TargetMode="External"/><Relationship Id="rId29" Type="http://schemas.openxmlformats.org/officeDocument/2006/relationships/hyperlink" Target="https://www.ncbi.nlm.nih.gov/clinvar/?gr=1" TargetMode="External"/><Relationship Id="rId1" Type="http://schemas.openxmlformats.org/officeDocument/2006/relationships/hyperlink" Target="https://www.ncbi.nlm.nih.gov/pmc/articles/PMC8484084/" TargetMode="External"/><Relationship Id="rId6" Type="http://schemas.openxmlformats.org/officeDocument/2006/relationships/hyperlink" Target="https://www.ncbi.nlm.nih.gov/pmc/articles/PMC4758114/" TargetMode="External"/><Relationship Id="rId11" Type="http://schemas.openxmlformats.org/officeDocument/2006/relationships/hyperlink" Target="https://www.nature.com/articles/nature25480" TargetMode="External"/><Relationship Id="rId24" Type="http://schemas.openxmlformats.org/officeDocument/2006/relationships/hyperlink" Target="https://gnomad.broadinstitute.org/gene/ENSG00000070061?dataset=gnomad_r2_1" TargetMode="External"/><Relationship Id="rId32" Type="http://schemas.openxmlformats.org/officeDocument/2006/relationships/table" Target="../tables/table1.xml"/><Relationship Id="rId5" Type="http://schemas.openxmlformats.org/officeDocument/2006/relationships/hyperlink" Target="https://www.ncbi.nlm.nih.gov/pmc/articles/PMC5471125/" TargetMode="External"/><Relationship Id="rId15" Type="http://schemas.openxmlformats.org/officeDocument/2006/relationships/hyperlink" Target="https://www.ncbi.nlm.nih.gov/pmc/articles/PMC7787686/" TargetMode="External"/><Relationship Id="rId23" Type="http://schemas.openxmlformats.org/officeDocument/2006/relationships/hyperlink" Target="https://www.ncbi.nlm.nih.gov/pmc/articles/PMC8385053/" TargetMode="External"/><Relationship Id="rId28" Type="http://schemas.openxmlformats.org/officeDocument/2006/relationships/hyperlink" Target="https://www.ncbi.nlm.nih.gov/clinvar/?gr=1" TargetMode="External"/><Relationship Id="rId10" Type="http://schemas.openxmlformats.org/officeDocument/2006/relationships/hyperlink" Target="https://www.nature.com/articles/nature25480" TargetMode="External"/><Relationship Id="rId19" Type="http://schemas.openxmlformats.org/officeDocument/2006/relationships/hyperlink" Target="https://cancerdiscovery.aacrjournals.org/content/11/12/3008.long" TargetMode="External"/><Relationship Id="rId31" Type="http://schemas.openxmlformats.org/officeDocument/2006/relationships/printerSettings" Target="../printerSettings/printerSettings1.bin"/><Relationship Id="rId4" Type="http://schemas.openxmlformats.org/officeDocument/2006/relationships/hyperlink" Target="https://www.ncbi.nlm.nih.gov/pmc/articles/PMC5471125/" TargetMode="External"/><Relationship Id="rId9" Type="http://schemas.openxmlformats.org/officeDocument/2006/relationships/hyperlink" Target="https://www.ncbi.nlm.nih.gov/pmc/articles/PMC5180407/" TargetMode="External"/><Relationship Id="rId14" Type="http://schemas.openxmlformats.org/officeDocument/2006/relationships/hyperlink" Target="https://www.ncbi.nlm.nih.gov/pmc/articles/PMC7787686/" TargetMode="External"/><Relationship Id="rId22" Type="http://schemas.openxmlformats.org/officeDocument/2006/relationships/hyperlink" Target="https://www.ncbi.nlm.nih.gov/pmc/articles/PMC8385053/" TargetMode="External"/><Relationship Id="rId27" Type="http://schemas.openxmlformats.org/officeDocument/2006/relationships/hyperlink" Target="https://www.ncbi.nlm.nih.gov/clinvar/?gr=1" TargetMode="External"/><Relationship Id="rId30" Type="http://schemas.openxmlformats.org/officeDocument/2006/relationships/hyperlink" Target="https://doi-org.ep.fjernadgang.kb.dk/10.1038/nrc.2017.82"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17" Type="http://schemas.openxmlformats.org/officeDocument/2006/relationships/hyperlink" Target="genomebrowse:/api/zoom?locus=4:41749439" TargetMode="External"/><Relationship Id="rId21" Type="http://schemas.openxmlformats.org/officeDocument/2006/relationships/hyperlink" Target="genomebrowse:/api/zoom?locus=17:8141440" TargetMode="External"/><Relationship Id="rId42" Type="http://schemas.openxmlformats.org/officeDocument/2006/relationships/hyperlink" Target="genomebrowse:/api/zoom?locus=10:50682281" TargetMode="External"/><Relationship Id="rId63" Type="http://schemas.openxmlformats.org/officeDocument/2006/relationships/hyperlink" Target="genomebrowse:/api/zoom?locus=5:156679654" TargetMode="External"/><Relationship Id="rId84" Type="http://schemas.openxmlformats.org/officeDocument/2006/relationships/hyperlink" Target="genomebrowse:/api/zoom?locus=10:73567275" TargetMode="External"/><Relationship Id="rId138" Type="http://schemas.openxmlformats.org/officeDocument/2006/relationships/hyperlink" Target="genomebrowse:/api/zoom?locus=7:152346217" TargetMode="External"/><Relationship Id="rId159" Type="http://schemas.openxmlformats.org/officeDocument/2006/relationships/hyperlink" Target="genomebrowse:/api/zoom?locus=5:34933940" TargetMode="External"/><Relationship Id="rId170" Type="http://schemas.openxmlformats.org/officeDocument/2006/relationships/hyperlink" Target="genomebrowse:/api/zoom?locus=10:73574898" TargetMode="External"/><Relationship Id="rId191" Type="http://schemas.openxmlformats.org/officeDocument/2006/relationships/hyperlink" Target="genomebrowse:/api/zoom?locus=9:372194" TargetMode="External"/><Relationship Id="rId205" Type="http://schemas.openxmlformats.org/officeDocument/2006/relationships/hyperlink" Target="genomebrowse:/api/zoom?locus=11:71146886" TargetMode="External"/><Relationship Id="rId107" Type="http://schemas.openxmlformats.org/officeDocument/2006/relationships/hyperlink" Target="genomebrowse:/api/zoom?locus=10:73442262" TargetMode="External"/><Relationship Id="rId11" Type="http://schemas.openxmlformats.org/officeDocument/2006/relationships/hyperlink" Target="genomebrowse:/api/zoom?locus=15:82444198" TargetMode="External"/><Relationship Id="rId32" Type="http://schemas.openxmlformats.org/officeDocument/2006/relationships/hyperlink" Target="genomebrowse:/api/zoom?locus=3:129151405" TargetMode="External"/><Relationship Id="rId53" Type="http://schemas.openxmlformats.org/officeDocument/2006/relationships/hyperlink" Target="genomebrowse:/api/zoom?locus=7:105187707" TargetMode="External"/><Relationship Id="rId74" Type="http://schemas.openxmlformats.org/officeDocument/2006/relationships/hyperlink" Target="genomebrowse:/api/zoom?locus=15:91312417" TargetMode="External"/><Relationship Id="rId128" Type="http://schemas.openxmlformats.org/officeDocument/2006/relationships/hyperlink" Target="genomebrowse:/api/zoom?locus=15:91347446" TargetMode="External"/><Relationship Id="rId149" Type="http://schemas.openxmlformats.org/officeDocument/2006/relationships/hyperlink" Target="genomebrowse:/api/zoom?locus=15:89811653" TargetMode="External"/><Relationship Id="rId5" Type="http://schemas.openxmlformats.org/officeDocument/2006/relationships/hyperlink" Target="genomebrowse:/api/zoom?locus=9:20953002" TargetMode="External"/><Relationship Id="rId90" Type="http://schemas.openxmlformats.org/officeDocument/2006/relationships/hyperlink" Target="genomebrowse:/api/zoom?locus=20:30946592" TargetMode="External"/><Relationship Id="rId95" Type="http://schemas.openxmlformats.org/officeDocument/2006/relationships/hyperlink" Target="genomebrowse:/api/zoom?locus=3:12632327" TargetMode="External"/><Relationship Id="rId160" Type="http://schemas.openxmlformats.org/officeDocument/2006/relationships/hyperlink" Target="genomebrowse:/api/zoom?locus=2:47637248" TargetMode="External"/><Relationship Id="rId165" Type="http://schemas.openxmlformats.org/officeDocument/2006/relationships/hyperlink" Target="genomebrowse:/api/zoom?locus=5:60194107" TargetMode="External"/><Relationship Id="rId181" Type="http://schemas.openxmlformats.org/officeDocument/2006/relationships/hyperlink" Target="genomebrowse:/api/zoom?locus=12:9001369" TargetMode="External"/><Relationship Id="rId186" Type="http://schemas.openxmlformats.org/officeDocument/2006/relationships/hyperlink" Target="genomebrowse:/api/zoom?locus=15:62204160" TargetMode="External"/><Relationship Id="rId216" Type="http://schemas.openxmlformats.org/officeDocument/2006/relationships/printerSettings" Target="../printerSettings/printerSettings3.bin"/><Relationship Id="rId211" Type="http://schemas.openxmlformats.org/officeDocument/2006/relationships/hyperlink" Target="https://www-ncbi-nlm-nih-gov.ep.fjernadgang.kb.dk/pmc/articles/PMC7787686/table/pgen.1009231.t004/?report=objectonly" TargetMode="External"/><Relationship Id="rId22" Type="http://schemas.openxmlformats.org/officeDocument/2006/relationships/hyperlink" Target="genomebrowse:/api/zoom?locus=16:68849520" TargetMode="External"/><Relationship Id="rId27" Type="http://schemas.openxmlformats.org/officeDocument/2006/relationships/hyperlink" Target="genomebrowse:/api/zoom?locus=4:57797518" TargetMode="External"/><Relationship Id="rId43" Type="http://schemas.openxmlformats.org/officeDocument/2006/relationships/hyperlink" Target="genomebrowse:/api/zoom?locus=10:50667120" TargetMode="External"/><Relationship Id="rId48" Type="http://schemas.openxmlformats.org/officeDocument/2006/relationships/hyperlink" Target="genomebrowse:/api/zoom?locus=14:95557394" TargetMode="External"/><Relationship Id="rId64" Type="http://schemas.openxmlformats.org/officeDocument/2006/relationships/hyperlink" Target="genomebrowse:/api/zoom?locus=9:135797337" TargetMode="External"/><Relationship Id="rId69" Type="http://schemas.openxmlformats.org/officeDocument/2006/relationships/hyperlink" Target="genomebrowse:/api/zoom?locus=6:10398760" TargetMode="External"/><Relationship Id="rId113" Type="http://schemas.openxmlformats.org/officeDocument/2006/relationships/hyperlink" Target="genomebrowse:/api/zoom?locus=5:176562172" TargetMode="External"/><Relationship Id="rId118" Type="http://schemas.openxmlformats.org/officeDocument/2006/relationships/hyperlink" Target="genomebrowse:/api/zoom?locus=4:41749443" TargetMode="External"/><Relationship Id="rId134" Type="http://schemas.openxmlformats.org/officeDocument/2006/relationships/hyperlink" Target="genomebrowse:/api/zoom?locus=9:20926306" TargetMode="External"/><Relationship Id="rId139" Type="http://schemas.openxmlformats.org/officeDocument/2006/relationships/hyperlink" Target="genomebrowse:/api/zoom?locus=9:98209591" TargetMode="External"/><Relationship Id="rId80" Type="http://schemas.openxmlformats.org/officeDocument/2006/relationships/hyperlink" Target="genomebrowse:/api/zoom?locus=10:63851810" TargetMode="External"/><Relationship Id="rId85" Type="http://schemas.openxmlformats.org/officeDocument/2006/relationships/hyperlink" Target="genomebrowse:/api/zoom?locus=16:68845646" TargetMode="External"/><Relationship Id="rId150" Type="http://schemas.openxmlformats.org/officeDocument/2006/relationships/hyperlink" Target="genomebrowse:/api/zoom?locus=16:89986558" TargetMode="External"/><Relationship Id="rId155" Type="http://schemas.openxmlformats.org/officeDocument/2006/relationships/hyperlink" Target="genomebrowse:/api/zoom?locus=10:73466770" TargetMode="External"/><Relationship Id="rId171" Type="http://schemas.openxmlformats.org/officeDocument/2006/relationships/hyperlink" Target="genomebrowse:/api/zoom?locus=1:45294025" TargetMode="External"/><Relationship Id="rId176" Type="http://schemas.openxmlformats.org/officeDocument/2006/relationships/hyperlink" Target="genomebrowse:/api/zoom?locus=11:94212884" TargetMode="External"/><Relationship Id="rId192" Type="http://schemas.openxmlformats.org/officeDocument/2006/relationships/hyperlink" Target="genomebrowse:/api/zoom?locus=16:67913976" TargetMode="External"/><Relationship Id="rId197" Type="http://schemas.openxmlformats.org/officeDocument/2006/relationships/hyperlink" Target="genomebrowse:/api/zoom?locus=5:80083390" TargetMode="External"/><Relationship Id="rId206" Type="http://schemas.openxmlformats.org/officeDocument/2006/relationships/hyperlink" Target="genomebrowse:/api/zoom?locus=2:55462690" TargetMode="External"/><Relationship Id="rId201" Type="http://schemas.openxmlformats.org/officeDocument/2006/relationships/hyperlink" Target="genomebrowse:/api/zoom?locus=5:176942746" TargetMode="External"/><Relationship Id="rId12" Type="http://schemas.openxmlformats.org/officeDocument/2006/relationships/hyperlink" Target="genomebrowse:/api/zoom?locus=14:96756112" TargetMode="External"/><Relationship Id="rId17" Type="http://schemas.openxmlformats.org/officeDocument/2006/relationships/hyperlink" Target="genomebrowse:/api/zoom?locus=2:169828443" TargetMode="External"/><Relationship Id="rId33" Type="http://schemas.openxmlformats.org/officeDocument/2006/relationships/hyperlink" Target="genomebrowse:/api/zoom?locus=10:73437364" TargetMode="External"/><Relationship Id="rId38" Type="http://schemas.openxmlformats.org/officeDocument/2006/relationships/hyperlink" Target="genomebrowse:/api/zoom?locus=11:77937652" TargetMode="External"/><Relationship Id="rId59" Type="http://schemas.openxmlformats.org/officeDocument/2006/relationships/hyperlink" Target="genomebrowse:/api/zoom?locus=13:103528179" TargetMode="External"/><Relationship Id="rId103" Type="http://schemas.openxmlformats.org/officeDocument/2006/relationships/hyperlink" Target="genomebrowse:/api/zoom?locus=15:31197995" TargetMode="External"/><Relationship Id="rId108" Type="http://schemas.openxmlformats.org/officeDocument/2006/relationships/hyperlink" Target="genomebrowse:/api/zoom?locus=10:73560498" TargetMode="External"/><Relationship Id="rId124" Type="http://schemas.openxmlformats.org/officeDocument/2006/relationships/hyperlink" Target="genomebrowse:/api/zoom?locus=13:103510659" TargetMode="External"/><Relationship Id="rId129" Type="http://schemas.openxmlformats.org/officeDocument/2006/relationships/hyperlink" Target="genomebrowse:/api/zoom?locus=16:89857830" TargetMode="External"/><Relationship Id="rId54" Type="http://schemas.openxmlformats.org/officeDocument/2006/relationships/hyperlink" Target="genomebrowse:/api/zoom?locus=17:38785194" TargetMode="External"/><Relationship Id="rId70" Type="http://schemas.openxmlformats.org/officeDocument/2006/relationships/hyperlink" Target="genomebrowse:/api/zoom?locus=12:11905466" TargetMode="External"/><Relationship Id="rId75" Type="http://schemas.openxmlformats.org/officeDocument/2006/relationships/hyperlink" Target="genomebrowse:/api/zoom?locus=9:432209" TargetMode="External"/><Relationship Id="rId91" Type="http://schemas.openxmlformats.org/officeDocument/2006/relationships/hyperlink" Target="genomebrowse:/api/zoom?locus=6:43581752" TargetMode="External"/><Relationship Id="rId96" Type="http://schemas.openxmlformats.org/officeDocument/2006/relationships/hyperlink" Target="genomebrowse:/api/zoom?locus=5:79966028" TargetMode="External"/><Relationship Id="rId140" Type="http://schemas.openxmlformats.org/officeDocument/2006/relationships/hyperlink" Target="genomebrowse:/api/zoom?locus=19:50001264" TargetMode="External"/><Relationship Id="rId145" Type="http://schemas.openxmlformats.org/officeDocument/2006/relationships/hyperlink" Target="genomebrowse:/api/zoom?locus=19:1226621" TargetMode="External"/><Relationship Id="rId161" Type="http://schemas.openxmlformats.org/officeDocument/2006/relationships/hyperlink" Target="genomebrowse:/api/zoom?locus=14:96794848" TargetMode="External"/><Relationship Id="rId166" Type="http://schemas.openxmlformats.org/officeDocument/2006/relationships/hyperlink" Target="genomebrowse:/api/zoom?locus=13:52548742" TargetMode="External"/><Relationship Id="rId182" Type="http://schemas.openxmlformats.org/officeDocument/2006/relationships/hyperlink" Target="genomebrowse:/api/zoom?locus=11:77930455" TargetMode="External"/><Relationship Id="rId187" Type="http://schemas.openxmlformats.org/officeDocument/2006/relationships/hyperlink" Target="genomebrowse:/api/zoom?locus=18:48591814" TargetMode="External"/><Relationship Id="rId217" Type="http://schemas.openxmlformats.org/officeDocument/2006/relationships/vmlDrawing" Target="../drawings/vmlDrawing1.vml"/><Relationship Id="rId1" Type="http://schemas.openxmlformats.org/officeDocument/2006/relationships/hyperlink" Target="genomebrowse:/api/zoom?locus=10:73553314" TargetMode="External"/><Relationship Id="rId6" Type="http://schemas.openxmlformats.org/officeDocument/2006/relationships/hyperlink" Target="genomebrowse:/api/zoom?locus=16:3634794" TargetMode="External"/><Relationship Id="rId212" Type="http://schemas.openxmlformats.org/officeDocument/2006/relationships/hyperlink" Target="https://www-ncbi-nlm-nih-gov.ep.fjernadgang.kb.dk/pmc/articles/PMC7787686/table/pgen.1009231.t004/?report=objectonly" TargetMode="External"/><Relationship Id="rId23" Type="http://schemas.openxmlformats.org/officeDocument/2006/relationships/hyperlink" Target="genomebrowse:/api/zoom?locus=16:74678563" TargetMode="External"/><Relationship Id="rId28" Type="http://schemas.openxmlformats.org/officeDocument/2006/relationships/hyperlink" Target="genomebrowse:/api/zoom?locus=9:377046" TargetMode="External"/><Relationship Id="rId49" Type="http://schemas.openxmlformats.org/officeDocument/2006/relationships/hyperlink" Target="genomebrowse:/api/zoom?locus=2:48033454" TargetMode="External"/><Relationship Id="rId114" Type="http://schemas.openxmlformats.org/officeDocument/2006/relationships/hyperlink" Target="genomebrowse:/api/zoom?locus=17:58677906" TargetMode="External"/><Relationship Id="rId119" Type="http://schemas.openxmlformats.org/officeDocument/2006/relationships/hyperlink" Target="genomebrowse:/api/zoom?locus=4:41749444" TargetMode="External"/><Relationship Id="rId44" Type="http://schemas.openxmlformats.org/officeDocument/2006/relationships/hyperlink" Target="genomebrowse:/api/zoom?locus=7:41729310" TargetMode="External"/><Relationship Id="rId60" Type="http://schemas.openxmlformats.org/officeDocument/2006/relationships/hyperlink" Target="genomebrowse:/api/zoom?locus=17:17131277" TargetMode="External"/><Relationship Id="rId65" Type="http://schemas.openxmlformats.org/officeDocument/2006/relationships/hyperlink" Target="genomebrowse:/api/zoom?locus=9:98690419" TargetMode="External"/><Relationship Id="rId81" Type="http://schemas.openxmlformats.org/officeDocument/2006/relationships/hyperlink" Target="genomebrowse:/api/zoom?locus=20:18491519" TargetMode="External"/><Relationship Id="rId86" Type="http://schemas.openxmlformats.org/officeDocument/2006/relationships/hyperlink" Target="genomebrowse:/api/zoom?locus=17:37360846" TargetMode="External"/><Relationship Id="rId130" Type="http://schemas.openxmlformats.org/officeDocument/2006/relationships/hyperlink" Target="genomebrowse:/api/zoom?locus=2:29451803" TargetMode="External"/><Relationship Id="rId135" Type="http://schemas.openxmlformats.org/officeDocument/2006/relationships/hyperlink" Target="genomebrowse:/api/zoom?locus=1:45796222" TargetMode="External"/><Relationship Id="rId151" Type="http://schemas.openxmlformats.org/officeDocument/2006/relationships/hyperlink" Target="genomebrowse:/api/zoom?locus=19:45855529" TargetMode="External"/><Relationship Id="rId156" Type="http://schemas.openxmlformats.org/officeDocument/2006/relationships/hyperlink" Target="genomebrowse:/api/zoom?locus=17:8132490" TargetMode="External"/><Relationship Id="rId177" Type="http://schemas.openxmlformats.org/officeDocument/2006/relationships/hyperlink" Target="genomebrowse:/api/zoom?locus=5:149503831" TargetMode="External"/><Relationship Id="rId198" Type="http://schemas.openxmlformats.org/officeDocument/2006/relationships/hyperlink" Target="genomebrowse:/api/zoom?locus=13:32944567" TargetMode="External"/><Relationship Id="rId172" Type="http://schemas.openxmlformats.org/officeDocument/2006/relationships/hyperlink" Target="genomebrowse:/api/zoom?locus=2:29754827" TargetMode="External"/><Relationship Id="rId193" Type="http://schemas.openxmlformats.org/officeDocument/2006/relationships/hyperlink" Target="genomebrowse:/api/zoom?locus=16:2096209" TargetMode="External"/><Relationship Id="rId202" Type="http://schemas.openxmlformats.org/officeDocument/2006/relationships/hyperlink" Target="genomebrowse:/api/zoom?locus=10:43613908" TargetMode="External"/><Relationship Id="rId207" Type="http://schemas.openxmlformats.org/officeDocument/2006/relationships/hyperlink" Target="genomebrowse:/api/zoom?locus=9:98734808" TargetMode="External"/><Relationship Id="rId13" Type="http://schemas.openxmlformats.org/officeDocument/2006/relationships/hyperlink" Target="genomebrowse:/api/zoom?locus=19:50905373" TargetMode="External"/><Relationship Id="rId18" Type="http://schemas.openxmlformats.org/officeDocument/2006/relationships/hyperlink" Target="genomebrowse:/api/zoom?locus=1:168054923" TargetMode="External"/><Relationship Id="rId39" Type="http://schemas.openxmlformats.org/officeDocument/2006/relationships/hyperlink" Target="genomebrowse:/api/zoom?locus=X:136113743" TargetMode="External"/><Relationship Id="rId109" Type="http://schemas.openxmlformats.org/officeDocument/2006/relationships/hyperlink" Target="genomebrowse:/api/zoom?locus=12:111885005" TargetMode="External"/><Relationship Id="rId34" Type="http://schemas.openxmlformats.org/officeDocument/2006/relationships/hyperlink" Target="genomebrowse:/api/zoom?locus=7:66459197" TargetMode="External"/><Relationship Id="rId50" Type="http://schemas.openxmlformats.org/officeDocument/2006/relationships/hyperlink" Target="genomebrowse:/api/zoom?locus=14:104174919" TargetMode="External"/><Relationship Id="rId55" Type="http://schemas.openxmlformats.org/officeDocument/2006/relationships/hyperlink" Target="genomebrowse:/api/zoom?locus=16:89986203" TargetMode="External"/><Relationship Id="rId76" Type="http://schemas.openxmlformats.org/officeDocument/2006/relationships/hyperlink" Target="genomebrowse:/api/zoom?locus=14:96809487" TargetMode="External"/><Relationship Id="rId97" Type="http://schemas.openxmlformats.org/officeDocument/2006/relationships/hyperlink" Target="genomebrowse:/api/zoom?locus=6:36652228" TargetMode="External"/><Relationship Id="rId104" Type="http://schemas.openxmlformats.org/officeDocument/2006/relationships/hyperlink" Target="genomebrowse:/api/zoom?locus=4:55561855" TargetMode="External"/><Relationship Id="rId120" Type="http://schemas.openxmlformats.org/officeDocument/2006/relationships/hyperlink" Target="genomebrowse:/api/zoom?locus=4:41749449" TargetMode="External"/><Relationship Id="rId125" Type="http://schemas.openxmlformats.org/officeDocument/2006/relationships/hyperlink" Target="genomebrowse:/api/zoom?locus=7:105183047" TargetMode="External"/><Relationship Id="rId141" Type="http://schemas.openxmlformats.org/officeDocument/2006/relationships/hyperlink" Target="genomebrowse:/api/zoom?locus=14:24868621" TargetMode="External"/><Relationship Id="rId146" Type="http://schemas.openxmlformats.org/officeDocument/2006/relationships/hyperlink" Target="genomebrowse:/api/zoom?locus=3:70008551" TargetMode="External"/><Relationship Id="rId167" Type="http://schemas.openxmlformats.org/officeDocument/2006/relationships/hyperlink" Target="genomebrowse:/api/zoom?locus=2:189859310" TargetMode="External"/><Relationship Id="rId188" Type="http://schemas.openxmlformats.org/officeDocument/2006/relationships/hyperlink" Target="genomebrowse:/api/zoom?locus=10:73491873" TargetMode="External"/><Relationship Id="rId7" Type="http://schemas.openxmlformats.org/officeDocument/2006/relationships/hyperlink" Target="genomebrowse:/api/zoom?locus=13:32945129" TargetMode="External"/><Relationship Id="rId71" Type="http://schemas.openxmlformats.org/officeDocument/2006/relationships/hyperlink" Target="genomebrowse:/api/zoom?locus=4:55602902" TargetMode="External"/><Relationship Id="rId92" Type="http://schemas.openxmlformats.org/officeDocument/2006/relationships/hyperlink" Target="genomebrowse:/api/zoom?locus=6:43581755" TargetMode="External"/><Relationship Id="rId162" Type="http://schemas.openxmlformats.org/officeDocument/2006/relationships/hyperlink" Target="genomebrowse:/api/zoom?locus=9:421012" TargetMode="External"/><Relationship Id="rId183" Type="http://schemas.openxmlformats.org/officeDocument/2006/relationships/hyperlink" Target="genomebrowse:/api/zoom?locus=8:145739846" TargetMode="External"/><Relationship Id="rId213" Type="http://schemas.openxmlformats.org/officeDocument/2006/relationships/hyperlink" Target="https://www-ncbi-nlm-nih-gov.ep.fjernadgang.kb.dk/pmc/articles/PMC7787686/table/pgen.1009231.t004/?report=objectonly" TargetMode="External"/><Relationship Id="rId218" Type="http://schemas.openxmlformats.org/officeDocument/2006/relationships/table" Target="../tables/table11.xml"/><Relationship Id="rId2" Type="http://schemas.openxmlformats.org/officeDocument/2006/relationships/hyperlink" Target="genomebrowse:/api/zoom?locus=15:31212765" TargetMode="External"/><Relationship Id="rId29" Type="http://schemas.openxmlformats.org/officeDocument/2006/relationships/hyperlink" Target="genomebrowse:/api/zoom?locus=8:31012237" TargetMode="External"/><Relationship Id="rId24" Type="http://schemas.openxmlformats.org/officeDocument/2006/relationships/hyperlink" Target="genomebrowse:/api/zoom?locus=22:30090773" TargetMode="External"/><Relationship Id="rId40" Type="http://schemas.openxmlformats.org/officeDocument/2006/relationships/hyperlink" Target="genomebrowse:/api/zoom?locus=15:91328208" TargetMode="External"/><Relationship Id="rId45" Type="http://schemas.openxmlformats.org/officeDocument/2006/relationships/hyperlink" Target="genomebrowse:/api/zoom?locus=2:128046944" TargetMode="External"/><Relationship Id="rId66" Type="http://schemas.openxmlformats.org/officeDocument/2006/relationships/hyperlink" Target="genomebrowse:/api/zoom?locus=10:73574949" TargetMode="External"/><Relationship Id="rId87" Type="http://schemas.openxmlformats.org/officeDocument/2006/relationships/hyperlink" Target="genomebrowse:/api/zoom?locus=7:75689710" TargetMode="External"/><Relationship Id="rId110" Type="http://schemas.openxmlformats.org/officeDocument/2006/relationships/hyperlink" Target="genomebrowse:/api/zoom?locus=14:105752675" TargetMode="External"/><Relationship Id="rId115" Type="http://schemas.openxmlformats.org/officeDocument/2006/relationships/hyperlink" Target="genomebrowse:/api/zoom?locus=4:41749423" TargetMode="External"/><Relationship Id="rId131" Type="http://schemas.openxmlformats.org/officeDocument/2006/relationships/hyperlink" Target="genomebrowse:/api/zoom?locus=2:58386929" TargetMode="External"/><Relationship Id="rId136" Type="http://schemas.openxmlformats.org/officeDocument/2006/relationships/hyperlink" Target="genomebrowse:/api/zoom?locus=17:56440903" TargetMode="External"/><Relationship Id="rId157" Type="http://schemas.openxmlformats.org/officeDocument/2006/relationships/hyperlink" Target="genomebrowse:/api/zoom?locus=17:33445588" TargetMode="External"/><Relationship Id="rId178" Type="http://schemas.openxmlformats.org/officeDocument/2006/relationships/hyperlink" Target="genomebrowse:/api/zoom?locus=9:442007" TargetMode="External"/><Relationship Id="rId61" Type="http://schemas.openxmlformats.org/officeDocument/2006/relationships/hyperlink" Target="genomebrowse:/api/zoom?locus=15:62148607" TargetMode="External"/><Relationship Id="rId82" Type="http://schemas.openxmlformats.org/officeDocument/2006/relationships/hyperlink" Target="genomebrowse:/api/zoom?locus=11:67250655" TargetMode="External"/><Relationship Id="rId152" Type="http://schemas.openxmlformats.org/officeDocument/2006/relationships/hyperlink" Target="genomebrowse:/api/zoom?locus=5:80063896" TargetMode="External"/><Relationship Id="rId173" Type="http://schemas.openxmlformats.org/officeDocument/2006/relationships/hyperlink" Target="genomebrowse:/api/zoom?locus=7:128852105" TargetMode="External"/><Relationship Id="rId194" Type="http://schemas.openxmlformats.org/officeDocument/2006/relationships/hyperlink" Target="genomebrowse:/api/zoom?locus=13:20763686" TargetMode="External"/><Relationship Id="rId199" Type="http://schemas.openxmlformats.org/officeDocument/2006/relationships/hyperlink" Target="genomebrowse:/api/zoom?locus=19:47884089" TargetMode="External"/><Relationship Id="rId203" Type="http://schemas.openxmlformats.org/officeDocument/2006/relationships/hyperlink" Target="genomebrowse:/api/zoom?locus=3:70014170" TargetMode="External"/><Relationship Id="rId208" Type="http://schemas.openxmlformats.org/officeDocument/2006/relationships/hyperlink" Target="https://www-ncbi-nlm-nih-gov.ep.fjernadgang.kb.dk/pmc/articles/PMC7787686/table/pgen.1009231.t004/?report=objectonly" TargetMode="External"/><Relationship Id="rId19" Type="http://schemas.openxmlformats.org/officeDocument/2006/relationships/hyperlink" Target="genomebrowse:/api/zoom?locus=9:20995598" TargetMode="External"/><Relationship Id="rId14" Type="http://schemas.openxmlformats.org/officeDocument/2006/relationships/hyperlink" Target="genomebrowse:/api/zoom?locus=12:111856181" TargetMode="External"/><Relationship Id="rId30" Type="http://schemas.openxmlformats.org/officeDocument/2006/relationships/hyperlink" Target="genomebrowse:/api/zoom?locus=11:67250676" TargetMode="External"/><Relationship Id="rId35" Type="http://schemas.openxmlformats.org/officeDocument/2006/relationships/hyperlink" Target="genomebrowse:/api/zoom?locus=2:47641438" TargetMode="External"/><Relationship Id="rId56" Type="http://schemas.openxmlformats.org/officeDocument/2006/relationships/hyperlink" Target="genomebrowse:/api/zoom?locus=2:47672704" TargetMode="External"/><Relationship Id="rId77" Type="http://schemas.openxmlformats.org/officeDocument/2006/relationships/hyperlink" Target="genomebrowse:/api/zoom?locus=14:96800027" TargetMode="External"/><Relationship Id="rId100" Type="http://schemas.openxmlformats.org/officeDocument/2006/relationships/hyperlink" Target="genomebrowse:/api/zoom?locus=10:73453966" TargetMode="External"/><Relationship Id="rId105" Type="http://schemas.openxmlformats.org/officeDocument/2006/relationships/hyperlink" Target="genomebrowse:/api/zoom?locus=8:145737552" TargetMode="External"/><Relationship Id="rId126" Type="http://schemas.openxmlformats.org/officeDocument/2006/relationships/hyperlink" Target="genomebrowse:/api/zoom?locus=17:29667565" TargetMode="External"/><Relationship Id="rId147" Type="http://schemas.openxmlformats.org/officeDocument/2006/relationships/hyperlink" Target="genomebrowse:/api/zoom?locus=10:63851812" TargetMode="External"/><Relationship Id="rId168" Type="http://schemas.openxmlformats.org/officeDocument/2006/relationships/hyperlink" Target="genomebrowse:/api/zoom?locus=16:3860714" TargetMode="External"/><Relationship Id="rId8" Type="http://schemas.openxmlformats.org/officeDocument/2006/relationships/hyperlink" Target="genomebrowse:/api/zoom?locus=1:241669390" TargetMode="External"/><Relationship Id="rId51" Type="http://schemas.openxmlformats.org/officeDocument/2006/relationships/hyperlink" Target="genomebrowse:/api/zoom?locus=5:34937599" TargetMode="External"/><Relationship Id="rId72" Type="http://schemas.openxmlformats.org/officeDocument/2006/relationships/hyperlink" Target="genomebrowse:/api/zoom?locus=3:48630664" TargetMode="External"/><Relationship Id="rId93" Type="http://schemas.openxmlformats.org/officeDocument/2006/relationships/hyperlink" Target="genomebrowse:/api/zoom?locus=5:34933940" TargetMode="External"/><Relationship Id="rId98" Type="http://schemas.openxmlformats.org/officeDocument/2006/relationships/hyperlink" Target="genomebrowse:/api/zoom?locus=10:50701234" TargetMode="External"/><Relationship Id="rId121" Type="http://schemas.openxmlformats.org/officeDocument/2006/relationships/hyperlink" Target="genomebrowse:/api/zoom?locus=20:62317187" TargetMode="External"/><Relationship Id="rId142" Type="http://schemas.openxmlformats.org/officeDocument/2006/relationships/hyperlink" Target="genomebrowse:/api/zoom?locus=16:2107157" TargetMode="External"/><Relationship Id="rId163" Type="http://schemas.openxmlformats.org/officeDocument/2006/relationships/hyperlink" Target="genomebrowse:/api/zoom?locus=9:399245" TargetMode="External"/><Relationship Id="rId184" Type="http://schemas.openxmlformats.org/officeDocument/2006/relationships/hyperlink" Target="genomebrowse:/api/zoom?locus=14:50655301" TargetMode="External"/><Relationship Id="rId189" Type="http://schemas.openxmlformats.org/officeDocument/2006/relationships/hyperlink" Target="genomebrowse:/api/zoom?locus=14:24845686" TargetMode="External"/><Relationship Id="rId219" Type="http://schemas.openxmlformats.org/officeDocument/2006/relationships/comments" Target="../comments1.xml"/><Relationship Id="rId3" Type="http://schemas.openxmlformats.org/officeDocument/2006/relationships/hyperlink" Target="genomebrowse:/api/zoom?locus=7:128849142" TargetMode="External"/><Relationship Id="rId214" Type="http://schemas.openxmlformats.org/officeDocument/2006/relationships/hyperlink" Target="https://www-ncbi-nlm-nih-gov.ep.fjernadgang.kb.dk/pmc/articles/PMC7787686/table/pgen.1009231.t004/?report=objectonly" TargetMode="External"/><Relationship Id="rId25" Type="http://schemas.openxmlformats.org/officeDocument/2006/relationships/hyperlink" Target="genomebrowse:/api/zoom?locus=X:153995307" TargetMode="External"/><Relationship Id="rId46" Type="http://schemas.openxmlformats.org/officeDocument/2006/relationships/hyperlink" Target="genomebrowse:/api/zoom?locus=17:37360846" TargetMode="External"/><Relationship Id="rId67" Type="http://schemas.openxmlformats.org/officeDocument/2006/relationships/hyperlink" Target="genomebrowse:/api/zoom?locus=11:108123578" TargetMode="External"/><Relationship Id="rId116" Type="http://schemas.openxmlformats.org/officeDocument/2006/relationships/hyperlink" Target="genomebrowse:/api/zoom?locus=4:41749427" TargetMode="External"/><Relationship Id="rId137" Type="http://schemas.openxmlformats.org/officeDocument/2006/relationships/hyperlink" Target="genomebrowse:/api/zoom?locus=10:73483839" TargetMode="External"/><Relationship Id="rId158" Type="http://schemas.openxmlformats.org/officeDocument/2006/relationships/hyperlink" Target="genomebrowse:/api/zoom?locus=15:62234158" TargetMode="External"/><Relationship Id="rId20" Type="http://schemas.openxmlformats.org/officeDocument/2006/relationships/hyperlink" Target="genomebrowse:/api/zoom?locus=7:105187707" TargetMode="External"/><Relationship Id="rId41" Type="http://schemas.openxmlformats.org/officeDocument/2006/relationships/hyperlink" Target="genomebrowse:/api/zoom?locus=15:31197995" TargetMode="External"/><Relationship Id="rId62" Type="http://schemas.openxmlformats.org/officeDocument/2006/relationships/hyperlink" Target="genomebrowse:/api/zoom?locus=5:112176914" TargetMode="External"/><Relationship Id="rId83" Type="http://schemas.openxmlformats.org/officeDocument/2006/relationships/hyperlink" Target="genomebrowse:/api/zoom?locus=17:37360863" TargetMode="External"/><Relationship Id="rId88" Type="http://schemas.openxmlformats.org/officeDocument/2006/relationships/hyperlink" Target="genomebrowse:/api/zoom?locus=3:48627916" TargetMode="External"/><Relationship Id="rId111" Type="http://schemas.openxmlformats.org/officeDocument/2006/relationships/hyperlink" Target="genomebrowse:/api/zoom?locus=5:149501579" TargetMode="External"/><Relationship Id="rId132" Type="http://schemas.openxmlformats.org/officeDocument/2006/relationships/hyperlink" Target="genomebrowse:/api/zoom?locus=9:418146" TargetMode="External"/><Relationship Id="rId153" Type="http://schemas.openxmlformats.org/officeDocument/2006/relationships/hyperlink" Target="genomebrowse:/api/zoom?locus=16:14647964" TargetMode="External"/><Relationship Id="rId174" Type="http://schemas.openxmlformats.org/officeDocument/2006/relationships/hyperlink" Target="genomebrowse:/api/zoom?locus=2:111399371" TargetMode="External"/><Relationship Id="rId179" Type="http://schemas.openxmlformats.org/officeDocument/2006/relationships/hyperlink" Target="genomebrowse:/api/zoom?locus=18:42643439" TargetMode="External"/><Relationship Id="rId195" Type="http://schemas.openxmlformats.org/officeDocument/2006/relationships/hyperlink" Target="genomebrowse:/api/zoom?locus=17:57076817" TargetMode="External"/><Relationship Id="rId209" Type="http://schemas.openxmlformats.org/officeDocument/2006/relationships/hyperlink" Target="https://www-ncbi-nlm-nih-gov.ep.fjernadgang.kb.dk/pmc/articles/PMC7787686/table/pgen.1009231.t004/?report=objectonly" TargetMode="External"/><Relationship Id="rId190" Type="http://schemas.openxmlformats.org/officeDocument/2006/relationships/hyperlink" Target="genomebrowse:/api/zoom?locus=15:82521451" TargetMode="External"/><Relationship Id="rId204" Type="http://schemas.openxmlformats.org/officeDocument/2006/relationships/hyperlink" Target="genomebrowse:/api/zoom?locus=10:112654269" TargetMode="External"/><Relationship Id="rId15" Type="http://schemas.openxmlformats.org/officeDocument/2006/relationships/hyperlink" Target="genomebrowse:/api/zoom?locus=16:24580389" TargetMode="External"/><Relationship Id="rId36" Type="http://schemas.openxmlformats.org/officeDocument/2006/relationships/hyperlink" Target="genomebrowse:/api/zoom?locus=2:128046416" TargetMode="External"/><Relationship Id="rId57" Type="http://schemas.openxmlformats.org/officeDocument/2006/relationships/hyperlink" Target="genomebrowse:/api/zoom?locus=5:256484" TargetMode="External"/><Relationship Id="rId106" Type="http://schemas.openxmlformats.org/officeDocument/2006/relationships/hyperlink" Target="genomebrowse:/api/zoom?locus=17:56440671" TargetMode="External"/><Relationship Id="rId127" Type="http://schemas.openxmlformats.org/officeDocument/2006/relationships/hyperlink" Target="genomebrowse:/api/zoom?locus=10:50667120" TargetMode="External"/><Relationship Id="rId10" Type="http://schemas.openxmlformats.org/officeDocument/2006/relationships/hyperlink" Target="genomebrowse:/api/zoom?locus=17:74473329" TargetMode="External"/><Relationship Id="rId31" Type="http://schemas.openxmlformats.org/officeDocument/2006/relationships/hyperlink" Target="genomebrowse:/api/zoom?locus=15:89824431" TargetMode="External"/><Relationship Id="rId52" Type="http://schemas.openxmlformats.org/officeDocument/2006/relationships/hyperlink" Target="genomebrowse:/api/zoom?locus=1:10434431" TargetMode="External"/><Relationship Id="rId73" Type="http://schemas.openxmlformats.org/officeDocument/2006/relationships/hyperlink" Target="genomebrowse:/api/zoom?locus=10:112771407" TargetMode="External"/><Relationship Id="rId78" Type="http://schemas.openxmlformats.org/officeDocument/2006/relationships/hyperlink" Target="genomebrowse:/api/zoom?locus=16:89984433" TargetMode="External"/><Relationship Id="rId94" Type="http://schemas.openxmlformats.org/officeDocument/2006/relationships/hyperlink" Target="genomebrowse:/api/zoom?locus=2:47637248" TargetMode="External"/><Relationship Id="rId99" Type="http://schemas.openxmlformats.org/officeDocument/2006/relationships/hyperlink" Target="genomebrowse:/api/zoom?locus=19:1440230" TargetMode="External"/><Relationship Id="rId101" Type="http://schemas.openxmlformats.org/officeDocument/2006/relationships/hyperlink" Target="genomebrowse:/api/zoom?locus=5:131923673" TargetMode="External"/><Relationship Id="rId122" Type="http://schemas.openxmlformats.org/officeDocument/2006/relationships/hyperlink" Target="genomebrowse:/api/zoom?locus=4:41749423" TargetMode="External"/><Relationship Id="rId143" Type="http://schemas.openxmlformats.org/officeDocument/2006/relationships/hyperlink" Target="genomebrowse:/api/zoom?locus=14:68331716" TargetMode="External"/><Relationship Id="rId148" Type="http://schemas.openxmlformats.org/officeDocument/2006/relationships/hyperlink" Target="genomebrowse:/api/zoom?locus=12:111885816" TargetMode="External"/><Relationship Id="rId164" Type="http://schemas.openxmlformats.org/officeDocument/2006/relationships/hyperlink" Target="genomebrowse:/api/zoom?locus=19:11097240" TargetMode="External"/><Relationship Id="rId169" Type="http://schemas.openxmlformats.org/officeDocument/2006/relationships/hyperlink" Target="genomebrowse:/api/zoom?locus=5:112174677" TargetMode="External"/><Relationship Id="rId185" Type="http://schemas.openxmlformats.org/officeDocument/2006/relationships/hyperlink" Target="genomebrowse:/api/zoom?locus=14:75498846" TargetMode="External"/><Relationship Id="rId4" Type="http://schemas.openxmlformats.org/officeDocument/2006/relationships/hyperlink" Target="genomebrowse:/api/zoom?locus=9:20946813" TargetMode="External"/><Relationship Id="rId9" Type="http://schemas.openxmlformats.org/officeDocument/2006/relationships/hyperlink" Target="genomebrowse:/api/zoom?locus=19:45868145" TargetMode="External"/><Relationship Id="rId180" Type="http://schemas.openxmlformats.org/officeDocument/2006/relationships/hyperlink" Target="genomebrowse:/api/zoom?locus=15:31197995" TargetMode="External"/><Relationship Id="rId210" Type="http://schemas.openxmlformats.org/officeDocument/2006/relationships/hyperlink" Target="https://www-ncbi-nlm-nih-gov.ep.fjernadgang.kb.dk/pmc/articles/PMC7787686/table/pgen.1009231.t004/?report=objectonly" TargetMode="External"/><Relationship Id="rId215" Type="http://schemas.openxmlformats.org/officeDocument/2006/relationships/hyperlink" Target="https://www-ncbi-nlm-nih-gov.ep.fjernadgang.kb.dk/pmc/articles/PMC7787686/table/pgen.1009231.t004/?report=objectonly" TargetMode="External"/><Relationship Id="rId26" Type="http://schemas.openxmlformats.org/officeDocument/2006/relationships/hyperlink" Target="genomebrowse:/api/zoom?locus=19:45860760" TargetMode="External"/><Relationship Id="rId47" Type="http://schemas.openxmlformats.org/officeDocument/2006/relationships/hyperlink" Target="genomebrowse:/api/zoom?locus=17:37360863" TargetMode="External"/><Relationship Id="rId68" Type="http://schemas.openxmlformats.org/officeDocument/2006/relationships/hyperlink" Target="genomebrowse:/api/zoom?locus=11:94211931" TargetMode="External"/><Relationship Id="rId89" Type="http://schemas.openxmlformats.org/officeDocument/2006/relationships/hyperlink" Target="genomebrowse:/api/zoom?locus=7:66460298" TargetMode="External"/><Relationship Id="rId112" Type="http://schemas.openxmlformats.org/officeDocument/2006/relationships/hyperlink" Target="genomebrowse:/api/zoom?locus=3:142261533" TargetMode="External"/><Relationship Id="rId133" Type="http://schemas.openxmlformats.org/officeDocument/2006/relationships/hyperlink" Target="genomebrowse:/api/zoom?locus=16:58541889" TargetMode="External"/><Relationship Id="rId154" Type="http://schemas.openxmlformats.org/officeDocument/2006/relationships/hyperlink" Target="genomebrowse:/api/zoom?locus=17:37872150" TargetMode="External"/><Relationship Id="rId175" Type="http://schemas.openxmlformats.org/officeDocument/2006/relationships/hyperlink" Target="genomebrowse:/api/zoom?locus=19:45860760" TargetMode="External"/><Relationship Id="rId196" Type="http://schemas.openxmlformats.org/officeDocument/2006/relationships/hyperlink" Target="genomebrowse:/api/zoom?locus=22:41513434" TargetMode="External"/><Relationship Id="rId200" Type="http://schemas.openxmlformats.org/officeDocument/2006/relationships/hyperlink" Target="genomebrowse:/api/zoom?locus=3:48624425" TargetMode="External"/><Relationship Id="rId16" Type="http://schemas.openxmlformats.org/officeDocument/2006/relationships/hyperlink" Target="genomebrowse:/api/zoom?locus=12:133219838" TargetMode="External"/><Relationship Id="rId37" Type="http://schemas.openxmlformats.org/officeDocument/2006/relationships/hyperlink" Target="genomebrowse:/api/zoom?locus=15:89811698" TargetMode="External"/><Relationship Id="rId58" Type="http://schemas.openxmlformats.org/officeDocument/2006/relationships/hyperlink" Target="genomebrowse:/api/zoom?locus=11:22646536" TargetMode="External"/><Relationship Id="rId79" Type="http://schemas.openxmlformats.org/officeDocument/2006/relationships/hyperlink" Target="genomebrowse:/api/zoom?locus=17:57109286" TargetMode="External"/><Relationship Id="rId102" Type="http://schemas.openxmlformats.org/officeDocument/2006/relationships/hyperlink" Target="genomebrowse:/api/zoom?locus=17:56787304" TargetMode="External"/><Relationship Id="rId123" Type="http://schemas.openxmlformats.org/officeDocument/2006/relationships/hyperlink" Target="genomebrowse:/api/zoom?locus=3:48603736" TargetMode="External"/><Relationship Id="rId144" Type="http://schemas.openxmlformats.org/officeDocument/2006/relationships/hyperlink" Target="genomebrowse:/api/zoom?locus=8:145736899" TargetMode="Externa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hyperlink" Target="https://cancerdiscovery.aacrjournals.org/content/11/12/3008.long" TargetMode="External"/><Relationship Id="rId1" Type="http://schemas.openxmlformats.org/officeDocument/2006/relationships/hyperlink" Target="https://www.ncbi.nlm.nih.gov/pmc/articles/PMC5180407/"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www.genenames.org/cgi-bin/gene_symbol_report?hgnc_id=25568" TargetMode="External"/><Relationship Id="rId3" Type="http://schemas.openxmlformats.org/officeDocument/2006/relationships/hyperlink" Target="http://www.genenames.org/cgi-bin/gene_symbol_report?hgnc_id=6840" TargetMode="External"/><Relationship Id="rId7" Type="http://schemas.openxmlformats.org/officeDocument/2006/relationships/hyperlink" Target="http://www.genenames.org/cgi-bin/gene_symbol_report?hgnc_id=3585" TargetMode="External"/><Relationship Id="rId12" Type="http://schemas.openxmlformats.org/officeDocument/2006/relationships/hyperlink" Target="http://www.genenames.org/cgi-bin/gene_symbol_report?hgnc_id=29605" TargetMode="External"/><Relationship Id="rId2" Type="http://schemas.openxmlformats.org/officeDocument/2006/relationships/hyperlink" Target="http://www.genenames.org/cgi-bin/gene_symbol_report?hgnc_id=8619" TargetMode="External"/><Relationship Id="rId1" Type="http://schemas.openxmlformats.org/officeDocument/2006/relationships/hyperlink" Target="http://www.genenames.org/cgi-bin/gene_symbol_report?hgnc_id=7989" TargetMode="External"/><Relationship Id="rId6" Type="http://schemas.openxmlformats.org/officeDocument/2006/relationships/hyperlink" Target="http://www.genenames.org/cgi-bin/gene_symbol_report?hgnc_id=15454" TargetMode="External"/><Relationship Id="rId11" Type="http://schemas.openxmlformats.org/officeDocument/2006/relationships/hyperlink" Target="http://www.genenames.org/cgi-bin/gene_symbol_report?hgnc_id=17072" TargetMode="External"/><Relationship Id="rId5" Type="http://schemas.openxmlformats.org/officeDocument/2006/relationships/hyperlink" Target="http://www.genenames.org/cgi-bin/gene_symbol_report?hgnc_id=9829" TargetMode="External"/><Relationship Id="rId10" Type="http://schemas.openxmlformats.org/officeDocument/2006/relationships/hyperlink" Target="http://www.genenames.org/cgi-bin/gene_symbol_report?hgnc_id=14378" TargetMode="External"/><Relationship Id="rId4" Type="http://schemas.openxmlformats.org/officeDocument/2006/relationships/hyperlink" Target="http://www.genenames.org/cgi-bin/gene_symbol_report?hgnc_id=6842" TargetMode="External"/><Relationship Id="rId9" Type="http://schemas.openxmlformats.org/officeDocument/2006/relationships/hyperlink" Target="http://www.genenames.org/cgi-bin/gene_symbol_report?hgnc_id=14377"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106D5-1370-4453-8619-D4223B60CE7A}">
  <sheetPr codeName="Sheet1"/>
  <dimension ref="A1:I38"/>
  <sheetViews>
    <sheetView tabSelected="1" topLeftCell="B19" workbookViewId="0">
      <selection activeCell="G44" sqref="G44"/>
    </sheetView>
  </sheetViews>
  <sheetFormatPr defaultRowHeight="14.25" x14ac:dyDescent="0.45"/>
  <cols>
    <col min="1" max="2" width="44.1328125" customWidth="1"/>
    <col min="3" max="3" width="9.265625" style="181" bestFit="1" customWidth="1"/>
    <col min="4" max="4" width="69" bestFit="1" customWidth="1"/>
    <col min="5" max="5" width="21.3984375" customWidth="1"/>
    <col min="6" max="6" width="11" customWidth="1"/>
    <col min="7" max="7" width="18.73046875" customWidth="1"/>
    <col min="8" max="8" width="15" customWidth="1"/>
  </cols>
  <sheetData>
    <row r="1" spans="1:9" x14ac:dyDescent="0.45">
      <c r="A1" s="170" t="s">
        <v>8923</v>
      </c>
      <c r="B1" s="170"/>
    </row>
    <row r="2" spans="1:9" x14ac:dyDescent="0.45">
      <c r="A2" s="170" t="s">
        <v>8893</v>
      </c>
      <c r="B2" s="170" t="s">
        <v>8924</v>
      </c>
      <c r="C2" s="182" t="s">
        <v>8369</v>
      </c>
      <c r="D2" s="170" t="s">
        <v>8372</v>
      </c>
      <c r="E2" s="170" t="s">
        <v>8875</v>
      </c>
      <c r="F2" s="170" t="s">
        <v>8371</v>
      </c>
      <c r="G2" s="170" t="s">
        <v>8861</v>
      </c>
      <c r="H2" s="170" t="s">
        <v>8862</v>
      </c>
    </row>
    <row r="3" spans="1:9" x14ac:dyDescent="0.45">
      <c r="A3" s="172" t="str">
        <f>HYPERLINK("#References!A1","References")</f>
        <v>References</v>
      </c>
      <c r="B3" s="183" t="s">
        <v>8925</v>
      </c>
      <c r="C3" s="181" t="s">
        <v>8373</v>
      </c>
      <c r="D3" t="s">
        <v>8859</v>
      </c>
      <c r="E3" t="s">
        <v>8373</v>
      </c>
      <c r="F3" t="s">
        <v>8373</v>
      </c>
      <c r="G3" t="s">
        <v>8373</v>
      </c>
      <c r="H3" s="172" t="str">
        <f t="shared" ref="H3:H11" si="0">IF(ISNUMBER(C3), HYPERLINK("https://pubmed.ncbi.nlm.nih.gov/"&amp;C3&amp;"/", "link to PUBMED"), "N/A")</f>
        <v>N/A</v>
      </c>
    </row>
    <row r="4" spans="1:9" x14ac:dyDescent="0.45">
      <c r="A4" s="176" t="str">
        <f>HYPERLINK("#Meta_data!A1","Meta_data")</f>
        <v>Meta_data</v>
      </c>
      <c r="B4" s="183" t="s">
        <v>8926</v>
      </c>
      <c r="C4" s="181" t="s">
        <v>8373</v>
      </c>
      <c r="D4" t="s">
        <v>8860</v>
      </c>
      <c r="E4" t="s">
        <v>8373</v>
      </c>
      <c r="F4" t="s">
        <v>8373</v>
      </c>
      <c r="G4" t="s">
        <v>8373</v>
      </c>
      <c r="H4" s="172" t="str">
        <f t="shared" si="0"/>
        <v>N/A</v>
      </c>
      <c r="I4" s="172"/>
    </row>
    <row r="5" spans="1:9" x14ac:dyDescent="0.45">
      <c r="A5" s="177" t="str">
        <f>HYPERLINK("#Byrjalsen_pCPS_genes_2021!A1","Byrjalsen_pCPS_genes_2021")</f>
        <v>Byrjalsen_pCPS_genes_2021</v>
      </c>
      <c r="B5" s="183" t="s">
        <v>8927</v>
      </c>
      <c r="C5" s="181">
        <v>34061292</v>
      </c>
      <c r="D5" t="s">
        <v>8864</v>
      </c>
      <c r="E5" t="s">
        <v>8882</v>
      </c>
      <c r="F5" s="171">
        <v>44732</v>
      </c>
      <c r="G5" s="172" t="s">
        <v>8863</v>
      </c>
      <c r="H5" s="172" t="str">
        <f t="shared" si="0"/>
        <v>link to PUBMED</v>
      </c>
    </row>
    <row r="6" spans="1:9" x14ac:dyDescent="0.45">
      <c r="A6" s="172" t="str">
        <f>HYPERLINK("#CPS_gene_groups!A1","CPS_gene_groups")</f>
        <v>CPS_gene_groups</v>
      </c>
      <c r="B6" s="183" t="s">
        <v>8928</v>
      </c>
      <c r="C6" s="181" t="s">
        <v>8373</v>
      </c>
      <c r="D6" t="s">
        <v>8960</v>
      </c>
      <c r="E6" t="s">
        <v>8373</v>
      </c>
      <c r="F6" s="171" t="s">
        <v>8373</v>
      </c>
      <c r="G6" s="172" t="s">
        <v>8373</v>
      </c>
      <c r="H6" s="172" t="str">
        <f>IF(ISNUMBER(C6), HYPERLINK("https://pubmed.ncbi.nlm.nih.gov/"&amp;C6&amp;"/", "link to PUBMED"), "N/A")</f>
        <v>N/A</v>
      </c>
    </row>
    <row r="7" spans="1:9" x14ac:dyDescent="0.45">
      <c r="A7" s="177" t="str">
        <f>HYPERLINK("#Zhang_2015!A1","Zhang_2015")</f>
        <v>Zhang_2015</v>
      </c>
      <c r="B7" s="183" t="s">
        <v>8929</v>
      </c>
      <c r="C7" s="181">
        <v>26580448</v>
      </c>
      <c r="D7" t="s">
        <v>8869</v>
      </c>
      <c r="E7" t="s">
        <v>8876</v>
      </c>
      <c r="F7" s="171">
        <v>44732</v>
      </c>
      <c r="G7" s="172" t="s">
        <v>8865</v>
      </c>
      <c r="H7" s="172" t="str">
        <f t="shared" si="0"/>
        <v>link to PUBMED</v>
      </c>
    </row>
    <row r="8" spans="1:9" x14ac:dyDescent="0.45">
      <c r="A8" s="177" t="str">
        <f>HYPERLINK("#Parsons_2016!A1","Parsons_2016")</f>
        <v>Parsons_2016</v>
      </c>
      <c r="B8" s="183" t="s">
        <v>8930</v>
      </c>
      <c r="C8" s="181">
        <v>26822237</v>
      </c>
      <c r="D8" t="s">
        <v>8868</v>
      </c>
      <c r="E8" t="s">
        <v>8877</v>
      </c>
      <c r="F8" s="171">
        <v>44732</v>
      </c>
      <c r="G8" s="172" t="s">
        <v>8867</v>
      </c>
      <c r="H8" s="172" t="str">
        <f t="shared" si="0"/>
        <v>link to PUBMED</v>
      </c>
    </row>
    <row r="9" spans="1:9" x14ac:dyDescent="0.45">
      <c r="A9" s="177" t="str">
        <f>HYPERLINK("#Mody_2016!A1","Mody_2016")</f>
        <v>Mody_2016</v>
      </c>
      <c r="B9" s="183" t="s">
        <v>8931</v>
      </c>
      <c r="C9" s="181">
        <v>26325560</v>
      </c>
      <c r="D9" t="s">
        <v>8870</v>
      </c>
      <c r="E9" t="s">
        <v>8878</v>
      </c>
      <c r="F9" s="171">
        <v>44732</v>
      </c>
      <c r="G9" s="172" t="s">
        <v>4330</v>
      </c>
      <c r="H9" s="172" t="str">
        <f t="shared" si="0"/>
        <v>link to PUBMED</v>
      </c>
    </row>
    <row r="10" spans="1:9" x14ac:dyDescent="0.45">
      <c r="A10" s="177" t="str">
        <f>HYPERLINK("#Oberg_2016!A1","Oberg_2016")</f>
        <v>Oberg_2016</v>
      </c>
      <c r="B10" s="183" t="s">
        <v>8932</v>
      </c>
      <c r="C10" s="181">
        <v>28007021</v>
      </c>
      <c r="D10" t="s">
        <v>8871</v>
      </c>
      <c r="E10" t="s">
        <v>8871</v>
      </c>
      <c r="F10" s="171">
        <v>44732</v>
      </c>
      <c r="G10" s="172" t="s">
        <v>4334</v>
      </c>
      <c r="H10" s="172" t="str">
        <f t="shared" si="0"/>
        <v>link to PUBMED</v>
      </c>
    </row>
    <row r="11" spans="1:9" x14ac:dyDescent="0.45">
      <c r="A11" s="177" t="str">
        <f>HYPERLINK("#Grobner_2018!A1","Grobner_2018")</f>
        <v>Grobner_2018</v>
      </c>
      <c r="B11" s="183" t="s">
        <v>8933</v>
      </c>
      <c r="C11" s="181">
        <v>29489754</v>
      </c>
      <c r="D11" t="s">
        <v>8879</v>
      </c>
      <c r="E11" t="s">
        <v>8873</v>
      </c>
      <c r="F11" s="171">
        <v>44732</v>
      </c>
      <c r="G11" s="172" t="s">
        <v>4338</v>
      </c>
      <c r="H11" s="172" t="str">
        <f t="shared" si="0"/>
        <v>link to PUBMED</v>
      </c>
    </row>
    <row r="12" spans="1:9" x14ac:dyDescent="0.45">
      <c r="A12" s="177" t="str">
        <f>HYPERLINK("#Wong_2020!A1","Wong_2020")</f>
        <v>Wong_2020</v>
      </c>
      <c r="B12" s="183" t="s">
        <v>8934</v>
      </c>
      <c r="C12" s="181">
        <v>33020650</v>
      </c>
      <c r="D12" t="s">
        <v>8880</v>
      </c>
      <c r="E12" t="s">
        <v>8881</v>
      </c>
      <c r="F12" s="171">
        <v>44732</v>
      </c>
      <c r="G12" s="172" t="s">
        <v>8874</v>
      </c>
      <c r="H12" s="172" t="str">
        <f t="shared" ref="H12" si="1">IF(ISNUMBER(C12), HYPERLINK("https://pubmed.ncbi.nlm.nih.gov/"&amp;C12&amp;"/", "link to PUBMED"), "N/A")</f>
        <v>link to PUBMED</v>
      </c>
    </row>
    <row r="13" spans="1:9" x14ac:dyDescent="0.45">
      <c r="A13" s="177" t="str">
        <f>HYPERLINK("#Byrjalsen_2020!A1","Byrjalsen_2020")</f>
        <v>Byrjalsen_2020</v>
      </c>
      <c r="B13" s="183" t="s">
        <v>8935</v>
      </c>
      <c r="C13" s="181">
        <v>33332384</v>
      </c>
      <c r="D13" t="s">
        <v>8887</v>
      </c>
      <c r="E13" t="s">
        <v>8889</v>
      </c>
      <c r="F13" s="171">
        <v>44732</v>
      </c>
      <c r="G13" s="174" t="s">
        <v>4345</v>
      </c>
      <c r="H13" s="172" t="str">
        <f>IF(ISNUMBER(C13), HYPERLINK("https://pubmed.ncbi.nlm.nih.gov/"&amp;C13&amp;"/", "link to PUBMED"), "N/A")</f>
        <v>link to PUBMED</v>
      </c>
    </row>
    <row r="14" spans="1:9" x14ac:dyDescent="0.45">
      <c r="A14" s="177" t="str">
        <f>HYPERLINK("#Fiala_2021!A1","Fiala_2021")</f>
        <v>Fiala_2021</v>
      </c>
      <c r="B14" s="183" t="s">
        <v>8936</v>
      </c>
      <c r="C14" s="181">
        <v>34308366</v>
      </c>
      <c r="D14" t="s">
        <v>8890</v>
      </c>
      <c r="E14" t="s">
        <v>8891</v>
      </c>
      <c r="F14" s="171">
        <v>44732</v>
      </c>
      <c r="G14" s="175" t="s">
        <v>4349</v>
      </c>
      <c r="H14" s="172" t="str">
        <f>IF(ISNUMBER(C14), HYPERLINK("https://pubmed.ncbi.nlm.nih.gov/"&amp;C14&amp;"/", "link to PUBMED"), "N/A")</f>
        <v>link to PUBMED</v>
      </c>
    </row>
    <row r="15" spans="1:9" x14ac:dyDescent="0.45">
      <c r="A15" s="177" t="str">
        <f>HYPERLINK("#Newmann_2021!A1","Newmann_2021")</f>
        <v>Newmann_2021</v>
      </c>
      <c r="B15" s="183" t="s">
        <v>8937</v>
      </c>
      <c r="C15" s="181">
        <v>34301788</v>
      </c>
      <c r="D15" s="180" t="s">
        <v>8894</v>
      </c>
      <c r="E15" t="s">
        <v>8895</v>
      </c>
      <c r="F15" s="171">
        <v>44732</v>
      </c>
      <c r="G15" s="179" t="s">
        <v>4353</v>
      </c>
      <c r="H15" s="172" t="str">
        <f>IF(ISNUMBER(C15), HYPERLINK("https://pubmed.ncbi.nlm.nih.gov/"&amp;C15&amp;"/", "link to PUBMED"), "N/A")</f>
        <v>link to PUBMED</v>
      </c>
    </row>
    <row r="16" spans="1:9" x14ac:dyDescent="0.45">
      <c r="A16" s="177" t="str">
        <f>HYPERLINK("#Stedingk_2021!A1","Stedingk_2021")</f>
        <v>Stedingk_2021</v>
      </c>
      <c r="B16" s="183" t="s">
        <v>8938</v>
      </c>
      <c r="C16" s="181">
        <v>33674644</v>
      </c>
      <c r="D16" t="s">
        <v>8900</v>
      </c>
      <c r="E16" t="s">
        <v>8901</v>
      </c>
      <c r="F16" s="171">
        <v>44732</v>
      </c>
      <c r="G16" s="172" t="s">
        <v>8897</v>
      </c>
      <c r="H16" s="172" t="str">
        <f>IF(ISNUMBER(C16), HYPERLINK("https://pubmed.ncbi.nlm.nih.gov/"&amp;C16&amp;"/", "link to PUBMED"), "N/A")</f>
        <v>link to PUBMED</v>
      </c>
    </row>
    <row r="17" spans="1:8" x14ac:dyDescent="0.45">
      <c r="A17" s="177" t="str">
        <f>HYPERLINK("#Wagener_2021!A1","Wagener_2021")</f>
        <v>Wagener_2021</v>
      </c>
      <c r="B17" s="183" t="s">
        <v>8939</v>
      </c>
      <c r="C17" s="181">
        <v>33840814</v>
      </c>
      <c r="D17" t="s">
        <v>8903</v>
      </c>
      <c r="E17" t="s">
        <v>8904</v>
      </c>
      <c r="F17" s="171">
        <v>44732</v>
      </c>
      <c r="G17" s="172" t="s">
        <v>8902</v>
      </c>
      <c r="H17" s="172" t="str">
        <f>IF(ISNUMBER(C17), HYPERLINK("https://pubmed.ncbi.nlm.nih.gov/"&amp;C17&amp;"/", "link to PUBMED"), "N/A")</f>
        <v>link to PUBMED</v>
      </c>
    </row>
    <row r="18" spans="1:8" x14ac:dyDescent="0.45">
      <c r="A18" s="177" t="str">
        <f>HYPERLINK("#Zhang_2015_genes!A1","Zhang_2015_genes")</f>
        <v>Zhang_2015_genes</v>
      </c>
      <c r="B18" s="183" t="s">
        <v>8940</v>
      </c>
      <c r="C18" s="181">
        <v>26580448</v>
      </c>
      <c r="D18" t="s">
        <v>8866</v>
      </c>
      <c r="E18" t="s">
        <v>8883</v>
      </c>
      <c r="F18" s="171">
        <v>44732</v>
      </c>
      <c r="G18" s="172" t="s">
        <v>8865</v>
      </c>
      <c r="H18" s="172" t="str">
        <f t="shared" ref="H18:H22" si="2">IF(ISNUMBER(C18), HYPERLINK("https://pubmed.ncbi.nlm.nih.gov/"&amp;C18&amp;"/", "link to PUBMED"), "N/A")</f>
        <v>link to PUBMED</v>
      </c>
    </row>
    <row r="19" spans="1:8" x14ac:dyDescent="0.45">
      <c r="A19" s="177" t="str">
        <f>HYPERLINK("#Parsons_2016_genes!A1","Parsons_2016_genes")</f>
        <v>Parsons_2016_genes</v>
      </c>
      <c r="B19" s="183" t="s">
        <v>8941</v>
      </c>
      <c r="C19" s="181">
        <v>26822237</v>
      </c>
      <c r="D19" t="s">
        <v>8868</v>
      </c>
      <c r="E19" t="s">
        <v>8884</v>
      </c>
      <c r="F19" s="171">
        <v>44732</v>
      </c>
      <c r="G19" s="172" t="s">
        <v>8867</v>
      </c>
      <c r="H19" s="172" t="str">
        <f t="shared" si="2"/>
        <v>link to PUBMED</v>
      </c>
    </row>
    <row r="20" spans="1:8" x14ac:dyDescent="0.45">
      <c r="A20" s="177" t="str">
        <f>HYPERLINK("#Mody_2016_genes!A1","Mody_2016_genes")</f>
        <v>Mody_2016_genes</v>
      </c>
      <c r="B20" s="183" t="s">
        <v>8942</v>
      </c>
      <c r="C20" s="181">
        <v>26325560</v>
      </c>
      <c r="D20" t="s">
        <v>8872</v>
      </c>
      <c r="E20" t="s">
        <v>8373</v>
      </c>
      <c r="F20" s="171">
        <v>44732</v>
      </c>
      <c r="G20" s="172" t="s">
        <v>4330</v>
      </c>
      <c r="H20" s="172" t="str">
        <f t="shared" si="2"/>
        <v>link to PUBMED</v>
      </c>
    </row>
    <row r="21" spans="1:8" x14ac:dyDescent="0.45">
      <c r="A21" s="177" t="str">
        <f>HYPERLINK("#Oberg_2016_genes!A1","Oberg_2016_genes")</f>
        <v>Oberg_2016_genes</v>
      </c>
      <c r="B21" s="183" t="s">
        <v>8943</v>
      </c>
      <c r="C21" s="181">
        <v>28007021</v>
      </c>
      <c r="D21" t="s">
        <v>8872</v>
      </c>
      <c r="E21" t="s">
        <v>8373</v>
      </c>
      <c r="F21" s="171">
        <v>44732</v>
      </c>
      <c r="G21" s="172" t="s">
        <v>4334</v>
      </c>
      <c r="H21" s="172" t="str">
        <f t="shared" si="2"/>
        <v>link to PUBMED</v>
      </c>
    </row>
    <row r="22" spans="1:8" x14ac:dyDescent="0.45">
      <c r="A22" s="177" t="str">
        <f>HYPERLINK("#Grobner_2018_genes!A1","Grobner_2018_genes")</f>
        <v>Grobner_2018_genes</v>
      </c>
      <c r="B22" s="183" t="s">
        <v>8944</v>
      </c>
      <c r="C22" s="181">
        <v>29489754</v>
      </c>
      <c r="D22" t="s">
        <v>8879</v>
      </c>
      <c r="E22" t="s">
        <v>8885</v>
      </c>
      <c r="F22" s="171">
        <v>44732</v>
      </c>
      <c r="G22" s="172" t="s">
        <v>4338</v>
      </c>
      <c r="H22" s="172" t="str">
        <f t="shared" si="2"/>
        <v>link to PUBMED</v>
      </c>
    </row>
    <row r="23" spans="1:8" x14ac:dyDescent="0.45">
      <c r="A23" s="177" t="str">
        <f>HYPERLINK("#Wong_2020_genes!A1","Wong_2020_genes")</f>
        <v>Wong_2020_genes</v>
      </c>
      <c r="B23" s="183" t="s">
        <v>8945</v>
      </c>
      <c r="C23" s="181">
        <v>33020650</v>
      </c>
      <c r="D23" t="s">
        <v>8880</v>
      </c>
      <c r="E23" t="s">
        <v>8886</v>
      </c>
      <c r="F23" s="171">
        <v>44732</v>
      </c>
      <c r="G23" s="172" t="s">
        <v>8874</v>
      </c>
      <c r="H23" s="172" t="str">
        <f t="shared" ref="H23:H37" si="3">IF(ISNUMBER(C23), HYPERLINK("https://pubmed.ncbi.nlm.nih.gov/"&amp;C23&amp;"/", "link to PUBMED"), "N/A")</f>
        <v>link to PUBMED</v>
      </c>
    </row>
    <row r="24" spans="1:8" x14ac:dyDescent="0.45">
      <c r="A24" s="177" t="str">
        <f>HYPERLINK("#Byrjalsen_2020_genes!A1","Byrjalsen_2020_genes")</f>
        <v>Byrjalsen_2020_genes</v>
      </c>
      <c r="B24" s="183" t="s">
        <v>8946</v>
      </c>
      <c r="C24" s="181">
        <v>33332384</v>
      </c>
      <c r="D24" t="s">
        <v>8887</v>
      </c>
      <c r="E24" t="s">
        <v>8888</v>
      </c>
      <c r="F24" s="171">
        <v>44732</v>
      </c>
      <c r="G24" s="174" t="s">
        <v>4345</v>
      </c>
      <c r="H24" s="172" t="str">
        <f t="shared" si="3"/>
        <v>link to PUBMED</v>
      </c>
    </row>
    <row r="25" spans="1:8" x14ac:dyDescent="0.45">
      <c r="A25" s="177" t="str">
        <f>HYPERLINK("#Fiala_2021_genes!A1","Fiala_2021_genes")</f>
        <v>Fiala_2021_genes</v>
      </c>
      <c r="B25" s="183" t="s">
        <v>8947</v>
      </c>
      <c r="C25" s="181">
        <v>34308366</v>
      </c>
      <c r="D25" t="s">
        <v>8890</v>
      </c>
      <c r="E25" t="s">
        <v>8892</v>
      </c>
      <c r="F25" s="171">
        <v>44732</v>
      </c>
      <c r="G25" s="175" t="s">
        <v>4349</v>
      </c>
      <c r="H25" s="172" t="str">
        <f t="shared" si="3"/>
        <v>link to PUBMED</v>
      </c>
    </row>
    <row r="26" spans="1:8" x14ac:dyDescent="0.45">
      <c r="A26" s="177" t="str">
        <f>HYPERLINK("#Newmann_2021_genes!A1","Newmann_2021_genes")</f>
        <v>Newmann_2021_genes</v>
      </c>
      <c r="B26" s="183" t="s">
        <v>8948</v>
      </c>
      <c r="C26" s="181">
        <v>34301788</v>
      </c>
      <c r="D26" s="180" t="s">
        <v>8894</v>
      </c>
      <c r="E26" t="s">
        <v>8896</v>
      </c>
      <c r="F26" s="171">
        <v>44732</v>
      </c>
      <c r="G26" s="179" t="s">
        <v>4353</v>
      </c>
      <c r="H26" s="172" t="str">
        <f t="shared" si="3"/>
        <v>link to PUBMED</v>
      </c>
    </row>
    <row r="27" spans="1:8" x14ac:dyDescent="0.45">
      <c r="A27" s="177" t="str">
        <f>HYPERLINK("#Stedingk_2021_genes!A1","Stedingk_2021_genes")</f>
        <v>Stedingk_2021_genes</v>
      </c>
      <c r="B27" s="183" t="s">
        <v>8949</v>
      </c>
      <c r="C27" s="181">
        <v>33674644</v>
      </c>
      <c r="D27" t="s">
        <v>8898</v>
      </c>
      <c r="E27" t="s">
        <v>8899</v>
      </c>
      <c r="F27" s="171">
        <v>44732</v>
      </c>
      <c r="G27" s="172" t="s">
        <v>8897</v>
      </c>
      <c r="H27" s="172" t="str">
        <f t="shared" si="3"/>
        <v>link to PUBMED</v>
      </c>
    </row>
    <row r="28" spans="1:8" x14ac:dyDescent="0.45">
      <c r="A28" s="177" t="str">
        <f>HYPERLINK("#Wagener_2021_genes!A1","Wagener_2021_genes")</f>
        <v>Wagener_2021_genes</v>
      </c>
      <c r="B28" s="183" t="s">
        <v>8950</v>
      </c>
      <c r="C28" s="181">
        <v>33840814</v>
      </c>
      <c r="D28" t="s">
        <v>8903</v>
      </c>
      <c r="E28" t="s">
        <v>8905</v>
      </c>
      <c r="F28" s="171">
        <v>44732</v>
      </c>
      <c r="G28" s="172" t="s">
        <v>8902</v>
      </c>
      <c r="H28" s="172" t="str">
        <f t="shared" si="3"/>
        <v>link to PUBMED</v>
      </c>
    </row>
    <row r="29" spans="1:8" x14ac:dyDescent="0.45">
      <c r="A29" s="177" t="str">
        <f>HYPERLINK("#ELP1_gnomad_LoFs!A1","ELP1_gnomad_LoFs")</f>
        <v>ELP1_gnomad_LoFs</v>
      </c>
      <c r="B29" s="183" t="s">
        <v>8951</v>
      </c>
      <c r="C29" s="181" t="s">
        <v>8373</v>
      </c>
      <c r="D29" t="s">
        <v>8368</v>
      </c>
      <c r="E29" t="s">
        <v>8906</v>
      </c>
      <c r="F29" s="171">
        <v>44732</v>
      </c>
      <c r="G29" s="172" t="s">
        <v>8370</v>
      </c>
      <c r="H29" s="172" t="str">
        <f t="shared" si="3"/>
        <v>N/A</v>
      </c>
    </row>
    <row r="30" spans="1:8" x14ac:dyDescent="0.45">
      <c r="A30" s="177" t="str">
        <f>HYPERLINK("#ELP1_Waszak_2020!A1","ELP1_Waszak_2020")</f>
        <v>ELP1_Waszak_2020</v>
      </c>
      <c r="B30" s="183" t="s">
        <v>8952</v>
      </c>
      <c r="C30" s="181">
        <v>31609649</v>
      </c>
      <c r="D30" t="s">
        <v>8907</v>
      </c>
      <c r="E30" t="s">
        <v>8908</v>
      </c>
      <c r="F30" s="171">
        <v>44732</v>
      </c>
      <c r="G30" s="172" t="s">
        <v>8374</v>
      </c>
      <c r="H30" s="172" t="str">
        <f t="shared" si="3"/>
        <v>link to PUBMED</v>
      </c>
    </row>
    <row r="31" spans="1:8" x14ac:dyDescent="0.45">
      <c r="A31" s="177" t="str">
        <f>HYPERLINK("#GPR161_gnomad_pLoF!A1","GPR161_gnomad_pLoF")</f>
        <v>GPR161_gnomad_pLoF</v>
      </c>
      <c r="B31" s="183" t="s">
        <v>8953</v>
      </c>
      <c r="C31" s="181" t="s">
        <v>8373</v>
      </c>
      <c r="D31" t="s">
        <v>8368</v>
      </c>
      <c r="E31" t="s">
        <v>8910</v>
      </c>
      <c r="F31" s="171">
        <v>44732</v>
      </c>
      <c r="G31" s="172" t="s">
        <v>8909</v>
      </c>
      <c r="H31" s="172" t="str">
        <f t="shared" si="3"/>
        <v>N/A</v>
      </c>
    </row>
    <row r="32" spans="1:8" x14ac:dyDescent="0.45">
      <c r="A32" s="177" t="str">
        <f>HYPERLINK("#GPR161_Begemann_2020!A1","GPR161_Begemann_2020")</f>
        <v>GPR161_Begemann_2020</v>
      </c>
      <c r="B32" s="183" t="s">
        <v>8954</v>
      </c>
      <c r="C32" s="181">
        <v>31609649</v>
      </c>
      <c r="D32" t="s">
        <v>8375</v>
      </c>
      <c r="E32" t="s">
        <v>8912</v>
      </c>
      <c r="F32" s="171">
        <v>44732</v>
      </c>
      <c r="G32" s="172" t="s">
        <v>8911</v>
      </c>
      <c r="H32" s="172" t="str">
        <f t="shared" si="3"/>
        <v>link to PUBMED</v>
      </c>
    </row>
    <row r="33" spans="1:8" x14ac:dyDescent="0.45">
      <c r="A33" s="177" t="str">
        <f>HYPERLINK("#SAMD9_clinvar_P_or_LP!A1","SAMD9_clinvar_P_or_LP")</f>
        <v>SAMD9_clinvar_P_or_LP</v>
      </c>
      <c r="B33" s="183" t="s">
        <v>8955</v>
      </c>
      <c r="C33" s="181" t="s">
        <v>8373</v>
      </c>
      <c r="D33" t="s">
        <v>8917</v>
      </c>
      <c r="E33" t="s">
        <v>8914</v>
      </c>
      <c r="F33" s="171">
        <v>44732</v>
      </c>
      <c r="G33" s="172" t="s">
        <v>8913</v>
      </c>
      <c r="H33" s="172" t="str">
        <f t="shared" si="3"/>
        <v>N/A</v>
      </c>
    </row>
    <row r="34" spans="1:8" x14ac:dyDescent="0.45">
      <c r="A34" s="177" t="str">
        <f>HYPERLINK("#SAMD9L_clinvar_P!A1","SAMD9L_clinvar_P")</f>
        <v>SAMD9L_clinvar_P</v>
      </c>
      <c r="B34" s="183" t="s">
        <v>8956</v>
      </c>
      <c r="C34" s="181" t="s">
        <v>8373</v>
      </c>
      <c r="D34" t="s">
        <v>8917</v>
      </c>
      <c r="E34" t="s">
        <v>8915</v>
      </c>
      <c r="F34" s="171">
        <v>44732</v>
      </c>
      <c r="G34" s="172" t="s">
        <v>8913</v>
      </c>
      <c r="H34" s="172" t="str">
        <f t="shared" si="3"/>
        <v>N/A</v>
      </c>
    </row>
    <row r="35" spans="1:8" x14ac:dyDescent="0.45">
      <c r="A35" s="177" t="str">
        <f>HYPERLINK("#HRAS_clinvar_P!A1","HRAS_clinvar_P")</f>
        <v>HRAS_clinvar_P</v>
      </c>
      <c r="B35" s="183" t="s">
        <v>8957</v>
      </c>
      <c r="C35" s="181" t="s">
        <v>8373</v>
      </c>
      <c r="D35" t="s">
        <v>8917</v>
      </c>
      <c r="E35" t="s">
        <v>8916</v>
      </c>
      <c r="F35" s="171">
        <v>44732</v>
      </c>
      <c r="G35" s="172" t="s">
        <v>8918</v>
      </c>
      <c r="H35" s="172" t="str">
        <f t="shared" si="3"/>
        <v>N/A</v>
      </c>
    </row>
    <row r="36" spans="1:8" x14ac:dyDescent="0.45">
      <c r="A36" s="177" t="str">
        <f>HYPERLINK("#MSH2_gnomad_LoFs!A1","MSH2_gnomad_LoFs")</f>
        <v>MSH2_gnomad_LoFs</v>
      </c>
      <c r="B36" s="183" t="s">
        <v>8958</v>
      </c>
      <c r="C36" s="181" t="s">
        <v>8373</v>
      </c>
      <c r="D36" t="s">
        <v>8368</v>
      </c>
      <c r="E36" t="s">
        <v>8921</v>
      </c>
      <c r="F36" s="171">
        <v>44732</v>
      </c>
      <c r="G36" s="172" t="s">
        <v>8919</v>
      </c>
      <c r="H36" s="172" t="str">
        <f t="shared" si="3"/>
        <v>N/A</v>
      </c>
    </row>
    <row r="37" spans="1:8" x14ac:dyDescent="0.45">
      <c r="A37" s="177" t="str">
        <f>HYPERLINK("#DIS3L2_gnomad_LoFs!A1","DIS3L2_gnomad_LoFs")</f>
        <v>DIS3L2_gnomad_LoFs</v>
      </c>
      <c r="B37" s="183" t="s">
        <v>8959</v>
      </c>
      <c r="C37" s="181" t="s">
        <v>8373</v>
      </c>
      <c r="D37" t="s">
        <v>8368</v>
      </c>
      <c r="E37" t="s">
        <v>8922</v>
      </c>
      <c r="F37" s="171">
        <v>44732</v>
      </c>
      <c r="G37" s="172" t="s">
        <v>8920</v>
      </c>
      <c r="H37" s="172" t="str">
        <f t="shared" si="3"/>
        <v>N/A</v>
      </c>
    </row>
    <row r="38" spans="1:8" ht="14" customHeight="1" x14ac:dyDescent="0.45">
      <c r="A38" s="172" t="str">
        <f>HYPERLINK("#Sud_2017_plus_ped_hits!A1","Sud_2017_plus_ped_hits")</f>
        <v>Sud_2017_plus_ped_hits</v>
      </c>
      <c r="B38" s="183" t="s">
        <v>12428</v>
      </c>
      <c r="C38" s="181">
        <v>29026206</v>
      </c>
      <c r="D38" t="s">
        <v>12429</v>
      </c>
      <c r="E38" t="s">
        <v>12429</v>
      </c>
      <c r="F38" s="171">
        <v>44732</v>
      </c>
      <c r="G38" s="191" t="s">
        <v>12430</v>
      </c>
      <c r="H38" s="172" t="str">
        <f>IF(ISNUMBER(C38), HYPERLINK("https://pubmed.ncbi.nlm.nih.gov/"&amp;C38&amp;"/", "link to PUBMED"), "N/A")</f>
        <v>link to PUBMED</v>
      </c>
    </row>
  </sheetData>
  <phoneticPr fontId="6" type="noConversion"/>
  <hyperlinks>
    <hyperlink ref="G5" r:id="rId1" xr:uid="{44FCFADD-80A6-4511-8826-58CD68E94900}"/>
    <hyperlink ref="G7" r:id="rId2" xr:uid="{084FE8E4-4CE2-4ED3-8B8E-EB3858FEDABB}"/>
    <hyperlink ref="G18" r:id="rId3" xr:uid="{7E00E378-2884-4EBA-9CD4-D1AE2E6F5C86}"/>
    <hyperlink ref="G8" r:id="rId4" xr:uid="{64271154-D962-4598-A8FE-9BA07A4C1937}"/>
    <hyperlink ref="G19" r:id="rId5" xr:uid="{9478F3A7-496A-4539-A177-0E29CFF541C6}"/>
    <hyperlink ref="G9" r:id="rId6" xr:uid="{84602DBF-009F-42DA-8F3E-524B2CE9761B}"/>
    <hyperlink ref="G20" r:id="rId7" xr:uid="{7FEE3B82-9518-411D-8428-2496BAE7D4D1}"/>
    <hyperlink ref="G10" r:id="rId8" xr:uid="{835C8D0A-83EC-4D9E-ADE5-1D5ED826BD0E}"/>
    <hyperlink ref="G21" r:id="rId9" xr:uid="{685B70C9-D48E-400F-86AE-D4A0B4E9D010}"/>
    <hyperlink ref="G11" r:id="rId10" xr:uid="{66C2E4E4-DE3C-4A86-9A1A-23E1ED59BD5A}"/>
    <hyperlink ref="G22" r:id="rId11" xr:uid="{AA9B010B-12B5-463E-A0BB-11272CF2BDFC}"/>
    <hyperlink ref="G23" r:id="rId12" display="https://www.nature.com/articles/s41591-020-1072-4" xr:uid="{5D2AB0D2-D2DC-4CDE-B3F8-4537C377C29F}"/>
    <hyperlink ref="G12" r:id="rId13" display="https://www.nature.com/articles/s41591-020-1072-4" xr:uid="{EFF14F9F-5BB3-46AC-99FB-441035053C68}"/>
    <hyperlink ref="G24" r:id="rId14" xr:uid="{D0D2690E-E8B4-4B4D-B871-A977ADCB0E02}"/>
    <hyperlink ref="G13" r:id="rId15" xr:uid="{E1934D73-8A41-4499-9AA3-77CF8D5C8FF3}"/>
    <hyperlink ref="G14" r:id="rId16" xr:uid="{50F9940A-B8E7-4570-A341-48524DB81F11}"/>
    <hyperlink ref="G25" r:id="rId17" xr:uid="{94459102-7CB2-4CFA-BAD0-127BA7107588}"/>
    <hyperlink ref="G15" r:id="rId18" xr:uid="{9FCAFB46-FF6F-4B1C-B36E-62B4AABB2E6B}"/>
    <hyperlink ref="G26" r:id="rId19" xr:uid="{AA7A5B75-94B6-42F2-98EE-87EF6F8D8A90}"/>
    <hyperlink ref="G16" r:id="rId20" xr:uid="{1312BE3D-2768-4E64-830C-F6FF3E405027}"/>
    <hyperlink ref="G27" r:id="rId21" xr:uid="{3186F4E6-E193-411F-ABC8-ACF408CF5210}"/>
    <hyperlink ref="G17" r:id="rId22" xr:uid="{5A993330-BF87-4C9D-BCEE-A0DDE7A57D56}"/>
    <hyperlink ref="G28" r:id="rId23" xr:uid="{7E0DA6EE-D56D-4B47-8874-B129566AB51F}"/>
    <hyperlink ref="G29" r:id="rId24" xr:uid="{AF48CE4B-56BC-4B53-9804-6AF23DAAE0B2}"/>
    <hyperlink ref="G30" r:id="rId25" xr:uid="{881794A5-7251-438E-AA68-43CFD546741D}"/>
    <hyperlink ref="G32" r:id="rId26" xr:uid="{A473FF42-1D9F-4EAF-BAB0-DCC585F6129F}"/>
    <hyperlink ref="G33" r:id="rId27" xr:uid="{8D06D691-9510-4901-874B-2BB91F043934}"/>
    <hyperlink ref="G34" r:id="rId28" xr:uid="{2AF3D8E3-3522-4DC4-A4DA-B62A86E9C8BC}"/>
    <hyperlink ref="G35" r:id="rId29" display="https://www.ncbi.nlm.nih.gov/clinvar/?gr=1" xr:uid="{F4BFDEDE-8306-480A-96EE-C837C66093FB}"/>
    <hyperlink ref="G38" r:id="rId30" display="https://doi-org.ep.fjernadgang.kb.dk/10.1038/nrc.2017.82" xr:uid="{4322B1ED-F61C-472F-A08B-277364592310}"/>
  </hyperlinks>
  <pageMargins left="0.7" right="0.7" top="0.75" bottom="0.75" header="0.3" footer="0.3"/>
  <pageSetup paperSize="9" orientation="portrait" r:id="rId31"/>
  <tableParts count="1">
    <tablePart r:id="rId3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18B00-59F5-4E3C-95C9-8396C402E5BD}">
  <sheetPr codeName="Sheet9"/>
  <dimension ref="A1:AA96"/>
  <sheetViews>
    <sheetView zoomScale="55" zoomScaleNormal="55" workbookViewId="0">
      <selection activeCell="G53" sqref="G53"/>
    </sheetView>
  </sheetViews>
  <sheetFormatPr defaultRowHeight="14.25" x14ac:dyDescent="0.45"/>
  <cols>
    <col min="1" max="1" width="11.59765625" customWidth="1"/>
    <col min="5" max="5" width="21" bestFit="1" customWidth="1"/>
    <col min="8" max="8" width="15.86328125" customWidth="1"/>
    <col min="9" max="9" width="12.86328125" customWidth="1"/>
    <col min="10" max="10" width="29.3984375" customWidth="1"/>
    <col min="11" max="11" width="15.86328125" customWidth="1"/>
    <col min="12" max="12" width="14.86328125" customWidth="1"/>
    <col min="13" max="13" width="9.1328125" customWidth="1"/>
    <col min="14" max="14" width="29.86328125" bestFit="1" customWidth="1"/>
    <col min="16" max="16" width="13.1328125" customWidth="1"/>
    <col min="22" max="22" width="20.86328125" customWidth="1"/>
    <col min="26" max="26" width="24" customWidth="1"/>
    <col min="27" max="27" width="16.3984375" customWidth="1"/>
  </cols>
  <sheetData>
    <row r="1" spans="1:16" x14ac:dyDescent="0.45">
      <c r="A1" s="57" t="s">
        <v>103</v>
      </c>
      <c r="B1" s="57" t="s">
        <v>114</v>
      </c>
      <c r="C1" s="57" t="s">
        <v>4176</v>
      </c>
      <c r="D1" s="57" t="s">
        <v>4171</v>
      </c>
      <c r="E1" s="58" t="s">
        <v>4172</v>
      </c>
      <c r="F1" s="57" t="s">
        <v>4173</v>
      </c>
      <c r="G1" s="57" t="s">
        <v>4174</v>
      </c>
      <c r="H1" s="57" t="s">
        <v>105</v>
      </c>
      <c r="I1" s="57" t="s">
        <v>106</v>
      </c>
      <c r="J1" s="57" t="s">
        <v>113</v>
      </c>
      <c r="K1" s="57" t="s">
        <v>107</v>
      </c>
      <c r="L1" s="57" t="s">
        <v>108</v>
      </c>
      <c r="M1" s="57" t="s">
        <v>109</v>
      </c>
      <c r="N1" s="57" t="s">
        <v>110</v>
      </c>
      <c r="O1" s="57" t="s">
        <v>111</v>
      </c>
      <c r="P1" s="57" t="s">
        <v>112</v>
      </c>
    </row>
    <row r="2" spans="1:16" x14ac:dyDescent="0.45">
      <c r="A2" s="32" t="s">
        <v>4537</v>
      </c>
      <c r="B2" s="32">
        <v>247</v>
      </c>
      <c r="C2" t="s">
        <v>4437</v>
      </c>
      <c r="D2">
        <v>22</v>
      </c>
      <c r="E2">
        <v>29091121</v>
      </c>
      <c r="F2" t="s">
        <v>0</v>
      </c>
      <c r="G2" t="s">
        <v>1323</v>
      </c>
      <c r="H2" t="s">
        <v>1837</v>
      </c>
      <c r="I2" t="s">
        <v>4439</v>
      </c>
      <c r="J2" s="35">
        <v>1</v>
      </c>
      <c r="K2" t="s">
        <v>4227</v>
      </c>
      <c r="L2" t="s">
        <v>4227</v>
      </c>
      <c r="M2" t="s">
        <v>6</v>
      </c>
      <c r="N2" t="s">
        <v>21</v>
      </c>
      <c r="O2" s="36"/>
      <c r="P2" t="s">
        <v>4438</v>
      </c>
    </row>
    <row r="3" spans="1:16" x14ac:dyDescent="0.45">
      <c r="A3" s="32" t="s">
        <v>4537</v>
      </c>
      <c r="B3" s="32">
        <v>247</v>
      </c>
      <c r="C3" t="s">
        <v>4437</v>
      </c>
      <c r="D3">
        <v>22</v>
      </c>
      <c r="E3">
        <v>29091856</v>
      </c>
      <c r="F3" t="s">
        <v>178</v>
      </c>
      <c r="G3" t="s">
        <v>10</v>
      </c>
      <c r="H3" t="s">
        <v>1837</v>
      </c>
      <c r="I3" t="s">
        <v>4439</v>
      </c>
      <c r="J3" s="35"/>
      <c r="K3" t="s">
        <v>4227</v>
      </c>
      <c r="L3" t="s">
        <v>4227</v>
      </c>
      <c r="M3" t="s">
        <v>6</v>
      </c>
      <c r="N3" t="s">
        <v>21</v>
      </c>
      <c r="O3" s="36"/>
      <c r="P3" t="s">
        <v>4440</v>
      </c>
    </row>
    <row r="4" spans="1:16" x14ac:dyDescent="0.45">
      <c r="A4" s="32" t="s">
        <v>4537</v>
      </c>
      <c r="B4" s="32">
        <v>247</v>
      </c>
      <c r="C4" t="s">
        <v>4437</v>
      </c>
      <c r="D4">
        <v>3</v>
      </c>
      <c r="E4">
        <v>142266741</v>
      </c>
      <c r="F4" t="s">
        <v>3769</v>
      </c>
      <c r="G4" t="s">
        <v>1</v>
      </c>
      <c r="H4" t="s">
        <v>4441</v>
      </c>
      <c r="I4" t="s">
        <v>4443</v>
      </c>
      <c r="J4" s="35"/>
      <c r="K4" t="s">
        <v>4227</v>
      </c>
      <c r="L4" t="s">
        <v>4227</v>
      </c>
      <c r="M4" t="s">
        <v>6</v>
      </c>
      <c r="N4" t="s">
        <v>21</v>
      </c>
      <c r="O4" s="36"/>
      <c r="P4" t="s">
        <v>4442</v>
      </c>
    </row>
    <row r="5" spans="1:16" x14ac:dyDescent="0.45">
      <c r="A5" s="32" t="s">
        <v>4537</v>
      </c>
      <c r="B5" s="32">
        <v>247</v>
      </c>
      <c r="C5" t="s">
        <v>4444</v>
      </c>
      <c r="D5">
        <v>7</v>
      </c>
      <c r="E5">
        <v>6035164</v>
      </c>
      <c r="F5" t="s">
        <v>0</v>
      </c>
      <c r="G5" t="s">
        <v>24</v>
      </c>
      <c r="H5" t="s">
        <v>18</v>
      </c>
      <c r="I5" t="s">
        <v>4439</v>
      </c>
      <c r="J5" s="35"/>
      <c r="K5" t="s">
        <v>4522</v>
      </c>
      <c r="L5" t="s">
        <v>4522</v>
      </c>
      <c r="M5" t="s">
        <v>6</v>
      </c>
      <c r="N5" t="s">
        <v>46</v>
      </c>
      <c r="O5" s="36"/>
      <c r="P5" t="s">
        <v>4445</v>
      </c>
    </row>
    <row r="6" spans="1:16" x14ac:dyDescent="0.45">
      <c r="A6" s="32" t="s">
        <v>4537</v>
      </c>
      <c r="B6" s="32">
        <v>247</v>
      </c>
      <c r="C6" t="s">
        <v>4444</v>
      </c>
      <c r="D6">
        <v>7</v>
      </c>
      <c r="E6">
        <v>6037018</v>
      </c>
      <c r="F6" t="s">
        <v>16</v>
      </c>
      <c r="G6" t="s">
        <v>17</v>
      </c>
      <c r="H6" t="s">
        <v>18</v>
      </c>
      <c r="I6" t="s">
        <v>4439</v>
      </c>
      <c r="J6" s="35"/>
      <c r="K6" t="s">
        <v>4522</v>
      </c>
      <c r="L6" t="s">
        <v>4522</v>
      </c>
      <c r="M6" t="s">
        <v>6</v>
      </c>
      <c r="N6" t="s">
        <v>21</v>
      </c>
      <c r="O6" s="36"/>
      <c r="P6" t="s">
        <v>4446</v>
      </c>
    </row>
    <row r="7" spans="1:16" x14ac:dyDescent="0.45">
      <c r="A7" s="32" t="s">
        <v>4537</v>
      </c>
      <c r="B7" s="32">
        <v>247</v>
      </c>
      <c r="C7" t="s">
        <v>4447</v>
      </c>
      <c r="D7">
        <v>2</v>
      </c>
      <c r="E7">
        <v>39250272</v>
      </c>
      <c r="F7" t="s">
        <v>0</v>
      </c>
      <c r="G7" t="s">
        <v>1</v>
      </c>
      <c r="H7" t="s">
        <v>1158</v>
      </c>
      <c r="I7" t="s">
        <v>4439</v>
      </c>
      <c r="J7" s="35"/>
      <c r="K7" t="s">
        <v>4523</v>
      </c>
      <c r="L7" t="s">
        <v>4524</v>
      </c>
      <c r="M7" t="s">
        <v>6</v>
      </c>
      <c r="N7" t="s">
        <v>59</v>
      </c>
      <c r="O7" s="36"/>
      <c r="P7" t="s">
        <v>4448</v>
      </c>
    </row>
    <row r="8" spans="1:16" x14ac:dyDescent="0.45">
      <c r="A8" s="32" t="s">
        <v>4537</v>
      </c>
      <c r="B8" s="32">
        <v>247</v>
      </c>
      <c r="C8" t="s">
        <v>4449</v>
      </c>
      <c r="D8">
        <v>16</v>
      </c>
      <c r="E8">
        <v>23652477</v>
      </c>
      <c r="F8" t="s">
        <v>10</v>
      </c>
      <c r="G8" t="s">
        <v>24</v>
      </c>
      <c r="H8" t="s">
        <v>49</v>
      </c>
      <c r="I8" t="s">
        <v>4443</v>
      </c>
      <c r="J8" s="35"/>
      <c r="K8" t="s">
        <v>4525</v>
      </c>
      <c r="L8" t="s">
        <v>4525</v>
      </c>
      <c r="M8" t="s">
        <v>6</v>
      </c>
      <c r="N8" t="s">
        <v>4451</v>
      </c>
      <c r="O8" s="36"/>
      <c r="P8" t="s">
        <v>4450</v>
      </c>
    </row>
    <row r="9" spans="1:16" x14ac:dyDescent="0.45">
      <c r="A9" s="32" t="s">
        <v>4537</v>
      </c>
      <c r="B9" s="32">
        <v>247</v>
      </c>
      <c r="C9" t="s">
        <v>4452</v>
      </c>
      <c r="D9">
        <v>22</v>
      </c>
      <c r="E9">
        <v>29091856</v>
      </c>
      <c r="F9" t="s">
        <v>178</v>
      </c>
      <c r="G9" t="s">
        <v>10</v>
      </c>
      <c r="H9" t="s">
        <v>1837</v>
      </c>
      <c r="I9" t="s">
        <v>4439</v>
      </c>
      <c r="J9" s="35"/>
      <c r="K9" t="s">
        <v>4526</v>
      </c>
      <c r="L9" t="s">
        <v>4527</v>
      </c>
      <c r="M9" t="s">
        <v>6</v>
      </c>
      <c r="N9" t="s">
        <v>21</v>
      </c>
      <c r="O9" s="36"/>
      <c r="P9" t="s">
        <v>4440</v>
      </c>
    </row>
    <row r="10" spans="1:16" x14ac:dyDescent="0.45">
      <c r="A10" s="32" t="s">
        <v>4537</v>
      </c>
      <c r="B10" s="32">
        <v>247</v>
      </c>
      <c r="C10" t="s">
        <v>4452</v>
      </c>
      <c r="D10">
        <v>22</v>
      </c>
      <c r="E10">
        <v>24133967</v>
      </c>
      <c r="F10" t="s">
        <v>0</v>
      </c>
      <c r="G10" t="s">
        <v>1</v>
      </c>
      <c r="H10" t="s">
        <v>4382</v>
      </c>
      <c r="I10" t="s">
        <v>4439</v>
      </c>
      <c r="J10" s="35"/>
      <c r="K10" t="s">
        <v>4526</v>
      </c>
      <c r="L10" t="s">
        <v>4527</v>
      </c>
      <c r="M10" t="s">
        <v>6</v>
      </c>
      <c r="N10" t="s">
        <v>7</v>
      </c>
      <c r="O10" s="36"/>
      <c r="P10" t="s">
        <v>4453</v>
      </c>
    </row>
    <row r="11" spans="1:16" x14ac:dyDescent="0.45">
      <c r="A11" s="32" t="s">
        <v>4537</v>
      </c>
      <c r="B11" s="32">
        <v>247</v>
      </c>
      <c r="C11" t="s">
        <v>4454</v>
      </c>
      <c r="D11">
        <v>17</v>
      </c>
      <c r="E11">
        <v>29550585</v>
      </c>
      <c r="F11" t="s">
        <v>24</v>
      </c>
      <c r="G11" t="s">
        <v>10</v>
      </c>
      <c r="H11" t="s">
        <v>76</v>
      </c>
      <c r="I11" t="s">
        <v>4443</v>
      </c>
      <c r="J11" s="35"/>
      <c r="K11" t="s">
        <v>4528</v>
      </c>
      <c r="L11" t="s">
        <v>146</v>
      </c>
      <c r="M11" t="s">
        <v>6</v>
      </c>
      <c r="N11" t="s">
        <v>55</v>
      </c>
      <c r="O11" s="36"/>
      <c r="P11" t="s">
        <v>4455</v>
      </c>
    </row>
    <row r="12" spans="1:16" x14ac:dyDescent="0.45">
      <c r="A12" s="32" t="s">
        <v>4537</v>
      </c>
      <c r="B12" s="32">
        <v>247</v>
      </c>
      <c r="C12" t="s">
        <v>4456</v>
      </c>
      <c r="D12">
        <v>13</v>
      </c>
      <c r="E12">
        <v>32914437</v>
      </c>
      <c r="F12" t="s">
        <v>4457</v>
      </c>
      <c r="G12" t="s">
        <v>24</v>
      </c>
      <c r="H12" t="s">
        <v>35</v>
      </c>
      <c r="I12" t="s">
        <v>4439</v>
      </c>
      <c r="J12" s="35"/>
      <c r="K12" t="s">
        <v>77</v>
      </c>
      <c r="L12" t="s">
        <v>4529</v>
      </c>
      <c r="M12" t="s">
        <v>6</v>
      </c>
      <c r="N12" t="s">
        <v>21</v>
      </c>
      <c r="O12" s="36"/>
      <c r="P12" t="s">
        <v>4458</v>
      </c>
    </row>
    <row r="13" spans="1:16" x14ac:dyDescent="0.45">
      <c r="A13" s="32" t="s">
        <v>4537</v>
      </c>
      <c r="B13" s="32">
        <v>247</v>
      </c>
      <c r="C13" t="s">
        <v>4459</v>
      </c>
      <c r="D13">
        <v>17</v>
      </c>
      <c r="E13">
        <v>38788573</v>
      </c>
      <c r="F13" t="s">
        <v>73</v>
      </c>
      <c r="G13" t="s">
        <v>24</v>
      </c>
      <c r="H13" t="s">
        <v>4460</v>
      </c>
      <c r="I13" t="s">
        <v>4439</v>
      </c>
      <c r="J13" s="35"/>
      <c r="K13" t="s">
        <v>4530</v>
      </c>
      <c r="L13" t="s">
        <v>4530</v>
      </c>
      <c r="M13" t="s">
        <v>6</v>
      </c>
      <c r="N13" t="s">
        <v>21</v>
      </c>
      <c r="O13" s="36"/>
      <c r="P13" t="s">
        <v>4461</v>
      </c>
    </row>
    <row r="14" spans="1:16" x14ac:dyDescent="0.45">
      <c r="A14" s="32" t="s">
        <v>4537</v>
      </c>
      <c r="B14" s="32">
        <v>247</v>
      </c>
      <c r="C14" t="s">
        <v>4462</v>
      </c>
      <c r="D14">
        <v>1</v>
      </c>
      <c r="E14">
        <v>45797228</v>
      </c>
      <c r="F14" t="s">
        <v>0</v>
      </c>
      <c r="G14" t="s">
        <v>1</v>
      </c>
      <c r="H14" t="s">
        <v>1282</v>
      </c>
      <c r="I14" t="s">
        <v>4439</v>
      </c>
      <c r="J14" s="35"/>
      <c r="K14" t="s">
        <v>4530</v>
      </c>
      <c r="L14" t="s">
        <v>4530</v>
      </c>
      <c r="M14" t="s">
        <v>6</v>
      </c>
      <c r="N14" t="s">
        <v>59</v>
      </c>
      <c r="O14" s="36"/>
      <c r="P14" t="s">
        <v>4463</v>
      </c>
    </row>
    <row r="15" spans="1:16" x14ac:dyDescent="0.45">
      <c r="A15" s="32" t="s">
        <v>4537</v>
      </c>
      <c r="B15" s="32">
        <v>247</v>
      </c>
      <c r="C15" t="s">
        <v>4464</v>
      </c>
      <c r="D15">
        <v>1</v>
      </c>
      <c r="E15">
        <v>45797228</v>
      </c>
      <c r="F15" t="s">
        <v>0</v>
      </c>
      <c r="G15" t="s">
        <v>1</v>
      </c>
      <c r="H15" t="s">
        <v>1282</v>
      </c>
      <c r="I15" t="s">
        <v>4439</v>
      </c>
      <c r="J15" s="35"/>
      <c r="K15" t="s">
        <v>4523</v>
      </c>
      <c r="L15" t="s">
        <v>4524</v>
      </c>
      <c r="M15" t="s">
        <v>6</v>
      </c>
      <c r="N15" t="s">
        <v>59</v>
      </c>
      <c r="O15" s="36"/>
      <c r="P15" t="s">
        <v>4463</v>
      </c>
    </row>
    <row r="16" spans="1:16" x14ac:dyDescent="0.45">
      <c r="A16" s="32" t="s">
        <v>4537</v>
      </c>
      <c r="B16" s="32">
        <v>247</v>
      </c>
      <c r="C16" t="s">
        <v>4465</v>
      </c>
      <c r="D16">
        <v>17</v>
      </c>
      <c r="E16">
        <v>56801410</v>
      </c>
      <c r="F16" t="s">
        <v>24</v>
      </c>
      <c r="G16" t="s">
        <v>10</v>
      </c>
      <c r="H16" t="s">
        <v>1621</v>
      </c>
      <c r="I16" t="s">
        <v>4439</v>
      </c>
      <c r="J16" s="35"/>
      <c r="K16" t="s">
        <v>4523</v>
      </c>
      <c r="L16" t="s">
        <v>4531</v>
      </c>
      <c r="M16" t="s">
        <v>6</v>
      </c>
      <c r="N16" t="s">
        <v>7</v>
      </c>
      <c r="O16" s="36"/>
      <c r="P16" t="s">
        <v>4466</v>
      </c>
    </row>
    <row r="17" spans="1:16" x14ac:dyDescent="0.45">
      <c r="A17" s="32" t="s">
        <v>4537</v>
      </c>
      <c r="B17" s="32">
        <v>247</v>
      </c>
      <c r="C17" t="s">
        <v>4467</v>
      </c>
      <c r="D17">
        <v>17</v>
      </c>
      <c r="E17">
        <v>29556060</v>
      </c>
      <c r="F17" t="s">
        <v>0</v>
      </c>
      <c r="G17" t="s">
        <v>2249</v>
      </c>
      <c r="H17" t="s">
        <v>76</v>
      </c>
      <c r="I17" t="s">
        <v>4439</v>
      </c>
      <c r="J17" s="35"/>
      <c r="K17" t="s">
        <v>4523</v>
      </c>
      <c r="L17" t="s">
        <v>4532</v>
      </c>
      <c r="M17" t="s">
        <v>6</v>
      </c>
      <c r="N17" t="s">
        <v>21</v>
      </c>
      <c r="O17" s="36"/>
      <c r="P17" t="s">
        <v>4468</v>
      </c>
    </row>
    <row r="18" spans="1:16" x14ac:dyDescent="0.45">
      <c r="A18" s="32" t="s">
        <v>4537</v>
      </c>
      <c r="B18" s="32">
        <v>247</v>
      </c>
      <c r="C18" t="s">
        <v>4469</v>
      </c>
      <c r="D18">
        <v>22</v>
      </c>
      <c r="E18">
        <v>29121242</v>
      </c>
      <c r="F18" t="s">
        <v>24</v>
      </c>
      <c r="G18" t="s">
        <v>10</v>
      </c>
      <c r="H18" t="s">
        <v>1837</v>
      </c>
      <c r="I18" t="s">
        <v>4443</v>
      </c>
      <c r="J18" s="35"/>
      <c r="K18" t="s">
        <v>4523</v>
      </c>
      <c r="L18" t="s">
        <v>4533</v>
      </c>
      <c r="M18" t="s">
        <v>6</v>
      </c>
      <c r="N18" t="s">
        <v>59</v>
      </c>
      <c r="O18" s="36"/>
      <c r="P18" t="s">
        <v>4470</v>
      </c>
    </row>
    <row r="19" spans="1:16" x14ac:dyDescent="0.45">
      <c r="A19" s="32" t="s">
        <v>4537</v>
      </c>
      <c r="B19" s="32">
        <v>247</v>
      </c>
      <c r="C19" t="s">
        <v>4471</v>
      </c>
      <c r="D19">
        <v>2</v>
      </c>
      <c r="E19">
        <v>47656951</v>
      </c>
      <c r="F19" t="s">
        <v>0</v>
      </c>
      <c r="G19" t="s">
        <v>1</v>
      </c>
      <c r="H19" t="s">
        <v>171</v>
      </c>
      <c r="I19" t="s">
        <v>4439</v>
      </c>
      <c r="J19" s="35"/>
      <c r="K19" t="s">
        <v>4534</v>
      </c>
      <c r="L19" t="s">
        <v>4534</v>
      </c>
      <c r="M19" t="s">
        <v>6</v>
      </c>
      <c r="N19" t="s">
        <v>7</v>
      </c>
      <c r="O19" s="36"/>
      <c r="P19" t="s">
        <v>4472</v>
      </c>
    </row>
    <row r="20" spans="1:16" x14ac:dyDescent="0.45">
      <c r="A20" s="32" t="s">
        <v>4537</v>
      </c>
      <c r="B20" s="32">
        <v>247</v>
      </c>
      <c r="C20" t="s">
        <v>4471</v>
      </c>
      <c r="D20">
        <v>22</v>
      </c>
      <c r="E20">
        <v>29130652</v>
      </c>
      <c r="F20" t="s">
        <v>24</v>
      </c>
      <c r="G20" t="s">
        <v>10</v>
      </c>
      <c r="H20" t="s">
        <v>1837</v>
      </c>
      <c r="I20" t="s">
        <v>4443</v>
      </c>
      <c r="J20" s="35"/>
      <c r="K20" t="s">
        <v>4534</v>
      </c>
      <c r="L20" t="s">
        <v>4534</v>
      </c>
      <c r="M20" t="s">
        <v>6</v>
      </c>
      <c r="N20" t="s">
        <v>7</v>
      </c>
      <c r="O20" s="36"/>
      <c r="P20" t="s">
        <v>4473</v>
      </c>
    </row>
    <row r="21" spans="1:16" x14ac:dyDescent="0.45">
      <c r="A21" s="32" t="s">
        <v>4537</v>
      </c>
      <c r="B21" s="32">
        <v>247</v>
      </c>
      <c r="C21" t="s">
        <v>4474</v>
      </c>
      <c r="D21">
        <v>13</v>
      </c>
      <c r="E21">
        <v>32971075</v>
      </c>
      <c r="F21" t="s">
        <v>1</v>
      </c>
      <c r="G21" t="s">
        <v>4475</v>
      </c>
      <c r="H21" t="s">
        <v>35</v>
      </c>
      <c r="I21" t="s">
        <v>4443</v>
      </c>
      <c r="J21" s="35"/>
      <c r="K21" t="s">
        <v>4525</v>
      </c>
      <c r="L21" t="s">
        <v>4525</v>
      </c>
      <c r="M21" t="s">
        <v>6</v>
      </c>
      <c r="N21" t="s">
        <v>21</v>
      </c>
      <c r="O21" s="36"/>
      <c r="P21" t="s">
        <v>4476</v>
      </c>
    </row>
    <row r="22" spans="1:16" x14ac:dyDescent="0.45">
      <c r="A22" s="32" t="s">
        <v>4537</v>
      </c>
      <c r="B22" s="32">
        <v>247</v>
      </c>
      <c r="C22" t="s">
        <v>4474</v>
      </c>
      <c r="D22">
        <v>3</v>
      </c>
      <c r="E22">
        <v>10115047</v>
      </c>
      <c r="F22" t="s">
        <v>24</v>
      </c>
      <c r="G22" t="s">
        <v>10</v>
      </c>
      <c r="H22" t="s">
        <v>1273</v>
      </c>
      <c r="I22" t="s">
        <v>4443</v>
      </c>
      <c r="J22" s="35"/>
      <c r="K22" t="s">
        <v>4525</v>
      </c>
      <c r="L22" t="s">
        <v>4525</v>
      </c>
      <c r="M22" t="s">
        <v>6</v>
      </c>
      <c r="N22" t="s">
        <v>46</v>
      </c>
      <c r="O22" s="36"/>
      <c r="P22" t="s">
        <v>4477</v>
      </c>
    </row>
    <row r="23" spans="1:16" x14ac:dyDescent="0.45">
      <c r="A23" s="32" t="s">
        <v>4537</v>
      </c>
      <c r="B23" s="32">
        <v>247</v>
      </c>
      <c r="C23" t="s">
        <v>4478</v>
      </c>
      <c r="D23">
        <v>13</v>
      </c>
      <c r="E23">
        <v>32914401</v>
      </c>
      <c r="F23" t="s">
        <v>0</v>
      </c>
      <c r="G23" t="s">
        <v>10</v>
      </c>
      <c r="H23" t="s">
        <v>35</v>
      </c>
      <c r="I23" t="s">
        <v>4439</v>
      </c>
      <c r="J23" s="35"/>
      <c r="K23" t="s">
        <v>4525</v>
      </c>
      <c r="L23" t="s">
        <v>4525</v>
      </c>
      <c r="M23" t="s">
        <v>6</v>
      </c>
      <c r="N23" t="s">
        <v>7</v>
      </c>
      <c r="O23" s="36"/>
      <c r="P23" t="s">
        <v>4479</v>
      </c>
    </row>
    <row r="24" spans="1:16" x14ac:dyDescent="0.45">
      <c r="A24" s="32" t="s">
        <v>4537</v>
      </c>
      <c r="B24" s="32">
        <v>247</v>
      </c>
      <c r="C24" t="s">
        <v>4480</v>
      </c>
      <c r="D24">
        <v>19</v>
      </c>
      <c r="E24">
        <v>11098396</v>
      </c>
      <c r="F24" t="s">
        <v>0</v>
      </c>
      <c r="G24" t="s">
        <v>1</v>
      </c>
      <c r="H24" t="s">
        <v>1145</v>
      </c>
      <c r="I24" t="s">
        <v>4482</v>
      </c>
      <c r="J24" s="35"/>
      <c r="K24" t="s">
        <v>4526</v>
      </c>
      <c r="L24" t="s">
        <v>4527</v>
      </c>
      <c r="M24" t="s">
        <v>6</v>
      </c>
      <c r="N24" t="s">
        <v>59</v>
      </c>
      <c r="O24" s="36"/>
      <c r="P24" t="s">
        <v>4481</v>
      </c>
    </row>
    <row r="25" spans="1:16" x14ac:dyDescent="0.45">
      <c r="A25" s="32" t="s">
        <v>4537</v>
      </c>
      <c r="B25" s="32">
        <v>247</v>
      </c>
      <c r="C25" t="s">
        <v>4480</v>
      </c>
      <c r="D25">
        <v>19</v>
      </c>
      <c r="E25">
        <v>11145808</v>
      </c>
      <c r="F25" t="s">
        <v>24</v>
      </c>
      <c r="G25" t="s">
        <v>0</v>
      </c>
      <c r="H25" t="s">
        <v>1145</v>
      </c>
      <c r="I25" t="s">
        <v>4443</v>
      </c>
      <c r="J25" s="35"/>
      <c r="K25" t="s">
        <v>4526</v>
      </c>
      <c r="L25" t="s">
        <v>4527</v>
      </c>
      <c r="M25" t="s">
        <v>6</v>
      </c>
      <c r="N25" t="s">
        <v>59</v>
      </c>
      <c r="O25" s="36"/>
      <c r="P25" t="s">
        <v>4483</v>
      </c>
    </row>
    <row r="26" spans="1:16" x14ac:dyDescent="0.45">
      <c r="A26" s="32" t="s">
        <v>4537</v>
      </c>
      <c r="B26" s="32">
        <v>247</v>
      </c>
      <c r="C26" t="s">
        <v>4484</v>
      </c>
      <c r="D26">
        <v>5</v>
      </c>
      <c r="E26">
        <v>112175390</v>
      </c>
      <c r="F26" t="s">
        <v>0</v>
      </c>
      <c r="G26" t="s">
        <v>1</v>
      </c>
      <c r="H26" t="s">
        <v>11</v>
      </c>
      <c r="I26" t="s">
        <v>4443</v>
      </c>
      <c r="J26" s="35"/>
      <c r="K26" t="s">
        <v>4535</v>
      </c>
      <c r="L26" t="s">
        <v>4535</v>
      </c>
      <c r="M26" t="s">
        <v>6</v>
      </c>
      <c r="N26" t="s">
        <v>7</v>
      </c>
      <c r="O26" s="36"/>
      <c r="P26" t="s">
        <v>4485</v>
      </c>
    </row>
    <row r="27" spans="1:16" x14ac:dyDescent="0.45">
      <c r="A27" s="32" t="s">
        <v>4537</v>
      </c>
      <c r="B27" s="32">
        <v>247</v>
      </c>
      <c r="C27" t="s">
        <v>4486</v>
      </c>
      <c r="D27">
        <v>13</v>
      </c>
      <c r="E27">
        <v>32913558</v>
      </c>
      <c r="F27" t="s">
        <v>0</v>
      </c>
      <c r="G27" t="s">
        <v>2249</v>
      </c>
      <c r="H27" t="s">
        <v>35</v>
      </c>
      <c r="I27" t="s">
        <v>4439</v>
      </c>
      <c r="J27" s="35"/>
      <c r="K27" t="s">
        <v>4227</v>
      </c>
      <c r="L27" t="s">
        <v>4227</v>
      </c>
      <c r="M27" t="s">
        <v>6</v>
      </c>
      <c r="N27" t="s">
        <v>21</v>
      </c>
      <c r="O27" s="36"/>
      <c r="P27" t="s">
        <v>4487</v>
      </c>
    </row>
    <row r="28" spans="1:16" x14ac:dyDescent="0.45">
      <c r="A28" s="32" t="s">
        <v>4537</v>
      </c>
      <c r="B28" s="32">
        <v>247</v>
      </c>
      <c r="C28" t="s">
        <v>4488</v>
      </c>
      <c r="D28">
        <v>5</v>
      </c>
      <c r="E28">
        <v>156533787</v>
      </c>
      <c r="F28" t="s">
        <v>1</v>
      </c>
      <c r="G28" t="s">
        <v>0</v>
      </c>
      <c r="H28" t="s">
        <v>4489</v>
      </c>
      <c r="I28" t="s">
        <v>4439</v>
      </c>
      <c r="J28" s="35"/>
      <c r="K28" t="s">
        <v>12</v>
      </c>
      <c r="L28" t="s">
        <v>12</v>
      </c>
      <c r="M28" t="s">
        <v>6</v>
      </c>
      <c r="N28" t="s">
        <v>59</v>
      </c>
      <c r="O28" s="36"/>
      <c r="P28" t="s">
        <v>4490</v>
      </c>
    </row>
    <row r="29" spans="1:16" x14ac:dyDescent="0.45">
      <c r="A29" s="32" t="s">
        <v>4537</v>
      </c>
      <c r="B29" s="32">
        <v>247</v>
      </c>
      <c r="C29" t="s">
        <v>4491</v>
      </c>
      <c r="D29">
        <v>11</v>
      </c>
      <c r="E29">
        <v>108115639</v>
      </c>
      <c r="F29" t="s">
        <v>1323</v>
      </c>
      <c r="G29" t="s">
        <v>0</v>
      </c>
      <c r="H29" t="s">
        <v>1288</v>
      </c>
      <c r="I29" t="s">
        <v>4439</v>
      </c>
      <c r="J29" s="35"/>
      <c r="K29" t="s">
        <v>12</v>
      </c>
      <c r="L29" t="s">
        <v>12</v>
      </c>
      <c r="M29" t="s">
        <v>6</v>
      </c>
      <c r="N29" t="s">
        <v>21</v>
      </c>
      <c r="O29" s="36"/>
      <c r="P29" t="s">
        <v>4492</v>
      </c>
    </row>
    <row r="30" spans="1:16" x14ac:dyDescent="0.45">
      <c r="A30" s="32" t="s">
        <v>4537</v>
      </c>
      <c r="B30" s="32">
        <v>247</v>
      </c>
      <c r="C30" t="s">
        <v>4493</v>
      </c>
      <c r="D30">
        <v>17</v>
      </c>
      <c r="E30">
        <v>29654716</v>
      </c>
      <c r="F30" t="s">
        <v>0</v>
      </c>
      <c r="G30" t="s">
        <v>1323</v>
      </c>
      <c r="H30" t="s">
        <v>76</v>
      </c>
      <c r="I30" t="s">
        <v>4439</v>
      </c>
      <c r="J30" s="35"/>
      <c r="K30" t="s">
        <v>4523</v>
      </c>
      <c r="L30" t="s">
        <v>4532</v>
      </c>
      <c r="M30" t="s">
        <v>6</v>
      </c>
      <c r="N30" t="s">
        <v>21</v>
      </c>
      <c r="O30" s="36"/>
      <c r="P30" t="s">
        <v>4494</v>
      </c>
    </row>
    <row r="31" spans="1:16" x14ac:dyDescent="0.45">
      <c r="A31" s="32" t="s">
        <v>4537</v>
      </c>
      <c r="B31" s="32">
        <v>247</v>
      </c>
      <c r="C31" t="s">
        <v>4495</v>
      </c>
      <c r="D31">
        <v>11</v>
      </c>
      <c r="E31">
        <v>32421541</v>
      </c>
      <c r="F31" t="s">
        <v>0</v>
      </c>
      <c r="G31" t="s">
        <v>1</v>
      </c>
      <c r="H31" t="s">
        <v>1262</v>
      </c>
      <c r="I31" t="s">
        <v>4443</v>
      </c>
      <c r="J31" s="35"/>
      <c r="K31" t="s">
        <v>77</v>
      </c>
      <c r="L31" t="s">
        <v>4536</v>
      </c>
      <c r="M31" t="s">
        <v>6</v>
      </c>
      <c r="N31" t="s">
        <v>59</v>
      </c>
      <c r="O31" s="36"/>
      <c r="P31" t="s">
        <v>4496</v>
      </c>
    </row>
    <row r="32" spans="1:16" x14ac:dyDescent="0.45">
      <c r="A32" s="32" t="s">
        <v>4537</v>
      </c>
      <c r="B32" s="32">
        <v>247</v>
      </c>
      <c r="C32" t="s">
        <v>4497</v>
      </c>
      <c r="D32">
        <v>7</v>
      </c>
      <c r="E32">
        <v>50358698</v>
      </c>
      <c r="F32" t="s">
        <v>24</v>
      </c>
      <c r="G32" t="s">
        <v>10</v>
      </c>
      <c r="H32" t="s">
        <v>2469</v>
      </c>
      <c r="I32" t="s">
        <v>4443</v>
      </c>
      <c r="J32" s="35"/>
      <c r="K32" t="s">
        <v>4528</v>
      </c>
      <c r="L32" t="s">
        <v>146</v>
      </c>
      <c r="M32" t="s">
        <v>6</v>
      </c>
      <c r="N32" t="s">
        <v>46</v>
      </c>
      <c r="O32" s="36"/>
      <c r="P32" t="s">
        <v>4498</v>
      </c>
    </row>
    <row r="33" spans="1:16" x14ac:dyDescent="0.45">
      <c r="A33" s="32" t="s">
        <v>4537</v>
      </c>
      <c r="B33" s="32">
        <v>247</v>
      </c>
      <c r="C33" t="s">
        <v>4499</v>
      </c>
      <c r="D33">
        <v>22</v>
      </c>
      <c r="E33">
        <v>29091856</v>
      </c>
      <c r="F33" t="s">
        <v>178</v>
      </c>
      <c r="G33" t="s">
        <v>10</v>
      </c>
      <c r="H33" t="s">
        <v>1837</v>
      </c>
      <c r="I33" t="s">
        <v>4439</v>
      </c>
      <c r="J33" s="35"/>
      <c r="K33" t="s">
        <v>4528</v>
      </c>
      <c r="L33" t="s">
        <v>26</v>
      </c>
      <c r="M33" t="s">
        <v>6</v>
      </c>
      <c r="N33" t="s">
        <v>21</v>
      </c>
      <c r="O33" s="36"/>
      <c r="P33" t="s">
        <v>4440</v>
      </c>
    </row>
    <row r="34" spans="1:16" x14ac:dyDescent="0.45">
      <c r="A34" s="32" t="s">
        <v>4537</v>
      </c>
      <c r="B34" s="32">
        <v>247</v>
      </c>
      <c r="C34" t="s">
        <v>4500</v>
      </c>
      <c r="D34">
        <v>22</v>
      </c>
      <c r="E34">
        <v>29091856</v>
      </c>
      <c r="F34" t="s">
        <v>178</v>
      </c>
      <c r="G34" t="s">
        <v>10</v>
      </c>
      <c r="H34" t="s">
        <v>1837</v>
      </c>
      <c r="I34" t="s">
        <v>4443</v>
      </c>
      <c r="J34" s="35"/>
      <c r="K34" t="s">
        <v>4227</v>
      </c>
      <c r="L34" t="s">
        <v>4227</v>
      </c>
      <c r="M34" t="s">
        <v>6</v>
      </c>
      <c r="N34" t="s">
        <v>21</v>
      </c>
      <c r="O34" s="36"/>
      <c r="P34" t="s">
        <v>4440</v>
      </c>
    </row>
    <row r="35" spans="1:16" x14ac:dyDescent="0.45">
      <c r="A35" s="32" t="s">
        <v>4537</v>
      </c>
      <c r="B35" s="32">
        <v>247</v>
      </c>
      <c r="C35" t="s">
        <v>4501</v>
      </c>
      <c r="D35">
        <v>22</v>
      </c>
      <c r="E35">
        <v>24167450</v>
      </c>
      <c r="F35" t="s">
        <v>24</v>
      </c>
      <c r="G35" t="s">
        <v>4457</v>
      </c>
      <c r="H35" t="s">
        <v>4382</v>
      </c>
      <c r="I35" t="s">
        <v>4443</v>
      </c>
      <c r="J35" s="35"/>
      <c r="K35" t="s">
        <v>4526</v>
      </c>
      <c r="L35" t="s">
        <v>4527</v>
      </c>
      <c r="M35" t="s">
        <v>6</v>
      </c>
      <c r="N35" t="s">
        <v>21</v>
      </c>
      <c r="O35" s="36"/>
      <c r="P35" t="s">
        <v>4502</v>
      </c>
    </row>
    <row r="36" spans="1:16" x14ac:dyDescent="0.45">
      <c r="A36" s="32" t="s">
        <v>4537</v>
      </c>
      <c r="B36" s="32">
        <v>247</v>
      </c>
      <c r="C36" t="s">
        <v>4503</v>
      </c>
      <c r="D36">
        <v>16</v>
      </c>
      <c r="E36">
        <v>89851262</v>
      </c>
      <c r="F36" t="s">
        <v>24</v>
      </c>
      <c r="G36" t="s">
        <v>24</v>
      </c>
      <c r="H36" t="s">
        <v>1313</v>
      </c>
      <c r="I36" t="s">
        <v>4439</v>
      </c>
      <c r="J36" s="35"/>
      <c r="K36" t="s">
        <v>4528</v>
      </c>
      <c r="L36" t="s">
        <v>26</v>
      </c>
      <c r="M36" t="s">
        <v>6</v>
      </c>
      <c r="N36" t="s">
        <v>59</v>
      </c>
      <c r="O36" s="36"/>
      <c r="P36" t="s">
        <v>4504</v>
      </c>
    </row>
    <row r="37" spans="1:16" x14ac:dyDescent="0.45">
      <c r="A37" s="32" t="s">
        <v>4537</v>
      </c>
      <c r="B37" s="32">
        <v>247</v>
      </c>
      <c r="C37" t="s">
        <v>4505</v>
      </c>
      <c r="D37">
        <v>11</v>
      </c>
      <c r="E37">
        <v>108151895</v>
      </c>
      <c r="F37" t="s">
        <v>24</v>
      </c>
      <c r="G37" t="s">
        <v>10</v>
      </c>
      <c r="H37" t="s">
        <v>1288</v>
      </c>
      <c r="I37" t="s">
        <v>4443</v>
      </c>
      <c r="J37" s="35"/>
      <c r="K37" t="s">
        <v>4528</v>
      </c>
      <c r="L37" t="s">
        <v>26</v>
      </c>
      <c r="M37" t="s">
        <v>6</v>
      </c>
      <c r="N37" t="s">
        <v>55</v>
      </c>
      <c r="O37" s="36"/>
      <c r="P37" t="s">
        <v>4506</v>
      </c>
    </row>
    <row r="38" spans="1:16" x14ac:dyDescent="0.45">
      <c r="A38" s="32" t="s">
        <v>4537</v>
      </c>
      <c r="B38" s="32">
        <v>247</v>
      </c>
      <c r="C38" t="s">
        <v>4507</v>
      </c>
      <c r="D38">
        <v>7</v>
      </c>
      <c r="E38">
        <v>6022516</v>
      </c>
      <c r="F38" t="s">
        <v>0</v>
      </c>
      <c r="G38" t="s">
        <v>1</v>
      </c>
      <c r="H38" t="s">
        <v>18</v>
      </c>
      <c r="I38" t="s">
        <v>4439</v>
      </c>
      <c r="J38" s="35"/>
      <c r="K38" t="s">
        <v>4535</v>
      </c>
      <c r="L38" t="s">
        <v>4535</v>
      </c>
      <c r="M38" t="s">
        <v>6</v>
      </c>
      <c r="N38" t="s">
        <v>59</v>
      </c>
      <c r="O38" s="36"/>
      <c r="P38" t="s">
        <v>4508</v>
      </c>
    </row>
    <row r="39" spans="1:16" x14ac:dyDescent="0.45">
      <c r="A39" s="32" t="s">
        <v>4537</v>
      </c>
      <c r="B39" s="32">
        <v>247</v>
      </c>
      <c r="C39" t="s">
        <v>4509</v>
      </c>
      <c r="D39">
        <v>17</v>
      </c>
      <c r="E39">
        <v>46805705</v>
      </c>
      <c r="F39" t="s">
        <v>0</v>
      </c>
      <c r="G39" t="s">
        <v>1</v>
      </c>
      <c r="H39" t="s">
        <v>4218</v>
      </c>
      <c r="I39" t="s">
        <v>4443</v>
      </c>
      <c r="J39" s="35"/>
      <c r="K39" t="s">
        <v>4227</v>
      </c>
      <c r="L39" t="s">
        <v>4227</v>
      </c>
      <c r="M39" t="s">
        <v>6</v>
      </c>
      <c r="N39" t="s">
        <v>59</v>
      </c>
      <c r="O39" s="36"/>
      <c r="P39" t="s">
        <v>4510</v>
      </c>
    </row>
    <row r="40" spans="1:16" x14ac:dyDescent="0.45">
      <c r="A40" s="32" t="s">
        <v>4537</v>
      </c>
      <c r="B40" s="32">
        <v>247</v>
      </c>
      <c r="C40" t="s">
        <v>4511</v>
      </c>
      <c r="D40">
        <v>7</v>
      </c>
      <c r="E40">
        <v>6031643</v>
      </c>
      <c r="F40" t="s">
        <v>24</v>
      </c>
      <c r="G40" t="s">
        <v>10</v>
      </c>
      <c r="H40" t="s">
        <v>18</v>
      </c>
      <c r="I40" t="s">
        <v>4439</v>
      </c>
      <c r="J40" s="35"/>
      <c r="K40" t="s">
        <v>4535</v>
      </c>
      <c r="L40" t="s">
        <v>4535</v>
      </c>
      <c r="M40" t="s">
        <v>6</v>
      </c>
      <c r="N40" t="s">
        <v>7</v>
      </c>
      <c r="O40" s="36"/>
      <c r="P40" t="s">
        <v>4512</v>
      </c>
    </row>
    <row r="41" spans="1:16" x14ac:dyDescent="0.45">
      <c r="A41" s="32" t="s">
        <v>4537</v>
      </c>
      <c r="B41" s="32">
        <v>247</v>
      </c>
      <c r="C41" t="s">
        <v>4513</v>
      </c>
      <c r="D41">
        <v>2</v>
      </c>
      <c r="E41">
        <v>47641560</v>
      </c>
      <c r="F41" t="s">
        <v>10</v>
      </c>
      <c r="G41" t="s">
        <v>1</v>
      </c>
      <c r="H41" t="s">
        <v>171</v>
      </c>
      <c r="I41" t="s">
        <v>4439</v>
      </c>
      <c r="J41" s="35"/>
      <c r="K41" t="s">
        <v>4535</v>
      </c>
      <c r="L41" t="s">
        <v>4535</v>
      </c>
      <c r="M41" t="s">
        <v>6</v>
      </c>
      <c r="N41" t="s">
        <v>4515</v>
      </c>
      <c r="O41" s="36"/>
      <c r="P41" t="s">
        <v>4514</v>
      </c>
    </row>
    <row r="42" spans="1:16" x14ac:dyDescent="0.45">
      <c r="A42" s="32" t="s">
        <v>4537</v>
      </c>
      <c r="B42" s="32">
        <v>247</v>
      </c>
      <c r="C42" t="s">
        <v>4516</v>
      </c>
      <c r="D42">
        <v>16</v>
      </c>
      <c r="E42">
        <v>23641191</v>
      </c>
      <c r="F42" t="s">
        <v>24</v>
      </c>
      <c r="G42" t="s">
        <v>4517</v>
      </c>
      <c r="H42" t="s">
        <v>49</v>
      </c>
      <c r="I42" t="s">
        <v>4439</v>
      </c>
      <c r="J42" s="35"/>
      <c r="K42" t="s">
        <v>4525</v>
      </c>
      <c r="L42" t="s">
        <v>4525</v>
      </c>
      <c r="M42" t="s">
        <v>6</v>
      </c>
      <c r="N42" t="s">
        <v>21</v>
      </c>
      <c r="O42" s="36"/>
      <c r="P42" t="s">
        <v>4518</v>
      </c>
    </row>
    <row r="43" spans="1:16" x14ac:dyDescent="0.45">
      <c r="A43" s="32" t="s">
        <v>4537</v>
      </c>
      <c r="B43" s="32">
        <v>247</v>
      </c>
      <c r="C43" t="s">
        <v>4519</v>
      </c>
      <c r="D43">
        <v>22</v>
      </c>
      <c r="E43">
        <v>21348971</v>
      </c>
      <c r="F43" t="s">
        <v>4520</v>
      </c>
      <c r="G43" t="s">
        <v>24</v>
      </c>
      <c r="H43" t="s">
        <v>4419</v>
      </c>
      <c r="I43" t="s">
        <v>4439</v>
      </c>
      <c r="J43" s="35"/>
      <c r="K43" t="s">
        <v>4523</v>
      </c>
      <c r="L43" t="s">
        <v>4524</v>
      </c>
      <c r="M43" t="s">
        <v>6</v>
      </c>
      <c r="N43" t="s">
        <v>21</v>
      </c>
      <c r="O43" s="36"/>
      <c r="P43" t="s">
        <v>4521</v>
      </c>
    </row>
    <row r="44" spans="1:16" ht="15.75" x14ac:dyDescent="0.5">
      <c r="A44" s="32" t="s">
        <v>4537</v>
      </c>
      <c r="B44" s="32">
        <v>247</v>
      </c>
      <c r="C44" s="29" t="s">
        <v>4447</v>
      </c>
      <c r="D44" s="63">
        <v>1</v>
      </c>
      <c r="E44" s="63">
        <v>17379001</v>
      </c>
      <c r="F44" s="33"/>
      <c r="G44" s="63">
        <v>17381000</v>
      </c>
      <c r="H44" s="64" t="s">
        <v>236</v>
      </c>
      <c r="I44" s="29"/>
      <c r="J44" s="35"/>
      <c r="K44" s="33" t="s">
        <v>4523</v>
      </c>
      <c r="L44" s="29" t="s">
        <v>4524</v>
      </c>
      <c r="M44" s="4" t="s">
        <v>4545</v>
      </c>
      <c r="N44" s="39" t="s">
        <v>41</v>
      </c>
      <c r="O44" s="36"/>
      <c r="P44" s="33"/>
    </row>
    <row r="45" spans="1:16" ht="15.75" x14ac:dyDescent="0.5">
      <c r="A45" s="32" t="s">
        <v>4537</v>
      </c>
      <c r="B45" s="32">
        <v>247</v>
      </c>
      <c r="C45" s="29" t="s">
        <v>4538</v>
      </c>
      <c r="D45" s="63">
        <v>22</v>
      </c>
      <c r="E45" s="63">
        <v>23774001</v>
      </c>
      <c r="F45" s="33"/>
      <c r="G45" s="63">
        <v>24274000</v>
      </c>
      <c r="H45" s="64" t="s">
        <v>4382</v>
      </c>
      <c r="I45" s="29"/>
      <c r="J45" s="35"/>
      <c r="K45" s="33" t="s">
        <v>4526</v>
      </c>
      <c r="L45" s="29" t="s">
        <v>4544</v>
      </c>
      <c r="M45" s="4" t="s">
        <v>4545</v>
      </c>
      <c r="N45" s="39" t="s">
        <v>41</v>
      </c>
      <c r="O45" s="36"/>
      <c r="P45" s="33"/>
    </row>
    <row r="46" spans="1:16" ht="15.75" x14ac:dyDescent="0.5">
      <c r="A46" s="32" t="s">
        <v>4537</v>
      </c>
      <c r="B46" s="32">
        <v>247</v>
      </c>
      <c r="C46" s="29" t="s">
        <v>4539</v>
      </c>
      <c r="D46" s="63">
        <v>2</v>
      </c>
      <c r="E46" s="63">
        <v>47986001</v>
      </c>
      <c r="F46" s="33"/>
      <c r="G46" s="63">
        <v>48022000</v>
      </c>
      <c r="H46" s="64" t="s">
        <v>174</v>
      </c>
      <c r="I46" s="29"/>
      <c r="J46" s="35"/>
      <c r="K46" s="33" t="s">
        <v>4535</v>
      </c>
      <c r="L46" s="29" t="s">
        <v>4535</v>
      </c>
      <c r="M46" s="4" t="s">
        <v>4545</v>
      </c>
      <c r="N46" s="39" t="s">
        <v>41</v>
      </c>
      <c r="O46" s="36"/>
      <c r="P46" s="33"/>
    </row>
    <row r="47" spans="1:16" ht="15.75" x14ac:dyDescent="0.5">
      <c r="A47" s="32" t="s">
        <v>4537</v>
      </c>
      <c r="B47" s="32">
        <v>247</v>
      </c>
      <c r="C47" s="29" t="s">
        <v>4540</v>
      </c>
      <c r="D47" s="63">
        <v>22</v>
      </c>
      <c r="E47" s="63">
        <v>19913001</v>
      </c>
      <c r="F47" s="33"/>
      <c r="G47" s="63">
        <v>51304566</v>
      </c>
      <c r="H47" s="64" t="s">
        <v>4382</v>
      </c>
      <c r="I47" s="29"/>
      <c r="J47" s="35"/>
      <c r="K47" s="33" t="s">
        <v>4526</v>
      </c>
      <c r="L47" s="29" t="s">
        <v>4527</v>
      </c>
      <c r="M47" s="4" t="s">
        <v>4545</v>
      </c>
      <c r="N47" s="39" t="s">
        <v>41</v>
      </c>
      <c r="O47" s="36"/>
      <c r="P47" s="33"/>
    </row>
    <row r="48" spans="1:16" ht="15.75" x14ac:dyDescent="0.5">
      <c r="A48" s="32" t="s">
        <v>4537</v>
      </c>
      <c r="B48" s="32">
        <v>247</v>
      </c>
      <c r="C48" s="29" t="s">
        <v>4541</v>
      </c>
      <c r="D48" s="63">
        <v>22</v>
      </c>
      <c r="E48" s="63">
        <v>19389001</v>
      </c>
      <c r="F48" s="33"/>
      <c r="G48" s="63">
        <v>35241441</v>
      </c>
      <c r="H48" s="64" t="s">
        <v>4382</v>
      </c>
      <c r="I48" s="29"/>
      <c r="J48" s="35"/>
      <c r="K48" s="33" t="s">
        <v>4526</v>
      </c>
      <c r="L48" s="29" t="s">
        <v>4527</v>
      </c>
      <c r="M48" s="4" t="s">
        <v>4545</v>
      </c>
      <c r="N48" s="39" t="s">
        <v>4546</v>
      </c>
      <c r="O48" s="36"/>
      <c r="P48" s="33"/>
    </row>
    <row r="49" spans="1:27" ht="15.75" x14ac:dyDescent="0.5">
      <c r="A49" s="32" t="s">
        <v>4537</v>
      </c>
      <c r="B49" s="32">
        <v>247</v>
      </c>
      <c r="C49" s="29" t="s">
        <v>4542</v>
      </c>
      <c r="D49" s="63">
        <v>1</v>
      </c>
      <c r="E49" s="63" t="s">
        <v>4543</v>
      </c>
      <c r="F49" s="33"/>
      <c r="G49" s="63">
        <v>17350553</v>
      </c>
      <c r="H49" s="64" t="s">
        <v>236</v>
      </c>
      <c r="I49" s="29"/>
      <c r="J49" s="35"/>
      <c r="K49" s="33" t="s">
        <v>4523</v>
      </c>
      <c r="L49" s="29" t="s">
        <v>4524</v>
      </c>
      <c r="M49" s="4" t="s">
        <v>4545</v>
      </c>
      <c r="N49" s="39" t="s">
        <v>41</v>
      </c>
      <c r="O49" s="36"/>
      <c r="P49" s="33"/>
    </row>
    <row r="50" spans="1:27" ht="15.75" x14ac:dyDescent="0.5">
      <c r="A50" s="32" t="s">
        <v>4537</v>
      </c>
      <c r="B50" s="32">
        <v>247</v>
      </c>
      <c r="C50" s="29" t="s">
        <v>4503</v>
      </c>
      <c r="D50" s="63">
        <v>16</v>
      </c>
      <c r="E50" s="63">
        <v>74086371</v>
      </c>
      <c r="F50" s="33"/>
      <c r="G50" s="63">
        <v>90354753</v>
      </c>
      <c r="H50" s="64" t="s">
        <v>1313</v>
      </c>
      <c r="I50" s="29"/>
      <c r="J50" s="35"/>
      <c r="K50" s="33" t="s">
        <v>4528</v>
      </c>
      <c r="L50" s="29" t="s">
        <v>26</v>
      </c>
      <c r="M50" s="4" t="s">
        <v>4545</v>
      </c>
      <c r="N50" s="39" t="s">
        <v>41</v>
      </c>
      <c r="O50" s="36"/>
      <c r="P50" s="33"/>
      <c r="V50" s="59"/>
      <c r="W50" s="61"/>
      <c r="X50" s="59"/>
      <c r="Y50" s="60"/>
      <c r="Z50" s="60"/>
      <c r="AA50" s="60"/>
    </row>
    <row r="51" spans="1:27" ht="15.75" x14ac:dyDescent="0.5">
      <c r="A51" s="32" t="s">
        <v>4537</v>
      </c>
      <c r="B51" s="32">
        <v>247</v>
      </c>
      <c r="C51" s="29" t="s">
        <v>4511</v>
      </c>
      <c r="D51" s="63">
        <v>7</v>
      </c>
      <c r="E51" s="63">
        <v>6021129</v>
      </c>
      <c r="F51" s="33"/>
      <c r="G51" s="63">
        <v>6023032</v>
      </c>
      <c r="H51" s="64" t="s">
        <v>18</v>
      </c>
      <c r="I51" s="29"/>
      <c r="J51" s="35"/>
      <c r="K51" s="33" t="s">
        <v>4535</v>
      </c>
      <c r="L51" s="29" t="s">
        <v>4535</v>
      </c>
      <c r="M51" s="4" t="s">
        <v>4545</v>
      </c>
      <c r="N51" s="39" t="s">
        <v>4546</v>
      </c>
      <c r="O51" s="36"/>
      <c r="P51" s="33"/>
      <c r="V51" s="62"/>
      <c r="W51" s="64"/>
      <c r="X51" s="62"/>
      <c r="Y51" s="63"/>
      <c r="Z51" s="63"/>
      <c r="AA51" s="63"/>
    </row>
    <row r="52" spans="1:27" ht="15.75" x14ac:dyDescent="0.5">
      <c r="A52" s="32"/>
      <c r="B52" s="32"/>
      <c r="F52" s="33"/>
      <c r="G52" s="33"/>
      <c r="J52" s="35"/>
      <c r="K52" s="33"/>
      <c r="O52" s="36"/>
      <c r="P52" s="33"/>
      <c r="V52" s="62"/>
      <c r="W52" s="64"/>
      <c r="X52" s="62"/>
      <c r="Y52" s="63"/>
      <c r="Z52" s="63"/>
      <c r="AA52" s="63"/>
    </row>
    <row r="53" spans="1:27" ht="15.75" x14ac:dyDescent="0.5">
      <c r="A53" s="32"/>
      <c r="B53" s="32"/>
      <c r="F53" s="33"/>
      <c r="G53" s="33"/>
      <c r="J53" s="35"/>
      <c r="K53" s="33"/>
      <c r="O53" s="36"/>
      <c r="P53" s="33"/>
      <c r="V53" s="62"/>
      <c r="W53" s="64"/>
      <c r="X53" s="62"/>
      <c r="Y53" s="63"/>
      <c r="Z53" s="63"/>
      <c r="AA53" s="63"/>
    </row>
    <row r="54" spans="1:27" ht="15.75" x14ac:dyDescent="0.5">
      <c r="A54" s="32"/>
      <c r="B54" s="32"/>
      <c r="F54" s="33"/>
      <c r="G54" s="33"/>
      <c r="J54" s="35"/>
      <c r="K54" s="33"/>
      <c r="O54" s="36"/>
      <c r="P54" s="33"/>
      <c r="V54" s="62"/>
      <c r="W54" s="64"/>
      <c r="X54" s="62"/>
      <c r="Y54" s="63"/>
      <c r="Z54" s="63"/>
      <c r="AA54" s="63"/>
    </row>
    <row r="55" spans="1:27" ht="15.75" x14ac:dyDescent="0.5">
      <c r="A55" s="32"/>
      <c r="B55" s="32"/>
      <c r="F55" s="33"/>
      <c r="G55" s="33"/>
      <c r="J55" s="35"/>
      <c r="K55" s="33"/>
      <c r="O55" s="36"/>
      <c r="P55" s="33"/>
      <c r="V55" s="62"/>
      <c r="W55" s="64"/>
      <c r="X55" s="62"/>
      <c r="Y55" s="63"/>
      <c r="Z55" s="63"/>
      <c r="AA55" s="63"/>
    </row>
    <row r="56" spans="1:27" ht="15.75" x14ac:dyDescent="0.5">
      <c r="A56" s="32"/>
      <c r="B56" s="32"/>
      <c r="F56" s="33"/>
      <c r="G56" s="33"/>
      <c r="J56" s="35"/>
      <c r="K56" s="33"/>
      <c r="O56" s="36"/>
      <c r="P56" s="33"/>
      <c r="V56" s="62"/>
      <c r="W56" s="64"/>
      <c r="X56" s="65"/>
      <c r="Y56" s="63"/>
      <c r="Z56" s="63"/>
      <c r="AA56" s="63"/>
    </row>
    <row r="57" spans="1:27" ht="15.75" x14ac:dyDescent="0.5">
      <c r="A57" s="32"/>
      <c r="B57" s="32"/>
      <c r="F57" s="33"/>
      <c r="G57" s="33"/>
      <c r="J57" s="35"/>
      <c r="K57" s="33"/>
      <c r="O57" s="36"/>
      <c r="P57" s="33"/>
      <c r="V57" s="62"/>
      <c r="W57" s="64"/>
      <c r="X57" s="62"/>
      <c r="Y57" s="63"/>
      <c r="Z57" s="63"/>
      <c r="AA57" s="63"/>
    </row>
    <row r="58" spans="1:27" ht="15.75" x14ac:dyDescent="0.5">
      <c r="A58" s="32"/>
      <c r="B58" s="32"/>
      <c r="F58" s="33"/>
      <c r="G58" s="33"/>
      <c r="J58" s="35"/>
      <c r="K58" s="33"/>
      <c r="O58" s="36"/>
      <c r="P58" s="33"/>
      <c r="V58" s="62"/>
      <c r="W58" s="64"/>
      <c r="X58" s="62"/>
      <c r="Y58" s="63"/>
      <c r="Z58" s="63"/>
      <c r="AA58" s="63"/>
    </row>
    <row r="59" spans="1:27" x14ac:dyDescent="0.45">
      <c r="A59" s="32"/>
      <c r="B59" s="32"/>
      <c r="F59" s="33"/>
      <c r="G59" s="33"/>
      <c r="J59" s="35"/>
      <c r="K59" s="33"/>
      <c r="O59" s="36"/>
      <c r="P59" s="33"/>
    </row>
    <row r="60" spans="1:27" x14ac:dyDescent="0.45">
      <c r="A60" s="32"/>
      <c r="B60" s="32"/>
      <c r="F60" s="33"/>
      <c r="G60" s="33"/>
      <c r="J60" s="35"/>
      <c r="K60" s="33"/>
      <c r="O60" s="36"/>
      <c r="P60" s="33"/>
    </row>
    <row r="61" spans="1:27" x14ac:dyDescent="0.45">
      <c r="A61" s="32"/>
      <c r="B61" s="32"/>
      <c r="F61" s="33"/>
      <c r="G61" s="33"/>
      <c r="J61" s="35"/>
      <c r="K61" s="33"/>
      <c r="O61" s="36"/>
      <c r="P61" s="33"/>
    </row>
    <row r="62" spans="1:27" x14ac:dyDescent="0.45">
      <c r="A62" s="32"/>
      <c r="B62" s="32"/>
      <c r="F62" s="33"/>
      <c r="G62" s="33"/>
      <c r="J62" s="35"/>
      <c r="K62" s="33"/>
      <c r="O62" s="36"/>
      <c r="P62" s="33"/>
    </row>
    <row r="63" spans="1:27" x14ac:dyDescent="0.45">
      <c r="A63" s="32"/>
      <c r="B63" s="32"/>
      <c r="F63" s="33"/>
      <c r="G63" s="33"/>
      <c r="J63" s="35"/>
      <c r="K63" s="33"/>
      <c r="O63" s="36"/>
      <c r="P63" s="33"/>
    </row>
    <row r="64" spans="1:27" x14ac:dyDescent="0.45">
      <c r="A64" s="32"/>
      <c r="B64" s="32"/>
      <c r="F64" s="33"/>
      <c r="G64" s="33"/>
      <c r="J64" s="35"/>
      <c r="K64" s="33"/>
      <c r="O64" s="36"/>
      <c r="P64" s="33"/>
    </row>
    <row r="65" spans="1:16" x14ac:dyDescent="0.45">
      <c r="A65" s="32"/>
      <c r="B65" s="32"/>
      <c r="F65" s="33"/>
      <c r="G65" s="33"/>
      <c r="J65" s="35"/>
      <c r="K65" s="33"/>
      <c r="O65" s="36"/>
      <c r="P65" s="33"/>
    </row>
    <row r="66" spans="1:16" x14ac:dyDescent="0.45">
      <c r="A66" s="32"/>
      <c r="B66" s="32"/>
      <c r="F66" s="33"/>
      <c r="G66" s="33"/>
      <c r="J66" s="35"/>
      <c r="K66" s="33"/>
      <c r="O66" s="36"/>
      <c r="P66" s="33"/>
    </row>
    <row r="67" spans="1:16" x14ac:dyDescent="0.45">
      <c r="A67" s="32"/>
      <c r="B67" s="32"/>
      <c r="F67" s="33"/>
      <c r="G67" s="33"/>
      <c r="J67" s="35"/>
      <c r="K67" s="33"/>
      <c r="O67" s="36"/>
      <c r="P67" s="33"/>
    </row>
    <row r="68" spans="1:16" x14ac:dyDescent="0.45">
      <c r="A68" s="32"/>
      <c r="B68" s="32"/>
      <c r="F68" s="33"/>
      <c r="G68" s="33"/>
      <c r="J68" s="35"/>
      <c r="K68" s="33"/>
      <c r="O68" s="36"/>
      <c r="P68" s="33"/>
    </row>
    <row r="69" spans="1:16" x14ac:dyDescent="0.45">
      <c r="A69" s="32"/>
      <c r="B69" s="32"/>
      <c r="F69" s="33"/>
      <c r="G69" s="33"/>
      <c r="J69" s="35"/>
      <c r="K69" s="33"/>
      <c r="O69" s="36"/>
      <c r="P69" s="33"/>
    </row>
    <row r="70" spans="1:16" x14ac:dyDescent="0.45">
      <c r="A70" s="32"/>
      <c r="B70" s="32"/>
      <c r="F70" s="33"/>
      <c r="G70" s="33"/>
      <c r="J70" s="35"/>
      <c r="K70" s="33"/>
      <c r="O70" s="36"/>
      <c r="P70" s="33"/>
    </row>
    <row r="71" spans="1:16" x14ac:dyDescent="0.45">
      <c r="A71" s="32"/>
      <c r="B71" s="32"/>
      <c r="F71" s="33"/>
      <c r="G71" s="33"/>
      <c r="J71" s="35"/>
      <c r="K71" s="33"/>
      <c r="O71" s="36"/>
      <c r="P71" s="33"/>
    </row>
    <row r="72" spans="1:16" x14ac:dyDescent="0.45">
      <c r="A72" s="32"/>
      <c r="B72" s="32"/>
      <c r="F72" s="33"/>
      <c r="G72" s="33"/>
      <c r="J72" s="35"/>
      <c r="K72" s="33"/>
      <c r="O72" s="36"/>
      <c r="P72" s="33"/>
    </row>
    <row r="73" spans="1:16" x14ac:dyDescent="0.45">
      <c r="A73" s="32"/>
      <c r="B73" s="32"/>
      <c r="F73" s="33"/>
      <c r="G73" s="33"/>
      <c r="J73" s="35"/>
      <c r="K73" s="33"/>
      <c r="O73" s="36"/>
      <c r="P73" s="33"/>
    </row>
    <row r="74" spans="1:16" x14ac:dyDescent="0.45">
      <c r="A74" s="32"/>
      <c r="B74" s="32"/>
      <c r="F74" s="33"/>
      <c r="G74" s="33"/>
      <c r="J74" s="35"/>
      <c r="K74" s="33"/>
      <c r="O74" s="36"/>
      <c r="P74" s="33"/>
    </row>
    <row r="75" spans="1:16" x14ac:dyDescent="0.45">
      <c r="A75" s="32"/>
      <c r="B75" s="32"/>
      <c r="F75" s="33"/>
      <c r="G75" s="33"/>
      <c r="J75" s="35"/>
      <c r="K75" s="33"/>
      <c r="O75" s="36"/>
      <c r="P75" s="33"/>
    </row>
    <row r="76" spans="1:16" x14ac:dyDescent="0.45">
      <c r="A76" s="32"/>
      <c r="B76" s="32"/>
      <c r="F76" s="33"/>
      <c r="G76" s="33"/>
      <c r="J76" s="35"/>
      <c r="K76" s="33"/>
      <c r="O76" s="36"/>
      <c r="P76" s="33"/>
    </row>
    <row r="77" spans="1:16" x14ac:dyDescent="0.45">
      <c r="A77" s="32"/>
      <c r="B77" s="32"/>
      <c r="F77" s="33"/>
      <c r="G77" s="33"/>
      <c r="J77" s="35"/>
      <c r="K77" s="33"/>
      <c r="O77" s="36"/>
      <c r="P77" s="33"/>
    </row>
    <row r="78" spans="1:16" x14ac:dyDescent="0.45">
      <c r="A78" s="32"/>
      <c r="B78" s="32"/>
      <c r="C78" s="29"/>
      <c r="D78" s="29"/>
      <c r="E78" s="38"/>
      <c r="F78" s="29"/>
      <c r="G78" s="29"/>
      <c r="H78" s="29"/>
      <c r="I78" s="33"/>
      <c r="J78" s="5"/>
      <c r="K78" s="29"/>
      <c r="M78" s="4"/>
      <c r="N78" s="39"/>
      <c r="O78" s="4"/>
      <c r="P78" s="29"/>
    </row>
    <row r="79" spans="1:16" x14ac:dyDescent="0.45">
      <c r="A79" s="32"/>
      <c r="B79" s="32"/>
      <c r="C79" s="29"/>
      <c r="D79" s="29"/>
      <c r="E79" s="38"/>
      <c r="F79" s="29"/>
      <c r="G79" s="29"/>
      <c r="H79" s="29"/>
      <c r="I79" s="33"/>
      <c r="J79" s="5"/>
      <c r="K79" s="29"/>
      <c r="M79" s="4"/>
      <c r="N79" s="39"/>
      <c r="O79" s="4"/>
      <c r="P79" s="29"/>
    </row>
    <row r="80" spans="1:16" x14ac:dyDescent="0.45">
      <c r="A80" s="32"/>
      <c r="B80" s="32"/>
      <c r="C80" s="29"/>
      <c r="D80" s="29"/>
      <c r="E80" s="38"/>
      <c r="F80" s="29"/>
      <c r="G80" s="29"/>
      <c r="H80" s="29"/>
      <c r="I80" s="33"/>
      <c r="J80" s="5"/>
      <c r="K80" s="29"/>
      <c r="M80" s="4"/>
      <c r="N80" s="39"/>
      <c r="O80" s="4"/>
      <c r="P80" s="29"/>
    </row>
    <row r="81" spans="1:16" x14ac:dyDescent="0.45">
      <c r="A81" s="32"/>
      <c r="B81" s="32"/>
      <c r="C81" s="29"/>
      <c r="D81" s="29"/>
      <c r="E81" s="38"/>
      <c r="F81" s="29"/>
      <c r="G81" s="29"/>
      <c r="H81" s="29"/>
      <c r="I81" s="33"/>
      <c r="J81" s="5"/>
      <c r="K81" s="29"/>
      <c r="M81" s="4"/>
      <c r="N81" s="39"/>
      <c r="O81" s="4"/>
      <c r="P81" s="29"/>
    </row>
    <row r="82" spans="1:16" x14ac:dyDescent="0.45">
      <c r="A82" s="32"/>
      <c r="B82" s="32"/>
      <c r="C82" s="29"/>
      <c r="D82" s="29"/>
      <c r="E82" s="38"/>
      <c r="F82" s="29"/>
      <c r="G82" s="29"/>
      <c r="H82" s="29"/>
      <c r="I82" s="33"/>
      <c r="J82" s="5"/>
      <c r="K82" s="29"/>
      <c r="M82" s="4"/>
      <c r="N82" s="39"/>
      <c r="O82" s="4"/>
      <c r="P82" s="29"/>
    </row>
    <row r="83" spans="1:16" x14ac:dyDescent="0.45">
      <c r="A83" s="32"/>
      <c r="B83" s="32"/>
      <c r="C83" s="29"/>
      <c r="D83" s="29"/>
      <c r="E83" s="38"/>
      <c r="F83" s="29"/>
      <c r="G83" s="29"/>
      <c r="H83" s="29"/>
      <c r="I83" s="33"/>
      <c r="J83" s="5"/>
      <c r="K83" s="29"/>
      <c r="M83" s="4"/>
      <c r="N83" s="39"/>
      <c r="O83" s="4"/>
      <c r="P83" s="29"/>
    </row>
    <row r="84" spans="1:16" x14ac:dyDescent="0.45">
      <c r="A84" s="32"/>
      <c r="B84" s="32"/>
      <c r="C84" s="29"/>
      <c r="D84" s="29"/>
      <c r="E84" s="38"/>
      <c r="F84" s="29"/>
      <c r="G84" s="29"/>
      <c r="H84" s="29"/>
      <c r="I84" s="33"/>
      <c r="J84" s="5"/>
      <c r="K84" s="29"/>
      <c r="M84" s="4"/>
      <c r="N84" s="39"/>
      <c r="O84" s="4"/>
      <c r="P84" s="29"/>
    </row>
    <row r="85" spans="1:16" x14ac:dyDescent="0.45">
      <c r="A85" s="32"/>
      <c r="B85" s="32"/>
      <c r="C85" s="29"/>
      <c r="D85" s="29"/>
      <c r="E85" s="38"/>
      <c r="F85" s="29"/>
      <c r="G85" s="29"/>
      <c r="H85" s="29"/>
      <c r="I85" s="33"/>
      <c r="J85" s="5"/>
      <c r="K85" s="29"/>
      <c r="M85" s="4"/>
      <c r="N85" s="39"/>
      <c r="O85" s="4"/>
      <c r="P85" s="29"/>
    </row>
    <row r="86" spans="1:16" x14ac:dyDescent="0.45">
      <c r="A86" s="32"/>
      <c r="B86" s="32"/>
      <c r="C86" s="29"/>
      <c r="D86" s="29"/>
      <c r="E86" s="38"/>
      <c r="F86" s="29"/>
      <c r="G86" s="29"/>
      <c r="H86" s="29"/>
      <c r="I86" s="33"/>
      <c r="J86" s="5"/>
      <c r="K86" s="29"/>
      <c r="M86" s="4"/>
      <c r="N86" s="39"/>
      <c r="O86" s="4"/>
      <c r="P86" s="29"/>
    </row>
    <row r="87" spans="1:16" x14ac:dyDescent="0.45">
      <c r="A87" s="32"/>
      <c r="B87" s="32"/>
      <c r="C87" s="29"/>
      <c r="D87" s="29"/>
      <c r="E87" s="38"/>
      <c r="F87" s="29"/>
      <c r="G87" s="29"/>
      <c r="H87" s="29"/>
      <c r="I87" s="33"/>
      <c r="J87" s="5"/>
      <c r="K87" s="29"/>
      <c r="M87" s="4"/>
      <c r="N87" s="39"/>
      <c r="O87" s="4"/>
      <c r="P87" s="29"/>
    </row>
    <row r="88" spans="1:16" x14ac:dyDescent="0.45">
      <c r="A88" s="32"/>
      <c r="B88" s="32"/>
      <c r="C88" s="29"/>
      <c r="D88" s="29"/>
      <c r="E88" s="38"/>
      <c r="F88" s="29"/>
      <c r="G88" s="29"/>
      <c r="H88" s="29"/>
      <c r="I88" s="33"/>
      <c r="J88" s="5"/>
      <c r="K88" s="29"/>
      <c r="L88" s="29"/>
      <c r="M88" s="4"/>
      <c r="N88" s="39"/>
      <c r="O88" s="4"/>
      <c r="P88" s="29"/>
    </row>
    <row r="89" spans="1:16" x14ac:dyDescent="0.45">
      <c r="A89" s="32"/>
      <c r="B89" s="32"/>
      <c r="C89" s="29"/>
      <c r="D89" s="29"/>
      <c r="E89" s="38"/>
      <c r="F89" s="29"/>
      <c r="G89" s="29"/>
      <c r="H89" s="29"/>
      <c r="I89" s="33"/>
      <c r="J89" s="5"/>
      <c r="K89" s="29"/>
      <c r="L89" s="29"/>
      <c r="M89" s="4"/>
      <c r="N89" s="39"/>
      <c r="O89" s="4"/>
      <c r="P89" s="29"/>
    </row>
    <row r="90" spans="1:16" x14ac:dyDescent="0.45">
      <c r="A90" s="32"/>
      <c r="B90" s="32"/>
      <c r="C90" s="29"/>
      <c r="D90" s="29"/>
      <c r="E90" s="38"/>
      <c r="F90" s="29"/>
      <c r="G90" s="29"/>
      <c r="H90" s="29"/>
      <c r="I90" s="33"/>
      <c r="J90" s="5"/>
      <c r="K90" s="29"/>
      <c r="L90" s="29"/>
      <c r="M90" s="4"/>
      <c r="N90" s="39"/>
      <c r="O90" s="4"/>
      <c r="P90" s="29"/>
    </row>
    <row r="91" spans="1:16" x14ac:dyDescent="0.45">
      <c r="A91" s="32"/>
      <c r="B91" s="32"/>
      <c r="C91" s="29"/>
      <c r="D91" s="29"/>
      <c r="E91" s="38"/>
      <c r="F91" s="29"/>
      <c r="G91" s="29"/>
      <c r="H91" s="29"/>
      <c r="I91" s="33"/>
      <c r="J91" s="5"/>
      <c r="K91" s="29"/>
      <c r="L91" s="29"/>
      <c r="M91" s="4"/>
      <c r="N91" s="39"/>
      <c r="O91" s="4"/>
      <c r="P91" s="29"/>
    </row>
    <row r="92" spans="1:16" x14ac:dyDescent="0.45">
      <c r="A92" s="32"/>
      <c r="B92" s="32"/>
      <c r="C92" s="29"/>
      <c r="D92" s="29"/>
      <c r="E92" s="38"/>
      <c r="F92" s="29"/>
      <c r="G92" s="29"/>
      <c r="H92" s="29"/>
      <c r="I92" s="33"/>
      <c r="J92" s="5"/>
      <c r="K92" s="29"/>
      <c r="L92" s="29"/>
      <c r="M92" s="4"/>
      <c r="N92" s="39"/>
      <c r="O92" s="4"/>
      <c r="P92" s="29"/>
    </row>
    <row r="93" spans="1:16" x14ac:dyDescent="0.45">
      <c r="A93" s="32"/>
      <c r="B93" s="32"/>
      <c r="C93" s="29"/>
      <c r="D93" s="29"/>
      <c r="E93" s="38"/>
      <c r="F93" s="29"/>
      <c r="G93" s="29"/>
      <c r="H93" s="29"/>
      <c r="I93" s="33"/>
      <c r="J93" s="5"/>
      <c r="K93" s="29"/>
      <c r="L93" s="29"/>
      <c r="M93" s="4"/>
      <c r="N93" s="39"/>
      <c r="O93" s="4"/>
      <c r="P93" s="29"/>
    </row>
    <row r="94" spans="1:16" x14ac:dyDescent="0.45">
      <c r="A94" s="32"/>
      <c r="B94" s="32"/>
      <c r="C94" s="29"/>
      <c r="D94" s="29"/>
      <c r="E94" s="38"/>
      <c r="F94" s="29"/>
      <c r="G94" s="29"/>
      <c r="H94" s="29"/>
      <c r="I94" s="33"/>
      <c r="J94" s="5"/>
      <c r="K94" s="29"/>
      <c r="L94" s="29"/>
      <c r="M94" s="4"/>
      <c r="N94" s="39"/>
      <c r="O94" s="4"/>
      <c r="P94" s="29"/>
    </row>
    <row r="95" spans="1:16" x14ac:dyDescent="0.45">
      <c r="A95" s="32"/>
      <c r="B95" s="32"/>
      <c r="C95" s="29"/>
      <c r="D95" s="29"/>
      <c r="E95" s="38"/>
      <c r="F95" s="29"/>
      <c r="G95" s="29"/>
      <c r="H95" s="29"/>
      <c r="I95" s="33"/>
      <c r="J95" s="5"/>
      <c r="K95" s="29"/>
      <c r="L95" s="29"/>
      <c r="M95" s="4"/>
      <c r="N95" s="39"/>
      <c r="O95" s="4"/>
      <c r="P95" s="29"/>
    </row>
    <row r="96" spans="1:16" x14ac:dyDescent="0.45">
      <c r="A96" s="32"/>
      <c r="B96" s="32"/>
      <c r="C96" s="29"/>
      <c r="D96" s="29"/>
      <c r="E96" s="38"/>
      <c r="F96" s="29"/>
      <c r="G96" s="29"/>
      <c r="H96" s="29"/>
      <c r="I96" s="33"/>
      <c r="J96" s="5"/>
      <c r="K96" s="29"/>
      <c r="M96" s="4"/>
      <c r="N96" s="39"/>
      <c r="O96" s="4"/>
      <c r="P96" s="29"/>
    </row>
  </sheetData>
  <conditionalFormatting sqref="N87:N96 N78:N85">
    <cfRule type="containsText" dxfId="181" priority="4" operator="containsText" text="splice">
      <formula>NOT(ISERROR(SEARCH("splice",N78)))</formula>
    </cfRule>
    <cfRule type="containsText" dxfId="180" priority="5" operator="containsText" text="nonsense">
      <formula>NOT(ISERROR(SEARCH("nonsense",N78)))</formula>
    </cfRule>
    <cfRule type="containsText" dxfId="179" priority="6" operator="containsText" text="frameshift">
      <formula>NOT(ISERROR(SEARCH("frameshift",N78)))</formula>
    </cfRule>
  </conditionalFormatting>
  <conditionalFormatting sqref="N86">
    <cfRule type="containsText" dxfId="178" priority="1" operator="containsText" text="splice">
      <formula>NOT(ISERROR(SEARCH("splice",N86)))</formula>
    </cfRule>
    <cfRule type="containsText" dxfId="177" priority="2" operator="containsText" text="nonsense">
      <formula>NOT(ISERROR(SEARCH("nonsense",N86)))</formula>
    </cfRule>
    <cfRule type="containsText" dxfId="176" priority="3" operator="containsText" text="frameshift">
      <formula>NOT(ISERROR(SEARCH("frameshift",N86)))</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10400-15EF-42A4-8B74-241C26FA7BA7}">
  <sheetPr codeName="Sheet10"/>
  <dimension ref="A1:BV534"/>
  <sheetViews>
    <sheetView topLeftCell="A478" zoomScale="70" zoomScaleNormal="70" workbookViewId="0">
      <selection activeCell="G53" sqref="G53"/>
    </sheetView>
  </sheetViews>
  <sheetFormatPr defaultRowHeight="14.25" x14ac:dyDescent="0.45"/>
  <cols>
    <col min="1" max="1" width="11.59765625" customWidth="1"/>
    <col min="5" max="5" width="21" bestFit="1" customWidth="1"/>
    <col min="8" max="8" width="15.86328125" customWidth="1"/>
    <col min="9" max="9" width="12.86328125" customWidth="1"/>
    <col min="10" max="10" width="29.3984375" customWidth="1"/>
    <col min="11" max="11" width="15.86328125" customWidth="1"/>
    <col min="12" max="12" width="14.86328125" customWidth="1"/>
    <col min="13" max="13" width="9.1328125" customWidth="1"/>
    <col min="14" max="14" width="29.86328125" bestFit="1" customWidth="1"/>
    <col min="15" max="15" width="36.3984375" customWidth="1"/>
    <col min="16" max="16" width="13.1328125" customWidth="1"/>
    <col min="22" max="22" width="37.73046875" bestFit="1" customWidth="1"/>
    <col min="23" max="23" width="86.3984375" bestFit="1" customWidth="1"/>
    <col min="24" max="24" width="41.1328125" bestFit="1" customWidth="1"/>
    <col min="25" max="25" width="18.3984375" bestFit="1" customWidth="1"/>
    <col min="26" max="26" width="24" customWidth="1"/>
    <col min="27" max="27" width="16.3984375" customWidth="1"/>
  </cols>
  <sheetData>
    <row r="1" spans="1:74" x14ac:dyDescent="0.45">
      <c r="A1" s="57" t="s">
        <v>103</v>
      </c>
      <c r="B1" s="57" t="s">
        <v>114</v>
      </c>
      <c r="C1" s="57" t="s">
        <v>4176</v>
      </c>
      <c r="D1" s="57" t="s">
        <v>4171</v>
      </c>
      <c r="E1" s="58" t="s">
        <v>4172</v>
      </c>
      <c r="F1" s="57" t="s">
        <v>4173</v>
      </c>
      <c r="G1" s="57" t="s">
        <v>4174</v>
      </c>
      <c r="H1" s="57" t="s">
        <v>105</v>
      </c>
      <c r="I1" s="57" t="s">
        <v>106</v>
      </c>
      <c r="J1" s="57" t="s">
        <v>113</v>
      </c>
      <c r="K1" s="57" t="s">
        <v>107</v>
      </c>
      <c r="L1" s="57" t="s">
        <v>108</v>
      </c>
      <c r="M1" s="57" t="s">
        <v>109</v>
      </c>
      <c r="N1" s="57" t="s">
        <v>110</v>
      </c>
      <c r="O1" s="57" t="s">
        <v>111</v>
      </c>
      <c r="P1" s="57" t="s">
        <v>112</v>
      </c>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row>
    <row r="2" spans="1:74" x14ac:dyDescent="0.45">
      <c r="A2" s="32" t="s">
        <v>6104</v>
      </c>
      <c r="B2" s="32">
        <v>198</v>
      </c>
      <c r="D2" s="67" t="s">
        <v>4548</v>
      </c>
      <c r="F2" t="s">
        <v>4549</v>
      </c>
      <c r="H2" t="s">
        <v>4550</v>
      </c>
      <c r="I2" t="s">
        <v>6105</v>
      </c>
      <c r="J2" s="35">
        <v>1</v>
      </c>
      <c r="K2" t="s">
        <v>4227</v>
      </c>
      <c r="L2" t="s">
        <v>4547</v>
      </c>
      <c r="M2" t="s">
        <v>6</v>
      </c>
      <c r="N2" t="s">
        <v>59</v>
      </c>
      <c r="O2" t="s">
        <v>4551</v>
      </c>
      <c r="P2" t="s">
        <v>4552</v>
      </c>
      <c r="AA2" s="67"/>
      <c r="BB2" s="67"/>
    </row>
    <row r="3" spans="1:74" x14ac:dyDescent="0.45">
      <c r="A3" s="32" t="s">
        <v>6104</v>
      </c>
      <c r="B3" s="32">
        <v>198</v>
      </c>
      <c r="C3" s="29"/>
      <c r="D3" s="67" t="s">
        <v>4553</v>
      </c>
      <c r="E3" s="38"/>
      <c r="F3" t="s">
        <v>4554</v>
      </c>
      <c r="G3" s="29"/>
      <c r="H3" t="s">
        <v>4555</v>
      </c>
      <c r="I3" t="s">
        <v>6105</v>
      </c>
      <c r="J3" s="35">
        <v>1</v>
      </c>
      <c r="K3" s="29"/>
      <c r="L3" t="s">
        <v>4547</v>
      </c>
      <c r="M3" t="s">
        <v>6</v>
      </c>
      <c r="N3" t="s">
        <v>59</v>
      </c>
      <c r="O3" t="s">
        <v>4556</v>
      </c>
      <c r="P3" t="s">
        <v>4557</v>
      </c>
      <c r="AA3" s="67"/>
      <c r="BB3" s="67"/>
    </row>
    <row r="4" spans="1:74" x14ac:dyDescent="0.45">
      <c r="A4" s="32" t="s">
        <v>6104</v>
      </c>
      <c r="B4" s="32">
        <v>198</v>
      </c>
      <c r="C4" s="29"/>
      <c r="D4" s="67" t="s">
        <v>4559</v>
      </c>
      <c r="E4" s="38"/>
      <c r="F4" t="s">
        <v>4560</v>
      </c>
      <c r="G4" s="29"/>
      <c r="H4" t="s">
        <v>2142</v>
      </c>
      <c r="I4" t="s">
        <v>6105</v>
      </c>
      <c r="J4" s="35">
        <v>1</v>
      </c>
      <c r="K4" s="29"/>
      <c r="L4" t="s">
        <v>4558</v>
      </c>
      <c r="M4" t="s">
        <v>6</v>
      </c>
      <c r="N4" t="s">
        <v>59</v>
      </c>
      <c r="O4" t="s">
        <v>4561</v>
      </c>
      <c r="P4" t="s">
        <v>4562</v>
      </c>
      <c r="AA4" s="67"/>
      <c r="BB4" s="67"/>
    </row>
    <row r="5" spans="1:74" x14ac:dyDescent="0.45">
      <c r="A5" s="32" t="s">
        <v>6104</v>
      </c>
      <c r="B5" s="32">
        <v>198</v>
      </c>
      <c r="C5" s="29"/>
      <c r="D5" s="67" t="s">
        <v>4563</v>
      </c>
      <c r="E5" s="38"/>
      <c r="F5" t="s">
        <v>4564</v>
      </c>
      <c r="G5" s="29"/>
      <c r="H5" t="s">
        <v>4565</v>
      </c>
      <c r="I5" t="s">
        <v>6105</v>
      </c>
      <c r="J5" s="35">
        <v>1</v>
      </c>
      <c r="K5" s="29"/>
      <c r="L5" t="s">
        <v>4558</v>
      </c>
      <c r="M5" t="s">
        <v>6</v>
      </c>
      <c r="N5" t="s">
        <v>59</v>
      </c>
      <c r="O5" t="s">
        <v>4566</v>
      </c>
      <c r="P5" t="s">
        <v>4567</v>
      </c>
      <c r="AA5" s="67"/>
    </row>
    <row r="6" spans="1:74" x14ac:dyDescent="0.45">
      <c r="A6" s="32" t="s">
        <v>6104</v>
      </c>
      <c r="B6" s="32">
        <v>198</v>
      </c>
      <c r="C6" s="29"/>
      <c r="D6" s="67" t="s">
        <v>4569</v>
      </c>
      <c r="E6" s="38"/>
      <c r="F6" t="s">
        <v>4570</v>
      </c>
      <c r="G6" s="29"/>
      <c r="H6" t="s">
        <v>4565</v>
      </c>
      <c r="I6" t="s">
        <v>6105</v>
      </c>
      <c r="J6" s="35">
        <v>1</v>
      </c>
      <c r="K6" s="29"/>
      <c r="L6" t="s">
        <v>4568</v>
      </c>
      <c r="M6" t="s">
        <v>6</v>
      </c>
      <c r="N6" t="s">
        <v>59</v>
      </c>
      <c r="O6" t="s">
        <v>4571</v>
      </c>
      <c r="P6" t="s">
        <v>4572</v>
      </c>
      <c r="AA6" s="67"/>
    </row>
    <row r="7" spans="1:74" x14ac:dyDescent="0.45">
      <c r="A7" s="32" t="s">
        <v>6104</v>
      </c>
      <c r="B7" s="32">
        <v>198</v>
      </c>
      <c r="C7" s="29"/>
      <c r="D7" s="67" t="s">
        <v>4573</v>
      </c>
      <c r="E7" s="38"/>
      <c r="F7" t="s">
        <v>4574</v>
      </c>
      <c r="G7" s="29"/>
      <c r="H7" t="s">
        <v>4575</v>
      </c>
      <c r="I7" t="s">
        <v>6105</v>
      </c>
      <c r="J7" s="35">
        <v>1</v>
      </c>
      <c r="K7" s="29"/>
      <c r="L7" t="s">
        <v>4558</v>
      </c>
      <c r="M7" t="s">
        <v>6</v>
      </c>
      <c r="N7" t="s">
        <v>59</v>
      </c>
      <c r="O7" t="s">
        <v>4576</v>
      </c>
      <c r="P7" t="s">
        <v>4577</v>
      </c>
      <c r="AA7" s="67"/>
      <c r="BB7" s="67"/>
    </row>
    <row r="8" spans="1:74" x14ac:dyDescent="0.45">
      <c r="A8" s="32" t="s">
        <v>6104</v>
      </c>
      <c r="B8" s="32">
        <v>198</v>
      </c>
      <c r="C8" s="29"/>
      <c r="D8" s="67" t="s">
        <v>4579</v>
      </c>
      <c r="E8" s="38"/>
      <c r="F8" t="s">
        <v>4554</v>
      </c>
      <c r="G8" s="29"/>
      <c r="H8" t="s">
        <v>35</v>
      </c>
      <c r="I8" t="s">
        <v>6105</v>
      </c>
      <c r="J8" s="35">
        <v>1</v>
      </c>
      <c r="K8" s="29"/>
      <c r="L8" t="s">
        <v>4578</v>
      </c>
      <c r="M8" t="s">
        <v>6</v>
      </c>
      <c r="N8" t="s">
        <v>59</v>
      </c>
      <c r="O8" t="s">
        <v>4580</v>
      </c>
      <c r="P8" t="s">
        <v>4581</v>
      </c>
      <c r="AA8" s="67"/>
      <c r="AR8" s="67"/>
      <c r="AV8" s="67"/>
      <c r="BB8" s="67"/>
    </row>
    <row r="9" spans="1:74" x14ac:dyDescent="0.45">
      <c r="A9" s="32" t="s">
        <v>6104</v>
      </c>
      <c r="B9" s="32">
        <v>198</v>
      </c>
      <c r="C9" s="29"/>
      <c r="D9" s="67" t="s">
        <v>4582</v>
      </c>
      <c r="E9" s="38"/>
      <c r="F9" t="s">
        <v>4554</v>
      </c>
      <c r="G9" s="29"/>
      <c r="H9" t="s">
        <v>758</v>
      </c>
      <c r="I9" t="s">
        <v>6105</v>
      </c>
      <c r="J9" s="35">
        <v>1</v>
      </c>
      <c r="K9" s="29"/>
      <c r="L9" t="s">
        <v>4578</v>
      </c>
      <c r="M9" t="s">
        <v>6</v>
      </c>
      <c r="N9" t="s">
        <v>59</v>
      </c>
      <c r="O9" t="s">
        <v>4583</v>
      </c>
      <c r="P9" t="s">
        <v>4584</v>
      </c>
      <c r="AA9" s="67"/>
      <c r="AR9" s="67"/>
      <c r="AV9" s="67"/>
      <c r="BB9" s="67"/>
    </row>
    <row r="10" spans="1:74" x14ac:dyDescent="0.45">
      <c r="A10" s="32" t="s">
        <v>6104</v>
      </c>
      <c r="B10" s="32">
        <v>198</v>
      </c>
      <c r="C10" s="29"/>
      <c r="D10" s="67" t="s">
        <v>4585</v>
      </c>
      <c r="E10" s="38"/>
      <c r="F10" t="s">
        <v>4574</v>
      </c>
      <c r="G10" s="29"/>
      <c r="H10" t="s">
        <v>1267</v>
      </c>
      <c r="I10" t="s">
        <v>6105</v>
      </c>
      <c r="J10" s="35">
        <v>1</v>
      </c>
      <c r="K10" s="29"/>
      <c r="L10" t="s">
        <v>4578</v>
      </c>
      <c r="M10" t="s">
        <v>6</v>
      </c>
      <c r="N10" t="s">
        <v>59</v>
      </c>
      <c r="O10" t="s">
        <v>4586</v>
      </c>
      <c r="P10" t="s">
        <v>4587</v>
      </c>
      <c r="AA10" s="67"/>
      <c r="AR10" s="67"/>
      <c r="AV10" s="67"/>
      <c r="BB10" s="67"/>
    </row>
    <row r="11" spans="1:74" x14ac:dyDescent="0.45">
      <c r="A11" s="32" t="s">
        <v>6104</v>
      </c>
      <c r="B11" s="32">
        <v>198</v>
      </c>
      <c r="C11" s="29"/>
      <c r="D11" s="67" t="s">
        <v>4589</v>
      </c>
      <c r="E11" s="38"/>
      <c r="F11" t="s">
        <v>4554</v>
      </c>
      <c r="G11" s="29"/>
      <c r="H11" t="s">
        <v>4590</v>
      </c>
      <c r="I11" t="s">
        <v>6105</v>
      </c>
      <c r="J11" s="35">
        <v>1</v>
      </c>
      <c r="K11" s="29"/>
      <c r="L11" t="s">
        <v>4588</v>
      </c>
      <c r="M11" t="s">
        <v>6</v>
      </c>
      <c r="N11" t="s">
        <v>59</v>
      </c>
      <c r="O11" t="s">
        <v>4591</v>
      </c>
      <c r="P11" t="s">
        <v>4592</v>
      </c>
      <c r="AA11" s="67"/>
      <c r="BB11" s="67"/>
    </row>
    <row r="12" spans="1:74" x14ac:dyDescent="0.45">
      <c r="A12" s="32" t="s">
        <v>6104</v>
      </c>
      <c r="B12" s="32">
        <v>198</v>
      </c>
      <c r="C12" s="29"/>
      <c r="D12" s="67" t="s">
        <v>4593</v>
      </c>
      <c r="E12" s="38"/>
      <c r="F12" t="s">
        <v>4594</v>
      </c>
      <c r="G12" s="29"/>
      <c r="H12" t="s">
        <v>4595</v>
      </c>
      <c r="I12" t="s">
        <v>6105</v>
      </c>
      <c r="J12" s="35">
        <v>1</v>
      </c>
      <c r="K12" s="29"/>
      <c r="L12" t="s">
        <v>4568</v>
      </c>
      <c r="M12" t="s">
        <v>6</v>
      </c>
      <c r="N12" t="s">
        <v>59</v>
      </c>
      <c r="O12" t="s">
        <v>4596</v>
      </c>
      <c r="P12" t="s">
        <v>4597</v>
      </c>
      <c r="AA12" s="67"/>
      <c r="BB12" s="67"/>
    </row>
    <row r="13" spans="1:74" x14ac:dyDescent="0.45">
      <c r="A13" s="32" t="s">
        <v>6104</v>
      </c>
      <c r="B13" s="32">
        <v>198</v>
      </c>
      <c r="C13" s="29"/>
      <c r="D13" s="67" t="s">
        <v>4598</v>
      </c>
      <c r="E13" s="38"/>
      <c r="F13" t="s">
        <v>4549</v>
      </c>
      <c r="G13" s="29"/>
      <c r="H13" t="s">
        <v>4599</v>
      </c>
      <c r="I13" t="s">
        <v>6105</v>
      </c>
      <c r="J13" s="35">
        <v>1</v>
      </c>
      <c r="K13" s="29"/>
      <c r="L13" t="s">
        <v>4558</v>
      </c>
      <c r="M13" t="s">
        <v>6</v>
      </c>
      <c r="N13" t="s">
        <v>59</v>
      </c>
      <c r="O13" t="s">
        <v>4600</v>
      </c>
      <c r="P13" t="s">
        <v>4601</v>
      </c>
      <c r="AA13" s="67"/>
    </row>
    <row r="14" spans="1:74" x14ac:dyDescent="0.45">
      <c r="A14" s="32" t="s">
        <v>6104</v>
      </c>
      <c r="B14" s="32">
        <v>198</v>
      </c>
      <c r="C14" s="29"/>
      <c r="D14" s="67" t="s">
        <v>4602</v>
      </c>
      <c r="E14" s="38"/>
      <c r="F14" t="s">
        <v>4564</v>
      </c>
      <c r="G14" s="29"/>
      <c r="H14" t="s">
        <v>3737</v>
      </c>
      <c r="I14" t="s">
        <v>6105</v>
      </c>
      <c r="J14" s="35">
        <v>1</v>
      </c>
      <c r="K14" s="29"/>
      <c r="L14" t="s">
        <v>4558</v>
      </c>
      <c r="M14" t="s">
        <v>6</v>
      </c>
      <c r="N14" t="s">
        <v>59</v>
      </c>
      <c r="O14" t="s">
        <v>4603</v>
      </c>
      <c r="P14" t="s">
        <v>4604</v>
      </c>
      <c r="AA14" s="67"/>
      <c r="AR14" s="67"/>
      <c r="AV14" s="67"/>
      <c r="BB14" s="67"/>
    </row>
    <row r="15" spans="1:74" x14ac:dyDescent="0.45">
      <c r="A15" s="32" t="s">
        <v>6104</v>
      </c>
      <c r="B15" s="32">
        <v>198</v>
      </c>
      <c r="C15" s="29"/>
      <c r="D15" s="67" t="s">
        <v>4605</v>
      </c>
      <c r="E15" s="38"/>
      <c r="F15" t="s">
        <v>4574</v>
      </c>
      <c r="G15" s="29"/>
      <c r="H15" t="s">
        <v>1284</v>
      </c>
      <c r="I15" t="s">
        <v>6105</v>
      </c>
      <c r="J15" s="35">
        <v>1</v>
      </c>
      <c r="K15" s="29"/>
      <c r="L15" t="s">
        <v>4558</v>
      </c>
      <c r="M15" t="s">
        <v>6</v>
      </c>
      <c r="N15" t="s">
        <v>59</v>
      </c>
      <c r="O15" t="s">
        <v>4606</v>
      </c>
      <c r="P15" t="s">
        <v>4607</v>
      </c>
      <c r="AA15" s="67"/>
      <c r="BB15" s="67"/>
    </row>
    <row r="16" spans="1:74" x14ac:dyDescent="0.45">
      <c r="A16" s="32" t="s">
        <v>6104</v>
      </c>
      <c r="B16" s="32">
        <v>198</v>
      </c>
      <c r="C16" s="29"/>
      <c r="D16" s="67" t="s">
        <v>4609</v>
      </c>
      <c r="E16" s="38"/>
      <c r="F16" t="s">
        <v>4574</v>
      </c>
      <c r="G16" s="29"/>
      <c r="H16" t="s">
        <v>4610</v>
      </c>
      <c r="I16" t="s">
        <v>6105</v>
      </c>
      <c r="J16" s="35">
        <v>1</v>
      </c>
      <c r="K16" s="29"/>
      <c r="L16" s="68" t="s">
        <v>4608</v>
      </c>
      <c r="M16" t="s">
        <v>6</v>
      </c>
      <c r="N16" t="s">
        <v>59</v>
      </c>
      <c r="O16" t="s">
        <v>4611</v>
      </c>
      <c r="P16" t="s">
        <v>4612</v>
      </c>
      <c r="Y16" s="68"/>
      <c r="Z16" s="69"/>
      <c r="AA16" s="67"/>
    </row>
    <row r="17" spans="1:54" x14ac:dyDescent="0.45">
      <c r="A17" s="32" t="s">
        <v>6104</v>
      </c>
      <c r="B17" s="32">
        <v>198</v>
      </c>
      <c r="C17" s="29"/>
      <c r="D17" s="67" t="s">
        <v>4614</v>
      </c>
      <c r="E17" s="38"/>
      <c r="F17" t="s">
        <v>4554</v>
      </c>
      <c r="G17" s="29"/>
      <c r="H17" t="s">
        <v>3756</v>
      </c>
      <c r="I17" t="s">
        <v>6105</v>
      </c>
      <c r="J17" s="35">
        <v>1</v>
      </c>
      <c r="K17" s="29"/>
      <c r="L17" t="s">
        <v>4613</v>
      </c>
      <c r="M17" t="s">
        <v>6</v>
      </c>
      <c r="N17" t="s">
        <v>59</v>
      </c>
      <c r="O17" t="s">
        <v>4615</v>
      </c>
      <c r="P17" t="s">
        <v>4616</v>
      </c>
      <c r="AA17" s="67"/>
      <c r="AR17" s="67"/>
      <c r="AV17" s="67"/>
      <c r="BB17" s="67"/>
    </row>
    <row r="18" spans="1:54" x14ac:dyDescent="0.45">
      <c r="A18" s="32" t="s">
        <v>6104</v>
      </c>
      <c r="B18" s="32">
        <v>198</v>
      </c>
      <c r="C18" s="29"/>
      <c r="D18" s="67" t="s">
        <v>4617</v>
      </c>
      <c r="E18" s="38"/>
      <c r="F18" t="s">
        <v>4570</v>
      </c>
      <c r="G18" s="29"/>
      <c r="H18" t="s">
        <v>4618</v>
      </c>
      <c r="I18" t="s">
        <v>6105</v>
      </c>
      <c r="J18" s="35">
        <v>1</v>
      </c>
      <c r="K18" s="29"/>
      <c r="L18" t="s">
        <v>20</v>
      </c>
      <c r="M18" t="s">
        <v>6</v>
      </c>
      <c r="N18" t="s">
        <v>59</v>
      </c>
      <c r="O18" t="s">
        <v>4619</v>
      </c>
      <c r="P18" t="s">
        <v>4620</v>
      </c>
      <c r="AA18" s="67"/>
      <c r="BB18" s="67"/>
    </row>
    <row r="19" spans="1:54" x14ac:dyDescent="0.45">
      <c r="A19" s="32" t="s">
        <v>6104</v>
      </c>
      <c r="B19" s="32">
        <v>198</v>
      </c>
      <c r="C19" s="29"/>
      <c r="D19" s="67" t="s">
        <v>4622</v>
      </c>
      <c r="E19" s="38"/>
      <c r="F19" t="s">
        <v>4570</v>
      </c>
      <c r="G19" s="29"/>
      <c r="H19" t="s">
        <v>4623</v>
      </c>
      <c r="I19" t="s">
        <v>6105</v>
      </c>
      <c r="J19" s="35">
        <v>1</v>
      </c>
      <c r="K19" s="29"/>
      <c r="L19" s="68" t="s">
        <v>4621</v>
      </c>
      <c r="M19" t="s">
        <v>6</v>
      </c>
      <c r="N19" t="s">
        <v>59</v>
      </c>
      <c r="O19" t="s">
        <v>4624</v>
      </c>
      <c r="P19" t="s">
        <v>4625</v>
      </c>
      <c r="Y19" s="68"/>
      <c r="Z19" s="69"/>
      <c r="AA19" s="67"/>
    </row>
    <row r="20" spans="1:54" x14ac:dyDescent="0.45">
      <c r="A20" s="32" t="s">
        <v>6104</v>
      </c>
      <c r="B20" s="32">
        <v>198</v>
      </c>
      <c r="C20" s="29"/>
      <c r="D20" s="67" t="s">
        <v>4627</v>
      </c>
      <c r="E20" s="38"/>
      <c r="F20" t="s">
        <v>4549</v>
      </c>
      <c r="G20" s="29"/>
      <c r="H20" t="s">
        <v>4565</v>
      </c>
      <c r="I20" t="s">
        <v>6105</v>
      </c>
      <c r="J20" s="35">
        <v>1</v>
      </c>
      <c r="K20" s="29"/>
      <c r="L20" t="s">
        <v>4626</v>
      </c>
      <c r="M20" t="s">
        <v>6</v>
      </c>
      <c r="N20" t="s">
        <v>59</v>
      </c>
      <c r="O20" t="s">
        <v>4628</v>
      </c>
      <c r="P20" t="s">
        <v>4629</v>
      </c>
      <c r="AA20" s="67"/>
    </row>
    <row r="21" spans="1:54" x14ac:dyDescent="0.45">
      <c r="A21" s="32" t="s">
        <v>6104</v>
      </c>
      <c r="B21" s="32">
        <v>198</v>
      </c>
      <c r="C21" s="29"/>
      <c r="D21" s="67" t="s">
        <v>4630</v>
      </c>
      <c r="E21" s="38"/>
      <c r="F21" t="s">
        <v>4564</v>
      </c>
      <c r="G21" s="29"/>
      <c r="H21" t="s">
        <v>4631</v>
      </c>
      <c r="I21" t="s">
        <v>6105</v>
      </c>
      <c r="J21" s="35">
        <v>1</v>
      </c>
      <c r="K21" s="29"/>
      <c r="L21" t="s">
        <v>4626</v>
      </c>
      <c r="M21" t="s">
        <v>6</v>
      </c>
      <c r="N21" t="s">
        <v>59</v>
      </c>
      <c r="O21" t="s">
        <v>4632</v>
      </c>
      <c r="P21" t="s">
        <v>4633</v>
      </c>
      <c r="AA21" s="67"/>
      <c r="AR21" s="67"/>
      <c r="AV21" s="67"/>
    </row>
    <row r="22" spans="1:54" x14ac:dyDescent="0.45">
      <c r="A22" s="32" t="s">
        <v>6104</v>
      </c>
      <c r="B22" s="32">
        <v>198</v>
      </c>
      <c r="C22" s="29"/>
      <c r="D22" s="67" t="s">
        <v>4634</v>
      </c>
      <c r="E22" s="38"/>
      <c r="F22" t="s">
        <v>4564</v>
      </c>
      <c r="G22" s="29"/>
      <c r="H22" t="s">
        <v>4635</v>
      </c>
      <c r="I22" t="s">
        <v>6105</v>
      </c>
      <c r="J22" s="35">
        <v>1</v>
      </c>
      <c r="K22" s="29"/>
      <c r="L22" t="s">
        <v>4177</v>
      </c>
      <c r="M22" t="s">
        <v>6</v>
      </c>
      <c r="N22" t="s">
        <v>59</v>
      </c>
      <c r="O22" t="s">
        <v>4636</v>
      </c>
      <c r="P22" t="s">
        <v>4637</v>
      </c>
      <c r="AA22" s="67"/>
      <c r="AR22" s="67"/>
      <c r="AV22" s="67"/>
      <c r="BB22" s="67"/>
    </row>
    <row r="23" spans="1:54" x14ac:dyDescent="0.45">
      <c r="A23" s="32" t="s">
        <v>6104</v>
      </c>
      <c r="B23" s="32">
        <v>198</v>
      </c>
      <c r="C23" s="29"/>
      <c r="D23" s="67" t="s">
        <v>4638</v>
      </c>
      <c r="E23" s="38"/>
      <c r="F23" t="s">
        <v>4574</v>
      </c>
      <c r="G23" s="29"/>
      <c r="H23" t="s">
        <v>162</v>
      </c>
      <c r="I23" t="s">
        <v>6105</v>
      </c>
      <c r="J23" s="35">
        <v>1</v>
      </c>
      <c r="K23" s="29"/>
      <c r="L23" t="s">
        <v>32</v>
      </c>
      <c r="M23" t="s">
        <v>6</v>
      </c>
      <c r="N23" t="s">
        <v>4639</v>
      </c>
      <c r="O23" t="s">
        <v>4640</v>
      </c>
      <c r="P23" t="s">
        <v>4641</v>
      </c>
      <c r="AA23" s="67"/>
      <c r="AR23" s="67"/>
      <c r="AV23" s="67"/>
      <c r="BB23" s="67"/>
    </row>
    <row r="24" spans="1:54" x14ac:dyDescent="0.45">
      <c r="A24" s="32" t="s">
        <v>6104</v>
      </c>
      <c r="B24" s="32">
        <v>198</v>
      </c>
      <c r="C24" s="29"/>
      <c r="D24" s="67" t="s">
        <v>4643</v>
      </c>
      <c r="E24" s="38"/>
      <c r="F24" t="s">
        <v>4574</v>
      </c>
      <c r="G24" s="29"/>
      <c r="H24" t="s">
        <v>4644</v>
      </c>
      <c r="I24" t="s">
        <v>6105</v>
      </c>
      <c r="J24" s="35">
        <v>1</v>
      </c>
      <c r="K24" s="29"/>
      <c r="L24" t="s">
        <v>4642</v>
      </c>
      <c r="M24" t="s">
        <v>6</v>
      </c>
      <c r="N24" t="s">
        <v>59</v>
      </c>
      <c r="O24" t="s">
        <v>4645</v>
      </c>
      <c r="P24" t="s">
        <v>4646</v>
      </c>
      <c r="AA24" s="67"/>
      <c r="BB24" s="67"/>
    </row>
    <row r="25" spans="1:54" x14ac:dyDescent="0.45">
      <c r="A25" s="32" t="s">
        <v>6104</v>
      </c>
      <c r="B25" s="32">
        <v>198</v>
      </c>
      <c r="C25" s="29"/>
      <c r="D25" s="67" t="s">
        <v>4647</v>
      </c>
      <c r="E25" s="38"/>
      <c r="F25" t="s">
        <v>4648</v>
      </c>
      <c r="G25" s="29"/>
      <c r="H25" t="s">
        <v>189</v>
      </c>
      <c r="I25" t="s">
        <v>6105</v>
      </c>
      <c r="J25" s="35">
        <v>1</v>
      </c>
      <c r="K25" s="29"/>
      <c r="L25" t="s">
        <v>4642</v>
      </c>
      <c r="M25" t="s">
        <v>6</v>
      </c>
      <c r="N25" t="s">
        <v>4649</v>
      </c>
      <c r="O25" t="s">
        <v>4650</v>
      </c>
      <c r="P25" t="s">
        <v>4651</v>
      </c>
      <c r="AA25" s="67"/>
      <c r="BB25" s="67"/>
    </row>
    <row r="26" spans="1:54" x14ac:dyDescent="0.45">
      <c r="A26" s="32" t="s">
        <v>6104</v>
      </c>
      <c r="B26" s="32">
        <v>198</v>
      </c>
      <c r="C26" s="29"/>
      <c r="D26" s="67" t="s">
        <v>4652</v>
      </c>
      <c r="E26" s="38"/>
      <c r="F26" t="s">
        <v>4574</v>
      </c>
      <c r="G26" s="29"/>
      <c r="H26" t="s">
        <v>4653</v>
      </c>
      <c r="I26" t="s">
        <v>6105</v>
      </c>
      <c r="J26" s="35">
        <v>1</v>
      </c>
      <c r="K26" s="29"/>
      <c r="L26" t="s">
        <v>4642</v>
      </c>
      <c r="M26" t="s">
        <v>6</v>
      </c>
      <c r="N26" t="s">
        <v>59</v>
      </c>
      <c r="O26" t="s">
        <v>4654</v>
      </c>
      <c r="P26" t="s">
        <v>4655</v>
      </c>
      <c r="AA26" s="67"/>
      <c r="BB26" s="67"/>
    </row>
    <row r="27" spans="1:54" x14ac:dyDescent="0.45">
      <c r="A27" s="32" t="s">
        <v>6104</v>
      </c>
      <c r="B27" s="32">
        <v>198</v>
      </c>
      <c r="C27" s="29"/>
      <c r="D27" s="67" t="s">
        <v>4656</v>
      </c>
      <c r="E27" s="38"/>
      <c r="F27" t="s">
        <v>4554</v>
      </c>
      <c r="G27" s="29"/>
      <c r="H27" t="s">
        <v>1267</v>
      </c>
      <c r="I27" t="s">
        <v>6105</v>
      </c>
      <c r="J27" s="35">
        <v>1</v>
      </c>
      <c r="K27" s="29"/>
      <c r="L27" t="s">
        <v>4642</v>
      </c>
      <c r="M27" t="s">
        <v>6</v>
      </c>
      <c r="N27" t="s">
        <v>59</v>
      </c>
      <c r="O27" t="s">
        <v>4657</v>
      </c>
      <c r="P27" t="s">
        <v>4658</v>
      </c>
      <c r="AA27" s="67"/>
      <c r="BB27" s="67"/>
    </row>
    <row r="28" spans="1:54" x14ac:dyDescent="0.45">
      <c r="A28" s="32" t="s">
        <v>6104</v>
      </c>
      <c r="B28" s="32">
        <v>198</v>
      </c>
      <c r="C28" s="29"/>
      <c r="D28" s="67" t="s">
        <v>4659</v>
      </c>
      <c r="E28" s="38"/>
      <c r="F28" t="s">
        <v>4554</v>
      </c>
      <c r="G28" s="29"/>
      <c r="H28" t="s">
        <v>4660</v>
      </c>
      <c r="I28" t="s">
        <v>6105</v>
      </c>
      <c r="J28" s="35">
        <v>1</v>
      </c>
      <c r="K28" s="29"/>
      <c r="L28" t="s">
        <v>4642</v>
      </c>
      <c r="M28" t="s">
        <v>6</v>
      </c>
      <c r="N28" t="s">
        <v>59</v>
      </c>
      <c r="O28" t="s">
        <v>4661</v>
      </c>
      <c r="P28" t="s">
        <v>4662</v>
      </c>
      <c r="AA28" s="67"/>
      <c r="BB28" s="67"/>
    </row>
    <row r="29" spans="1:54" x14ac:dyDescent="0.45">
      <c r="A29" s="32" t="s">
        <v>6104</v>
      </c>
      <c r="B29" s="32">
        <v>198</v>
      </c>
      <c r="C29" s="29"/>
      <c r="D29" s="67" t="s">
        <v>4663</v>
      </c>
      <c r="E29" s="38"/>
      <c r="F29" t="s">
        <v>4574</v>
      </c>
      <c r="G29" s="29"/>
      <c r="H29" t="s">
        <v>4664</v>
      </c>
      <c r="I29" t="s">
        <v>6105</v>
      </c>
      <c r="J29" s="35">
        <v>1</v>
      </c>
      <c r="K29" s="29"/>
      <c r="L29" t="s">
        <v>32</v>
      </c>
      <c r="M29" t="s">
        <v>6</v>
      </c>
      <c r="N29" t="s">
        <v>59</v>
      </c>
      <c r="O29" t="s">
        <v>4665</v>
      </c>
      <c r="P29" t="s">
        <v>4666</v>
      </c>
      <c r="AA29" s="67"/>
      <c r="AR29" s="67"/>
      <c r="AV29" s="67"/>
      <c r="BB29" s="67"/>
    </row>
    <row r="30" spans="1:54" x14ac:dyDescent="0.45">
      <c r="A30" s="32" t="s">
        <v>6104</v>
      </c>
      <c r="B30" s="32">
        <v>198</v>
      </c>
      <c r="C30" s="29"/>
      <c r="D30" s="67" t="s">
        <v>4667</v>
      </c>
      <c r="E30" s="38"/>
      <c r="F30" t="s">
        <v>4564</v>
      </c>
      <c r="G30" s="29"/>
      <c r="H30" t="s">
        <v>1345</v>
      </c>
      <c r="I30" t="s">
        <v>6105</v>
      </c>
      <c r="J30" s="35">
        <v>1</v>
      </c>
      <c r="K30" s="29"/>
      <c r="L30" t="s">
        <v>32</v>
      </c>
      <c r="M30" t="s">
        <v>6</v>
      </c>
      <c r="N30" t="s">
        <v>59</v>
      </c>
      <c r="O30" t="s">
        <v>4668</v>
      </c>
      <c r="P30" t="s">
        <v>4669</v>
      </c>
      <c r="AA30" s="67"/>
      <c r="AR30" s="67"/>
      <c r="AV30" s="67"/>
      <c r="BB30" s="67"/>
    </row>
    <row r="31" spans="1:54" x14ac:dyDescent="0.45">
      <c r="A31" s="32" t="s">
        <v>6104</v>
      </c>
      <c r="B31" s="32">
        <v>198</v>
      </c>
      <c r="C31" s="29"/>
      <c r="D31" s="67" t="s">
        <v>4670</v>
      </c>
      <c r="E31" s="38"/>
      <c r="F31" t="s">
        <v>4574</v>
      </c>
      <c r="G31" s="29"/>
      <c r="H31" t="s">
        <v>4671</v>
      </c>
      <c r="I31" t="s">
        <v>6105</v>
      </c>
      <c r="J31" s="35">
        <v>1</v>
      </c>
      <c r="K31" s="29"/>
      <c r="L31" t="s">
        <v>32</v>
      </c>
      <c r="M31" t="s">
        <v>6</v>
      </c>
      <c r="N31" t="s">
        <v>59</v>
      </c>
      <c r="O31" t="s">
        <v>4672</v>
      </c>
      <c r="P31" t="s">
        <v>4673</v>
      </c>
      <c r="AA31" s="67"/>
      <c r="AR31" s="67"/>
      <c r="AV31" s="67"/>
      <c r="BB31" s="67"/>
    </row>
    <row r="32" spans="1:54" x14ac:dyDescent="0.45">
      <c r="A32" s="32" t="s">
        <v>6104</v>
      </c>
      <c r="B32" s="32">
        <v>198</v>
      </c>
      <c r="C32" s="29"/>
      <c r="D32" s="67" t="s">
        <v>4674</v>
      </c>
      <c r="E32" s="38"/>
      <c r="F32" t="s">
        <v>4564</v>
      </c>
      <c r="G32" s="29"/>
      <c r="H32" t="s">
        <v>1275</v>
      </c>
      <c r="I32" t="s">
        <v>6105</v>
      </c>
      <c r="J32" s="35">
        <v>1</v>
      </c>
      <c r="K32" s="29"/>
      <c r="L32" t="s">
        <v>4642</v>
      </c>
      <c r="M32" t="s">
        <v>6</v>
      </c>
      <c r="N32" t="s">
        <v>59</v>
      </c>
      <c r="O32" t="s">
        <v>4675</v>
      </c>
      <c r="P32" t="s">
        <v>4676</v>
      </c>
      <c r="AA32" s="67"/>
      <c r="AR32" s="67"/>
      <c r="AV32" s="67"/>
      <c r="BB32" s="67"/>
    </row>
    <row r="33" spans="1:54" x14ac:dyDescent="0.45">
      <c r="A33" s="32" t="s">
        <v>6104</v>
      </c>
      <c r="B33" s="32">
        <v>198</v>
      </c>
      <c r="C33" s="29"/>
      <c r="D33" s="67" t="s">
        <v>4677</v>
      </c>
      <c r="E33" s="38"/>
      <c r="F33" t="s">
        <v>4564</v>
      </c>
      <c r="G33" s="29"/>
      <c r="H33" t="s">
        <v>4678</v>
      </c>
      <c r="I33" t="s">
        <v>6105</v>
      </c>
      <c r="J33" s="35">
        <v>1</v>
      </c>
      <c r="K33" s="29"/>
      <c r="L33" t="s">
        <v>32</v>
      </c>
      <c r="M33" t="s">
        <v>6</v>
      </c>
      <c r="N33" t="s">
        <v>59</v>
      </c>
      <c r="O33" t="s">
        <v>4679</v>
      </c>
      <c r="P33" t="s">
        <v>4680</v>
      </c>
      <c r="AA33" s="67"/>
    </row>
    <row r="34" spans="1:54" x14ac:dyDescent="0.45">
      <c r="A34" s="32" t="s">
        <v>6104</v>
      </c>
      <c r="B34" s="32">
        <v>198</v>
      </c>
      <c r="C34" s="29"/>
      <c r="D34" s="67" t="s">
        <v>4681</v>
      </c>
      <c r="E34" s="38"/>
      <c r="F34" t="s">
        <v>4574</v>
      </c>
      <c r="G34" s="29"/>
      <c r="H34" t="s">
        <v>4550</v>
      </c>
      <c r="I34" t="s">
        <v>6105</v>
      </c>
      <c r="J34" s="35">
        <v>1</v>
      </c>
      <c r="K34" s="29"/>
      <c r="L34" t="s">
        <v>4642</v>
      </c>
      <c r="M34" t="s">
        <v>6</v>
      </c>
      <c r="N34" t="s">
        <v>59</v>
      </c>
      <c r="O34" t="s">
        <v>4682</v>
      </c>
      <c r="P34" t="s">
        <v>4683</v>
      </c>
      <c r="AA34" s="67"/>
      <c r="BB34" s="67"/>
    </row>
    <row r="35" spans="1:54" x14ac:dyDescent="0.45">
      <c r="A35" s="32" t="s">
        <v>6104</v>
      </c>
      <c r="B35" s="32">
        <v>198</v>
      </c>
      <c r="C35" s="29"/>
      <c r="D35" s="67" t="s">
        <v>4685</v>
      </c>
      <c r="E35" s="38"/>
      <c r="F35" t="s">
        <v>4570</v>
      </c>
      <c r="G35" s="29"/>
      <c r="H35" t="s">
        <v>4224</v>
      </c>
      <c r="I35" t="s">
        <v>6105</v>
      </c>
      <c r="J35" s="35">
        <v>1</v>
      </c>
      <c r="K35" s="29"/>
      <c r="L35" t="s">
        <v>4684</v>
      </c>
      <c r="M35" t="s">
        <v>6</v>
      </c>
      <c r="N35" t="s">
        <v>46</v>
      </c>
      <c r="O35" t="s">
        <v>4686</v>
      </c>
      <c r="AA35" s="67"/>
      <c r="AR35" s="67"/>
      <c r="AV35" s="67"/>
      <c r="BB35" s="67"/>
    </row>
    <row r="36" spans="1:54" x14ac:dyDescent="0.45">
      <c r="A36" s="32" t="s">
        <v>6104</v>
      </c>
      <c r="B36" s="32">
        <v>198</v>
      </c>
      <c r="C36" s="29"/>
      <c r="D36" s="67" t="s">
        <v>4687</v>
      </c>
      <c r="E36" s="38"/>
      <c r="F36" t="s">
        <v>4688</v>
      </c>
      <c r="G36" s="29"/>
      <c r="H36" t="s">
        <v>171</v>
      </c>
      <c r="I36" t="s">
        <v>6105</v>
      </c>
      <c r="J36" s="35">
        <v>1</v>
      </c>
      <c r="K36" s="29"/>
      <c r="L36" t="s">
        <v>4684</v>
      </c>
      <c r="M36" t="s">
        <v>6</v>
      </c>
      <c r="N36" t="s">
        <v>59</v>
      </c>
      <c r="O36" t="s">
        <v>4689</v>
      </c>
      <c r="P36" t="s">
        <v>4690</v>
      </c>
      <c r="AA36" s="67"/>
      <c r="BB36" s="67"/>
    </row>
    <row r="37" spans="1:54" x14ac:dyDescent="0.45">
      <c r="A37" s="32" t="s">
        <v>6104</v>
      </c>
      <c r="B37" s="32">
        <v>198</v>
      </c>
      <c r="C37" s="29"/>
      <c r="D37" s="67" t="s">
        <v>4692</v>
      </c>
      <c r="E37" s="38"/>
      <c r="F37" t="s">
        <v>4574</v>
      </c>
      <c r="G37" s="29"/>
      <c r="H37" t="s">
        <v>1270</v>
      </c>
      <c r="I37" t="s">
        <v>6105</v>
      </c>
      <c r="J37" s="35">
        <v>1</v>
      </c>
      <c r="K37" s="29"/>
      <c r="L37" t="s">
        <v>4691</v>
      </c>
      <c r="M37" t="s">
        <v>6</v>
      </c>
      <c r="N37" t="s">
        <v>59</v>
      </c>
      <c r="O37" t="s">
        <v>4693</v>
      </c>
      <c r="P37" t="s">
        <v>4694</v>
      </c>
      <c r="AA37" s="67"/>
      <c r="AR37" s="67"/>
      <c r="AV37" s="67"/>
      <c r="BB37" s="67"/>
    </row>
    <row r="38" spans="1:54" x14ac:dyDescent="0.45">
      <c r="A38" s="32" t="s">
        <v>6104</v>
      </c>
      <c r="B38" s="32">
        <v>198</v>
      </c>
      <c r="C38" s="29"/>
      <c r="D38" s="67" t="s">
        <v>4695</v>
      </c>
      <c r="E38" s="38"/>
      <c r="F38" t="s">
        <v>4560</v>
      </c>
      <c r="G38" s="29"/>
      <c r="H38" t="s">
        <v>1275</v>
      </c>
      <c r="I38" t="s">
        <v>6105</v>
      </c>
      <c r="J38" s="35">
        <v>1</v>
      </c>
      <c r="K38" s="29"/>
      <c r="L38" t="s">
        <v>4691</v>
      </c>
      <c r="M38" t="s">
        <v>6</v>
      </c>
      <c r="N38" t="s">
        <v>59</v>
      </c>
      <c r="O38" t="s">
        <v>4696</v>
      </c>
      <c r="P38" t="s">
        <v>4697</v>
      </c>
      <c r="AA38" s="67"/>
      <c r="AR38" s="67"/>
      <c r="AV38" s="67"/>
      <c r="BB38" s="67"/>
    </row>
    <row r="39" spans="1:54" x14ac:dyDescent="0.45">
      <c r="A39" s="32" t="s">
        <v>6104</v>
      </c>
      <c r="B39" s="32">
        <v>198</v>
      </c>
      <c r="C39" s="29"/>
      <c r="D39" s="67" t="s">
        <v>4698</v>
      </c>
      <c r="E39" s="38"/>
      <c r="F39" t="s">
        <v>4699</v>
      </c>
      <c r="G39" s="29"/>
      <c r="H39" t="s">
        <v>4700</v>
      </c>
      <c r="I39" t="s">
        <v>6105</v>
      </c>
      <c r="J39" s="35">
        <v>1</v>
      </c>
      <c r="K39" s="29"/>
      <c r="L39" t="s">
        <v>4684</v>
      </c>
      <c r="M39" t="s">
        <v>6</v>
      </c>
      <c r="N39" t="s">
        <v>59</v>
      </c>
      <c r="O39" t="s">
        <v>4701</v>
      </c>
      <c r="P39" t="s">
        <v>4702</v>
      </c>
      <c r="AA39" s="67"/>
    </row>
    <row r="40" spans="1:54" x14ac:dyDescent="0.45">
      <c r="A40" s="32" t="s">
        <v>6104</v>
      </c>
      <c r="B40" s="32">
        <v>198</v>
      </c>
      <c r="C40" s="29"/>
      <c r="D40" s="67" t="s">
        <v>4703</v>
      </c>
      <c r="E40" s="38"/>
      <c r="F40" t="s">
        <v>4554</v>
      </c>
      <c r="G40" s="29"/>
      <c r="H40" t="s">
        <v>4704</v>
      </c>
      <c r="I40" t="s">
        <v>6105</v>
      </c>
      <c r="J40" s="35">
        <v>1</v>
      </c>
      <c r="K40" s="29"/>
      <c r="L40" t="s">
        <v>4691</v>
      </c>
      <c r="M40" t="s">
        <v>6</v>
      </c>
      <c r="N40" t="s">
        <v>59</v>
      </c>
      <c r="O40" t="s">
        <v>4705</v>
      </c>
      <c r="P40" t="s">
        <v>4706</v>
      </c>
      <c r="AA40" s="67"/>
      <c r="BB40" s="67"/>
    </row>
    <row r="41" spans="1:54" x14ac:dyDescent="0.45">
      <c r="A41" s="32" t="s">
        <v>6104</v>
      </c>
      <c r="B41" s="32">
        <v>198</v>
      </c>
      <c r="C41" s="29"/>
      <c r="D41" s="67" t="s">
        <v>4708</v>
      </c>
      <c r="E41" s="38"/>
      <c r="F41" t="s">
        <v>4554</v>
      </c>
      <c r="G41" s="29"/>
      <c r="H41" t="s">
        <v>1298</v>
      </c>
      <c r="I41" t="s">
        <v>6105</v>
      </c>
      <c r="J41" s="35">
        <v>1</v>
      </c>
      <c r="K41" s="29"/>
      <c r="L41" t="s">
        <v>4707</v>
      </c>
      <c r="M41" t="s">
        <v>6</v>
      </c>
      <c r="N41" t="s">
        <v>59</v>
      </c>
      <c r="O41" t="s">
        <v>4709</v>
      </c>
      <c r="P41" t="s">
        <v>4710</v>
      </c>
      <c r="AA41" s="67"/>
      <c r="AR41" s="67"/>
      <c r="AV41" s="67"/>
      <c r="BB41" s="67"/>
    </row>
    <row r="42" spans="1:54" x14ac:dyDescent="0.45">
      <c r="A42" s="32" t="s">
        <v>6104</v>
      </c>
      <c r="B42" s="32">
        <v>198</v>
      </c>
      <c r="C42" s="29"/>
      <c r="D42" s="67" t="s">
        <v>4711</v>
      </c>
      <c r="E42" s="38"/>
      <c r="F42" t="s">
        <v>4554</v>
      </c>
      <c r="G42" s="29"/>
      <c r="H42" t="s">
        <v>4555</v>
      </c>
      <c r="I42" t="s">
        <v>6105</v>
      </c>
      <c r="J42" s="35">
        <v>1</v>
      </c>
      <c r="K42" s="29"/>
      <c r="L42" t="s">
        <v>4707</v>
      </c>
      <c r="M42" t="s">
        <v>6</v>
      </c>
      <c r="N42" t="s">
        <v>59</v>
      </c>
      <c r="O42" t="s">
        <v>4712</v>
      </c>
      <c r="P42" t="s">
        <v>4713</v>
      </c>
      <c r="AA42" s="67"/>
      <c r="BB42" s="67"/>
    </row>
    <row r="43" spans="1:54" x14ac:dyDescent="0.45">
      <c r="A43" s="32" t="s">
        <v>6104</v>
      </c>
      <c r="B43" s="32">
        <v>198</v>
      </c>
      <c r="C43" s="29"/>
      <c r="D43" s="67" t="s">
        <v>4715</v>
      </c>
      <c r="E43" s="38"/>
      <c r="F43" t="s">
        <v>4716</v>
      </c>
      <c r="G43" s="29"/>
      <c r="H43" t="s">
        <v>4717</v>
      </c>
      <c r="I43" t="s">
        <v>6105</v>
      </c>
      <c r="J43" s="35">
        <v>1</v>
      </c>
      <c r="K43" s="33"/>
      <c r="L43" t="s">
        <v>4714</v>
      </c>
      <c r="M43" t="s">
        <v>6</v>
      </c>
      <c r="N43" t="s">
        <v>59</v>
      </c>
      <c r="O43" t="s">
        <v>4718</v>
      </c>
      <c r="P43" t="s">
        <v>4719</v>
      </c>
      <c r="AA43" s="67"/>
      <c r="AR43" s="67"/>
      <c r="AV43" s="67"/>
      <c r="BB43" s="67"/>
    </row>
    <row r="44" spans="1:54" x14ac:dyDescent="0.45">
      <c r="A44" s="32" t="s">
        <v>6104</v>
      </c>
      <c r="B44" s="32">
        <v>198</v>
      </c>
      <c r="C44" s="29"/>
      <c r="D44" s="67" t="s">
        <v>4720</v>
      </c>
      <c r="E44" s="38"/>
      <c r="F44" t="s">
        <v>4721</v>
      </c>
      <c r="G44" s="29"/>
      <c r="H44" t="s">
        <v>4717</v>
      </c>
      <c r="I44" t="s">
        <v>6105</v>
      </c>
      <c r="J44" s="35">
        <v>1</v>
      </c>
      <c r="K44" s="33"/>
      <c r="L44" t="s">
        <v>4714</v>
      </c>
      <c r="M44" t="s">
        <v>6</v>
      </c>
      <c r="N44" t="s">
        <v>59</v>
      </c>
      <c r="O44" t="s">
        <v>4722</v>
      </c>
      <c r="P44" t="s">
        <v>4723</v>
      </c>
      <c r="AA44" s="67"/>
      <c r="AR44" s="67"/>
      <c r="AV44" s="67"/>
      <c r="BB44" s="67"/>
    </row>
    <row r="45" spans="1:54" x14ac:dyDescent="0.45">
      <c r="A45" s="32" t="s">
        <v>6104</v>
      </c>
      <c r="B45" s="32">
        <v>198</v>
      </c>
      <c r="C45" s="29"/>
      <c r="D45" s="67" t="s">
        <v>4724</v>
      </c>
      <c r="E45" s="38"/>
      <c r="F45" t="s">
        <v>4594</v>
      </c>
      <c r="G45" s="29"/>
      <c r="H45" t="s">
        <v>4725</v>
      </c>
      <c r="I45" t="s">
        <v>6105</v>
      </c>
      <c r="J45" s="35">
        <v>1</v>
      </c>
      <c r="K45" s="33"/>
      <c r="L45" t="s">
        <v>4714</v>
      </c>
      <c r="M45" t="s">
        <v>6</v>
      </c>
      <c r="N45" t="s">
        <v>59</v>
      </c>
      <c r="O45" t="s">
        <v>4726</v>
      </c>
      <c r="P45" t="s">
        <v>4727</v>
      </c>
      <c r="AA45" s="67"/>
    </row>
    <row r="46" spans="1:54" x14ac:dyDescent="0.45">
      <c r="A46" s="32" t="s">
        <v>6104</v>
      </c>
      <c r="B46" s="32">
        <v>198</v>
      </c>
      <c r="C46" s="29"/>
      <c r="D46" s="67" t="s">
        <v>4729</v>
      </c>
      <c r="E46" s="38"/>
      <c r="F46" t="s">
        <v>4730</v>
      </c>
      <c r="G46" s="29"/>
      <c r="H46" t="s">
        <v>1270</v>
      </c>
      <c r="I46" t="s">
        <v>6105</v>
      </c>
      <c r="J46" s="35">
        <v>1</v>
      </c>
      <c r="K46" s="33"/>
      <c r="L46" t="s">
        <v>4728</v>
      </c>
      <c r="M46" t="s">
        <v>6</v>
      </c>
      <c r="N46" t="s">
        <v>4649</v>
      </c>
      <c r="O46" t="s">
        <v>4731</v>
      </c>
      <c r="P46" t="s">
        <v>4732</v>
      </c>
      <c r="AA46" s="67"/>
      <c r="BB46" s="67"/>
    </row>
    <row r="47" spans="1:54" x14ac:dyDescent="0.45">
      <c r="A47" s="32" t="s">
        <v>6104</v>
      </c>
      <c r="B47" s="32">
        <v>198</v>
      </c>
      <c r="C47" s="29"/>
      <c r="D47" s="67" t="s">
        <v>4734</v>
      </c>
      <c r="E47" s="38"/>
      <c r="F47" t="s">
        <v>4554</v>
      </c>
      <c r="G47" s="29"/>
      <c r="H47" t="s">
        <v>4735</v>
      </c>
      <c r="I47" t="s">
        <v>6105</v>
      </c>
      <c r="J47" s="35">
        <v>1</v>
      </c>
      <c r="K47" s="33"/>
      <c r="L47" t="s">
        <v>4733</v>
      </c>
      <c r="M47" t="s">
        <v>6</v>
      </c>
      <c r="N47" t="s">
        <v>59</v>
      </c>
      <c r="O47" t="s">
        <v>4736</v>
      </c>
      <c r="P47" t="s">
        <v>4737</v>
      </c>
      <c r="AA47" s="67"/>
    </row>
    <row r="48" spans="1:54" x14ac:dyDescent="0.45">
      <c r="A48" s="32" t="s">
        <v>6104</v>
      </c>
      <c r="B48" s="32">
        <v>198</v>
      </c>
      <c r="C48" s="29"/>
      <c r="D48" s="67" t="s">
        <v>4738</v>
      </c>
      <c r="E48" s="38"/>
      <c r="F48" t="s">
        <v>4549</v>
      </c>
      <c r="G48" s="29"/>
      <c r="H48" t="s">
        <v>4735</v>
      </c>
      <c r="I48" t="s">
        <v>6105</v>
      </c>
      <c r="J48" s="35">
        <v>1</v>
      </c>
      <c r="K48" s="33"/>
      <c r="L48" t="s">
        <v>4728</v>
      </c>
      <c r="M48" t="s">
        <v>6</v>
      </c>
      <c r="N48" t="s">
        <v>59</v>
      </c>
      <c r="O48" t="s">
        <v>4739</v>
      </c>
      <c r="P48" t="s">
        <v>4740</v>
      </c>
      <c r="AA48" s="67"/>
    </row>
    <row r="49" spans="1:54" ht="15.75" x14ac:dyDescent="0.5">
      <c r="A49" s="32" t="s">
        <v>6104</v>
      </c>
      <c r="B49" s="32">
        <v>198</v>
      </c>
      <c r="C49" s="29"/>
      <c r="D49" s="67" t="s">
        <v>4741</v>
      </c>
      <c r="E49" s="38"/>
      <c r="F49" t="s">
        <v>4554</v>
      </c>
      <c r="G49" s="29"/>
      <c r="H49" t="s">
        <v>727</v>
      </c>
      <c r="I49" t="s">
        <v>6105</v>
      </c>
      <c r="J49" s="35">
        <v>1</v>
      </c>
      <c r="K49" s="33"/>
      <c r="L49" t="s">
        <v>4558</v>
      </c>
      <c r="M49" t="s">
        <v>6</v>
      </c>
      <c r="N49" t="s">
        <v>7</v>
      </c>
      <c r="O49" t="s">
        <v>4742</v>
      </c>
      <c r="P49" t="s">
        <v>4743</v>
      </c>
      <c r="V49" s="59"/>
      <c r="W49" s="61"/>
      <c r="X49" s="59"/>
      <c r="AA49" s="67"/>
      <c r="BB49" s="67"/>
    </row>
    <row r="50" spans="1:54" ht="15.75" x14ac:dyDescent="0.5">
      <c r="A50" s="32" t="s">
        <v>6104</v>
      </c>
      <c r="B50" s="32">
        <v>198</v>
      </c>
      <c r="C50" s="29"/>
      <c r="D50" s="67" t="s">
        <v>4744</v>
      </c>
      <c r="E50" s="38"/>
      <c r="F50" t="s">
        <v>4745</v>
      </c>
      <c r="G50" s="29"/>
      <c r="H50" t="s">
        <v>174</v>
      </c>
      <c r="I50" t="s">
        <v>6105</v>
      </c>
      <c r="J50" s="35">
        <v>1</v>
      </c>
      <c r="K50" s="33"/>
      <c r="L50" t="s">
        <v>4558</v>
      </c>
      <c r="M50" t="s">
        <v>6</v>
      </c>
      <c r="N50" t="s">
        <v>59</v>
      </c>
      <c r="O50" t="s">
        <v>4746</v>
      </c>
      <c r="P50" t="s">
        <v>4747</v>
      </c>
      <c r="V50" s="62"/>
      <c r="W50" s="64"/>
      <c r="X50" s="62"/>
      <c r="AA50" s="67"/>
      <c r="AR50" s="67"/>
      <c r="AV50" s="67"/>
      <c r="BB50" s="67"/>
    </row>
    <row r="51" spans="1:54" ht="15.75" x14ac:dyDescent="0.5">
      <c r="A51" s="32" t="s">
        <v>6104</v>
      </c>
      <c r="B51" s="32">
        <v>198</v>
      </c>
      <c r="C51" s="29"/>
      <c r="D51" s="67" t="s">
        <v>4748</v>
      </c>
      <c r="E51" s="38"/>
      <c r="F51" t="s">
        <v>4554</v>
      </c>
      <c r="G51" s="33"/>
      <c r="H51" t="s">
        <v>4749</v>
      </c>
      <c r="I51" t="s">
        <v>6105</v>
      </c>
      <c r="J51" s="35">
        <v>1</v>
      </c>
      <c r="K51" s="33"/>
      <c r="L51" t="s">
        <v>4568</v>
      </c>
      <c r="M51" t="s">
        <v>6</v>
      </c>
      <c r="N51" t="s">
        <v>59</v>
      </c>
      <c r="O51" t="s">
        <v>4750</v>
      </c>
      <c r="P51" t="s">
        <v>4751</v>
      </c>
      <c r="V51" s="62"/>
      <c r="W51" s="64"/>
      <c r="X51" s="62"/>
      <c r="AA51" s="67"/>
      <c r="BB51" s="67"/>
    </row>
    <row r="52" spans="1:54" ht="15.75" x14ac:dyDescent="0.5">
      <c r="A52" s="32" t="s">
        <v>6104</v>
      </c>
      <c r="B52" s="32">
        <v>198</v>
      </c>
      <c r="C52" s="29"/>
      <c r="D52" s="67" t="s">
        <v>4752</v>
      </c>
      <c r="E52" s="38"/>
      <c r="F52" t="s">
        <v>4699</v>
      </c>
      <c r="G52" s="33"/>
      <c r="H52" t="s">
        <v>4753</v>
      </c>
      <c r="I52" t="s">
        <v>6105</v>
      </c>
      <c r="J52" s="35">
        <v>1</v>
      </c>
      <c r="K52" s="33"/>
      <c r="L52" t="s">
        <v>4177</v>
      </c>
      <c r="M52" t="s">
        <v>6</v>
      </c>
      <c r="N52" t="s">
        <v>59</v>
      </c>
      <c r="O52" t="s">
        <v>4754</v>
      </c>
      <c r="P52" t="s">
        <v>4755</v>
      </c>
      <c r="V52" s="62"/>
      <c r="W52" s="64"/>
      <c r="X52" s="62"/>
      <c r="AA52" s="67"/>
      <c r="BB52" s="67"/>
    </row>
    <row r="53" spans="1:54" ht="15.75" x14ac:dyDescent="0.5">
      <c r="A53" s="32" t="s">
        <v>6104</v>
      </c>
      <c r="B53" s="32">
        <v>198</v>
      </c>
      <c r="C53" s="29"/>
      <c r="D53" s="67" t="s">
        <v>4757</v>
      </c>
      <c r="E53" s="38"/>
      <c r="F53" t="s">
        <v>4721</v>
      </c>
      <c r="G53" s="33"/>
      <c r="H53" t="s">
        <v>4758</v>
      </c>
      <c r="I53" t="s">
        <v>6105</v>
      </c>
      <c r="J53" s="35">
        <v>1</v>
      </c>
      <c r="K53" s="33"/>
      <c r="L53" t="s">
        <v>4756</v>
      </c>
      <c r="M53" t="s">
        <v>6</v>
      </c>
      <c r="N53" t="s">
        <v>59</v>
      </c>
      <c r="O53" t="s">
        <v>4759</v>
      </c>
      <c r="P53" t="s">
        <v>4760</v>
      </c>
      <c r="V53" s="62"/>
      <c r="W53" s="64"/>
      <c r="X53" s="62"/>
      <c r="AA53" s="67"/>
      <c r="BB53" s="67"/>
    </row>
    <row r="54" spans="1:54" ht="15.75" x14ac:dyDescent="0.5">
      <c r="A54" s="32" t="s">
        <v>6104</v>
      </c>
      <c r="B54" s="32">
        <v>198</v>
      </c>
      <c r="C54" s="29"/>
      <c r="D54" s="67" t="s">
        <v>4630</v>
      </c>
      <c r="E54" s="38"/>
      <c r="F54" t="s">
        <v>4564</v>
      </c>
      <c r="G54" s="33"/>
      <c r="H54" t="s">
        <v>4631</v>
      </c>
      <c r="I54" t="s">
        <v>6105</v>
      </c>
      <c r="J54" s="35">
        <v>1</v>
      </c>
      <c r="K54" s="33"/>
      <c r="L54" t="s">
        <v>4756</v>
      </c>
      <c r="M54" t="s">
        <v>6</v>
      </c>
      <c r="N54" t="s">
        <v>59</v>
      </c>
      <c r="O54" t="s">
        <v>4632</v>
      </c>
      <c r="P54" t="s">
        <v>4633</v>
      </c>
      <c r="V54" s="62"/>
      <c r="W54" s="64"/>
      <c r="X54" s="65"/>
      <c r="AA54" s="67"/>
      <c r="AR54" s="67"/>
      <c r="AV54" s="67"/>
    </row>
    <row r="55" spans="1:54" ht="15.75" x14ac:dyDescent="0.5">
      <c r="A55" s="32" t="s">
        <v>6104</v>
      </c>
      <c r="B55" s="32">
        <v>198</v>
      </c>
      <c r="C55" s="29"/>
      <c r="D55" s="67" t="s">
        <v>4762</v>
      </c>
      <c r="E55" s="38"/>
      <c r="F55" t="s">
        <v>4554</v>
      </c>
      <c r="G55" s="33"/>
      <c r="H55" t="s">
        <v>4460</v>
      </c>
      <c r="I55" t="s">
        <v>6105</v>
      </c>
      <c r="J55" s="35">
        <v>1</v>
      </c>
      <c r="K55" s="33"/>
      <c r="L55" t="s">
        <v>4761</v>
      </c>
      <c r="M55" t="s">
        <v>6</v>
      </c>
      <c r="N55" t="s">
        <v>59</v>
      </c>
      <c r="O55" t="s">
        <v>4763</v>
      </c>
      <c r="P55" t="s">
        <v>4764</v>
      </c>
      <c r="V55" s="62"/>
      <c r="W55" s="64"/>
      <c r="X55" s="62"/>
      <c r="AA55" s="67"/>
      <c r="AR55" s="67"/>
      <c r="AV55" s="67"/>
      <c r="BB55" s="67"/>
    </row>
    <row r="56" spans="1:54" ht="15.75" x14ac:dyDescent="0.5">
      <c r="A56" s="32" t="s">
        <v>6104</v>
      </c>
      <c r="B56" s="32">
        <v>198</v>
      </c>
      <c r="C56" s="29"/>
      <c r="D56" s="67" t="s">
        <v>4766</v>
      </c>
      <c r="E56" s="38"/>
      <c r="F56" t="s">
        <v>4767</v>
      </c>
      <c r="G56" s="33"/>
      <c r="H56" t="s">
        <v>4768</v>
      </c>
      <c r="I56" t="s">
        <v>6105</v>
      </c>
      <c r="J56" s="35">
        <v>1</v>
      </c>
      <c r="K56" s="33"/>
      <c r="L56" t="s">
        <v>4765</v>
      </c>
      <c r="M56" t="s">
        <v>6</v>
      </c>
      <c r="N56" t="s">
        <v>21</v>
      </c>
      <c r="O56" t="s">
        <v>4769</v>
      </c>
      <c r="P56" t="s">
        <v>4770</v>
      </c>
      <c r="V56" s="62"/>
      <c r="W56" s="64"/>
      <c r="X56" s="62"/>
      <c r="AA56" s="67"/>
      <c r="AR56" s="67"/>
      <c r="AV56" s="67"/>
      <c r="BB56" s="67"/>
    </row>
    <row r="57" spans="1:54" x14ac:dyDescent="0.45">
      <c r="A57" s="32" t="s">
        <v>6104</v>
      </c>
      <c r="B57" s="32">
        <v>198</v>
      </c>
      <c r="C57" s="29"/>
      <c r="D57" s="67" t="s">
        <v>4771</v>
      </c>
      <c r="E57" s="38"/>
      <c r="F57" t="s">
        <v>4745</v>
      </c>
      <c r="G57" s="33"/>
      <c r="H57" t="s">
        <v>171</v>
      </c>
      <c r="I57" t="s">
        <v>6105</v>
      </c>
      <c r="J57" s="35">
        <v>1</v>
      </c>
      <c r="K57" s="33"/>
      <c r="L57" t="s">
        <v>4578</v>
      </c>
      <c r="M57" t="s">
        <v>6</v>
      </c>
      <c r="N57" t="s">
        <v>59</v>
      </c>
      <c r="O57" t="s">
        <v>4772</v>
      </c>
      <c r="P57" t="s">
        <v>4773</v>
      </c>
      <c r="AA57" s="67"/>
      <c r="BB57" s="67"/>
    </row>
    <row r="58" spans="1:54" x14ac:dyDescent="0.45">
      <c r="A58" s="32" t="s">
        <v>6104</v>
      </c>
      <c r="B58" s="32">
        <v>198</v>
      </c>
      <c r="C58" s="29"/>
      <c r="D58" s="67" t="s">
        <v>4774</v>
      </c>
      <c r="E58" s="38"/>
      <c r="F58" t="s">
        <v>4775</v>
      </c>
      <c r="G58" s="33"/>
      <c r="H58" t="s">
        <v>2</v>
      </c>
      <c r="I58" t="s">
        <v>6105</v>
      </c>
      <c r="J58" s="35">
        <v>1</v>
      </c>
      <c r="K58" s="33"/>
      <c r="L58" t="s">
        <v>26</v>
      </c>
      <c r="M58" t="s">
        <v>6</v>
      </c>
      <c r="N58" t="s">
        <v>21</v>
      </c>
      <c r="O58" t="s">
        <v>4776</v>
      </c>
      <c r="P58" t="s">
        <v>4777</v>
      </c>
      <c r="AA58" s="67"/>
      <c r="BB58" s="67"/>
    </row>
    <row r="59" spans="1:54" x14ac:dyDescent="0.45">
      <c r="A59" s="32" t="s">
        <v>6104</v>
      </c>
      <c r="B59" s="32">
        <v>198</v>
      </c>
      <c r="C59" s="29"/>
      <c r="D59" s="67" t="s">
        <v>4778</v>
      </c>
      <c r="E59" s="38"/>
      <c r="F59" t="s">
        <v>4560</v>
      </c>
      <c r="G59" s="33"/>
      <c r="H59" t="s">
        <v>1547</v>
      </c>
      <c r="I59" t="s">
        <v>6105</v>
      </c>
      <c r="J59" s="35">
        <v>1</v>
      </c>
      <c r="K59" s="33"/>
      <c r="L59" t="s">
        <v>4578</v>
      </c>
      <c r="M59" t="s">
        <v>6</v>
      </c>
      <c r="N59" t="s">
        <v>59</v>
      </c>
      <c r="O59" t="s">
        <v>4779</v>
      </c>
      <c r="P59" t="s">
        <v>4780</v>
      </c>
      <c r="AA59" s="67"/>
      <c r="BB59" s="67"/>
    </row>
    <row r="60" spans="1:54" x14ac:dyDescent="0.45">
      <c r="A60" s="32" t="s">
        <v>6104</v>
      </c>
      <c r="B60" s="32">
        <v>198</v>
      </c>
      <c r="C60" s="29"/>
      <c r="D60" s="67" t="s">
        <v>4782</v>
      </c>
      <c r="E60" s="38"/>
      <c r="F60" t="s">
        <v>4574</v>
      </c>
      <c r="G60" s="33"/>
      <c r="H60" t="s">
        <v>1311</v>
      </c>
      <c r="I60" t="s">
        <v>6105</v>
      </c>
      <c r="J60" s="35">
        <v>1</v>
      </c>
      <c r="K60" s="33"/>
      <c r="L60" t="s">
        <v>4781</v>
      </c>
      <c r="M60" t="s">
        <v>6</v>
      </c>
      <c r="N60" t="s">
        <v>59</v>
      </c>
      <c r="O60" t="s">
        <v>4783</v>
      </c>
      <c r="P60" t="s">
        <v>4784</v>
      </c>
      <c r="AA60" s="67"/>
      <c r="BB60" s="67"/>
    </row>
    <row r="61" spans="1:54" x14ac:dyDescent="0.45">
      <c r="A61" s="32" t="s">
        <v>6104</v>
      </c>
      <c r="B61" s="32">
        <v>198</v>
      </c>
      <c r="C61" s="29"/>
      <c r="D61" s="67" t="s">
        <v>4785</v>
      </c>
      <c r="E61" s="38"/>
      <c r="F61" t="s">
        <v>4574</v>
      </c>
      <c r="G61" s="33"/>
      <c r="H61" t="s">
        <v>1909</v>
      </c>
      <c r="I61" t="s">
        <v>6105</v>
      </c>
      <c r="J61" s="35">
        <v>1</v>
      </c>
      <c r="K61" s="33"/>
      <c r="L61" t="s">
        <v>4756</v>
      </c>
      <c r="M61" t="s">
        <v>6</v>
      </c>
      <c r="N61" t="s">
        <v>59</v>
      </c>
      <c r="O61" t="s">
        <v>4786</v>
      </c>
      <c r="P61" t="s">
        <v>4787</v>
      </c>
      <c r="AA61" s="67"/>
      <c r="AR61" s="67"/>
      <c r="AV61" s="67"/>
      <c r="BB61" s="67"/>
    </row>
    <row r="62" spans="1:54" x14ac:dyDescent="0.45">
      <c r="A62" s="32" t="s">
        <v>6104</v>
      </c>
      <c r="B62" s="32">
        <v>198</v>
      </c>
      <c r="C62" s="29"/>
      <c r="D62" s="67" t="s">
        <v>4788</v>
      </c>
      <c r="E62" s="38"/>
      <c r="F62" t="s">
        <v>4574</v>
      </c>
      <c r="G62" s="33"/>
      <c r="H62" t="s">
        <v>4789</v>
      </c>
      <c r="I62" t="s">
        <v>6105</v>
      </c>
      <c r="J62" s="35">
        <v>1</v>
      </c>
      <c r="K62" s="33"/>
      <c r="L62" t="s">
        <v>4756</v>
      </c>
      <c r="M62" t="s">
        <v>6</v>
      </c>
      <c r="N62" t="s">
        <v>7</v>
      </c>
      <c r="O62" t="s">
        <v>4790</v>
      </c>
      <c r="P62" t="s">
        <v>4791</v>
      </c>
      <c r="AA62" s="67"/>
      <c r="BB62" s="67"/>
    </row>
    <row r="63" spans="1:54" x14ac:dyDescent="0.45">
      <c r="A63" s="32" t="s">
        <v>6104</v>
      </c>
      <c r="B63" s="32">
        <v>198</v>
      </c>
      <c r="C63" s="29"/>
      <c r="D63" s="67" t="s">
        <v>4793</v>
      </c>
      <c r="E63" s="38"/>
      <c r="F63" t="s">
        <v>4560</v>
      </c>
      <c r="G63" s="33"/>
      <c r="H63" t="s">
        <v>11</v>
      </c>
      <c r="I63" t="s">
        <v>6105</v>
      </c>
      <c r="J63" s="35">
        <v>1</v>
      </c>
      <c r="K63" s="33"/>
      <c r="L63" t="s">
        <v>4792</v>
      </c>
      <c r="M63" t="s">
        <v>6</v>
      </c>
      <c r="N63" t="s">
        <v>59</v>
      </c>
      <c r="O63" t="s">
        <v>4794</v>
      </c>
      <c r="P63" t="s">
        <v>4795</v>
      </c>
      <c r="AA63" s="67"/>
      <c r="BB63" s="67"/>
    </row>
    <row r="64" spans="1:54" x14ac:dyDescent="0.45">
      <c r="A64" s="32" t="s">
        <v>6104</v>
      </c>
      <c r="B64" s="32">
        <v>198</v>
      </c>
      <c r="C64" s="29"/>
      <c r="D64" s="67" t="s">
        <v>4796</v>
      </c>
      <c r="E64" s="38"/>
      <c r="F64" t="s">
        <v>4574</v>
      </c>
      <c r="G64" s="33"/>
      <c r="H64" t="s">
        <v>2277</v>
      </c>
      <c r="I64" t="s">
        <v>6105</v>
      </c>
      <c r="J64" s="35">
        <v>1</v>
      </c>
      <c r="K64" s="33"/>
      <c r="L64" t="s">
        <v>4792</v>
      </c>
      <c r="M64" t="s">
        <v>6</v>
      </c>
      <c r="N64" t="s">
        <v>59</v>
      </c>
      <c r="O64" t="s">
        <v>4797</v>
      </c>
      <c r="P64" t="s">
        <v>4798</v>
      </c>
      <c r="AA64" s="67"/>
      <c r="AR64" s="67"/>
      <c r="AV64" s="67"/>
      <c r="BB64" s="67"/>
    </row>
    <row r="65" spans="1:54" x14ac:dyDescent="0.45">
      <c r="A65" s="32" t="s">
        <v>6104</v>
      </c>
      <c r="B65" s="32">
        <v>198</v>
      </c>
      <c r="C65" s="29"/>
      <c r="D65" s="67" t="s">
        <v>4799</v>
      </c>
      <c r="E65" s="38"/>
      <c r="F65" t="s">
        <v>4554</v>
      </c>
      <c r="G65" s="33"/>
      <c r="H65" t="s">
        <v>1205</v>
      </c>
      <c r="I65" t="s">
        <v>6105</v>
      </c>
      <c r="J65" s="35">
        <v>1</v>
      </c>
      <c r="K65" s="33"/>
      <c r="L65" t="s">
        <v>4792</v>
      </c>
      <c r="M65" t="s">
        <v>6</v>
      </c>
      <c r="N65" t="s">
        <v>59</v>
      </c>
      <c r="O65" t="s">
        <v>4800</v>
      </c>
      <c r="P65" t="s">
        <v>4801</v>
      </c>
      <c r="AA65" s="67"/>
      <c r="AR65" s="67"/>
      <c r="AV65" s="67"/>
      <c r="BB65" s="67"/>
    </row>
    <row r="66" spans="1:54" x14ac:dyDescent="0.45">
      <c r="A66" s="32" t="s">
        <v>6104</v>
      </c>
      <c r="B66" s="32">
        <v>198</v>
      </c>
      <c r="C66" s="29"/>
      <c r="D66" s="67" t="s">
        <v>4802</v>
      </c>
      <c r="E66" s="38"/>
      <c r="F66" t="s">
        <v>4564</v>
      </c>
      <c r="G66" s="33"/>
      <c r="H66" t="s">
        <v>4803</v>
      </c>
      <c r="I66" t="s">
        <v>6105</v>
      </c>
      <c r="J66" s="35">
        <v>1</v>
      </c>
      <c r="K66" s="33"/>
      <c r="L66" t="s">
        <v>4792</v>
      </c>
      <c r="M66" t="s">
        <v>6</v>
      </c>
      <c r="N66" t="s">
        <v>59</v>
      </c>
      <c r="O66" t="s">
        <v>4804</v>
      </c>
      <c r="P66" t="s">
        <v>4805</v>
      </c>
      <c r="AA66" s="67"/>
      <c r="BB66" s="67"/>
    </row>
    <row r="67" spans="1:54" x14ac:dyDescent="0.45">
      <c r="A67" s="32" t="s">
        <v>6104</v>
      </c>
      <c r="B67" s="32">
        <v>198</v>
      </c>
      <c r="C67" s="29"/>
      <c r="D67" s="67" t="s">
        <v>4806</v>
      </c>
      <c r="E67" s="38"/>
      <c r="F67" t="s">
        <v>4574</v>
      </c>
      <c r="G67" s="33"/>
      <c r="H67" t="s">
        <v>4550</v>
      </c>
      <c r="I67" t="s">
        <v>6105</v>
      </c>
      <c r="J67" s="35">
        <v>1</v>
      </c>
      <c r="K67" s="33"/>
      <c r="L67" t="s">
        <v>4792</v>
      </c>
      <c r="M67" t="s">
        <v>6</v>
      </c>
      <c r="N67" t="s">
        <v>59</v>
      </c>
      <c r="O67" t="s">
        <v>4807</v>
      </c>
      <c r="P67" t="s">
        <v>4808</v>
      </c>
      <c r="AA67" s="67"/>
      <c r="BB67" s="67"/>
    </row>
    <row r="68" spans="1:54" x14ac:dyDescent="0.45">
      <c r="A68" s="32" t="s">
        <v>6104</v>
      </c>
      <c r="B68" s="32">
        <v>198</v>
      </c>
      <c r="C68" s="29"/>
      <c r="D68" s="67" t="s">
        <v>4809</v>
      </c>
      <c r="E68" s="38"/>
      <c r="F68" t="s">
        <v>4699</v>
      </c>
      <c r="G68" s="33"/>
      <c r="H68" t="s">
        <v>1288</v>
      </c>
      <c r="I68" t="s">
        <v>6105</v>
      </c>
      <c r="J68" s="35">
        <v>1</v>
      </c>
      <c r="K68" s="33"/>
      <c r="L68" t="s">
        <v>4714</v>
      </c>
      <c r="M68" t="s">
        <v>6</v>
      </c>
      <c r="N68" t="s">
        <v>59</v>
      </c>
      <c r="O68" t="s">
        <v>4810</v>
      </c>
      <c r="P68" t="s">
        <v>4811</v>
      </c>
      <c r="AA68" s="67"/>
      <c r="AR68" s="67"/>
      <c r="AV68" s="67"/>
      <c r="BB68" s="67"/>
    </row>
    <row r="69" spans="1:54" x14ac:dyDescent="0.45">
      <c r="A69" s="32" t="s">
        <v>6104</v>
      </c>
      <c r="B69" s="32">
        <v>198</v>
      </c>
      <c r="C69" s="29"/>
      <c r="D69" s="67" t="s">
        <v>4812</v>
      </c>
      <c r="E69" s="38"/>
      <c r="F69" t="s">
        <v>4554</v>
      </c>
      <c r="G69" s="33"/>
      <c r="H69" t="s">
        <v>4813</v>
      </c>
      <c r="I69" t="s">
        <v>6105</v>
      </c>
      <c r="J69" s="35">
        <v>1</v>
      </c>
      <c r="K69" s="33"/>
      <c r="L69" t="s">
        <v>4714</v>
      </c>
      <c r="M69" t="s">
        <v>6</v>
      </c>
      <c r="N69" t="s">
        <v>59</v>
      </c>
      <c r="O69" t="s">
        <v>4814</v>
      </c>
      <c r="P69" t="s">
        <v>4815</v>
      </c>
      <c r="AA69" s="67"/>
      <c r="BB69" s="67"/>
    </row>
    <row r="70" spans="1:54" x14ac:dyDescent="0.45">
      <c r="A70" s="32" t="s">
        <v>6104</v>
      </c>
      <c r="B70" s="32">
        <v>198</v>
      </c>
      <c r="C70" s="29"/>
      <c r="D70" s="67" t="s">
        <v>4816</v>
      </c>
      <c r="E70" s="38"/>
      <c r="F70" t="s">
        <v>4721</v>
      </c>
      <c r="G70" s="33"/>
      <c r="H70" t="s">
        <v>4817</v>
      </c>
      <c r="I70" t="s">
        <v>6105</v>
      </c>
      <c r="J70" s="35">
        <v>1</v>
      </c>
      <c r="K70" s="33"/>
      <c r="L70" t="s">
        <v>20</v>
      </c>
      <c r="M70" t="s">
        <v>6</v>
      </c>
      <c r="N70" t="s">
        <v>59</v>
      </c>
      <c r="O70" t="s">
        <v>4818</v>
      </c>
      <c r="P70" t="s">
        <v>4819</v>
      </c>
      <c r="AA70" s="67"/>
      <c r="BB70" s="67"/>
    </row>
    <row r="71" spans="1:54" x14ac:dyDescent="0.45">
      <c r="A71" s="32" t="s">
        <v>6104</v>
      </c>
      <c r="B71" s="32">
        <v>198</v>
      </c>
      <c r="C71" s="29"/>
      <c r="D71" s="67" t="s">
        <v>4820</v>
      </c>
      <c r="E71" s="38"/>
      <c r="F71" t="s">
        <v>4574</v>
      </c>
      <c r="G71" s="33"/>
      <c r="H71" t="s">
        <v>1884</v>
      </c>
      <c r="I71" t="s">
        <v>6105</v>
      </c>
      <c r="J71" s="35">
        <v>1</v>
      </c>
      <c r="K71" s="33"/>
      <c r="L71" t="s">
        <v>4714</v>
      </c>
      <c r="M71" t="s">
        <v>6</v>
      </c>
      <c r="N71" t="s">
        <v>59</v>
      </c>
      <c r="O71" t="s">
        <v>4821</v>
      </c>
      <c r="P71" t="s">
        <v>4822</v>
      </c>
      <c r="AA71" s="67"/>
      <c r="BB71" s="67"/>
    </row>
    <row r="72" spans="1:54" x14ac:dyDescent="0.45">
      <c r="A72" s="32" t="s">
        <v>6104</v>
      </c>
      <c r="B72" s="32">
        <v>198</v>
      </c>
      <c r="C72" s="29"/>
      <c r="D72" s="67" t="s">
        <v>4825</v>
      </c>
      <c r="E72" s="38"/>
      <c r="F72" t="s">
        <v>4564</v>
      </c>
      <c r="G72" s="33"/>
      <c r="H72" t="s">
        <v>2311</v>
      </c>
      <c r="I72" t="s">
        <v>6105</v>
      </c>
      <c r="J72" s="35">
        <v>1</v>
      </c>
      <c r="K72" s="33"/>
      <c r="L72" t="s">
        <v>4824</v>
      </c>
      <c r="M72" t="s">
        <v>6</v>
      </c>
      <c r="N72" t="s">
        <v>59</v>
      </c>
      <c r="O72" t="s">
        <v>4826</v>
      </c>
      <c r="P72" t="s">
        <v>4827</v>
      </c>
      <c r="AA72" s="67"/>
      <c r="BB72" s="67"/>
    </row>
    <row r="73" spans="1:54" x14ac:dyDescent="0.45">
      <c r="A73" s="32" t="s">
        <v>6104</v>
      </c>
      <c r="B73" s="32">
        <v>198</v>
      </c>
      <c r="C73" s="29"/>
      <c r="D73" s="67" t="s">
        <v>4828</v>
      </c>
      <c r="E73" s="38"/>
      <c r="F73" t="s">
        <v>4574</v>
      </c>
      <c r="G73" s="33"/>
      <c r="H73" t="s">
        <v>4829</v>
      </c>
      <c r="I73" t="s">
        <v>6105</v>
      </c>
      <c r="J73" s="35">
        <v>1</v>
      </c>
      <c r="K73" s="33"/>
      <c r="L73" t="s">
        <v>4691</v>
      </c>
      <c r="M73" t="s">
        <v>6</v>
      </c>
      <c r="N73" t="s">
        <v>7</v>
      </c>
      <c r="O73" t="s">
        <v>4830</v>
      </c>
      <c r="P73" t="s">
        <v>4831</v>
      </c>
      <c r="AA73" s="67"/>
      <c r="AR73" s="67"/>
      <c r="AV73" s="67"/>
      <c r="BB73" s="67"/>
    </row>
    <row r="74" spans="1:54" x14ac:dyDescent="0.45">
      <c r="A74" s="32" t="s">
        <v>6104</v>
      </c>
      <c r="B74" s="32">
        <v>198</v>
      </c>
      <c r="C74" s="29"/>
      <c r="D74" s="67" t="s">
        <v>4832</v>
      </c>
      <c r="E74" s="38"/>
      <c r="F74" t="s">
        <v>4570</v>
      </c>
      <c r="G74" s="33"/>
      <c r="H74" t="s">
        <v>4833</v>
      </c>
      <c r="I74" t="s">
        <v>6105</v>
      </c>
      <c r="J74" s="35">
        <v>1</v>
      </c>
      <c r="K74" s="33"/>
      <c r="L74" t="s">
        <v>4691</v>
      </c>
      <c r="M74" t="s">
        <v>6</v>
      </c>
      <c r="N74" t="s">
        <v>59</v>
      </c>
      <c r="O74" t="s">
        <v>4834</v>
      </c>
      <c r="P74" t="s">
        <v>4835</v>
      </c>
      <c r="AA74" s="67"/>
      <c r="BB74" s="67"/>
    </row>
    <row r="75" spans="1:54" x14ac:dyDescent="0.45">
      <c r="A75" s="32" t="s">
        <v>6104</v>
      </c>
      <c r="B75" s="32">
        <v>198</v>
      </c>
      <c r="C75" s="29"/>
      <c r="D75" s="67" t="s">
        <v>4836</v>
      </c>
      <c r="E75" s="38"/>
      <c r="F75" t="s">
        <v>4594</v>
      </c>
      <c r="G75" s="33"/>
      <c r="H75" t="s">
        <v>1298</v>
      </c>
      <c r="I75" t="s">
        <v>6105</v>
      </c>
      <c r="J75" s="35">
        <v>1</v>
      </c>
      <c r="K75" s="33"/>
      <c r="L75" t="s">
        <v>4691</v>
      </c>
      <c r="M75" t="s">
        <v>6</v>
      </c>
      <c r="N75" t="s">
        <v>59</v>
      </c>
      <c r="O75" t="s">
        <v>4837</v>
      </c>
      <c r="P75" t="s">
        <v>4838</v>
      </c>
      <c r="AA75" s="67"/>
      <c r="AR75" s="67"/>
      <c r="AV75" s="67"/>
      <c r="BB75" s="67"/>
    </row>
    <row r="76" spans="1:54" x14ac:dyDescent="0.45">
      <c r="A76" s="32" t="s">
        <v>6104</v>
      </c>
      <c r="B76" s="32">
        <v>198</v>
      </c>
      <c r="C76" s="29"/>
      <c r="D76" s="67" t="s">
        <v>4839</v>
      </c>
      <c r="E76" s="38"/>
      <c r="F76" t="s">
        <v>4745</v>
      </c>
      <c r="G76" s="33"/>
      <c r="H76" t="s">
        <v>4599</v>
      </c>
      <c r="I76" t="s">
        <v>6105</v>
      </c>
      <c r="J76" s="35">
        <v>1</v>
      </c>
      <c r="K76" s="33"/>
      <c r="L76" t="s">
        <v>4558</v>
      </c>
      <c r="M76" t="s">
        <v>6</v>
      </c>
      <c r="N76" t="s">
        <v>59</v>
      </c>
      <c r="O76" t="s">
        <v>4840</v>
      </c>
      <c r="P76" t="s">
        <v>4841</v>
      </c>
      <c r="AA76" s="67"/>
    </row>
    <row r="77" spans="1:54" x14ac:dyDescent="0.45">
      <c r="A77" s="32" t="s">
        <v>6104</v>
      </c>
      <c r="B77" s="32">
        <v>198</v>
      </c>
      <c r="C77" s="29"/>
      <c r="D77" s="67" t="s">
        <v>4842</v>
      </c>
      <c r="E77" s="38"/>
      <c r="F77" t="s">
        <v>4554</v>
      </c>
      <c r="G77" s="33"/>
      <c r="H77" t="s">
        <v>4599</v>
      </c>
      <c r="I77" t="s">
        <v>6105</v>
      </c>
      <c r="J77" s="35">
        <v>1</v>
      </c>
      <c r="K77" s="33"/>
      <c r="L77" t="s">
        <v>4568</v>
      </c>
      <c r="M77" t="s">
        <v>6</v>
      </c>
      <c r="N77" t="s">
        <v>59</v>
      </c>
      <c r="O77" t="s">
        <v>4843</v>
      </c>
      <c r="P77" t="s">
        <v>4844</v>
      </c>
      <c r="AA77" s="67"/>
    </row>
    <row r="78" spans="1:54" x14ac:dyDescent="0.45">
      <c r="A78" s="32" t="s">
        <v>6104</v>
      </c>
      <c r="B78" s="32">
        <v>198</v>
      </c>
      <c r="C78" s="29"/>
      <c r="D78" s="67" t="s">
        <v>4845</v>
      </c>
      <c r="E78" s="38"/>
      <c r="F78" t="s">
        <v>4554</v>
      </c>
      <c r="G78" s="33"/>
      <c r="H78" t="s">
        <v>4664</v>
      </c>
      <c r="I78" t="s">
        <v>6105</v>
      </c>
      <c r="J78" s="35">
        <v>1</v>
      </c>
      <c r="K78" s="33"/>
      <c r="L78" t="s">
        <v>4558</v>
      </c>
      <c r="M78" t="s">
        <v>6</v>
      </c>
      <c r="N78" t="s">
        <v>59</v>
      </c>
      <c r="O78" t="s">
        <v>4846</v>
      </c>
      <c r="P78" t="s">
        <v>4847</v>
      </c>
      <c r="AA78" s="67"/>
      <c r="BB78" s="67"/>
    </row>
    <row r="79" spans="1:54" x14ac:dyDescent="0.45">
      <c r="A79" s="32" t="s">
        <v>6104</v>
      </c>
      <c r="B79" s="32">
        <v>198</v>
      </c>
      <c r="C79" s="29"/>
      <c r="D79" s="67" t="s">
        <v>4848</v>
      </c>
      <c r="E79" s="38"/>
      <c r="F79" t="s">
        <v>4554</v>
      </c>
      <c r="G79" s="33"/>
      <c r="H79" t="s">
        <v>4768</v>
      </c>
      <c r="I79" t="s">
        <v>6105</v>
      </c>
      <c r="J79" s="35">
        <v>1</v>
      </c>
      <c r="K79" s="33"/>
      <c r="L79" t="s">
        <v>4626</v>
      </c>
      <c r="M79" t="s">
        <v>6</v>
      </c>
      <c r="N79" t="s">
        <v>4639</v>
      </c>
      <c r="O79" t="s">
        <v>4849</v>
      </c>
      <c r="P79" t="s">
        <v>4850</v>
      </c>
      <c r="AA79" s="67"/>
      <c r="AR79" s="67"/>
      <c r="AV79" s="67"/>
      <c r="BB79" s="67"/>
    </row>
    <row r="80" spans="1:54" x14ac:dyDescent="0.45">
      <c r="A80" s="32" t="s">
        <v>6104</v>
      </c>
      <c r="B80" s="32">
        <v>198</v>
      </c>
      <c r="C80" s="29"/>
      <c r="D80" s="67" t="s">
        <v>4851</v>
      </c>
      <c r="E80" s="38"/>
      <c r="F80" t="s">
        <v>4554</v>
      </c>
      <c r="G80" s="33"/>
      <c r="H80" t="s">
        <v>4852</v>
      </c>
      <c r="I80" t="s">
        <v>6105</v>
      </c>
      <c r="J80" s="35">
        <v>1</v>
      </c>
      <c r="K80" s="33"/>
      <c r="L80" t="s">
        <v>26</v>
      </c>
      <c r="M80" t="s">
        <v>6</v>
      </c>
      <c r="N80" t="s">
        <v>59</v>
      </c>
      <c r="O80" t="s">
        <v>4853</v>
      </c>
      <c r="P80" t="s">
        <v>4854</v>
      </c>
      <c r="AA80" s="67"/>
      <c r="AR80" s="67"/>
      <c r="AV80" s="67"/>
      <c r="BB80" s="67"/>
    </row>
    <row r="81" spans="1:54" x14ac:dyDescent="0.45">
      <c r="A81" s="32" t="s">
        <v>6104</v>
      </c>
      <c r="B81" s="32">
        <v>198</v>
      </c>
      <c r="C81" s="29"/>
      <c r="D81" s="67" t="s">
        <v>4856</v>
      </c>
      <c r="E81" s="38"/>
      <c r="F81" t="s">
        <v>4699</v>
      </c>
      <c r="G81" s="33"/>
      <c r="H81" t="s">
        <v>2790</v>
      </c>
      <c r="I81" t="s">
        <v>6105</v>
      </c>
      <c r="J81" s="35">
        <v>1</v>
      </c>
      <c r="K81" s="33"/>
      <c r="L81" t="s">
        <v>4855</v>
      </c>
      <c r="M81" t="s">
        <v>6</v>
      </c>
      <c r="N81" t="s">
        <v>59</v>
      </c>
      <c r="O81" t="s">
        <v>4857</v>
      </c>
      <c r="P81" t="s">
        <v>4858</v>
      </c>
      <c r="AA81" s="67"/>
    </row>
    <row r="82" spans="1:54" x14ac:dyDescent="0.45">
      <c r="A82" s="32" t="s">
        <v>6104</v>
      </c>
      <c r="B82" s="32">
        <v>198</v>
      </c>
      <c r="C82" s="29"/>
      <c r="D82" s="67" t="s">
        <v>4859</v>
      </c>
      <c r="E82" s="38"/>
      <c r="F82" t="s">
        <v>4554</v>
      </c>
      <c r="G82" s="33"/>
      <c r="H82" t="s">
        <v>4860</v>
      </c>
      <c r="I82" t="s">
        <v>6105</v>
      </c>
      <c r="J82" s="35">
        <v>1</v>
      </c>
      <c r="K82" s="33"/>
      <c r="L82" t="s">
        <v>4855</v>
      </c>
      <c r="M82" t="s">
        <v>6</v>
      </c>
      <c r="N82" t="s">
        <v>59</v>
      </c>
      <c r="O82" t="s">
        <v>4861</v>
      </c>
      <c r="P82" t="s">
        <v>4862</v>
      </c>
      <c r="AA82" s="67"/>
      <c r="AR82" s="67"/>
      <c r="AV82" s="67"/>
      <c r="BB82" s="67"/>
    </row>
    <row r="83" spans="1:54" x14ac:dyDescent="0.45">
      <c r="A83" s="32" t="s">
        <v>6104</v>
      </c>
      <c r="B83" s="32">
        <v>198</v>
      </c>
      <c r="C83" s="29"/>
      <c r="D83" s="67" t="s">
        <v>4863</v>
      </c>
      <c r="E83" s="38"/>
      <c r="F83" t="s">
        <v>4574</v>
      </c>
      <c r="G83" s="33"/>
      <c r="H83" t="s">
        <v>4671</v>
      </c>
      <c r="I83" t="s">
        <v>6105</v>
      </c>
      <c r="J83" s="35">
        <v>1</v>
      </c>
      <c r="K83" s="33"/>
      <c r="L83" t="s">
        <v>4855</v>
      </c>
      <c r="M83" t="s">
        <v>6</v>
      </c>
      <c r="N83" t="s">
        <v>59</v>
      </c>
      <c r="O83" t="s">
        <v>4864</v>
      </c>
      <c r="P83" t="s">
        <v>4865</v>
      </c>
      <c r="AA83" s="67"/>
      <c r="AR83" s="67"/>
      <c r="AV83" s="67"/>
      <c r="BB83" s="67"/>
    </row>
    <row r="84" spans="1:54" x14ac:dyDescent="0.45">
      <c r="A84" s="32" t="s">
        <v>6104</v>
      </c>
      <c r="B84" s="32">
        <v>198</v>
      </c>
      <c r="C84" s="29"/>
      <c r="D84" s="67" t="s">
        <v>4738</v>
      </c>
      <c r="E84" s="38"/>
      <c r="F84" t="s">
        <v>4549</v>
      </c>
      <c r="G84" s="33"/>
      <c r="H84" t="s">
        <v>4735</v>
      </c>
      <c r="I84" t="s">
        <v>6105</v>
      </c>
      <c r="J84" s="35">
        <v>1</v>
      </c>
      <c r="K84" s="33"/>
      <c r="L84" t="s">
        <v>4855</v>
      </c>
      <c r="M84" t="s">
        <v>6</v>
      </c>
      <c r="N84" t="s">
        <v>59</v>
      </c>
      <c r="O84" t="s">
        <v>4739</v>
      </c>
      <c r="P84" t="s">
        <v>4740</v>
      </c>
      <c r="AA84" s="67"/>
    </row>
    <row r="85" spans="1:54" x14ac:dyDescent="0.45">
      <c r="A85" s="32" t="s">
        <v>6104</v>
      </c>
      <c r="B85" s="32">
        <v>198</v>
      </c>
      <c r="C85" s="29"/>
      <c r="D85" s="67" t="s">
        <v>4866</v>
      </c>
      <c r="E85" s="38"/>
      <c r="F85" t="s">
        <v>4574</v>
      </c>
      <c r="G85" s="33"/>
      <c r="H85" t="s">
        <v>4550</v>
      </c>
      <c r="I85" t="s">
        <v>6105</v>
      </c>
      <c r="J85" s="35">
        <v>1</v>
      </c>
      <c r="K85" s="33"/>
      <c r="L85" t="s">
        <v>4855</v>
      </c>
      <c r="M85" t="s">
        <v>6</v>
      </c>
      <c r="N85" t="s">
        <v>59</v>
      </c>
      <c r="O85" t="s">
        <v>4867</v>
      </c>
      <c r="P85" t="s">
        <v>4868</v>
      </c>
      <c r="AA85" s="67"/>
      <c r="AR85" s="67"/>
      <c r="AV85" s="67"/>
      <c r="BB85" s="67"/>
    </row>
    <row r="86" spans="1:54" x14ac:dyDescent="0.45">
      <c r="A86" s="32" t="s">
        <v>6104</v>
      </c>
      <c r="B86" s="32">
        <v>198</v>
      </c>
      <c r="C86" s="29"/>
      <c r="D86" s="67" t="s">
        <v>4869</v>
      </c>
      <c r="E86" s="38"/>
      <c r="F86" t="s">
        <v>4574</v>
      </c>
      <c r="G86" s="33"/>
      <c r="H86" t="s">
        <v>162</v>
      </c>
      <c r="I86" t="s">
        <v>6105</v>
      </c>
      <c r="J86" s="35">
        <v>1</v>
      </c>
      <c r="K86" s="33"/>
      <c r="L86" t="s">
        <v>4855</v>
      </c>
      <c r="M86" t="s">
        <v>6</v>
      </c>
      <c r="N86" t="s">
        <v>59</v>
      </c>
      <c r="O86" t="s">
        <v>4870</v>
      </c>
      <c r="P86" t="s">
        <v>4871</v>
      </c>
      <c r="AA86" s="67"/>
      <c r="AR86" s="67"/>
      <c r="AV86" s="67"/>
      <c r="BB86" s="67"/>
    </row>
    <row r="87" spans="1:54" x14ac:dyDescent="0.45">
      <c r="A87" s="32" t="s">
        <v>6104</v>
      </c>
      <c r="B87" s="32">
        <v>198</v>
      </c>
      <c r="C87" s="29"/>
      <c r="D87" s="67" t="s">
        <v>4734</v>
      </c>
      <c r="E87" s="38"/>
      <c r="F87" t="s">
        <v>4554</v>
      </c>
      <c r="G87" s="33"/>
      <c r="H87" t="s">
        <v>4735</v>
      </c>
      <c r="I87" t="s">
        <v>6105</v>
      </c>
      <c r="J87" s="35">
        <v>1</v>
      </c>
      <c r="K87" s="33"/>
      <c r="L87" t="s">
        <v>4855</v>
      </c>
      <c r="M87" t="s">
        <v>6</v>
      </c>
      <c r="N87" t="s">
        <v>59</v>
      </c>
      <c r="O87" t="s">
        <v>4736</v>
      </c>
      <c r="P87" t="s">
        <v>4737</v>
      </c>
      <c r="AA87" s="67"/>
    </row>
    <row r="88" spans="1:54" x14ac:dyDescent="0.45">
      <c r="A88" s="32" t="s">
        <v>6104</v>
      </c>
      <c r="B88" s="32">
        <v>198</v>
      </c>
      <c r="C88" s="29"/>
      <c r="D88" s="67" t="s">
        <v>4873</v>
      </c>
      <c r="E88" s="38"/>
      <c r="F88" t="s">
        <v>4745</v>
      </c>
      <c r="G88" s="33"/>
      <c r="H88" t="s">
        <v>4874</v>
      </c>
      <c r="I88" t="s">
        <v>6105</v>
      </c>
      <c r="J88" s="35">
        <v>1</v>
      </c>
      <c r="K88" s="33"/>
      <c r="L88" t="s">
        <v>4872</v>
      </c>
      <c r="M88" t="s">
        <v>6</v>
      </c>
      <c r="N88" t="s">
        <v>59</v>
      </c>
      <c r="O88" t="s">
        <v>4875</v>
      </c>
      <c r="P88" t="s">
        <v>4876</v>
      </c>
      <c r="AA88" s="67"/>
      <c r="BB88" s="67"/>
    </row>
    <row r="89" spans="1:54" x14ac:dyDescent="0.45">
      <c r="A89" s="32" t="s">
        <v>6104</v>
      </c>
      <c r="B89" s="32">
        <v>198</v>
      </c>
      <c r="C89" s="29"/>
      <c r="D89" s="67" t="s">
        <v>4878</v>
      </c>
      <c r="E89" s="38"/>
      <c r="F89" t="s">
        <v>4574</v>
      </c>
      <c r="G89" s="33"/>
      <c r="H89" t="s">
        <v>4829</v>
      </c>
      <c r="I89" t="s">
        <v>6105</v>
      </c>
      <c r="J89" s="35">
        <v>1</v>
      </c>
      <c r="K89" s="33"/>
      <c r="L89" t="s">
        <v>4877</v>
      </c>
      <c r="M89" t="s">
        <v>6</v>
      </c>
      <c r="N89" t="s">
        <v>59</v>
      </c>
      <c r="O89" t="s">
        <v>4879</v>
      </c>
      <c r="P89" t="s">
        <v>4880</v>
      </c>
      <c r="AA89" s="67"/>
      <c r="BB89" s="67"/>
    </row>
    <row r="90" spans="1:54" x14ac:dyDescent="0.45">
      <c r="A90" s="32" t="s">
        <v>6104</v>
      </c>
      <c r="B90" s="32">
        <v>198</v>
      </c>
      <c r="C90" s="29"/>
      <c r="D90" s="67" t="s">
        <v>4881</v>
      </c>
      <c r="E90" s="38"/>
      <c r="F90" t="s">
        <v>4570</v>
      </c>
      <c r="G90" s="33"/>
      <c r="H90" t="s">
        <v>4224</v>
      </c>
      <c r="I90" t="s">
        <v>6105</v>
      </c>
      <c r="J90" s="35">
        <v>1</v>
      </c>
      <c r="K90" s="33"/>
      <c r="L90" t="s">
        <v>4877</v>
      </c>
      <c r="M90" t="s">
        <v>6</v>
      </c>
      <c r="N90" t="s">
        <v>59</v>
      </c>
      <c r="O90" t="s">
        <v>4882</v>
      </c>
      <c r="P90" t="s">
        <v>4883</v>
      </c>
      <c r="AA90" s="67"/>
      <c r="BB90" s="67"/>
    </row>
    <row r="91" spans="1:54" x14ac:dyDescent="0.45">
      <c r="A91" s="32" t="s">
        <v>6104</v>
      </c>
      <c r="B91" s="32">
        <v>198</v>
      </c>
      <c r="C91" s="29"/>
      <c r="D91" s="67" t="s">
        <v>4884</v>
      </c>
      <c r="E91" s="38"/>
      <c r="F91" t="s">
        <v>4885</v>
      </c>
      <c r="G91" s="33"/>
      <c r="H91" t="s">
        <v>1731</v>
      </c>
      <c r="I91" t="s">
        <v>6105</v>
      </c>
      <c r="J91" s="35">
        <v>1</v>
      </c>
      <c r="K91" s="33"/>
      <c r="L91" t="s">
        <v>4877</v>
      </c>
      <c r="M91" t="s">
        <v>6</v>
      </c>
      <c r="N91" t="s">
        <v>4649</v>
      </c>
      <c r="O91" t="s">
        <v>4886</v>
      </c>
      <c r="P91" t="s">
        <v>4887</v>
      </c>
      <c r="AA91" s="67"/>
      <c r="AR91" s="67"/>
      <c r="AV91" s="67"/>
      <c r="BB91" s="67"/>
    </row>
    <row r="92" spans="1:54" x14ac:dyDescent="0.45">
      <c r="A92" s="32" t="s">
        <v>6104</v>
      </c>
      <c r="B92" s="32">
        <v>198</v>
      </c>
      <c r="C92" s="29"/>
      <c r="D92" s="67" t="s">
        <v>4888</v>
      </c>
      <c r="E92" s="38"/>
      <c r="F92" t="s">
        <v>4889</v>
      </c>
      <c r="G92" s="33"/>
      <c r="H92" t="s">
        <v>4890</v>
      </c>
      <c r="I92" t="s">
        <v>6105</v>
      </c>
      <c r="J92" s="35">
        <v>1</v>
      </c>
      <c r="K92" s="33"/>
      <c r="L92" t="s">
        <v>4691</v>
      </c>
      <c r="M92" t="s">
        <v>6</v>
      </c>
      <c r="N92" t="s">
        <v>21</v>
      </c>
      <c r="O92" t="s">
        <v>4891</v>
      </c>
      <c r="P92" t="s">
        <v>4892</v>
      </c>
      <c r="AA92" s="67"/>
      <c r="BB92" s="67"/>
    </row>
    <row r="93" spans="1:54" x14ac:dyDescent="0.45">
      <c r="A93" s="32" t="s">
        <v>6104</v>
      </c>
      <c r="B93" s="32">
        <v>198</v>
      </c>
      <c r="C93" s="29"/>
      <c r="D93" s="67" t="s">
        <v>4893</v>
      </c>
      <c r="E93" s="38"/>
      <c r="F93" t="s">
        <v>4894</v>
      </c>
      <c r="G93" s="33"/>
      <c r="H93" t="s">
        <v>4890</v>
      </c>
      <c r="I93" t="s">
        <v>6105</v>
      </c>
      <c r="J93" s="35">
        <v>1</v>
      </c>
      <c r="K93" s="33"/>
      <c r="L93" t="s">
        <v>4684</v>
      </c>
      <c r="M93" t="s">
        <v>6</v>
      </c>
      <c r="N93" t="s">
        <v>21</v>
      </c>
      <c r="O93" t="s">
        <v>4895</v>
      </c>
      <c r="P93" t="s">
        <v>4896</v>
      </c>
      <c r="AA93" s="67"/>
      <c r="BB93" s="67"/>
    </row>
    <row r="94" spans="1:54" x14ac:dyDescent="0.45">
      <c r="A94" s="32" t="s">
        <v>6104</v>
      </c>
      <c r="B94" s="32">
        <v>198</v>
      </c>
      <c r="C94" s="29"/>
      <c r="D94" s="67" t="s">
        <v>4897</v>
      </c>
      <c r="E94" s="38"/>
      <c r="F94" t="s">
        <v>4574</v>
      </c>
      <c r="G94" s="33"/>
      <c r="H94" t="s">
        <v>4753</v>
      </c>
      <c r="I94" t="s">
        <v>6105</v>
      </c>
      <c r="J94" s="35">
        <v>1</v>
      </c>
      <c r="K94" s="33"/>
      <c r="L94" t="s">
        <v>4691</v>
      </c>
      <c r="M94" t="s">
        <v>6</v>
      </c>
      <c r="N94" t="s">
        <v>59</v>
      </c>
      <c r="O94" t="s">
        <v>4898</v>
      </c>
      <c r="P94" t="s">
        <v>4899</v>
      </c>
      <c r="AA94" s="67"/>
      <c r="BB94" s="67"/>
    </row>
    <row r="95" spans="1:54" x14ac:dyDescent="0.45">
      <c r="A95" s="32" t="s">
        <v>6104</v>
      </c>
      <c r="B95" s="32">
        <v>198</v>
      </c>
      <c r="C95" s="29"/>
      <c r="D95" s="67" t="s">
        <v>4900</v>
      </c>
      <c r="E95" s="38"/>
      <c r="F95" t="s">
        <v>4564</v>
      </c>
      <c r="G95" s="33"/>
      <c r="H95" t="s">
        <v>171</v>
      </c>
      <c r="I95" t="s">
        <v>6105</v>
      </c>
      <c r="J95" s="35">
        <v>1</v>
      </c>
      <c r="K95" s="33"/>
      <c r="L95" t="s">
        <v>4684</v>
      </c>
      <c r="M95" t="s">
        <v>6</v>
      </c>
      <c r="N95" t="s">
        <v>59</v>
      </c>
      <c r="O95" t="s">
        <v>4901</v>
      </c>
      <c r="P95" t="s">
        <v>4902</v>
      </c>
      <c r="AA95" s="67"/>
      <c r="AR95" s="67"/>
      <c r="AV95" s="67"/>
      <c r="BB95" s="67"/>
    </row>
    <row r="96" spans="1:54" x14ac:dyDescent="0.45">
      <c r="A96" s="32" t="s">
        <v>6104</v>
      </c>
      <c r="B96" s="32">
        <v>198</v>
      </c>
      <c r="C96" s="29"/>
      <c r="D96" s="67" t="s">
        <v>4904</v>
      </c>
      <c r="E96" s="38"/>
      <c r="F96" t="s">
        <v>4716</v>
      </c>
      <c r="G96" s="33"/>
      <c r="H96" t="s">
        <v>1081</v>
      </c>
      <c r="I96" t="s">
        <v>6105</v>
      </c>
      <c r="J96" s="35">
        <v>1</v>
      </c>
      <c r="K96" s="33"/>
      <c r="L96" t="s">
        <v>4903</v>
      </c>
      <c r="M96" t="s">
        <v>6</v>
      </c>
      <c r="N96" t="s">
        <v>59</v>
      </c>
      <c r="O96" t="s">
        <v>4905</v>
      </c>
      <c r="P96" t="s">
        <v>4906</v>
      </c>
      <c r="AA96" s="67"/>
      <c r="BB96" s="67"/>
    </row>
    <row r="97" spans="1:54" x14ac:dyDescent="0.45">
      <c r="A97" s="32" t="s">
        <v>6104</v>
      </c>
      <c r="B97" s="32">
        <v>198</v>
      </c>
      <c r="C97" s="29"/>
      <c r="D97" s="67" t="s">
        <v>4907</v>
      </c>
      <c r="E97" s="38"/>
      <c r="F97" t="s">
        <v>4554</v>
      </c>
      <c r="G97" s="33"/>
      <c r="H97" t="s">
        <v>4908</v>
      </c>
      <c r="I97" t="s">
        <v>6105</v>
      </c>
      <c r="J97" s="35">
        <v>1</v>
      </c>
      <c r="K97" s="33"/>
      <c r="L97" t="s">
        <v>4903</v>
      </c>
      <c r="M97" t="s">
        <v>6</v>
      </c>
      <c r="N97" t="s">
        <v>59</v>
      </c>
      <c r="O97" t="s">
        <v>4909</v>
      </c>
      <c r="P97" t="s">
        <v>4910</v>
      </c>
      <c r="AA97" s="67"/>
      <c r="BB97" s="67"/>
    </row>
    <row r="98" spans="1:54" x14ac:dyDescent="0.45">
      <c r="A98" s="32" t="s">
        <v>6104</v>
      </c>
      <c r="B98" s="32">
        <v>198</v>
      </c>
      <c r="C98" s="29"/>
      <c r="D98" s="67" t="s">
        <v>4911</v>
      </c>
      <c r="E98" s="38"/>
      <c r="F98" t="s">
        <v>4574</v>
      </c>
      <c r="G98" s="33"/>
      <c r="H98" t="s">
        <v>1835</v>
      </c>
      <c r="I98" t="s">
        <v>6105</v>
      </c>
      <c r="J98" s="35">
        <v>1</v>
      </c>
      <c r="K98" s="33"/>
      <c r="L98" t="s">
        <v>4187</v>
      </c>
      <c r="M98" t="s">
        <v>6</v>
      </c>
      <c r="N98" t="s">
        <v>59</v>
      </c>
      <c r="O98" t="s">
        <v>4912</v>
      </c>
      <c r="P98" t="s">
        <v>4913</v>
      </c>
      <c r="AA98" s="67"/>
      <c r="AR98" s="67"/>
      <c r="AV98" s="67"/>
    </row>
    <row r="99" spans="1:54" x14ac:dyDescent="0.45">
      <c r="A99" s="32" t="s">
        <v>6104</v>
      </c>
      <c r="B99" s="32">
        <v>198</v>
      </c>
      <c r="C99" s="29"/>
      <c r="D99" s="67" t="s">
        <v>4915</v>
      </c>
      <c r="E99" s="38"/>
      <c r="F99" t="s">
        <v>4554</v>
      </c>
      <c r="G99" s="33"/>
      <c r="H99" t="s">
        <v>4717</v>
      </c>
      <c r="I99" t="s">
        <v>6105</v>
      </c>
      <c r="J99" s="35">
        <v>1</v>
      </c>
      <c r="K99" s="33"/>
      <c r="L99" t="s">
        <v>4914</v>
      </c>
      <c r="M99" t="s">
        <v>6</v>
      </c>
      <c r="N99" t="s">
        <v>59</v>
      </c>
      <c r="O99" t="s">
        <v>4916</v>
      </c>
      <c r="P99" t="s">
        <v>4917</v>
      </c>
      <c r="AA99" s="67"/>
      <c r="BB99" s="67"/>
    </row>
    <row r="100" spans="1:54" x14ac:dyDescent="0.45">
      <c r="A100" s="32" t="s">
        <v>6104</v>
      </c>
      <c r="B100" s="32">
        <v>198</v>
      </c>
      <c r="C100" s="29"/>
      <c r="D100" s="67" t="s">
        <v>4918</v>
      </c>
      <c r="E100" s="38"/>
      <c r="F100" t="s">
        <v>4564</v>
      </c>
      <c r="G100" s="33"/>
      <c r="H100" t="s">
        <v>4919</v>
      </c>
      <c r="I100" t="s">
        <v>6105</v>
      </c>
      <c r="J100" s="35">
        <v>1</v>
      </c>
      <c r="K100" s="33"/>
      <c r="L100" t="s">
        <v>4621</v>
      </c>
      <c r="M100" t="s">
        <v>6</v>
      </c>
      <c r="N100" t="s">
        <v>59</v>
      </c>
      <c r="O100" t="s">
        <v>4920</v>
      </c>
      <c r="P100" t="s">
        <v>4921</v>
      </c>
      <c r="AA100" s="67"/>
    </row>
    <row r="101" spans="1:54" x14ac:dyDescent="0.45">
      <c r="A101" s="32" t="s">
        <v>6104</v>
      </c>
      <c r="B101" s="32">
        <v>198</v>
      </c>
      <c r="C101" s="29"/>
      <c r="D101" s="67" t="s">
        <v>4922</v>
      </c>
      <c r="E101" s="38"/>
      <c r="F101" t="s">
        <v>4554</v>
      </c>
      <c r="G101" s="33"/>
      <c r="H101" t="s">
        <v>4550</v>
      </c>
      <c r="I101" t="s">
        <v>6105</v>
      </c>
      <c r="J101" s="35">
        <v>1</v>
      </c>
      <c r="K101" s="33"/>
      <c r="L101" t="s">
        <v>4914</v>
      </c>
      <c r="M101" t="s">
        <v>6</v>
      </c>
      <c r="N101" t="s">
        <v>59</v>
      </c>
      <c r="O101" t="s">
        <v>4923</v>
      </c>
      <c r="P101" t="s">
        <v>4924</v>
      </c>
      <c r="AA101" s="67"/>
      <c r="AR101" s="67"/>
      <c r="AV101" s="67"/>
      <c r="BB101" s="67"/>
    </row>
    <row r="102" spans="1:54" x14ac:dyDescent="0.45">
      <c r="A102" s="32" t="s">
        <v>6104</v>
      </c>
      <c r="B102" s="32">
        <v>198</v>
      </c>
      <c r="C102" s="29"/>
      <c r="D102" s="67" t="s">
        <v>4925</v>
      </c>
      <c r="E102" s="38"/>
      <c r="F102" t="s">
        <v>4699</v>
      </c>
      <c r="G102" s="33"/>
      <c r="H102" t="s">
        <v>4926</v>
      </c>
      <c r="I102" t="s">
        <v>6105</v>
      </c>
      <c r="J102" s="35">
        <v>1</v>
      </c>
      <c r="K102" s="33"/>
      <c r="L102" t="s">
        <v>4621</v>
      </c>
      <c r="M102" t="s">
        <v>6</v>
      </c>
      <c r="N102" t="s">
        <v>59</v>
      </c>
      <c r="O102" t="s">
        <v>4927</v>
      </c>
      <c r="P102" t="s">
        <v>4928</v>
      </c>
      <c r="AA102" s="67"/>
      <c r="AR102" s="67"/>
      <c r="AV102" s="67"/>
      <c r="BB102" s="67"/>
    </row>
    <row r="103" spans="1:54" x14ac:dyDescent="0.45">
      <c r="A103" s="32" t="s">
        <v>6104</v>
      </c>
      <c r="B103" s="32">
        <v>198</v>
      </c>
      <c r="C103" s="29"/>
      <c r="D103" s="67" t="s">
        <v>4929</v>
      </c>
      <c r="E103" s="38"/>
      <c r="F103" t="s">
        <v>4574</v>
      </c>
      <c r="G103" s="33"/>
      <c r="H103" t="s">
        <v>1621</v>
      </c>
      <c r="I103" t="s">
        <v>6105</v>
      </c>
      <c r="J103" s="35">
        <v>1</v>
      </c>
      <c r="K103" s="33"/>
      <c r="L103" t="s">
        <v>4914</v>
      </c>
      <c r="M103" t="s">
        <v>6</v>
      </c>
      <c r="N103" t="s">
        <v>59</v>
      </c>
      <c r="O103" t="s">
        <v>4930</v>
      </c>
      <c r="P103" t="s">
        <v>4931</v>
      </c>
      <c r="AA103" s="67"/>
      <c r="AR103" s="67"/>
      <c r="AV103" s="67"/>
      <c r="BB103" s="67"/>
    </row>
    <row r="104" spans="1:54" x14ac:dyDescent="0.45">
      <c r="A104" s="32" t="s">
        <v>6104</v>
      </c>
      <c r="B104" s="32">
        <v>198</v>
      </c>
      <c r="C104" s="29"/>
      <c r="D104" s="67" t="s">
        <v>4711</v>
      </c>
      <c r="E104" s="38"/>
      <c r="F104" t="s">
        <v>4554</v>
      </c>
      <c r="G104" s="33"/>
      <c r="H104" t="s">
        <v>4555</v>
      </c>
      <c r="I104" t="s">
        <v>6105</v>
      </c>
      <c r="J104" s="35">
        <v>1</v>
      </c>
      <c r="K104" s="33"/>
      <c r="L104" t="s">
        <v>4621</v>
      </c>
      <c r="M104" t="s">
        <v>6</v>
      </c>
      <c r="N104" t="s">
        <v>59</v>
      </c>
      <c r="O104" t="s">
        <v>4712</v>
      </c>
      <c r="P104" t="s">
        <v>4713</v>
      </c>
      <c r="AA104" s="67"/>
      <c r="BB104" s="67"/>
    </row>
    <row r="105" spans="1:54" x14ac:dyDescent="0.45">
      <c r="A105" s="32" t="s">
        <v>6104</v>
      </c>
      <c r="B105" s="32">
        <v>198</v>
      </c>
      <c r="C105" s="29"/>
      <c r="D105" s="67" t="s">
        <v>4932</v>
      </c>
      <c r="E105" s="38"/>
      <c r="F105" t="s">
        <v>4933</v>
      </c>
      <c r="G105" s="33"/>
      <c r="H105" t="s">
        <v>2311</v>
      </c>
      <c r="I105" t="s">
        <v>6105</v>
      </c>
      <c r="J105" s="35">
        <v>1</v>
      </c>
      <c r="K105" s="33"/>
      <c r="L105" s="68" t="s">
        <v>4707</v>
      </c>
      <c r="M105" t="s">
        <v>6</v>
      </c>
      <c r="N105" t="s">
        <v>21</v>
      </c>
      <c r="O105" t="s">
        <v>4934</v>
      </c>
      <c r="P105" t="s">
        <v>4935</v>
      </c>
      <c r="Y105" s="68"/>
      <c r="Z105" s="69"/>
      <c r="AA105" s="67"/>
      <c r="BB105" s="67"/>
    </row>
    <row r="106" spans="1:54" x14ac:dyDescent="0.45">
      <c r="A106" s="32" t="s">
        <v>6104</v>
      </c>
      <c r="B106" s="32">
        <v>198</v>
      </c>
      <c r="C106" s="29"/>
      <c r="D106" s="67" t="s">
        <v>4936</v>
      </c>
      <c r="E106" s="38"/>
      <c r="F106" t="s">
        <v>4574</v>
      </c>
      <c r="G106" s="33"/>
      <c r="H106" t="s">
        <v>1339</v>
      </c>
      <c r="I106" t="s">
        <v>6105</v>
      </c>
      <c r="J106" s="35">
        <v>1</v>
      </c>
      <c r="K106" s="33"/>
      <c r="L106" s="68" t="s">
        <v>4707</v>
      </c>
      <c r="M106" t="s">
        <v>6</v>
      </c>
      <c r="N106" t="s">
        <v>59</v>
      </c>
      <c r="O106" t="s">
        <v>4937</v>
      </c>
      <c r="P106" t="s">
        <v>4938</v>
      </c>
      <c r="Y106" s="68"/>
      <c r="AA106" s="67"/>
      <c r="BB106" s="67"/>
    </row>
    <row r="107" spans="1:54" x14ac:dyDescent="0.45">
      <c r="A107" s="32" t="s">
        <v>6104</v>
      </c>
      <c r="B107" s="32">
        <v>198</v>
      </c>
      <c r="C107" s="29"/>
      <c r="D107" s="67" t="s">
        <v>4939</v>
      </c>
      <c r="E107" s="38"/>
      <c r="F107" t="s">
        <v>4721</v>
      </c>
      <c r="G107" s="33"/>
      <c r="H107" t="s">
        <v>4940</v>
      </c>
      <c r="I107" t="s">
        <v>6105</v>
      </c>
      <c r="J107" s="35">
        <v>1</v>
      </c>
      <c r="K107" s="33"/>
      <c r="L107" s="68" t="s">
        <v>4707</v>
      </c>
      <c r="M107" t="s">
        <v>6</v>
      </c>
      <c r="N107" t="s">
        <v>59</v>
      </c>
      <c r="O107" t="s">
        <v>4941</v>
      </c>
      <c r="P107" t="s">
        <v>4942</v>
      </c>
      <c r="Y107" s="68"/>
      <c r="AA107" s="67"/>
      <c r="BB107" s="67"/>
    </row>
    <row r="108" spans="1:54" x14ac:dyDescent="0.45">
      <c r="A108" s="32" t="s">
        <v>6104</v>
      </c>
      <c r="B108" s="32">
        <v>198</v>
      </c>
      <c r="C108" s="29"/>
      <c r="D108" s="67" t="s">
        <v>4943</v>
      </c>
      <c r="E108" s="38"/>
      <c r="F108" t="s">
        <v>4554</v>
      </c>
      <c r="G108" s="33"/>
      <c r="H108" t="s">
        <v>4550</v>
      </c>
      <c r="I108" t="s">
        <v>6105</v>
      </c>
      <c r="J108" s="35">
        <v>1</v>
      </c>
      <c r="K108" s="33"/>
      <c r="L108" s="68" t="s">
        <v>4707</v>
      </c>
      <c r="M108" t="s">
        <v>6</v>
      </c>
      <c r="N108" t="s">
        <v>59</v>
      </c>
      <c r="O108" t="s">
        <v>4944</v>
      </c>
      <c r="P108" t="s">
        <v>4945</v>
      </c>
      <c r="Y108" s="68"/>
      <c r="AA108" s="67"/>
      <c r="AR108" s="67"/>
      <c r="AV108" s="67"/>
      <c r="BB108" s="67"/>
    </row>
    <row r="109" spans="1:54" x14ac:dyDescent="0.45">
      <c r="A109" s="32" t="s">
        <v>6104</v>
      </c>
      <c r="B109" s="32">
        <v>198</v>
      </c>
      <c r="C109" s="29"/>
      <c r="D109" s="67" t="s">
        <v>4946</v>
      </c>
      <c r="E109" s="38"/>
      <c r="F109" t="s">
        <v>4574</v>
      </c>
      <c r="G109" s="33"/>
      <c r="H109" t="s">
        <v>4550</v>
      </c>
      <c r="I109" t="s">
        <v>6105</v>
      </c>
      <c r="J109" s="35">
        <v>1</v>
      </c>
      <c r="K109" s="33"/>
      <c r="L109" s="68" t="s">
        <v>4547</v>
      </c>
      <c r="M109" t="s">
        <v>6</v>
      </c>
      <c r="N109" t="s">
        <v>59</v>
      </c>
      <c r="O109" t="s">
        <v>4947</v>
      </c>
      <c r="P109" t="s">
        <v>4948</v>
      </c>
      <c r="Y109" s="68"/>
      <c r="AA109" s="67"/>
      <c r="AR109" s="67"/>
      <c r="AV109" s="67"/>
      <c r="BB109" s="67"/>
    </row>
    <row r="110" spans="1:54" x14ac:dyDescent="0.45">
      <c r="A110" s="32" t="s">
        <v>6104</v>
      </c>
      <c r="B110" s="32">
        <v>198</v>
      </c>
      <c r="C110" s="29"/>
      <c r="D110" s="67" t="s">
        <v>4950</v>
      </c>
      <c r="E110" s="38"/>
      <c r="F110" t="s">
        <v>4570</v>
      </c>
      <c r="G110" s="33"/>
      <c r="H110" t="s">
        <v>1284</v>
      </c>
      <c r="I110" t="s">
        <v>6105</v>
      </c>
      <c r="J110" s="35">
        <v>1</v>
      </c>
      <c r="K110" s="33"/>
      <c r="L110" t="s">
        <v>4949</v>
      </c>
      <c r="M110" t="s">
        <v>6</v>
      </c>
      <c r="N110" t="s">
        <v>59</v>
      </c>
      <c r="O110" t="s">
        <v>4951</v>
      </c>
      <c r="P110" t="s">
        <v>4952</v>
      </c>
      <c r="AA110" s="67"/>
      <c r="BB110" s="67"/>
    </row>
    <row r="111" spans="1:54" x14ac:dyDescent="0.45">
      <c r="A111" s="32" t="s">
        <v>6104</v>
      </c>
      <c r="B111" s="32">
        <v>198</v>
      </c>
      <c r="C111" s="29"/>
      <c r="D111" s="67" t="s">
        <v>4953</v>
      </c>
      <c r="E111" s="38"/>
      <c r="F111" t="s">
        <v>4554</v>
      </c>
      <c r="G111" s="33"/>
      <c r="H111" t="s">
        <v>4954</v>
      </c>
      <c r="I111" t="s">
        <v>6105</v>
      </c>
      <c r="J111" s="35">
        <v>1</v>
      </c>
      <c r="K111" s="33"/>
      <c r="L111" t="s">
        <v>4949</v>
      </c>
      <c r="M111" t="s">
        <v>6</v>
      </c>
      <c r="N111" t="s">
        <v>4639</v>
      </c>
      <c r="O111" t="s">
        <v>4955</v>
      </c>
      <c r="P111" t="s">
        <v>4956</v>
      </c>
      <c r="AA111" s="67"/>
      <c r="BB111" s="67"/>
    </row>
    <row r="112" spans="1:54" x14ac:dyDescent="0.45">
      <c r="A112" s="32" t="s">
        <v>6104</v>
      </c>
      <c r="B112" s="32">
        <v>198</v>
      </c>
      <c r="C112" s="29"/>
      <c r="D112" s="67" t="s">
        <v>4957</v>
      </c>
      <c r="E112" s="38"/>
      <c r="F112" t="s">
        <v>4699</v>
      </c>
      <c r="G112" s="33"/>
      <c r="H112" t="s">
        <v>2367</v>
      </c>
      <c r="I112" t="s">
        <v>6105</v>
      </c>
      <c r="J112" s="35">
        <v>1</v>
      </c>
      <c r="K112" s="33"/>
      <c r="L112" t="s">
        <v>4626</v>
      </c>
      <c r="M112" t="s">
        <v>6</v>
      </c>
      <c r="N112" t="s">
        <v>59</v>
      </c>
      <c r="O112" t="s">
        <v>4958</v>
      </c>
      <c r="P112" t="s">
        <v>4959</v>
      </c>
      <c r="AA112" s="67"/>
      <c r="BB112" s="67"/>
    </row>
    <row r="113" spans="1:54" x14ac:dyDescent="0.45">
      <c r="A113" s="32" t="s">
        <v>6104</v>
      </c>
      <c r="B113" s="32">
        <v>198</v>
      </c>
      <c r="C113" s="29"/>
      <c r="D113" s="67" t="s">
        <v>4960</v>
      </c>
      <c r="E113" s="38"/>
      <c r="F113" t="s">
        <v>4560</v>
      </c>
      <c r="G113" s="33"/>
      <c r="H113" t="s">
        <v>4441</v>
      </c>
      <c r="I113" t="s">
        <v>6105</v>
      </c>
      <c r="J113" s="35">
        <v>1</v>
      </c>
      <c r="K113" s="33"/>
      <c r="L113" t="s">
        <v>4626</v>
      </c>
      <c r="M113" t="s">
        <v>6</v>
      </c>
      <c r="N113" t="s">
        <v>59</v>
      </c>
      <c r="O113" t="s">
        <v>4961</v>
      </c>
      <c r="P113" t="s">
        <v>4962</v>
      </c>
      <c r="AA113" s="67"/>
      <c r="AR113" s="67"/>
      <c r="AV113" s="67"/>
      <c r="BB113" s="67"/>
    </row>
    <row r="114" spans="1:54" x14ac:dyDescent="0.45">
      <c r="A114" s="32" t="s">
        <v>6104</v>
      </c>
      <c r="B114" s="32">
        <v>198</v>
      </c>
      <c r="C114" s="29"/>
      <c r="D114" s="67" t="s">
        <v>4963</v>
      </c>
      <c r="E114" s="38"/>
      <c r="F114" t="s">
        <v>4570</v>
      </c>
      <c r="G114" s="33"/>
      <c r="H114" t="s">
        <v>3569</v>
      </c>
      <c r="I114" t="s">
        <v>6105</v>
      </c>
      <c r="J114" s="35">
        <v>1</v>
      </c>
      <c r="K114" s="33"/>
      <c r="L114" t="s">
        <v>4177</v>
      </c>
      <c r="M114" t="s">
        <v>6</v>
      </c>
      <c r="N114" t="s">
        <v>4964</v>
      </c>
      <c r="O114" t="s">
        <v>4965</v>
      </c>
      <c r="P114" t="s">
        <v>4966</v>
      </c>
      <c r="AA114" s="67"/>
      <c r="BB114" s="67"/>
    </row>
    <row r="115" spans="1:54" x14ac:dyDescent="0.45">
      <c r="A115" s="32" t="s">
        <v>6104</v>
      </c>
      <c r="B115" s="32">
        <v>198</v>
      </c>
      <c r="C115" s="29"/>
      <c r="D115" s="67" t="s">
        <v>4967</v>
      </c>
      <c r="E115" s="38"/>
      <c r="F115" t="s">
        <v>4564</v>
      </c>
      <c r="G115" s="33"/>
      <c r="H115" t="s">
        <v>4968</v>
      </c>
      <c r="I115" t="s">
        <v>6105</v>
      </c>
      <c r="J115" s="35">
        <v>1</v>
      </c>
      <c r="K115" s="33"/>
      <c r="L115" t="s">
        <v>4626</v>
      </c>
      <c r="M115" t="s">
        <v>6</v>
      </c>
      <c r="N115" t="s">
        <v>59</v>
      </c>
      <c r="O115" t="s">
        <v>4969</v>
      </c>
      <c r="P115" t="s">
        <v>4970</v>
      </c>
      <c r="AA115" s="67"/>
      <c r="BB115" s="67"/>
    </row>
    <row r="116" spans="1:54" x14ac:dyDescent="0.45">
      <c r="A116" s="32" t="s">
        <v>6104</v>
      </c>
      <c r="B116" s="32">
        <v>198</v>
      </c>
      <c r="C116" s="29"/>
      <c r="D116" s="67" t="s">
        <v>4971</v>
      </c>
      <c r="E116" s="38"/>
      <c r="F116" t="s">
        <v>4721</v>
      </c>
      <c r="G116" s="33"/>
      <c r="H116" t="s">
        <v>980</v>
      </c>
      <c r="I116" t="s">
        <v>6105</v>
      </c>
      <c r="J116" s="35">
        <v>1</v>
      </c>
      <c r="K116" s="33"/>
      <c r="L116" t="s">
        <v>4177</v>
      </c>
      <c r="M116" t="s">
        <v>6</v>
      </c>
      <c r="N116" t="s">
        <v>59</v>
      </c>
      <c r="O116" t="s">
        <v>4972</v>
      </c>
      <c r="P116" t="s">
        <v>4973</v>
      </c>
      <c r="AA116" s="67"/>
      <c r="BB116" s="67"/>
    </row>
    <row r="117" spans="1:54" x14ac:dyDescent="0.45">
      <c r="A117" s="32" t="s">
        <v>6104</v>
      </c>
      <c r="B117" s="32">
        <v>198</v>
      </c>
      <c r="C117" s="29"/>
      <c r="D117" s="67" t="s">
        <v>4974</v>
      </c>
      <c r="E117" s="38"/>
      <c r="F117" t="s">
        <v>4975</v>
      </c>
      <c r="G117" s="33"/>
      <c r="H117" t="s">
        <v>980</v>
      </c>
      <c r="I117" t="s">
        <v>6105</v>
      </c>
      <c r="J117" s="35">
        <v>1</v>
      </c>
      <c r="K117" s="33"/>
      <c r="L117" t="s">
        <v>4626</v>
      </c>
      <c r="M117" t="s">
        <v>6</v>
      </c>
      <c r="N117" t="s">
        <v>21</v>
      </c>
      <c r="O117" t="s">
        <v>4976</v>
      </c>
      <c r="P117" t="s">
        <v>4977</v>
      </c>
      <c r="AA117" s="67"/>
      <c r="BB117" s="67"/>
    </row>
    <row r="118" spans="1:54" x14ac:dyDescent="0.45">
      <c r="A118" s="32" t="s">
        <v>6104</v>
      </c>
      <c r="B118" s="32">
        <v>198</v>
      </c>
      <c r="C118" s="29"/>
      <c r="D118" s="67" t="s">
        <v>4978</v>
      </c>
      <c r="E118" s="38"/>
      <c r="F118" t="s">
        <v>4716</v>
      </c>
      <c r="G118" s="33"/>
      <c r="H118" t="s">
        <v>980</v>
      </c>
      <c r="I118" t="s">
        <v>6105</v>
      </c>
      <c r="J118" s="35">
        <v>1</v>
      </c>
      <c r="K118" s="33"/>
      <c r="L118" t="s">
        <v>4177</v>
      </c>
      <c r="M118" t="s">
        <v>6</v>
      </c>
      <c r="N118" t="s">
        <v>59</v>
      </c>
      <c r="O118" t="s">
        <v>4979</v>
      </c>
      <c r="P118" t="s">
        <v>4980</v>
      </c>
      <c r="AA118" s="67"/>
      <c r="BB118" s="67"/>
    </row>
    <row r="119" spans="1:54" x14ac:dyDescent="0.45">
      <c r="A119" s="32" t="s">
        <v>6104</v>
      </c>
      <c r="B119" s="32">
        <v>198</v>
      </c>
      <c r="C119" s="29"/>
      <c r="D119" s="67" t="s">
        <v>4981</v>
      </c>
      <c r="E119" s="38"/>
      <c r="F119" t="s">
        <v>4982</v>
      </c>
      <c r="G119" s="33"/>
      <c r="H119" t="s">
        <v>980</v>
      </c>
      <c r="I119" t="s">
        <v>6105</v>
      </c>
      <c r="J119" s="35">
        <v>1</v>
      </c>
      <c r="K119" s="33"/>
      <c r="L119" t="s">
        <v>4626</v>
      </c>
      <c r="M119" t="s">
        <v>6</v>
      </c>
      <c r="N119" t="s">
        <v>4983</v>
      </c>
      <c r="O119" t="s">
        <v>4984</v>
      </c>
      <c r="P119" t="s">
        <v>4985</v>
      </c>
      <c r="AA119" s="67"/>
      <c r="BB119" s="67"/>
    </row>
    <row r="120" spans="1:54" x14ac:dyDescent="0.45">
      <c r="A120" s="32" t="s">
        <v>6104</v>
      </c>
      <c r="B120" s="32">
        <v>198</v>
      </c>
      <c r="C120" s="29"/>
      <c r="D120" s="67" t="s">
        <v>4986</v>
      </c>
      <c r="E120" s="38"/>
      <c r="F120" t="s">
        <v>4987</v>
      </c>
      <c r="G120" s="33"/>
      <c r="H120" t="s">
        <v>980</v>
      </c>
      <c r="I120" t="s">
        <v>6105</v>
      </c>
      <c r="J120" s="35">
        <v>1</v>
      </c>
      <c r="K120" s="33"/>
      <c r="L120" t="s">
        <v>4626</v>
      </c>
      <c r="M120" t="s">
        <v>6</v>
      </c>
      <c r="N120" t="s">
        <v>4988</v>
      </c>
      <c r="O120" t="s">
        <v>4989</v>
      </c>
      <c r="P120" t="s">
        <v>4990</v>
      </c>
      <c r="AA120" s="67"/>
      <c r="BB120" s="67"/>
    </row>
    <row r="121" spans="1:54" x14ac:dyDescent="0.45">
      <c r="A121" s="32" t="s">
        <v>6104</v>
      </c>
      <c r="B121" s="32">
        <v>198</v>
      </c>
      <c r="C121" s="29"/>
      <c r="D121" s="67" t="s">
        <v>4991</v>
      </c>
      <c r="E121" s="38"/>
      <c r="F121" t="s">
        <v>4594</v>
      </c>
      <c r="G121" s="33"/>
      <c r="H121" t="s">
        <v>980</v>
      </c>
      <c r="I121" t="s">
        <v>6105</v>
      </c>
      <c r="J121" s="35">
        <v>1</v>
      </c>
      <c r="K121" s="33"/>
      <c r="L121" t="s">
        <v>4626</v>
      </c>
      <c r="M121" t="s">
        <v>6</v>
      </c>
      <c r="N121" t="s">
        <v>59</v>
      </c>
      <c r="O121" t="s">
        <v>4992</v>
      </c>
      <c r="P121" t="s">
        <v>4993</v>
      </c>
      <c r="AA121" s="67"/>
      <c r="BB121" s="67"/>
    </row>
    <row r="122" spans="1:54" x14ac:dyDescent="0.45">
      <c r="A122" s="32" t="s">
        <v>6104</v>
      </c>
      <c r="B122" s="32">
        <v>198</v>
      </c>
      <c r="C122" s="29"/>
      <c r="D122" s="67" t="s">
        <v>4994</v>
      </c>
      <c r="E122" s="38"/>
      <c r="F122" t="s">
        <v>4721</v>
      </c>
      <c r="G122" s="33"/>
      <c r="H122" t="s">
        <v>4995</v>
      </c>
      <c r="I122" t="s">
        <v>6105</v>
      </c>
      <c r="J122" s="35">
        <v>1</v>
      </c>
      <c r="K122" s="33"/>
      <c r="L122" t="s">
        <v>4558</v>
      </c>
      <c r="M122" t="s">
        <v>6</v>
      </c>
      <c r="N122" t="s">
        <v>59</v>
      </c>
      <c r="O122" t="s">
        <v>4996</v>
      </c>
      <c r="P122" t="s">
        <v>4997</v>
      </c>
      <c r="AA122" s="67"/>
      <c r="BB122" s="67"/>
    </row>
    <row r="123" spans="1:54" x14ac:dyDescent="0.45">
      <c r="A123" s="32" t="s">
        <v>6104</v>
      </c>
      <c r="B123" s="32">
        <v>198</v>
      </c>
      <c r="C123" s="29"/>
      <c r="D123" s="67" t="s">
        <v>4971</v>
      </c>
      <c r="E123" s="38"/>
      <c r="F123" t="s">
        <v>4721</v>
      </c>
      <c r="G123" s="33"/>
      <c r="H123" t="s">
        <v>980</v>
      </c>
      <c r="I123" t="s">
        <v>6105</v>
      </c>
      <c r="J123" s="35">
        <v>1</v>
      </c>
      <c r="K123" s="33"/>
      <c r="L123" t="s">
        <v>4568</v>
      </c>
      <c r="M123" t="s">
        <v>6</v>
      </c>
      <c r="N123" t="s">
        <v>59</v>
      </c>
      <c r="O123" t="s">
        <v>4972</v>
      </c>
      <c r="P123" t="s">
        <v>4973</v>
      </c>
      <c r="AA123" s="67"/>
      <c r="BB123" s="67"/>
    </row>
    <row r="124" spans="1:54" x14ac:dyDescent="0.45">
      <c r="A124" s="32" t="s">
        <v>6104</v>
      </c>
      <c r="B124" s="32">
        <v>198</v>
      </c>
      <c r="C124" s="29"/>
      <c r="D124" s="67" t="s">
        <v>4998</v>
      </c>
      <c r="E124" s="38"/>
      <c r="F124" t="s">
        <v>4574</v>
      </c>
      <c r="G124" s="33"/>
      <c r="H124" t="s">
        <v>4829</v>
      </c>
      <c r="I124" t="s">
        <v>6105</v>
      </c>
      <c r="J124" s="35">
        <v>1</v>
      </c>
      <c r="K124" s="33"/>
      <c r="L124" t="s">
        <v>4568</v>
      </c>
      <c r="M124" t="s">
        <v>6</v>
      </c>
      <c r="N124" t="s">
        <v>59</v>
      </c>
      <c r="O124" t="s">
        <v>4999</v>
      </c>
      <c r="P124" t="s">
        <v>5000</v>
      </c>
      <c r="AA124" s="67"/>
      <c r="AR124" s="67"/>
      <c r="AV124" s="67"/>
      <c r="BB124" s="67"/>
    </row>
    <row r="125" spans="1:54" x14ac:dyDescent="0.45">
      <c r="A125" s="32" t="s">
        <v>6104</v>
      </c>
      <c r="B125" s="32">
        <v>198</v>
      </c>
      <c r="C125" s="29"/>
      <c r="D125" s="67" t="s">
        <v>5002</v>
      </c>
      <c r="E125" s="38"/>
      <c r="F125" t="s">
        <v>4560</v>
      </c>
      <c r="G125" s="33"/>
      <c r="H125" t="s">
        <v>1311</v>
      </c>
      <c r="I125" t="s">
        <v>6105</v>
      </c>
      <c r="J125" s="35">
        <v>1</v>
      </c>
      <c r="K125" s="33"/>
      <c r="L125" t="s">
        <v>5001</v>
      </c>
      <c r="M125" t="s">
        <v>6</v>
      </c>
      <c r="N125" t="s">
        <v>59</v>
      </c>
      <c r="O125" t="s">
        <v>5003</v>
      </c>
      <c r="P125" t="s">
        <v>5004</v>
      </c>
      <c r="AA125" s="67"/>
      <c r="BB125" s="67"/>
    </row>
    <row r="126" spans="1:54" x14ac:dyDescent="0.45">
      <c r="A126" s="32" t="s">
        <v>6104</v>
      </c>
      <c r="B126" s="32">
        <v>198</v>
      </c>
      <c r="C126" s="29"/>
      <c r="D126" s="67" t="s">
        <v>5006</v>
      </c>
      <c r="E126" s="38"/>
      <c r="F126" t="s">
        <v>4574</v>
      </c>
      <c r="G126" s="33"/>
      <c r="H126" t="s">
        <v>4631</v>
      </c>
      <c r="I126" t="s">
        <v>6105</v>
      </c>
      <c r="J126" s="35">
        <v>1</v>
      </c>
      <c r="K126" s="33"/>
      <c r="L126" t="s">
        <v>5005</v>
      </c>
      <c r="M126" t="s">
        <v>6</v>
      </c>
      <c r="N126" t="s">
        <v>59</v>
      </c>
      <c r="O126" t="s">
        <v>5007</v>
      </c>
      <c r="P126" t="s">
        <v>5008</v>
      </c>
      <c r="AA126" s="67"/>
    </row>
    <row r="127" spans="1:54" x14ac:dyDescent="0.45">
      <c r="A127" s="32" t="s">
        <v>6104</v>
      </c>
      <c r="B127" s="32">
        <v>198</v>
      </c>
      <c r="C127" s="29"/>
      <c r="D127" s="67" t="s">
        <v>5009</v>
      </c>
      <c r="E127" s="38"/>
      <c r="F127" t="s">
        <v>4574</v>
      </c>
      <c r="G127" s="33"/>
      <c r="H127" t="s">
        <v>76</v>
      </c>
      <c r="I127" t="s">
        <v>6105</v>
      </c>
      <c r="J127" s="35">
        <v>1</v>
      </c>
      <c r="K127" s="33"/>
      <c r="L127" t="s">
        <v>4691</v>
      </c>
      <c r="M127" t="s">
        <v>6</v>
      </c>
      <c r="N127" t="s">
        <v>59</v>
      </c>
      <c r="O127" t="s">
        <v>5010</v>
      </c>
      <c r="P127" t="s">
        <v>5011</v>
      </c>
      <c r="AA127" s="67"/>
      <c r="BB127" s="67"/>
    </row>
    <row r="128" spans="1:54" x14ac:dyDescent="0.45">
      <c r="A128" s="32" t="s">
        <v>6104</v>
      </c>
      <c r="B128" s="32">
        <v>198</v>
      </c>
      <c r="C128" s="29"/>
      <c r="D128" s="67" t="s">
        <v>4715</v>
      </c>
      <c r="E128" s="38"/>
      <c r="F128" t="s">
        <v>4716</v>
      </c>
      <c r="G128" s="33"/>
      <c r="H128" t="s">
        <v>4717</v>
      </c>
      <c r="I128" t="s">
        <v>6105</v>
      </c>
      <c r="J128" s="35">
        <v>1</v>
      </c>
      <c r="K128" s="33"/>
      <c r="L128" t="s">
        <v>4684</v>
      </c>
      <c r="M128" t="s">
        <v>6</v>
      </c>
      <c r="N128" t="s">
        <v>59</v>
      </c>
      <c r="O128" t="s">
        <v>4718</v>
      </c>
      <c r="P128" t="s">
        <v>4719</v>
      </c>
      <c r="AA128" s="67"/>
      <c r="AR128" s="67"/>
      <c r="AV128" s="67"/>
      <c r="BB128" s="67"/>
    </row>
    <row r="129" spans="1:54" x14ac:dyDescent="0.45">
      <c r="A129" s="32" t="s">
        <v>6104</v>
      </c>
      <c r="B129" s="32">
        <v>198</v>
      </c>
      <c r="C129" s="29"/>
      <c r="D129" s="67" t="s">
        <v>5013</v>
      </c>
      <c r="E129" s="38"/>
      <c r="F129" t="s">
        <v>4554</v>
      </c>
      <c r="G129" s="33"/>
      <c r="H129" t="s">
        <v>1298</v>
      </c>
      <c r="I129" t="s">
        <v>6105</v>
      </c>
      <c r="J129" s="35">
        <v>1</v>
      </c>
      <c r="K129" s="33"/>
      <c r="L129" t="s">
        <v>5012</v>
      </c>
      <c r="M129" t="s">
        <v>6</v>
      </c>
      <c r="N129" t="s">
        <v>59</v>
      </c>
      <c r="O129" t="s">
        <v>5014</v>
      </c>
      <c r="P129" t="s">
        <v>5015</v>
      </c>
      <c r="AA129" s="67"/>
      <c r="AR129" s="67"/>
      <c r="AV129" s="67"/>
      <c r="BB129" s="67"/>
    </row>
    <row r="130" spans="1:54" x14ac:dyDescent="0.45">
      <c r="A130" s="32" t="s">
        <v>6104</v>
      </c>
      <c r="B130" s="32">
        <v>198</v>
      </c>
      <c r="C130" s="29"/>
      <c r="D130" s="67" t="s">
        <v>5016</v>
      </c>
      <c r="E130" s="38"/>
      <c r="F130" t="s">
        <v>4574</v>
      </c>
      <c r="G130" s="33"/>
      <c r="H130" t="s">
        <v>1313</v>
      </c>
      <c r="I130" t="s">
        <v>6105</v>
      </c>
      <c r="J130" s="35">
        <v>1</v>
      </c>
      <c r="K130" s="33"/>
      <c r="L130" t="s">
        <v>12</v>
      </c>
      <c r="M130" t="s">
        <v>6</v>
      </c>
      <c r="N130" t="s">
        <v>59</v>
      </c>
      <c r="O130" t="s">
        <v>5017</v>
      </c>
      <c r="P130" t="s">
        <v>5018</v>
      </c>
      <c r="AA130" s="67"/>
      <c r="AR130" s="67"/>
      <c r="AV130" s="67"/>
      <c r="BB130" s="67"/>
    </row>
    <row r="131" spans="1:54" x14ac:dyDescent="0.45">
      <c r="A131" s="32" t="s">
        <v>6104</v>
      </c>
      <c r="B131" s="32">
        <v>198</v>
      </c>
      <c r="C131" s="29"/>
      <c r="D131" s="67" t="s">
        <v>5019</v>
      </c>
      <c r="E131" s="38"/>
      <c r="F131" t="s">
        <v>4688</v>
      </c>
      <c r="G131" s="33"/>
      <c r="H131" t="s">
        <v>116</v>
      </c>
      <c r="I131" t="s">
        <v>6105</v>
      </c>
      <c r="J131" s="35">
        <v>1</v>
      </c>
      <c r="K131" s="33"/>
      <c r="L131" t="s">
        <v>5012</v>
      </c>
      <c r="M131" t="s">
        <v>6</v>
      </c>
      <c r="N131" t="s">
        <v>59</v>
      </c>
      <c r="O131" t="s">
        <v>5020</v>
      </c>
      <c r="P131" t="s">
        <v>5021</v>
      </c>
      <c r="AA131" s="67"/>
      <c r="BB131" s="67"/>
    </row>
    <row r="132" spans="1:54" x14ac:dyDescent="0.45">
      <c r="A132" s="32" t="s">
        <v>6104</v>
      </c>
      <c r="B132" s="32">
        <v>198</v>
      </c>
      <c r="C132" s="29"/>
      <c r="D132" s="67" t="s">
        <v>5022</v>
      </c>
      <c r="E132" s="38"/>
      <c r="F132" t="s">
        <v>5023</v>
      </c>
      <c r="G132" s="33"/>
      <c r="H132" t="s">
        <v>1320</v>
      </c>
      <c r="I132" t="s">
        <v>6105</v>
      </c>
      <c r="J132" s="35">
        <v>1</v>
      </c>
      <c r="K132" s="33"/>
      <c r="L132" t="s">
        <v>5012</v>
      </c>
      <c r="M132" t="s">
        <v>6</v>
      </c>
      <c r="N132" t="s">
        <v>21</v>
      </c>
      <c r="O132" t="s">
        <v>5024</v>
      </c>
      <c r="P132" t="s">
        <v>5025</v>
      </c>
      <c r="AA132" s="67"/>
      <c r="AR132" s="67"/>
      <c r="AV132" s="67"/>
      <c r="BB132" s="67"/>
    </row>
    <row r="133" spans="1:54" x14ac:dyDescent="0.45">
      <c r="A133" s="32" t="s">
        <v>6104</v>
      </c>
      <c r="B133" s="32">
        <v>198</v>
      </c>
      <c r="C133" s="29"/>
      <c r="D133" s="67" t="s">
        <v>5026</v>
      </c>
      <c r="E133" s="38"/>
      <c r="F133" t="s">
        <v>4564</v>
      </c>
      <c r="G133" s="33"/>
      <c r="H133" t="s">
        <v>4664</v>
      </c>
      <c r="I133" t="s">
        <v>6105</v>
      </c>
      <c r="J133" s="35">
        <v>1</v>
      </c>
      <c r="K133" s="33"/>
      <c r="L133" t="s">
        <v>4714</v>
      </c>
      <c r="M133" t="s">
        <v>6</v>
      </c>
      <c r="N133" t="s">
        <v>59</v>
      </c>
      <c r="O133" t="s">
        <v>5027</v>
      </c>
      <c r="P133" t="s">
        <v>5028</v>
      </c>
      <c r="AA133" s="67"/>
      <c r="BB133" s="67"/>
    </row>
    <row r="134" spans="1:54" x14ac:dyDescent="0.45">
      <c r="A134" s="32" t="s">
        <v>6104</v>
      </c>
      <c r="B134" s="32">
        <v>198</v>
      </c>
      <c r="C134" s="29"/>
      <c r="D134" s="67" t="s">
        <v>5029</v>
      </c>
      <c r="E134" s="38"/>
      <c r="F134" t="s">
        <v>4574</v>
      </c>
      <c r="G134" s="33"/>
      <c r="H134" t="s">
        <v>5030</v>
      </c>
      <c r="I134" t="s">
        <v>6105</v>
      </c>
      <c r="J134" s="35">
        <v>1</v>
      </c>
      <c r="K134" s="33"/>
      <c r="L134" t="s">
        <v>20</v>
      </c>
      <c r="M134" t="s">
        <v>6</v>
      </c>
      <c r="N134" t="s">
        <v>59</v>
      </c>
      <c r="O134" t="s">
        <v>5031</v>
      </c>
      <c r="P134" t="s">
        <v>5032</v>
      </c>
      <c r="AA134" s="67"/>
    </row>
    <row r="135" spans="1:54" x14ac:dyDescent="0.45">
      <c r="A135" s="32" t="s">
        <v>6104</v>
      </c>
      <c r="B135" s="32">
        <v>198</v>
      </c>
      <c r="C135" s="29"/>
      <c r="D135" s="67" t="s">
        <v>5033</v>
      </c>
      <c r="E135" s="38"/>
      <c r="F135" t="s">
        <v>4594</v>
      </c>
      <c r="G135" s="33"/>
      <c r="H135" t="s">
        <v>4565</v>
      </c>
      <c r="I135" t="s">
        <v>6105</v>
      </c>
      <c r="J135" s="35">
        <v>1</v>
      </c>
      <c r="K135" s="33"/>
      <c r="L135" t="s">
        <v>4568</v>
      </c>
      <c r="M135" t="s">
        <v>6</v>
      </c>
      <c r="N135" t="s">
        <v>59</v>
      </c>
      <c r="O135" t="s">
        <v>5034</v>
      </c>
      <c r="P135" t="s">
        <v>5035</v>
      </c>
      <c r="AA135" s="67"/>
    </row>
    <row r="136" spans="1:54" x14ac:dyDescent="0.45">
      <c r="A136" s="32" t="s">
        <v>6104</v>
      </c>
      <c r="B136" s="32">
        <v>198</v>
      </c>
      <c r="C136" s="29"/>
      <c r="D136" s="67" t="s">
        <v>5036</v>
      </c>
      <c r="E136" s="38"/>
      <c r="F136" t="s">
        <v>4554</v>
      </c>
      <c r="G136" s="33"/>
      <c r="H136" t="s">
        <v>1282</v>
      </c>
      <c r="I136" t="s">
        <v>6105</v>
      </c>
      <c r="J136" s="35">
        <v>1</v>
      </c>
      <c r="K136" s="33"/>
      <c r="L136" t="s">
        <v>4558</v>
      </c>
      <c r="M136" t="s">
        <v>6</v>
      </c>
      <c r="N136" t="s">
        <v>59</v>
      </c>
      <c r="O136" t="s">
        <v>5037</v>
      </c>
      <c r="P136" t="s">
        <v>5038</v>
      </c>
      <c r="AA136" s="67"/>
      <c r="AR136" s="67"/>
      <c r="AV136" s="67"/>
      <c r="BB136" s="67"/>
    </row>
    <row r="137" spans="1:54" x14ac:dyDescent="0.45">
      <c r="A137" s="32" t="s">
        <v>6104</v>
      </c>
      <c r="B137" s="32">
        <v>198</v>
      </c>
      <c r="C137" s="29"/>
      <c r="D137" s="67" t="s">
        <v>5039</v>
      </c>
      <c r="E137" s="38"/>
      <c r="F137" t="s">
        <v>4574</v>
      </c>
      <c r="G137" s="33"/>
      <c r="H137" t="s">
        <v>4550</v>
      </c>
      <c r="I137" t="s">
        <v>6105</v>
      </c>
      <c r="J137" s="35">
        <v>1</v>
      </c>
      <c r="K137" s="33"/>
      <c r="L137" t="s">
        <v>4558</v>
      </c>
      <c r="M137" t="s">
        <v>6</v>
      </c>
      <c r="N137" t="s">
        <v>59</v>
      </c>
      <c r="O137" t="s">
        <v>5040</v>
      </c>
      <c r="P137" t="s">
        <v>5041</v>
      </c>
      <c r="AA137" s="67"/>
      <c r="BB137" s="67"/>
    </row>
    <row r="138" spans="1:54" x14ac:dyDescent="0.45">
      <c r="A138" s="32" t="s">
        <v>6104</v>
      </c>
      <c r="B138" s="32">
        <v>198</v>
      </c>
      <c r="C138" s="29"/>
      <c r="D138" s="67" t="s">
        <v>5042</v>
      </c>
      <c r="E138" s="38"/>
      <c r="F138" t="s">
        <v>4554</v>
      </c>
      <c r="G138" s="33"/>
      <c r="H138" t="s">
        <v>4940</v>
      </c>
      <c r="I138" t="s">
        <v>6105</v>
      </c>
      <c r="J138" s="35">
        <v>1</v>
      </c>
      <c r="K138" s="33"/>
      <c r="L138" t="s">
        <v>4558</v>
      </c>
      <c r="M138" t="s">
        <v>6</v>
      </c>
      <c r="N138" t="s">
        <v>59</v>
      </c>
      <c r="O138" t="s">
        <v>5043</v>
      </c>
      <c r="P138" t="s">
        <v>5044</v>
      </c>
      <c r="AA138" s="67"/>
      <c r="BB138" s="67"/>
    </row>
    <row r="139" spans="1:54" x14ac:dyDescent="0.45">
      <c r="A139" s="32" t="s">
        <v>6104</v>
      </c>
      <c r="B139" s="32">
        <v>198</v>
      </c>
      <c r="C139" s="29"/>
      <c r="D139" s="67" t="s">
        <v>5045</v>
      </c>
      <c r="E139" s="38"/>
      <c r="F139" t="s">
        <v>4549</v>
      </c>
      <c r="G139" s="33"/>
      <c r="H139" t="s">
        <v>5046</v>
      </c>
      <c r="I139" t="s">
        <v>6105</v>
      </c>
      <c r="J139" s="35">
        <v>1</v>
      </c>
      <c r="K139" s="33"/>
      <c r="L139" t="s">
        <v>4642</v>
      </c>
      <c r="M139" t="s">
        <v>6</v>
      </c>
      <c r="N139" t="s">
        <v>59</v>
      </c>
      <c r="O139" t="s">
        <v>5047</v>
      </c>
      <c r="P139" t="s">
        <v>5048</v>
      </c>
      <c r="AA139" s="67"/>
      <c r="BB139" s="67"/>
    </row>
    <row r="140" spans="1:54" x14ac:dyDescent="0.45">
      <c r="A140" s="32" t="s">
        <v>6104</v>
      </c>
      <c r="B140" s="32">
        <v>198</v>
      </c>
      <c r="C140" s="29"/>
      <c r="D140" s="67" t="s">
        <v>5049</v>
      </c>
      <c r="E140" s="38"/>
      <c r="F140" t="s">
        <v>4560</v>
      </c>
      <c r="G140" s="33"/>
      <c r="H140" t="s">
        <v>30</v>
      </c>
      <c r="I140" t="s">
        <v>6105</v>
      </c>
      <c r="J140" s="35">
        <v>1</v>
      </c>
      <c r="K140" s="33"/>
      <c r="L140" t="s">
        <v>4642</v>
      </c>
      <c r="M140" t="s">
        <v>6</v>
      </c>
      <c r="N140" t="s">
        <v>59</v>
      </c>
      <c r="O140" t="s">
        <v>5050</v>
      </c>
      <c r="P140" t="s">
        <v>5051</v>
      </c>
      <c r="AA140" s="67"/>
      <c r="AR140" s="67"/>
      <c r="AV140" s="67"/>
      <c r="BB140" s="67"/>
    </row>
    <row r="141" spans="1:54" x14ac:dyDescent="0.45">
      <c r="A141" s="32" t="s">
        <v>6104</v>
      </c>
      <c r="B141" s="32">
        <v>198</v>
      </c>
      <c r="C141" s="29"/>
      <c r="D141" s="67" t="s">
        <v>5052</v>
      </c>
      <c r="E141" s="38"/>
      <c r="F141" t="s">
        <v>4574</v>
      </c>
      <c r="G141" s="33"/>
      <c r="H141" t="s">
        <v>5053</v>
      </c>
      <c r="I141" t="s">
        <v>6105</v>
      </c>
      <c r="J141" s="35">
        <v>1</v>
      </c>
      <c r="K141" s="33"/>
      <c r="L141" t="s">
        <v>4642</v>
      </c>
      <c r="M141" t="s">
        <v>6</v>
      </c>
      <c r="N141" t="s">
        <v>59</v>
      </c>
      <c r="O141" t="s">
        <v>5054</v>
      </c>
      <c r="P141" t="s">
        <v>5055</v>
      </c>
      <c r="AA141" s="67"/>
    </row>
    <row r="142" spans="1:54" x14ac:dyDescent="0.45">
      <c r="A142" s="32" t="s">
        <v>6104</v>
      </c>
      <c r="B142" s="32">
        <v>198</v>
      </c>
      <c r="C142" s="29"/>
      <c r="D142" s="67" t="s">
        <v>5056</v>
      </c>
      <c r="E142" s="38"/>
      <c r="F142" t="s">
        <v>4574</v>
      </c>
      <c r="G142" s="33"/>
      <c r="H142" t="s">
        <v>5057</v>
      </c>
      <c r="I142" t="s">
        <v>6105</v>
      </c>
      <c r="J142" s="35">
        <v>1</v>
      </c>
      <c r="K142" s="33"/>
      <c r="L142" t="s">
        <v>4642</v>
      </c>
      <c r="M142" t="s">
        <v>6</v>
      </c>
      <c r="N142" t="s">
        <v>59</v>
      </c>
      <c r="O142" t="s">
        <v>5058</v>
      </c>
      <c r="P142" t="s">
        <v>5059</v>
      </c>
      <c r="AA142" s="67"/>
    </row>
    <row r="143" spans="1:54" x14ac:dyDescent="0.45">
      <c r="A143" s="32" t="s">
        <v>6104</v>
      </c>
      <c r="B143" s="32">
        <v>198</v>
      </c>
      <c r="C143" s="29"/>
      <c r="D143" s="67" t="s">
        <v>5060</v>
      </c>
      <c r="E143" s="38"/>
      <c r="F143" t="s">
        <v>4570</v>
      </c>
      <c r="G143" s="33"/>
      <c r="H143" t="s">
        <v>1222</v>
      </c>
      <c r="I143" t="s">
        <v>6105</v>
      </c>
      <c r="J143" s="35">
        <v>1</v>
      </c>
      <c r="K143" s="33"/>
      <c r="L143" t="s">
        <v>4568</v>
      </c>
      <c r="M143" t="s">
        <v>6</v>
      </c>
      <c r="N143" t="s">
        <v>59</v>
      </c>
      <c r="O143" t="s">
        <v>5061</v>
      </c>
      <c r="P143" t="s">
        <v>5062</v>
      </c>
      <c r="AA143" s="67"/>
      <c r="BB143" s="67"/>
    </row>
    <row r="144" spans="1:54" x14ac:dyDescent="0.45">
      <c r="A144" s="32" t="s">
        <v>6104</v>
      </c>
      <c r="B144" s="32">
        <v>198</v>
      </c>
      <c r="C144" s="29"/>
      <c r="D144" s="67" t="s">
        <v>5063</v>
      </c>
      <c r="E144" s="38"/>
      <c r="F144" t="s">
        <v>5064</v>
      </c>
      <c r="G144" s="33"/>
      <c r="H144" t="s">
        <v>5065</v>
      </c>
      <c r="I144" t="s">
        <v>6105</v>
      </c>
      <c r="J144" s="35">
        <v>1</v>
      </c>
      <c r="K144" s="33"/>
      <c r="L144" t="s">
        <v>4558</v>
      </c>
      <c r="M144" t="s">
        <v>6</v>
      </c>
      <c r="N144" t="s">
        <v>36</v>
      </c>
      <c r="O144" t="s">
        <v>5066</v>
      </c>
      <c r="P144" t="s">
        <v>5067</v>
      </c>
      <c r="AA144" s="67"/>
    </row>
    <row r="145" spans="1:54" x14ac:dyDescent="0.45">
      <c r="A145" s="32" t="s">
        <v>6104</v>
      </c>
      <c r="B145" s="32">
        <v>198</v>
      </c>
      <c r="C145" s="29"/>
      <c r="D145" s="67" t="s">
        <v>5068</v>
      </c>
      <c r="E145" s="38"/>
      <c r="F145" t="s">
        <v>4554</v>
      </c>
      <c r="G145" s="33"/>
      <c r="H145" t="s">
        <v>1339</v>
      </c>
      <c r="I145" t="s">
        <v>6105</v>
      </c>
      <c r="J145" s="35">
        <v>1</v>
      </c>
      <c r="K145" s="33"/>
      <c r="L145" t="s">
        <v>4621</v>
      </c>
      <c r="M145" t="s">
        <v>6</v>
      </c>
      <c r="N145" t="s">
        <v>59</v>
      </c>
      <c r="O145" t="s">
        <v>5069</v>
      </c>
      <c r="P145" t="s">
        <v>5070</v>
      </c>
      <c r="AA145" s="67"/>
      <c r="AR145" s="67"/>
      <c r="AV145" s="67"/>
      <c r="BB145" s="67"/>
    </row>
    <row r="146" spans="1:54" x14ac:dyDescent="0.45">
      <c r="A146" s="32" t="s">
        <v>6104</v>
      </c>
      <c r="B146" s="32">
        <v>198</v>
      </c>
      <c r="C146" s="29"/>
      <c r="D146" s="67" t="s">
        <v>5072</v>
      </c>
      <c r="E146" s="38"/>
      <c r="F146" t="s">
        <v>4699</v>
      </c>
      <c r="G146" s="33"/>
      <c r="H146" t="s">
        <v>1175</v>
      </c>
      <c r="I146" t="s">
        <v>6105</v>
      </c>
      <c r="J146" s="35">
        <v>1</v>
      </c>
      <c r="K146" s="33"/>
      <c r="L146" t="s">
        <v>5071</v>
      </c>
      <c r="M146" t="s">
        <v>6</v>
      </c>
      <c r="N146" t="s">
        <v>59</v>
      </c>
      <c r="O146" t="s">
        <v>5073</v>
      </c>
      <c r="P146" t="s">
        <v>5074</v>
      </c>
      <c r="AA146" s="67"/>
      <c r="AR146" s="67"/>
      <c r="AV146" s="67"/>
    </row>
    <row r="147" spans="1:54" x14ac:dyDescent="0.45">
      <c r="A147" s="32" t="s">
        <v>6104</v>
      </c>
      <c r="B147" s="32">
        <v>198</v>
      </c>
      <c r="C147" s="29"/>
      <c r="D147" s="67" t="s">
        <v>5075</v>
      </c>
      <c r="E147" s="38"/>
      <c r="F147" t="s">
        <v>4554</v>
      </c>
      <c r="G147" s="33"/>
      <c r="H147" t="s">
        <v>3436</v>
      </c>
      <c r="I147" t="s">
        <v>6105</v>
      </c>
      <c r="J147" s="35">
        <v>1</v>
      </c>
      <c r="K147" s="33"/>
      <c r="L147" t="s">
        <v>5071</v>
      </c>
      <c r="M147" t="s">
        <v>6</v>
      </c>
      <c r="N147" t="s">
        <v>59</v>
      </c>
      <c r="O147" t="s">
        <v>5076</v>
      </c>
      <c r="P147" t="s">
        <v>5077</v>
      </c>
      <c r="AA147" s="67"/>
      <c r="BB147" s="67"/>
    </row>
    <row r="148" spans="1:54" x14ac:dyDescent="0.45">
      <c r="A148" s="32" t="s">
        <v>6104</v>
      </c>
      <c r="B148" s="32">
        <v>198</v>
      </c>
      <c r="C148" s="29"/>
      <c r="D148" s="67" t="s">
        <v>5078</v>
      </c>
      <c r="E148" s="38"/>
      <c r="F148" t="s">
        <v>4574</v>
      </c>
      <c r="G148" s="33"/>
      <c r="H148" t="s">
        <v>2790</v>
      </c>
      <c r="I148" t="s">
        <v>6105</v>
      </c>
      <c r="J148" s="35">
        <v>1</v>
      </c>
      <c r="K148" s="33"/>
      <c r="L148" t="s">
        <v>45</v>
      </c>
      <c r="M148" t="s">
        <v>6</v>
      </c>
      <c r="N148" t="s">
        <v>59</v>
      </c>
      <c r="O148" t="s">
        <v>5079</v>
      </c>
      <c r="P148" t="s">
        <v>5080</v>
      </c>
      <c r="AA148" s="67"/>
    </row>
    <row r="149" spans="1:54" x14ac:dyDescent="0.45">
      <c r="A149" s="32" t="s">
        <v>6104</v>
      </c>
      <c r="B149" s="32">
        <v>198</v>
      </c>
      <c r="C149" s="29"/>
      <c r="D149" s="67" t="s">
        <v>5081</v>
      </c>
      <c r="E149" s="38"/>
      <c r="F149" t="s">
        <v>5082</v>
      </c>
      <c r="G149" s="33"/>
      <c r="H149" t="s">
        <v>1284</v>
      </c>
      <c r="I149" t="s">
        <v>6105</v>
      </c>
      <c r="J149" s="35">
        <v>1</v>
      </c>
      <c r="K149" s="33"/>
      <c r="L149" t="s">
        <v>5071</v>
      </c>
      <c r="M149" t="s">
        <v>6</v>
      </c>
      <c r="N149" t="s">
        <v>4649</v>
      </c>
      <c r="O149" t="s">
        <v>5083</v>
      </c>
      <c r="P149" t="s">
        <v>5084</v>
      </c>
      <c r="AA149" s="67"/>
      <c r="BB149" s="67"/>
    </row>
    <row r="150" spans="1:54" x14ac:dyDescent="0.45">
      <c r="A150" s="32" t="s">
        <v>6104</v>
      </c>
      <c r="B150" s="32">
        <v>198</v>
      </c>
      <c r="C150" s="29"/>
      <c r="D150" s="67" t="s">
        <v>5085</v>
      </c>
      <c r="E150" s="38"/>
      <c r="F150" t="s">
        <v>4554</v>
      </c>
      <c r="G150" s="33"/>
      <c r="H150" t="s">
        <v>1275</v>
      </c>
      <c r="I150" t="s">
        <v>6105</v>
      </c>
      <c r="J150" s="35">
        <v>1</v>
      </c>
      <c r="K150" s="33"/>
      <c r="L150" t="s">
        <v>4558</v>
      </c>
      <c r="M150" t="s">
        <v>6</v>
      </c>
      <c r="N150" t="s">
        <v>59</v>
      </c>
      <c r="O150" t="s">
        <v>5086</v>
      </c>
      <c r="P150" t="s">
        <v>5087</v>
      </c>
      <c r="AA150" s="67"/>
      <c r="BB150" s="67"/>
    </row>
    <row r="151" spans="1:54" x14ac:dyDescent="0.45">
      <c r="A151" s="32" t="s">
        <v>6104</v>
      </c>
      <c r="B151" s="32">
        <v>198</v>
      </c>
      <c r="C151" s="29"/>
      <c r="D151" s="67" t="s">
        <v>5088</v>
      </c>
      <c r="E151" s="38"/>
      <c r="F151" t="s">
        <v>4560</v>
      </c>
      <c r="G151" s="33"/>
      <c r="H151" t="s">
        <v>4768</v>
      </c>
      <c r="I151" t="s">
        <v>6105</v>
      </c>
      <c r="J151" s="35">
        <v>1</v>
      </c>
      <c r="K151" s="33"/>
      <c r="L151" t="s">
        <v>4558</v>
      </c>
      <c r="M151" t="s">
        <v>6</v>
      </c>
      <c r="N151" t="s">
        <v>59</v>
      </c>
      <c r="O151" t="s">
        <v>5089</v>
      </c>
      <c r="P151" t="s">
        <v>5090</v>
      </c>
      <c r="AA151" s="67"/>
      <c r="BB151" s="67"/>
    </row>
    <row r="152" spans="1:54" x14ac:dyDescent="0.45">
      <c r="A152" s="32" t="s">
        <v>6104</v>
      </c>
      <c r="B152" s="32">
        <v>198</v>
      </c>
      <c r="C152" s="29"/>
      <c r="D152" s="67" t="s">
        <v>5091</v>
      </c>
      <c r="E152" s="38"/>
      <c r="F152" t="s">
        <v>4554</v>
      </c>
      <c r="G152" s="33"/>
      <c r="H152" t="s">
        <v>1267</v>
      </c>
      <c r="I152" t="s">
        <v>6105</v>
      </c>
      <c r="J152" s="35">
        <v>1</v>
      </c>
      <c r="K152" s="33"/>
      <c r="L152" t="s">
        <v>4568</v>
      </c>
      <c r="M152" t="s">
        <v>6</v>
      </c>
      <c r="N152" t="s">
        <v>59</v>
      </c>
      <c r="O152" t="s">
        <v>5092</v>
      </c>
      <c r="P152" t="s">
        <v>5093</v>
      </c>
      <c r="AA152" s="67"/>
      <c r="AR152" s="67"/>
      <c r="AV152" s="67"/>
      <c r="BB152" s="67"/>
    </row>
    <row r="153" spans="1:54" x14ac:dyDescent="0.45">
      <c r="A153" s="32" t="s">
        <v>6104</v>
      </c>
      <c r="B153" s="32">
        <v>198</v>
      </c>
      <c r="C153" s="29"/>
      <c r="D153" s="67" t="s">
        <v>5094</v>
      </c>
      <c r="E153" s="38"/>
      <c r="F153" t="s">
        <v>4554</v>
      </c>
      <c r="G153" s="33"/>
      <c r="H153" t="s">
        <v>4908</v>
      </c>
      <c r="I153" t="s">
        <v>6105</v>
      </c>
      <c r="J153" s="35">
        <v>1</v>
      </c>
      <c r="K153" s="33"/>
      <c r="L153" t="s">
        <v>4568</v>
      </c>
      <c r="M153" t="s">
        <v>6</v>
      </c>
      <c r="N153" t="s">
        <v>59</v>
      </c>
      <c r="O153" t="s">
        <v>5095</v>
      </c>
      <c r="P153" t="s">
        <v>5096</v>
      </c>
      <c r="AA153" s="67"/>
      <c r="BB153" s="67"/>
    </row>
    <row r="154" spans="1:54" x14ac:dyDescent="0.45">
      <c r="A154" s="32" t="s">
        <v>6104</v>
      </c>
      <c r="B154" s="32">
        <v>198</v>
      </c>
      <c r="C154" s="29"/>
      <c r="D154" s="67" t="s">
        <v>5097</v>
      </c>
      <c r="E154" s="38"/>
      <c r="F154" t="s">
        <v>4554</v>
      </c>
      <c r="G154" s="33"/>
      <c r="H154" t="s">
        <v>5098</v>
      </c>
      <c r="I154" t="s">
        <v>6105</v>
      </c>
      <c r="J154" s="35">
        <v>1</v>
      </c>
      <c r="K154" s="33"/>
      <c r="L154" t="s">
        <v>4578</v>
      </c>
      <c r="M154" t="s">
        <v>6</v>
      </c>
      <c r="N154" t="s">
        <v>59</v>
      </c>
      <c r="O154" t="s">
        <v>5099</v>
      </c>
      <c r="P154" t="s">
        <v>5100</v>
      </c>
      <c r="AA154" s="67"/>
      <c r="BB154" s="67"/>
    </row>
    <row r="155" spans="1:54" x14ac:dyDescent="0.45">
      <c r="A155" s="32" t="s">
        <v>6104</v>
      </c>
      <c r="B155" s="32">
        <v>198</v>
      </c>
      <c r="C155" s="29"/>
      <c r="D155" s="67" t="s">
        <v>5101</v>
      </c>
      <c r="E155" s="38"/>
      <c r="F155" t="s">
        <v>4564</v>
      </c>
      <c r="G155" s="33"/>
      <c r="H155" t="s">
        <v>2230</v>
      </c>
      <c r="I155" t="s">
        <v>6105</v>
      </c>
      <c r="J155" s="35">
        <v>1</v>
      </c>
      <c r="K155" s="33"/>
      <c r="L155" t="s">
        <v>4578</v>
      </c>
      <c r="M155" t="s">
        <v>6</v>
      </c>
      <c r="N155" t="s">
        <v>59</v>
      </c>
      <c r="O155" t="s">
        <v>5102</v>
      </c>
      <c r="P155" t="s">
        <v>5103</v>
      </c>
      <c r="AA155" s="67"/>
      <c r="BB155" s="67"/>
    </row>
    <row r="156" spans="1:54" x14ac:dyDescent="0.45">
      <c r="A156" s="32" t="s">
        <v>6104</v>
      </c>
      <c r="B156" s="32">
        <v>198</v>
      </c>
      <c r="C156" s="29"/>
      <c r="D156" s="67" t="s">
        <v>5104</v>
      </c>
      <c r="E156" s="38"/>
      <c r="F156" t="s">
        <v>4574</v>
      </c>
      <c r="G156" s="33"/>
      <c r="H156" t="s">
        <v>4550</v>
      </c>
      <c r="I156" t="s">
        <v>6105</v>
      </c>
      <c r="J156" s="35">
        <v>1</v>
      </c>
      <c r="K156" s="33"/>
      <c r="L156" t="s">
        <v>26</v>
      </c>
      <c r="M156" t="s">
        <v>6</v>
      </c>
      <c r="N156" t="s">
        <v>59</v>
      </c>
      <c r="O156" t="s">
        <v>5105</v>
      </c>
      <c r="P156" t="s">
        <v>5106</v>
      </c>
      <c r="AA156" s="67"/>
      <c r="AR156" s="67"/>
      <c r="AV156" s="67"/>
      <c r="BB156" s="67"/>
    </row>
    <row r="157" spans="1:54" x14ac:dyDescent="0.45">
      <c r="A157" s="32" t="s">
        <v>6104</v>
      </c>
      <c r="B157" s="32">
        <v>198</v>
      </c>
      <c r="C157" s="29"/>
      <c r="D157" s="67" t="s">
        <v>5107</v>
      </c>
      <c r="E157" s="38"/>
      <c r="F157" t="s">
        <v>4574</v>
      </c>
      <c r="G157" s="33"/>
      <c r="H157" t="s">
        <v>4635</v>
      </c>
      <c r="I157" t="s">
        <v>6105</v>
      </c>
      <c r="J157" s="35">
        <v>1</v>
      </c>
      <c r="K157" s="33"/>
      <c r="L157" t="s">
        <v>4714</v>
      </c>
      <c r="M157" t="s">
        <v>6</v>
      </c>
      <c r="N157" t="s">
        <v>59</v>
      </c>
      <c r="O157" t="s">
        <v>5108</v>
      </c>
      <c r="P157" t="s">
        <v>5109</v>
      </c>
      <c r="AA157" s="67"/>
      <c r="BB157" s="67"/>
    </row>
    <row r="158" spans="1:54" x14ac:dyDescent="0.45">
      <c r="A158" s="32" t="s">
        <v>6104</v>
      </c>
      <c r="B158" s="32">
        <v>198</v>
      </c>
      <c r="C158" s="29"/>
      <c r="D158" s="67" t="s">
        <v>5110</v>
      </c>
      <c r="E158" s="38"/>
      <c r="F158" t="s">
        <v>4574</v>
      </c>
      <c r="G158" s="33"/>
      <c r="H158" t="s">
        <v>5111</v>
      </c>
      <c r="I158" t="s">
        <v>6105</v>
      </c>
      <c r="J158" s="35">
        <v>1</v>
      </c>
      <c r="K158" s="33"/>
      <c r="L158" t="s">
        <v>4714</v>
      </c>
      <c r="M158" t="s">
        <v>6</v>
      </c>
      <c r="N158" t="s">
        <v>5112</v>
      </c>
      <c r="O158" t="s">
        <v>5113</v>
      </c>
      <c r="P158" t="s">
        <v>5114</v>
      </c>
      <c r="AA158" s="67"/>
      <c r="AR158" s="67"/>
      <c r="AV158" s="67"/>
      <c r="BB158" s="67"/>
    </row>
    <row r="159" spans="1:54" x14ac:dyDescent="0.45">
      <c r="A159" s="32" t="s">
        <v>6104</v>
      </c>
      <c r="B159" s="32">
        <v>198</v>
      </c>
      <c r="C159" s="29"/>
      <c r="D159" s="67" t="s">
        <v>5115</v>
      </c>
      <c r="E159" s="38"/>
      <c r="F159" t="s">
        <v>4574</v>
      </c>
      <c r="G159" s="33"/>
      <c r="H159" t="s">
        <v>4789</v>
      </c>
      <c r="I159" t="s">
        <v>6105</v>
      </c>
      <c r="J159" s="35">
        <v>1</v>
      </c>
      <c r="K159" s="33"/>
      <c r="L159" t="s">
        <v>4642</v>
      </c>
      <c r="M159" t="s">
        <v>6</v>
      </c>
      <c r="N159" t="s">
        <v>59</v>
      </c>
      <c r="O159" t="s">
        <v>5116</v>
      </c>
      <c r="P159" t="s">
        <v>5117</v>
      </c>
      <c r="AA159" s="67"/>
      <c r="BB159" s="67"/>
    </row>
    <row r="160" spans="1:54" x14ac:dyDescent="0.45">
      <c r="A160" s="32" t="s">
        <v>6104</v>
      </c>
      <c r="B160" s="32">
        <v>198</v>
      </c>
      <c r="C160" s="29"/>
      <c r="D160" s="67" t="s">
        <v>4897</v>
      </c>
      <c r="E160" s="38"/>
      <c r="F160" t="s">
        <v>4574</v>
      </c>
      <c r="G160" s="33"/>
      <c r="H160" t="s">
        <v>4753</v>
      </c>
      <c r="I160" t="s">
        <v>6105</v>
      </c>
      <c r="J160" s="35">
        <v>1</v>
      </c>
      <c r="K160" s="33"/>
      <c r="L160" t="s">
        <v>4558</v>
      </c>
      <c r="M160" t="s">
        <v>6</v>
      </c>
      <c r="N160" t="s">
        <v>59</v>
      </c>
      <c r="O160" t="s">
        <v>4898</v>
      </c>
      <c r="P160" t="s">
        <v>4899</v>
      </c>
      <c r="AA160" s="67"/>
      <c r="BB160" s="67"/>
    </row>
    <row r="161" spans="1:54" x14ac:dyDescent="0.45">
      <c r="A161" s="32" t="s">
        <v>6104</v>
      </c>
      <c r="B161" s="32">
        <v>198</v>
      </c>
      <c r="C161" s="29"/>
      <c r="D161" s="67" t="s">
        <v>4900</v>
      </c>
      <c r="E161" s="38"/>
      <c r="F161" t="s">
        <v>4564</v>
      </c>
      <c r="G161" s="33"/>
      <c r="H161" t="s">
        <v>171</v>
      </c>
      <c r="I161" t="s">
        <v>6105</v>
      </c>
      <c r="J161" s="35">
        <v>1</v>
      </c>
      <c r="K161" s="33"/>
      <c r="L161" t="s">
        <v>4558</v>
      </c>
      <c r="M161" t="s">
        <v>6</v>
      </c>
      <c r="N161" t="s">
        <v>59</v>
      </c>
      <c r="O161" t="s">
        <v>4901</v>
      </c>
      <c r="P161" t="s">
        <v>4902</v>
      </c>
      <c r="AA161" s="67"/>
      <c r="AR161" s="67"/>
      <c r="AV161" s="67"/>
      <c r="BB161" s="67"/>
    </row>
    <row r="162" spans="1:54" x14ac:dyDescent="0.45">
      <c r="A162" s="32" t="s">
        <v>6104</v>
      </c>
      <c r="B162" s="32">
        <v>198</v>
      </c>
      <c r="C162" s="29"/>
      <c r="D162" s="67" t="s">
        <v>5119</v>
      </c>
      <c r="E162" s="38"/>
      <c r="F162" t="s">
        <v>4594</v>
      </c>
      <c r="G162" s="33"/>
      <c r="H162" t="s">
        <v>4599</v>
      </c>
      <c r="I162" t="s">
        <v>6105</v>
      </c>
      <c r="J162" s="35">
        <v>1</v>
      </c>
      <c r="K162" s="33"/>
      <c r="L162" t="s">
        <v>5118</v>
      </c>
      <c r="M162" t="s">
        <v>6</v>
      </c>
      <c r="N162" t="s">
        <v>59</v>
      </c>
      <c r="O162" t="s">
        <v>5120</v>
      </c>
      <c r="P162" t="s">
        <v>5121</v>
      </c>
      <c r="AA162" s="67"/>
    </row>
    <row r="163" spans="1:54" x14ac:dyDescent="0.45">
      <c r="A163" s="32" t="s">
        <v>6104</v>
      </c>
      <c r="B163" s="32">
        <v>198</v>
      </c>
      <c r="C163" s="29"/>
      <c r="D163" s="67" t="s">
        <v>5122</v>
      </c>
      <c r="E163" s="38"/>
      <c r="F163" t="s">
        <v>4554</v>
      </c>
      <c r="G163" s="33"/>
      <c r="H163" t="s">
        <v>4664</v>
      </c>
      <c r="I163" t="s">
        <v>6105</v>
      </c>
      <c r="J163" s="35">
        <v>1</v>
      </c>
      <c r="K163" s="33"/>
      <c r="L163" t="s">
        <v>4251</v>
      </c>
      <c r="M163" t="s">
        <v>6</v>
      </c>
      <c r="N163" t="s">
        <v>59</v>
      </c>
      <c r="O163" t="s">
        <v>5123</v>
      </c>
      <c r="P163" t="s">
        <v>5124</v>
      </c>
      <c r="AA163" s="67"/>
      <c r="BB163" s="67"/>
    </row>
    <row r="164" spans="1:54" x14ac:dyDescent="0.45">
      <c r="A164" s="32" t="s">
        <v>6104</v>
      </c>
      <c r="B164" s="32">
        <v>198</v>
      </c>
      <c r="C164" s="29"/>
      <c r="D164" s="67" t="s">
        <v>5125</v>
      </c>
      <c r="E164" s="38"/>
      <c r="F164" t="s">
        <v>4594</v>
      </c>
      <c r="G164" s="33"/>
      <c r="H164" t="s">
        <v>4664</v>
      </c>
      <c r="I164" t="s">
        <v>6105</v>
      </c>
      <c r="J164" s="35">
        <v>1</v>
      </c>
      <c r="K164" s="33"/>
      <c r="L164" t="s">
        <v>4251</v>
      </c>
      <c r="M164" t="s">
        <v>6</v>
      </c>
      <c r="N164" t="s">
        <v>59</v>
      </c>
      <c r="O164" t="s">
        <v>5126</v>
      </c>
      <c r="P164" t="s">
        <v>5127</v>
      </c>
      <c r="AA164" s="67"/>
      <c r="AR164" s="67"/>
      <c r="AV164" s="67"/>
      <c r="BB164" s="67"/>
    </row>
    <row r="165" spans="1:54" x14ac:dyDescent="0.45">
      <c r="A165" s="32" t="s">
        <v>6104</v>
      </c>
      <c r="B165" s="32">
        <v>198</v>
      </c>
      <c r="C165" s="29"/>
      <c r="D165" s="67" t="s">
        <v>5129</v>
      </c>
      <c r="E165" s="38"/>
      <c r="F165" t="s">
        <v>4554</v>
      </c>
      <c r="G165" s="33"/>
      <c r="H165" t="s">
        <v>1145</v>
      </c>
      <c r="I165" t="s">
        <v>6105</v>
      </c>
      <c r="J165" s="35">
        <v>1</v>
      </c>
      <c r="K165" s="33"/>
      <c r="L165" t="s">
        <v>5128</v>
      </c>
      <c r="M165" t="s">
        <v>6</v>
      </c>
      <c r="N165" t="s">
        <v>59</v>
      </c>
      <c r="O165" t="s">
        <v>5130</v>
      </c>
      <c r="P165" t="s">
        <v>5131</v>
      </c>
      <c r="AA165" s="67"/>
      <c r="AR165" s="67"/>
      <c r="AV165" s="67"/>
      <c r="BB165" s="67"/>
    </row>
    <row r="166" spans="1:54" x14ac:dyDescent="0.45">
      <c r="A166" s="32" t="s">
        <v>6104</v>
      </c>
      <c r="B166" s="32">
        <v>198</v>
      </c>
      <c r="C166" s="29"/>
      <c r="D166" s="67" t="s">
        <v>5132</v>
      </c>
      <c r="E166" s="38"/>
      <c r="F166" t="s">
        <v>4699</v>
      </c>
      <c r="G166" s="33"/>
      <c r="H166" t="s">
        <v>5133</v>
      </c>
      <c r="I166" t="s">
        <v>6105</v>
      </c>
      <c r="J166" s="35">
        <v>1</v>
      </c>
      <c r="K166" s="33"/>
      <c r="L166" t="s">
        <v>5128</v>
      </c>
      <c r="M166" t="s">
        <v>6</v>
      </c>
      <c r="N166" t="s">
        <v>59</v>
      </c>
      <c r="O166" t="s">
        <v>5134</v>
      </c>
      <c r="P166" t="s">
        <v>5135</v>
      </c>
      <c r="AA166" s="67"/>
      <c r="AR166" s="67"/>
      <c r="AV166" s="67"/>
      <c r="BB166" s="67"/>
    </row>
    <row r="167" spans="1:54" x14ac:dyDescent="0.45">
      <c r="A167" s="32" t="s">
        <v>6104</v>
      </c>
      <c r="B167" s="32">
        <v>198</v>
      </c>
      <c r="C167" s="29"/>
      <c r="D167" s="67" t="s">
        <v>5136</v>
      </c>
      <c r="E167" s="38"/>
      <c r="F167" t="s">
        <v>4554</v>
      </c>
      <c r="G167" s="33"/>
      <c r="H167" t="s">
        <v>5137</v>
      </c>
      <c r="I167" t="s">
        <v>6105</v>
      </c>
      <c r="J167" s="35">
        <v>1</v>
      </c>
      <c r="K167" s="33"/>
      <c r="L167" t="s">
        <v>4568</v>
      </c>
      <c r="M167" t="s">
        <v>6</v>
      </c>
      <c r="N167" t="s">
        <v>59</v>
      </c>
      <c r="O167" t="s">
        <v>5138</v>
      </c>
      <c r="P167" t="s">
        <v>5139</v>
      </c>
      <c r="AA167" s="67"/>
      <c r="BB167" s="67"/>
    </row>
    <row r="168" spans="1:54" x14ac:dyDescent="0.45">
      <c r="A168" s="32" t="s">
        <v>6104</v>
      </c>
      <c r="B168" s="32">
        <v>198</v>
      </c>
      <c r="C168" s="29"/>
      <c r="D168" s="67" t="s">
        <v>5140</v>
      </c>
      <c r="E168" s="38"/>
      <c r="F168" t="s">
        <v>4574</v>
      </c>
      <c r="G168" s="33"/>
      <c r="H168" t="s">
        <v>5141</v>
      </c>
      <c r="I168" t="s">
        <v>6105</v>
      </c>
      <c r="J168" s="35">
        <v>1</v>
      </c>
      <c r="K168" s="33"/>
      <c r="L168" t="s">
        <v>4558</v>
      </c>
      <c r="M168" t="s">
        <v>6</v>
      </c>
      <c r="N168" t="s">
        <v>59</v>
      </c>
      <c r="O168" t="s">
        <v>5142</v>
      </c>
      <c r="P168" t="s">
        <v>5143</v>
      </c>
      <c r="AA168" s="67"/>
      <c r="AR168" s="67"/>
      <c r="AV168" s="67"/>
      <c r="BB168" s="67"/>
    </row>
    <row r="169" spans="1:54" x14ac:dyDescent="0.45">
      <c r="A169" s="32" t="s">
        <v>6104</v>
      </c>
      <c r="B169" s="32">
        <v>198</v>
      </c>
      <c r="C169" s="29"/>
      <c r="D169" s="67" t="s">
        <v>5144</v>
      </c>
      <c r="E169" s="38"/>
      <c r="F169" t="s">
        <v>4554</v>
      </c>
      <c r="G169" s="33"/>
      <c r="H169" t="s">
        <v>1862</v>
      </c>
      <c r="I169" t="s">
        <v>6105</v>
      </c>
      <c r="J169" s="35">
        <v>1</v>
      </c>
      <c r="K169" s="33"/>
      <c r="L169" t="s">
        <v>4568</v>
      </c>
      <c r="M169" t="s">
        <v>6</v>
      </c>
      <c r="N169" t="s">
        <v>59</v>
      </c>
      <c r="O169" t="s">
        <v>5145</v>
      </c>
      <c r="P169" t="s">
        <v>5146</v>
      </c>
      <c r="AA169" s="67"/>
      <c r="BB169" s="67"/>
    </row>
    <row r="170" spans="1:54" x14ac:dyDescent="0.45">
      <c r="A170" s="32" t="s">
        <v>6104</v>
      </c>
      <c r="B170" s="32">
        <v>198</v>
      </c>
      <c r="C170" s="29"/>
      <c r="D170" s="67" t="s">
        <v>5147</v>
      </c>
      <c r="E170" s="38"/>
      <c r="F170" t="s">
        <v>4560</v>
      </c>
      <c r="G170" s="33"/>
      <c r="H170" t="s">
        <v>11</v>
      </c>
      <c r="I170" t="s">
        <v>6105</v>
      </c>
      <c r="J170" s="35">
        <v>1</v>
      </c>
      <c r="K170" s="33"/>
      <c r="L170" t="s">
        <v>4568</v>
      </c>
      <c r="M170" t="s">
        <v>6</v>
      </c>
      <c r="N170" t="s">
        <v>59</v>
      </c>
      <c r="O170" t="s">
        <v>5148</v>
      </c>
      <c r="P170" t="s">
        <v>5149</v>
      </c>
      <c r="AA170" s="67"/>
      <c r="AR170" s="67"/>
      <c r="AV170" s="67"/>
      <c r="BB170" s="67"/>
    </row>
    <row r="171" spans="1:54" x14ac:dyDescent="0.45">
      <c r="A171" s="32" t="s">
        <v>6104</v>
      </c>
      <c r="B171" s="32">
        <v>198</v>
      </c>
      <c r="C171" s="29"/>
      <c r="D171" s="67" t="s">
        <v>5150</v>
      </c>
      <c r="E171" s="38"/>
      <c r="F171" t="s">
        <v>4554</v>
      </c>
      <c r="G171" s="33"/>
      <c r="H171" t="s">
        <v>4550</v>
      </c>
      <c r="I171" t="s">
        <v>6105</v>
      </c>
      <c r="J171" s="35">
        <v>1</v>
      </c>
      <c r="K171" s="33"/>
      <c r="L171" t="s">
        <v>4707</v>
      </c>
      <c r="M171" t="s">
        <v>6</v>
      </c>
      <c r="N171" t="s">
        <v>59</v>
      </c>
      <c r="O171" t="s">
        <v>5151</v>
      </c>
      <c r="P171" t="s">
        <v>5152</v>
      </c>
      <c r="AA171" s="67"/>
      <c r="AR171" s="67"/>
      <c r="AV171" s="67"/>
      <c r="BB171" s="67"/>
    </row>
    <row r="172" spans="1:54" x14ac:dyDescent="0.45">
      <c r="A172" s="32" t="s">
        <v>6104</v>
      </c>
      <c r="B172" s="32">
        <v>198</v>
      </c>
      <c r="C172" s="29"/>
      <c r="D172" s="67" t="s">
        <v>5153</v>
      </c>
      <c r="E172" s="38"/>
      <c r="F172" t="s">
        <v>5154</v>
      </c>
      <c r="G172" s="33"/>
      <c r="H172" t="s">
        <v>4803</v>
      </c>
      <c r="I172" t="s">
        <v>6105</v>
      </c>
      <c r="J172" s="35">
        <v>1</v>
      </c>
      <c r="K172" s="33"/>
      <c r="L172" s="68" t="s">
        <v>4547</v>
      </c>
      <c r="M172" t="s">
        <v>6</v>
      </c>
      <c r="N172" t="s">
        <v>21</v>
      </c>
      <c r="O172" t="s">
        <v>5155</v>
      </c>
      <c r="P172" t="s">
        <v>5156</v>
      </c>
      <c r="Y172" s="68"/>
      <c r="Z172" s="68"/>
      <c r="AA172" s="67"/>
      <c r="BB172" s="67"/>
    </row>
    <row r="173" spans="1:54" x14ac:dyDescent="0.45">
      <c r="A173" s="32" t="s">
        <v>6104</v>
      </c>
      <c r="B173" s="32">
        <v>198</v>
      </c>
      <c r="C173" s="29"/>
      <c r="D173" s="67" t="s">
        <v>5158</v>
      </c>
      <c r="E173" s="38"/>
      <c r="F173" t="s">
        <v>4594</v>
      </c>
      <c r="G173" s="33"/>
      <c r="H173" t="s">
        <v>5159</v>
      </c>
      <c r="I173" t="s">
        <v>6105</v>
      </c>
      <c r="J173" s="35">
        <v>1</v>
      </c>
      <c r="K173" s="33"/>
      <c r="L173" t="s">
        <v>5157</v>
      </c>
      <c r="M173" t="s">
        <v>6</v>
      </c>
      <c r="N173" t="s">
        <v>59</v>
      </c>
      <c r="O173" t="s">
        <v>5160</v>
      </c>
      <c r="P173" t="s">
        <v>5161</v>
      </c>
      <c r="AA173" s="67"/>
      <c r="BB173" s="67"/>
    </row>
    <row r="174" spans="1:54" x14ac:dyDescent="0.45">
      <c r="A174" s="32" t="s">
        <v>6104</v>
      </c>
      <c r="B174" s="32">
        <v>198</v>
      </c>
      <c r="C174" s="29"/>
      <c r="D174" s="67" t="s">
        <v>5162</v>
      </c>
      <c r="E174" s="38"/>
      <c r="F174" t="s">
        <v>4554</v>
      </c>
      <c r="G174" s="33"/>
      <c r="H174" t="s">
        <v>116</v>
      </c>
      <c r="I174" t="s">
        <v>6105</v>
      </c>
      <c r="J174" s="35">
        <v>1</v>
      </c>
      <c r="K174" s="33"/>
      <c r="L174" t="s">
        <v>5157</v>
      </c>
      <c r="M174" t="s">
        <v>6</v>
      </c>
      <c r="N174" t="s">
        <v>59</v>
      </c>
      <c r="O174" t="s">
        <v>5163</v>
      </c>
      <c r="P174" t="s">
        <v>5164</v>
      </c>
      <c r="AA174" s="67"/>
      <c r="AR174" s="67"/>
      <c r="AV174" s="67"/>
      <c r="BB174" s="67"/>
    </row>
    <row r="175" spans="1:54" x14ac:dyDescent="0.45">
      <c r="A175" s="32" t="s">
        <v>6104</v>
      </c>
      <c r="B175" s="32">
        <v>198</v>
      </c>
      <c r="C175" s="29"/>
      <c r="D175" s="67" t="s">
        <v>5165</v>
      </c>
      <c r="E175" s="38"/>
      <c r="F175" t="s">
        <v>4574</v>
      </c>
      <c r="G175" s="33"/>
      <c r="H175" t="s">
        <v>2142</v>
      </c>
      <c r="I175" t="s">
        <v>6105</v>
      </c>
      <c r="J175" s="35">
        <v>1</v>
      </c>
      <c r="K175" s="33"/>
      <c r="L175" t="s">
        <v>5157</v>
      </c>
      <c r="M175" t="s">
        <v>6</v>
      </c>
      <c r="N175" t="s">
        <v>59</v>
      </c>
      <c r="O175" t="s">
        <v>5166</v>
      </c>
      <c r="P175" t="s">
        <v>5167</v>
      </c>
      <c r="AA175" s="67"/>
      <c r="AR175" s="67"/>
      <c r="AV175" s="67"/>
      <c r="BB175" s="67"/>
    </row>
    <row r="176" spans="1:54" x14ac:dyDescent="0.45">
      <c r="A176" s="32" t="s">
        <v>6104</v>
      </c>
      <c r="B176" s="32">
        <v>198</v>
      </c>
      <c r="C176" s="29"/>
      <c r="D176" s="67" t="s">
        <v>5169</v>
      </c>
      <c r="E176" s="38"/>
      <c r="F176" t="s">
        <v>4574</v>
      </c>
      <c r="G176" s="33"/>
      <c r="H176" t="s">
        <v>5170</v>
      </c>
      <c r="I176" t="s">
        <v>6105</v>
      </c>
      <c r="J176" s="35">
        <v>1</v>
      </c>
      <c r="K176" s="33"/>
      <c r="L176" t="s">
        <v>5168</v>
      </c>
      <c r="M176" t="s">
        <v>6</v>
      </c>
      <c r="N176" t="s">
        <v>59</v>
      </c>
      <c r="O176" t="s">
        <v>5171</v>
      </c>
      <c r="P176" t="s">
        <v>5172</v>
      </c>
      <c r="AA176" s="67"/>
    </row>
    <row r="177" spans="1:54" x14ac:dyDescent="0.45">
      <c r="A177" s="32" t="s">
        <v>6104</v>
      </c>
      <c r="B177" s="32">
        <v>198</v>
      </c>
      <c r="C177" s="29"/>
      <c r="D177" s="67" t="s">
        <v>4656</v>
      </c>
      <c r="E177" s="38"/>
      <c r="F177" t="s">
        <v>4554</v>
      </c>
      <c r="G177" s="33"/>
      <c r="H177" t="s">
        <v>1267</v>
      </c>
      <c r="I177" t="s">
        <v>6105</v>
      </c>
      <c r="J177" s="35">
        <v>1</v>
      </c>
      <c r="K177" s="33"/>
      <c r="L177" t="s">
        <v>5168</v>
      </c>
      <c r="M177" t="s">
        <v>6</v>
      </c>
      <c r="N177" t="s">
        <v>59</v>
      </c>
      <c r="O177" t="s">
        <v>4657</v>
      </c>
      <c r="P177" t="s">
        <v>4658</v>
      </c>
      <c r="AA177" s="67"/>
      <c r="BB177" s="67"/>
    </row>
    <row r="178" spans="1:54" x14ac:dyDescent="0.45">
      <c r="A178" s="32" t="s">
        <v>6104</v>
      </c>
      <c r="B178" s="32">
        <v>198</v>
      </c>
      <c r="C178" s="29"/>
      <c r="D178" s="67" t="s">
        <v>5174</v>
      </c>
      <c r="E178" s="38"/>
      <c r="F178" t="s">
        <v>4560</v>
      </c>
      <c r="G178" s="33"/>
      <c r="H178" t="s">
        <v>4813</v>
      </c>
      <c r="I178" t="s">
        <v>6105</v>
      </c>
      <c r="J178" s="35">
        <v>1</v>
      </c>
      <c r="K178" s="33"/>
      <c r="L178" t="s">
        <v>5173</v>
      </c>
      <c r="M178" t="s">
        <v>6</v>
      </c>
      <c r="N178" t="s">
        <v>59</v>
      </c>
      <c r="O178" t="s">
        <v>5175</v>
      </c>
      <c r="P178" t="s">
        <v>5176</v>
      </c>
      <c r="AA178" s="67"/>
      <c r="AR178" s="67"/>
      <c r="AV178" s="67"/>
      <c r="BB178" s="67"/>
    </row>
    <row r="179" spans="1:54" x14ac:dyDescent="0.45">
      <c r="A179" s="32" t="s">
        <v>6104</v>
      </c>
      <c r="B179" s="32">
        <v>198</v>
      </c>
      <c r="C179" s="29"/>
      <c r="D179" s="67" t="s">
        <v>5177</v>
      </c>
      <c r="E179" s="38"/>
      <c r="F179" t="s">
        <v>4554</v>
      </c>
      <c r="G179" s="33"/>
      <c r="H179" t="s">
        <v>2367</v>
      </c>
      <c r="I179" t="s">
        <v>6105</v>
      </c>
      <c r="J179" s="35">
        <v>1</v>
      </c>
      <c r="K179" s="33"/>
      <c r="L179" t="s">
        <v>4578</v>
      </c>
      <c r="M179" t="s">
        <v>6</v>
      </c>
      <c r="N179" t="s">
        <v>59</v>
      </c>
      <c r="O179" t="s">
        <v>5178</v>
      </c>
      <c r="P179" t="s">
        <v>5179</v>
      </c>
      <c r="AA179" s="67"/>
      <c r="BB179" s="67"/>
    </row>
    <row r="180" spans="1:54" x14ac:dyDescent="0.45">
      <c r="A180" s="32" t="s">
        <v>6104</v>
      </c>
      <c r="B180" s="32">
        <v>198</v>
      </c>
      <c r="C180" s="29"/>
      <c r="D180" s="67" t="s">
        <v>5180</v>
      </c>
      <c r="E180" s="38"/>
      <c r="F180" t="s">
        <v>4721</v>
      </c>
      <c r="G180" s="33"/>
      <c r="H180" t="s">
        <v>4664</v>
      </c>
      <c r="I180" t="s">
        <v>6105</v>
      </c>
      <c r="J180" s="35">
        <v>1</v>
      </c>
      <c r="K180" s="33"/>
      <c r="L180" t="s">
        <v>4578</v>
      </c>
      <c r="M180" t="s">
        <v>6</v>
      </c>
      <c r="N180" t="s">
        <v>59</v>
      </c>
      <c r="O180" t="s">
        <v>5181</v>
      </c>
      <c r="P180" t="s">
        <v>5182</v>
      </c>
      <c r="AA180" s="67"/>
      <c r="BB180" s="67"/>
    </row>
    <row r="181" spans="1:54" x14ac:dyDescent="0.45">
      <c r="A181" s="32" t="s">
        <v>6104</v>
      </c>
      <c r="B181" s="32">
        <v>198</v>
      </c>
      <c r="C181" s="29"/>
      <c r="D181" s="67" t="s">
        <v>5183</v>
      </c>
      <c r="E181" s="38"/>
      <c r="F181" t="s">
        <v>4594</v>
      </c>
      <c r="G181" s="33"/>
      <c r="H181" t="s">
        <v>5184</v>
      </c>
      <c r="I181" t="s">
        <v>6105</v>
      </c>
      <c r="J181" s="35">
        <v>1</v>
      </c>
      <c r="K181" s="33"/>
      <c r="L181" t="s">
        <v>4578</v>
      </c>
      <c r="M181" t="s">
        <v>6</v>
      </c>
      <c r="N181" t="s">
        <v>59</v>
      </c>
      <c r="O181" t="s">
        <v>5185</v>
      </c>
      <c r="P181" t="s">
        <v>5186</v>
      </c>
      <c r="AA181" s="67"/>
      <c r="BB181" s="67"/>
    </row>
    <row r="182" spans="1:54" x14ac:dyDescent="0.45">
      <c r="A182" s="32" t="s">
        <v>6104</v>
      </c>
      <c r="B182" s="32">
        <v>198</v>
      </c>
      <c r="C182" s="29"/>
      <c r="D182" s="67" t="s">
        <v>4711</v>
      </c>
      <c r="E182" s="38"/>
      <c r="F182" t="s">
        <v>4554</v>
      </c>
      <c r="G182" s="33"/>
      <c r="H182" t="s">
        <v>4555</v>
      </c>
      <c r="I182" t="s">
        <v>6105</v>
      </c>
      <c r="J182" s="35">
        <v>1</v>
      </c>
      <c r="K182" s="33"/>
      <c r="L182" t="s">
        <v>26</v>
      </c>
      <c r="M182" t="s">
        <v>6</v>
      </c>
      <c r="N182" t="s">
        <v>59</v>
      </c>
      <c r="O182" t="s">
        <v>4712</v>
      </c>
      <c r="P182" t="s">
        <v>4713</v>
      </c>
      <c r="AA182" s="67"/>
      <c r="BB182" s="67"/>
    </row>
    <row r="183" spans="1:54" x14ac:dyDescent="0.45">
      <c r="A183" s="32" t="s">
        <v>6104</v>
      </c>
      <c r="B183" s="32">
        <v>198</v>
      </c>
      <c r="C183" s="29"/>
      <c r="D183" s="67" t="s">
        <v>5187</v>
      </c>
      <c r="E183" s="38"/>
      <c r="F183" t="s">
        <v>4574</v>
      </c>
      <c r="G183" s="33"/>
      <c r="H183" t="s">
        <v>1339</v>
      </c>
      <c r="I183" t="s">
        <v>6105</v>
      </c>
      <c r="J183" s="35">
        <v>1</v>
      </c>
      <c r="K183" s="33"/>
      <c r="L183" t="s">
        <v>4558</v>
      </c>
      <c r="M183" t="s">
        <v>6</v>
      </c>
      <c r="N183" t="s">
        <v>59</v>
      </c>
      <c r="O183" t="s">
        <v>5188</v>
      </c>
      <c r="P183" t="s">
        <v>5189</v>
      </c>
      <c r="AA183" s="67"/>
      <c r="AR183" s="67"/>
      <c r="AV183" s="67"/>
      <c r="BB183" s="67"/>
    </row>
    <row r="184" spans="1:54" x14ac:dyDescent="0.45">
      <c r="A184" s="32" t="s">
        <v>6104</v>
      </c>
      <c r="B184" s="32">
        <v>198</v>
      </c>
      <c r="C184" s="29"/>
      <c r="D184" s="67" t="s">
        <v>5190</v>
      </c>
      <c r="E184" s="38"/>
      <c r="F184" t="s">
        <v>4594</v>
      </c>
      <c r="G184" s="33"/>
      <c r="H184" t="s">
        <v>5191</v>
      </c>
      <c r="I184" t="s">
        <v>6105</v>
      </c>
      <c r="J184" s="35">
        <v>1</v>
      </c>
      <c r="K184" s="33"/>
      <c r="L184" t="s">
        <v>4568</v>
      </c>
      <c r="M184" t="s">
        <v>6</v>
      </c>
      <c r="N184" t="s">
        <v>7</v>
      </c>
      <c r="O184" t="s">
        <v>5192</v>
      </c>
      <c r="P184" t="s">
        <v>5193</v>
      </c>
      <c r="AA184" s="67"/>
      <c r="BB184" s="67"/>
    </row>
    <row r="185" spans="1:54" x14ac:dyDescent="0.45">
      <c r="A185" s="32" t="s">
        <v>6104</v>
      </c>
      <c r="B185" s="32">
        <v>198</v>
      </c>
      <c r="C185" s="29"/>
      <c r="D185" s="67" t="s">
        <v>5194</v>
      </c>
      <c r="E185" s="38"/>
      <c r="F185" t="s">
        <v>4554</v>
      </c>
      <c r="G185" s="33"/>
      <c r="H185" t="s">
        <v>5195</v>
      </c>
      <c r="I185" t="s">
        <v>6105</v>
      </c>
      <c r="J185" s="35">
        <v>1</v>
      </c>
      <c r="K185" s="33"/>
      <c r="L185" t="s">
        <v>4558</v>
      </c>
      <c r="M185" t="s">
        <v>6</v>
      </c>
      <c r="N185" t="s">
        <v>59</v>
      </c>
      <c r="O185" t="s">
        <v>5196</v>
      </c>
      <c r="P185" t="s">
        <v>5197</v>
      </c>
      <c r="AA185" s="67"/>
      <c r="AR185" s="67"/>
      <c r="AV185" s="67"/>
      <c r="BB185" s="67"/>
    </row>
    <row r="186" spans="1:54" x14ac:dyDescent="0.45">
      <c r="A186" s="32" t="s">
        <v>6104</v>
      </c>
      <c r="B186" s="32">
        <v>198</v>
      </c>
      <c r="C186" s="29"/>
      <c r="D186" s="67" t="s">
        <v>5198</v>
      </c>
      <c r="E186" s="38"/>
      <c r="F186" t="s">
        <v>4570</v>
      </c>
      <c r="G186" s="33"/>
      <c r="H186" t="s">
        <v>4789</v>
      </c>
      <c r="I186" t="s">
        <v>6105</v>
      </c>
      <c r="J186" s="35">
        <v>1</v>
      </c>
      <c r="K186" s="33"/>
      <c r="L186" t="s">
        <v>4568</v>
      </c>
      <c r="M186" t="s">
        <v>6</v>
      </c>
      <c r="N186" t="s">
        <v>59</v>
      </c>
      <c r="O186" t="s">
        <v>5199</v>
      </c>
      <c r="P186" t="s">
        <v>5200</v>
      </c>
      <c r="AA186" s="67"/>
      <c r="BB186" s="67"/>
    </row>
    <row r="187" spans="1:54" x14ac:dyDescent="0.45">
      <c r="A187" s="32" t="s">
        <v>6104</v>
      </c>
      <c r="B187" s="32">
        <v>198</v>
      </c>
      <c r="C187" s="29"/>
      <c r="D187" s="67" t="s">
        <v>5201</v>
      </c>
      <c r="E187" s="38"/>
      <c r="F187" t="s">
        <v>4560</v>
      </c>
      <c r="G187" s="33"/>
      <c r="H187" t="s">
        <v>1141</v>
      </c>
      <c r="I187" t="s">
        <v>6105</v>
      </c>
      <c r="J187" s="35">
        <v>1</v>
      </c>
      <c r="K187" s="33"/>
      <c r="L187" t="s">
        <v>4558</v>
      </c>
      <c r="M187" t="s">
        <v>6</v>
      </c>
      <c r="N187" t="s">
        <v>59</v>
      </c>
      <c r="O187" t="s">
        <v>5202</v>
      </c>
      <c r="P187" t="s">
        <v>5203</v>
      </c>
      <c r="AA187" s="67"/>
      <c r="BB187" s="67"/>
    </row>
    <row r="188" spans="1:54" x14ac:dyDescent="0.45">
      <c r="A188" s="32" t="s">
        <v>6104</v>
      </c>
      <c r="B188" s="32">
        <v>198</v>
      </c>
      <c r="C188" s="29"/>
      <c r="D188" s="67" t="s">
        <v>5204</v>
      </c>
      <c r="E188" s="38"/>
      <c r="F188" t="s">
        <v>5205</v>
      </c>
      <c r="G188" s="33"/>
      <c r="H188" t="s">
        <v>5206</v>
      </c>
      <c r="I188" t="s">
        <v>6105</v>
      </c>
      <c r="J188" s="35">
        <v>1</v>
      </c>
      <c r="K188" s="33"/>
      <c r="L188" t="s">
        <v>4558</v>
      </c>
      <c r="M188" t="s">
        <v>6</v>
      </c>
      <c r="N188" t="s">
        <v>21</v>
      </c>
      <c r="O188" t="s">
        <v>5207</v>
      </c>
      <c r="P188" t="s">
        <v>5208</v>
      </c>
      <c r="AA188" s="67"/>
      <c r="BB188" s="67"/>
    </row>
    <row r="189" spans="1:54" x14ac:dyDescent="0.45">
      <c r="A189" s="32" t="s">
        <v>6104</v>
      </c>
      <c r="B189" s="32">
        <v>198</v>
      </c>
      <c r="C189" s="29"/>
      <c r="D189" s="67" t="s">
        <v>5209</v>
      </c>
      <c r="E189" s="38"/>
      <c r="F189" t="s">
        <v>4560</v>
      </c>
      <c r="G189" s="33"/>
      <c r="H189" t="s">
        <v>4700</v>
      </c>
      <c r="I189" t="s">
        <v>6105</v>
      </c>
      <c r="J189" s="35">
        <v>1</v>
      </c>
      <c r="K189" s="33"/>
      <c r="L189" t="s">
        <v>4558</v>
      </c>
      <c r="M189" t="s">
        <v>6</v>
      </c>
      <c r="N189" t="s">
        <v>59</v>
      </c>
      <c r="O189" t="s">
        <v>5210</v>
      </c>
      <c r="P189" t="s">
        <v>5211</v>
      </c>
      <c r="AA189" s="67"/>
    </row>
    <row r="190" spans="1:54" x14ac:dyDescent="0.45">
      <c r="A190" s="32" t="s">
        <v>6104</v>
      </c>
      <c r="B190" s="32">
        <v>198</v>
      </c>
      <c r="C190" s="29"/>
      <c r="D190" s="67" t="s">
        <v>5212</v>
      </c>
      <c r="E190" s="38"/>
      <c r="F190" t="s">
        <v>4570</v>
      </c>
      <c r="G190" s="33"/>
      <c r="H190" t="s">
        <v>4550</v>
      </c>
      <c r="I190" t="s">
        <v>6105</v>
      </c>
      <c r="J190" s="35">
        <v>1</v>
      </c>
      <c r="K190" s="33"/>
      <c r="L190" t="s">
        <v>4621</v>
      </c>
      <c r="M190" t="s">
        <v>6</v>
      </c>
      <c r="N190" t="s">
        <v>59</v>
      </c>
      <c r="O190" t="s">
        <v>5213</v>
      </c>
      <c r="P190" t="s">
        <v>5214</v>
      </c>
      <c r="AA190" s="67"/>
      <c r="AR190" s="67"/>
      <c r="AV190" s="67"/>
      <c r="BB190" s="67"/>
    </row>
    <row r="191" spans="1:54" x14ac:dyDescent="0.45">
      <c r="A191" s="32" t="s">
        <v>6104</v>
      </c>
      <c r="B191" s="32">
        <v>198</v>
      </c>
      <c r="C191" s="29"/>
      <c r="D191" s="67" t="s">
        <v>5215</v>
      </c>
      <c r="E191" s="38"/>
      <c r="F191" t="s">
        <v>4560</v>
      </c>
      <c r="G191" s="33"/>
      <c r="H191" t="s">
        <v>5216</v>
      </c>
      <c r="I191" t="s">
        <v>6105</v>
      </c>
      <c r="J191" s="35">
        <v>1</v>
      </c>
      <c r="K191" s="33"/>
      <c r="L191" t="s">
        <v>4568</v>
      </c>
      <c r="M191" t="s">
        <v>6</v>
      </c>
      <c r="N191" t="s">
        <v>59</v>
      </c>
      <c r="O191" t="s">
        <v>5217</v>
      </c>
      <c r="P191" t="s">
        <v>5218</v>
      </c>
      <c r="AA191" s="67"/>
    </row>
    <row r="192" spans="1:54" x14ac:dyDescent="0.45">
      <c r="A192" s="32" t="s">
        <v>6104</v>
      </c>
      <c r="B192" s="32">
        <v>198</v>
      </c>
      <c r="C192" s="29"/>
      <c r="D192" s="67" t="s">
        <v>5219</v>
      </c>
      <c r="E192" s="38"/>
      <c r="F192" t="s">
        <v>4554</v>
      </c>
      <c r="G192" s="33"/>
      <c r="H192" t="s">
        <v>4595</v>
      </c>
      <c r="I192" t="s">
        <v>6105</v>
      </c>
      <c r="J192" s="35">
        <v>1</v>
      </c>
      <c r="K192" s="33"/>
      <c r="L192" t="s">
        <v>4568</v>
      </c>
      <c r="M192" t="s">
        <v>6</v>
      </c>
      <c r="N192" t="s">
        <v>59</v>
      </c>
      <c r="O192" t="s">
        <v>5220</v>
      </c>
      <c r="P192" t="s">
        <v>5221</v>
      </c>
      <c r="AA192" s="67"/>
      <c r="BB192" s="67"/>
    </row>
    <row r="193" spans="1:54" x14ac:dyDescent="0.45">
      <c r="A193" s="32" t="s">
        <v>6104</v>
      </c>
      <c r="B193" s="32">
        <v>198</v>
      </c>
      <c r="C193" s="29"/>
      <c r="D193" s="67" t="s">
        <v>5222</v>
      </c>
      <c r="E193" s="38"/>
      <c r="F193" t="s">
        <v>4549</v>
      </c>
      <c r="G193" s="33"/>
      <c r="H193" t="s">
        <v>4664</v>
      </c>
      <c r="I193" t="s">
        <v>6105</v>
      </c>
      <c r="J193" s="35">
        <v>1</v>
      </c>
      <c r="K193" s="33"/>
      <c r="L193" t="s">
        <v>4558</v>
      </c>
      <c r="M193" t="s">
        <v>6</v>
      </c>
      <c r="N193" t="s">
        <v>59</v>
      </c>
      <c r="O193" t="s">
        <v>5223</v>
      </c>
      <c r="P193" t="s">
        <v>5224</v>
      </c>
      <c r="AA193" s="67"/>
      <c r="AR193" s="67"/>
      <c r="AV193" s="67"/>
      <c r="BB193" s="67"/>
    </row>
    <row r="194" spans="1:54" x14ac:dyDescent="0.45">
      <c r="A194" s="32" t="s">
        <v>6104</v>
      </c>
      <c r="B194" s="32">
        <v>198</v>
      </c>
      <c r="C194" s="29"/>
      <c r="D194" s="67" t="s">
        <v>5225</v>
      </c>
      <c r="E194" s="38"/>
      <c r="F194" t="s">
        <v>4574</v>
      </c>
      <c r="G194" s="33"/>
      <c r="H194" t="s">
        <v>5226</v>
      </c>
      <c r="I194" t="s">
        <v>6105</v>
      </c>
      <c r="J194" s="35">
        <v>1</v>
      </c>
      <c r="K194" s="33"/>
      <c r="L194" t="s">
        <v>4568</v>
      </c>
      <c r="M194" t="s">
        <v>6</v>
      </c>
      <c r="N194" t="s">
        <v>59</v>
      </c>
      <c r="O194" t="s">
        <v>5227</v>
      </c>
      <c r="P194" t="s">
        <v>5228</v>
      </c>
      <c r="AA194" s="67"/>
    </row>
    <row r="195" spans="1:54" x14ac:dyDescent="0.45">
      <c r="A195" s="32" t="s">
        <v>6104</v>
      </c>
      <c r="B195" s="32">
        <v>198</v>
      </c>
      <c r="C195" s="29"/>
      <c r="D195" s="67" t="s">
        <v>5229</v>
      </c>
      <c r="E195" s="38"/>
      <c r="F195" t="s">
        <v>4574</v>
      </c>
      <c r="G195" s="33"/>
      <c r="H195" t="s">
        <v>5230</v>
      </c>
      <c r="I195" t="s">
        <v>6105</v>
      </c>
      <c r="J195" s="35">
        <v>1</v>
      </c>
      <c r="K195" s="33"/>
      <c r="L195" t="s">
        <v>4558</v>
      </c>
      <c r="M195" t="s">
        <v>6</v>
      </c>
      <c r="N195" t="s">
        <v>59</v>
      </c>
      <c r="O195" t="s">
        <v>5231</v>
      </c>
      <c r="P195" t="s">
        <v>5232</v>
      </c>
      <c r="AA195" s="67"/>
      <c r="AR195" s="67"/>
      <c r="AV195" s="67"/>
      <c r="BB195" s="67"/>
    </row>
    <row r="196" spans="1:54" x14ac:dyDescent="0.45">
      <c r="A196" s="32" t="s">
        <v>6104</v>
      </c>
      <c r="B196" s="32">
        <v>198</v>
      </c>
      <c r="C196" s="29"/>
      <c r="D196" s="67" t="s">
        <v>5233</v>
      </c>
      <c r="E196" s="38"/>
      <c r="F196" t="s">
        <v>5234</v>
      </c>
      <c r="G196" s="33"/>
      <c r="H196" t="s">
        <v>5235</v>
      </c>
      <c r="I196" t="s">
        <v>6105</v>
      </c>
      <c r="J196" s="35">
        <v>1</v>
      </c>
      <c r="K196" s="33"/>
      <c r="L196" t="s">
        <v>4558</v>
      </c>
      <c r="M196" t="s">
        <v>6</v>
      </c>
      <c r="N196" t="s">
        <v>21</v>
      </c>
      <c r="O196" t="s">
        <v>5236</v>
      </c>
      <c r="P196" t="s">
        <v>5237</v>
      </c>
      <c r="AA196" s="67"/>
      <c r="AR196" s="67"/>
      <c r="AV196" s="67"/>
      <c r="BB196" s="67"/>
    </row>
    <row r="197" spans="1:54" x14ac:dyDescent="0.45">
      <c r="A197" s="32" t="s">
        <v>6104</v>
      </c>
      <c r="B197" s="32">
        <v>198</v>
      </c>
      <c r="C197" s="29"/>
      <c r="D197" s="67" t="s">
        <v>5238</v>
      </c>
      <c r="E197" s="38"/>
      <c r="F197" t="s">
        <v>4574</v>
      </c>
      <c r="G197" s="33"/>
      <c r="H197" t="s">
        <v>4852</v>
      </c>
      <c r="I197" t="s">
        <v>6105</v>
      </c>
      <c r="J197" s="35">
        <v>1</v>
      </c>
      <c r="K197" s="33"/>
      <c r="L197" t="s">
        <v>4558</v>
      </c>
      <c r="M197" t="s">
        <v>6</v>
      </c>
      <c r="N197" t="s">
        <v>59</v>
      </c>
      <c r="O197" t="s">
        <v>5239</v>
      </c>
      <c r="P197" t="s">
        <v>5240</v>
      </c>
      <c r="AA197" s="67"/>
      <c r="BB197" s="67"/>
    </row>
    <row r="198" spans="1:54" x14ac:dyDescent="0.45">
      <c r="A198" s="32" t="s">
        <v>6104</v>
      </c>
      <c r="B198" s="32">
        <v>198</v>
      </c>
      <c r="C198" s="29"/>
      <c r="D198" s="67" t="s">
        <v>5241</v>
      </c>
      <c r="E198" s="38"/>
      <c r="F198" t="s">
        <v>4554</v>
      </c>
      <c r="G198" s="33"/>
      <c r="H198" t="s">
        <v>2437</v>
      </c>
      <c r="I198" t="s">
        <v>6105</v>
      </c>
      <c r="J198" s="35">
        <v>1</v>
      </c>
      <c r="K198" s="33"/>
      <c r="L198" t="s">
        <v>4642</v>
      </c>
      <c r="M198" t="s">
        <v>6</v>
      </c>
      <c r="N198" t="s">
        <v>59</v>
      </c>
      <c r="O198" t="s">
        <v>5242</v>
      </c>
      <c r="P198" t="s">
        <v>5243</v>
      </c>
      <c r="AA198" s="67"/>
      <c r="BB198" s="67"/>
    </row>
    <row r="199" spans="1:54" x14ac:dyDescent="0.45">
      <c r="A199" s="32" t="s">
        <v>6104</v>
      </c>
      <c r="B199" s="32">
        <v>198</v>
      </c>
      <c r="C199" s="29"/>
      <c r="D199" s="67" t="s">
        <v>5244</v>
      </c>
      <c r="E199" s="38"/>
      <c r="F199" t="s">
        <v>4564</v>
      </c>
      <c r="G199" s="33"/>
      <c r="H199" t="s">
        <v>4908</v>
      </c>
      <c r="I199" t="s">
        <v>6105</v>
      </c>
      <c r="J199" s="35">
        <v>1</v>
      </c>
      <c r="K199" s="33"/>
      <c r="L199" t="s">
        <v>32</v>
      </c>
      <c r="M199" t="s">
        <v>6</v>
      </c>
      <c r="N199" t="s">
        <v>59</v>
      </c>
      <c r="O199" t="s">
        <v>5245</v>
      </c>
      <c r="P199" t="s">
        <v>5246</v>
      </c>
      <c r="AA199" s="67"/>
      <c r="BB199" s="67"/>
    </row>
    <row r="200" spans="1:54" x14ac:dyDescent="0.45">
      <c r="A200" s="32" t="s">
        <v>6104</v>
      </c>
      <c r="B200" s="32">
        <v>198</v>
      </c>
      <c r="C200" s="29"/>
      <c r="D200" s="67" t="s">
        <v>5247</v>
      </c>
      <c r="E200" s="38"/>
      <c r="F200" t="s">
        <v>4574</v>
      </c>
      <c r="G200" s="33"/>
      <c r="H200" t="s">
        <v>35</v>
      </c>
      <c r="I200" t="s">
        <v>6105</v>
      </c>
      <c r="J200" s="35">
        <v>1</v>
      </c>
      <c r="K200" s="33"/>
      <c r="L200" t="s">
        <v>32</v>
      </c>
      <c r="M200" t="s">
        <v>6</v>
      </c>
      <c r="N200" t="s">
        <v>59</v>
      </c>
      <c r="O200" t="s">
        <v>5248</v>
      </c>
      <c r="P200" t="s">
        <v>5249</v>
      </c>
      <c r="AA200" s="67"/>
      <c r="AR200" s="67"/>
      <c r="AV200" s="67"/>
      <c r="BB200" s="67"/>
    </row>
    <row r="201" spans="1:54" x14ac:dyDescent="0.45">
      <c r="A201" s="32" t="s">
        <v>6104</v>
      </c>
      <c r="B201" s="32">
        <v>198</v>
      </c>
      <c r="C201" s="29"/>
      <c r="D201" s="67" t="s">
        <v>5250</v>
      </c>
      <c r="E201" s="38"/>
      <c r="F201" t="s">
        <v>4574</v>
      </c>
      <c r="G201" s="33"/>
      <c r="H201" t="s">
        <v>5251</v>
      </c>
      <c r="I201" t="s">
        <v>6105</v>
      </c>
      <c r="J201" s="35">
        <v>1</v>
      </c>
      <c r="K201" s="33"/>
      <c r="L201" t="s">
        <v>32</v>
      </c>
      <c r="M201" t="s">
        <v>6</v>
      </c>
      <c r="N201" t="s">
        <v>59</v>
      </c>
      <c r="O201" t="s">
        <v>5252</v>
      </c>
      <c r="P201" t="s">
        <v>5253</v>
      </c>
      <c r="AA201" s="67"/>
    </row>
    <row r="202" spans="1:54" x14ac:dyDescent="0.45">
      <c r="A202" s="32" t="s">
        <v>6104</v>
      </c>
      <c r="B202" s="32">
        <v>198</v>
      </c>
      <c r="C202" s="29"/>
      <c r="D202" s="67" t="s">
        <v>5254</v>
      </c>
      <c r="E202" s="38"/>
      <c r="F202" t="s">
        <v>4574</v>
      </c>
      <c r="G202" s="33"/>
      <c r="H202" t="s">
        <v>4829</v>
      </c>
      <c r="I202" t="s">
        <v>6105</v>
      </c>
      <c r="J202" s="35">
        <v>1</v>
      </c>
      <c r="K202" s="33"/>
      <c r="L202" t="s">
        <v>4568</v>
      </c>
      <c r="M202" t="s">
        <v>6</v>
      </c>
      <c r="N202" t="s">
        <v>59</v>
      </c>
      <c r="O202" t="s">
        <v>5255</v>
      </c>
      <c r="P202" t="s">
        <v>5256</v>
      </c>
      <c r="AA202" s="67"/>
      <c r="BB202" s="67"/>
    </row>
    <row r="203" spans="1:54" x14ac:dyDescent="0.45">
      <c r="A203" s="32" t="s">
        <v>6104</v>
      </c>
      <c r="B203" s="32">
        <v>198</v>
      </c>
      <c r="C203" s="29"/>
      <c r="D203" s="67" t="s">
        <v>5257</v>
      </c>
      <c r="E203" s="38"/>
      <c r="F203" t="s">
        <v>4564</v>
      </c>
      <c r="G203" s="33"/>
      <c r="H203" t="s">
        <v>5258</v>
      </c>
      <c r="I203" t="s">
        <v>6105</v>
      </c>
      <c r="J203" s="35">
        <v>1</v>
      </c>
      <c r="K203" s="33"/>
      <c r="L203" t="s">
        <v>4558</v>
      </c>
      <c r="M203" t="s">
        <v>6</v>
      </c>
      <c r="N203" t="s">
        <v>59</v>
      </c>
      <c r="O203" t="s">
        <v>5259</v>
      </c>
      <c r="P203" t="s">
        <v>5260</v>
      </c>
      <c r="AA203" s="67"/>
      <c r="BB203" s="67"/>
    </row>
    <row r="204" spans="1:54" x14ac:dyDescent="0.45">
      <c r="A204" s="32" t="s">
        <v>6104</v>
      </c>
      <c r="B204" s="32">
        <v>198</v>
      </c>
      <c r="C204" s="29"/>
      <c r="D204" s="67" t="s">
        <v>5261</v>
      </c>
      <c r="E204" s="38"/>
      <c r="F204" t="s">
        <v>4549</v>
      </c>
      <c r="G204" s="33"/>
      <c r="H204" t="s">
        <v>217</v>
      </c>
      <c r="I204" t="s">
        <v>6105</v>
      </c>
      <c r="J204" s="35">
        <v>1</v>
      </c>
      <c r="K204" s="33"/>
      <c r="L204" t="s">
        <v>4177</v>
      </c>
      <c r="M204" t="s">
        <v>6</v>
      </c>
      <c r="N204" t="s">
        <v>59</v>
      </c>
      <c r="O204" t="s">
        <v>5262</v>
      </c>
      <c r="P204" t="s">
        <v>5263</v>
      </c>
      <c r="AA204" s="67"/>
      <c r="AR204" s="67"/>
      <c r="AV204" s="67"/>
      <c r="BB204" s="67"/>
    </row>
    <row r="205" spans="1:54" x14ac:dyDescent="0.45">
      <c r="A205" s="32" t="s">
        <v>6104</v>
      </c>
      <c r="B205" s="32">
        <v>198</v>
      </c>
      <c r="C205" s="29"/>
      <c r="D205" s="67" t="s">
        <v>5264</v>
      </c>
      <c r="E205" s="38"/>
      <c r="F205" t="s">
        <v>4554</v>
      </c>
      <c r="G205" s="33"/>
      <c r="H205" t="s">
        <v>3436</v>
      </c>
      <c r="I205" t="s">
        <v>6105</v>
      </c>
      <c r="J205" s="35">
        <v>1</v>
      </c>
      <c r="K205" s="33"/>
      <c r="L205" t="s">
        <v>4691</v>
      </c>
      <c r="M205" t="s">
        <v>6</v>
      </c>
      <c r="N205" t="s">
        <v>59</v>
      </c>
      <c r="O205" t="s">
        <v>5265</v>
      </c>
      <c r="P205" t="s">
        <v>5266</v>
      </c>
      <c r="AA205" s="67"/>
      <c r="BB205" s="67"/>
    </row>
    <row r="206" spans="1:54" x14ac:dyDescent="0.45">
      <c r="A206" s="32" t="s">
        <v>6104</v>
      </c>
      <c r="B206" s="32">
        <v>198</v>
      </c>
      <c r="C206" s="29"/>
      <c r="D206" s="67" t="s">
        <v>5267</v>
      </c>
      <c r="E206" s="38"/>
      <c r="F206" t="s">
        <v>4564</v>
      </c>
      <c r="G206" s="33"/>
      <c r="H206" t="s">
        <v>5268</v>
      </c>
      <c r="I206" t="s">
        <v>6105</v>
      </c>
      <c r="J206" s="35">
        <v>1</v>
      </c>
      <c r="K206" s="33"/>
      <c r="L206" t="s">
        <v>4691</v>
      </c>
      <c r="M206" t="s">
        <v>6</v>
      </c>
      <c r="N206" t="s">
        <v>59</v>
      </c>
      <c r="O206" t="s">
        <v>5269</v>
      </c>
      <c r="P206" t="s">
        <v>5270</v>
      </c>
      <c r="AA206" s="67"/>
    </row>
    <row r="207" spans="1:54" x14ac:dyDescent="0.45">
      <c r="A207" s="32" t="s">
        <v>6104</v>
      </c>
      <c r="B207" s="32">
        <v>198</v>
      </c>
      <c r="C207" s="29"/>
      <c r="D207" s="67" t="s">
        <v>5271</v>
      </c>
      <c r="E207" s="38"/>
      <c r="F207" t="s">
        <v>4564</v>
      </c>
      <c r="G207" s="33"/>
      <c r="H207" t="s">
        <v>5272</v>
      </c>
      <c r="I207" t="s">
        <v>6105</v>
      </c>
      <c r="J207" s="35">
        <v>1</v>
      </c>
      <c r="K207" s="33"/>
      <c r="L207" t="s">
        <v>4684</v>
      </c>
      <c r="M207" t="s">
        <v>6</v>
      </c>
      <c r="N207" t="s">
        <v>36</v>
      </c>
      <c r="O207" t="s">
        <v>5273</v>
      </c>
      <c r="AA207" s="67"/>
      <c r="AR207" s="67"/>
      <c r="AV207" s="67"/>
      <c r="BB207" s="67"/>
    </row>
    <row r="208" spans="1:54" x14ac:dyDescent="0.45">
      <c r="A208" s="32" t="s">
        <v>6104</v>
      </c>
      <c r="B208" s="32">
        <v>198</v>
      </c>
      <c r="C208" s="29"/>
      <c r="D208" s="67" t="s">
        <v>5275</v>
      </c>
      <c r="E208" s="38"/>
      <c r="F208" t="s">
        <v>4716</v>
      </c>
      <c r="G208" s="33"/>
      <c r="H208" t="s">
        <v>5276</v>
      </c>
      <c r="I208" t="s">
        <v>6105</v>
      </c>
      <c r="J208" s="35">
        <v>1</v>
      </c>
      <c r="K208" s="33"/>
      <c r="L208" t="s">
        <v>4691</v>
      </c>
      <c r="M208" t="s">
        <v>6</v>
      </c>
      <c r="N208" t="s">
        <v>59</v>
      </c>
      <c r="O208" t="s">
        <v>5277</v>
      </c>
      <c r="P208" t="s">
        <v>5278</v>
      </c>
      <c r="AA208" s="67"/>
    </row>
    <row r="209" spans="1:54" x14ac:dyDescent="0.45">
      <c r="A209" s="32" t="s">
        <v>6104</v>
      </c>
      <c r="B209" s="32">
        <v>198</v>
      </c>
      <c r="C209" s="29"/>
      <c r="D209" s="67" t="s">
        <v>5279</v>
      </c>
      <c r="E209" s="38"/>
      <c r="F209" t="s">
        <v>4570</v>
      </c>
      <c r="G209" s="33"/>
      <c r="H209" t="s">
        <v>5280</v>
      </c>
      <c r="I209" t="s">
        <v>6105</v>
      </c>
      <c r="J209" s="35">
        <v>1</v>
      </c>
      <c r="K209" s="33"/>
      <c r="L209" t="s">
        <v>4691</v>
      </c>
      <c r="M209" t="s">
        <v>6</v>
      </c>
      <c r="N209" t="s">
        <v>59</v>
      </c>
      <c r="O209" t="s">
        <v>5281</v>
      </c>
      <c r="P209" t="s">
        <v>5282</v>
      </c>
      <c r="AA209" s="67"/>
      <c r="AR209" s="67"/>
      <c r="AV209" s="67"/>
      <c r="BB209" s="67"/>
    </row>
    <row r="210" spans="1:54" x14ac:dyDescent="0.45">
      <c r="A210" s="32" t="s">
        <v>6104</v>
      </c>
      <c r="B210" s="32">
        <v>198</v>
      </c>
      <c r="C210" s="29"/>
      <c r="D210" s="67" t="s">
        <v>4950</v>
      </c>
      <c r="E210" s="38"/>
      <c r="F210" t="s">
        <v>4570</v>
      </c>
      <c r="G210" s="33"/>
      <c r="H210" t="s">
        <v>1284</v>
      </c>
      <c r="I210" t="s">
        <v>6105</v>
      </c>
      <c r="J210" s="35">
        <v>1</v>
      </c>
      <c r="K210" s="33"/>
      <c r="L210" t="s">
        <v>26</v>
      </c>
      <c r="M210" t="s">
        <v>6</v>
      </c>
      <c r="N210" t="s">
        <v>59</v>
      </c>
      <c r="O210" t="s">
        <v>4951</v>
      </c>
      <c r="P210" t="s">
        <v>4952</v>
      </c>
      <c r="AA210" s="67"/>
      <c r="BB210" s="67"/>
    </row>
    <row r="211" spans="1:54" x14ac:dyDescent="0.45">
      <c r="A211" s="32" t="s">
        <v>6104</v>
      </c>
      <c r="B211" s="32">
        <v>198</v>
      </c>
      <c r="C211" s="29"/>
      <c r="D211" s="67" t="s">
        <v>4953</v>
      </c>
      <c r="E211" s="38"/>
      <c r="F211" t="s">
        <v>4554</v>
      </c>
      <c r="G211" s="33"/>
      <c r="H211" t="s">
        <v>4954</v>
      </c>
      <c r="I211" t="s">
        <v>6105</v>
      </c>
      <c r="J211" s="35">
        <v>1</v>
      </c>
      <c r="K211" s="33"/>
      <c r="L211" t="s">
        <v>4578</v>
      </c>
      <c r="M211" t="s">
        <v>6</v>
      </c>
      <c r="N211" t="s">
        <v>4639</v>
      </c>
      <c r="O211" t="s">
        <v>4955</v>
      </c>
      <c r="P211" t="s">
        <v>4956</v>
      </c>
      <c r="AA211" s="67"/>
      <c r="BB211" s="67"/>
    </row>
    <row r="212" spans="1:54" x14ac:dyDescent="0.45">
      <c r="A212" s="32" t="s">
        <v>6104</v>
      </c>
      <c r="B212" s="32">
        <v>198</v>
      </c>
      <c r="C212" s="29"/>
      <c r="D212" s="67" t="s">
        <v>5283</v>
      </c>
      <c r="E212" s="38"/>
      <c r="F212" t="s">
        <v>4549</v>
      </c>
      <c r="G212" s="33"/>
      <c r="H212" t="s">
        <v>1450</v>
      </c>
      <c r="I212" t="s">
        <v>6105</v>
      </c>
      <c r="J212" s="35">
        <v>1</v>
      </c>
      <c r="K212" s="33"/>
      <c r="L212" t="s">
        <v>4568</v>
      </c>
      <c r="M212" t="s">
        <v>6</v>
      </c>
      <c r="N212" t="s">
        <v>59</v>
      </c>
      <c r="O212" t="s">
        <v>5284</v>
      </c>
      <c r="P212" t="s">
        <v>5285</v>
      </c>
      <c r="AA212" s="67"/>
      <c r="BB212" s="67"/>
    </row>
    <row r="213" spans="1:54" x14ac:dyDescent="0.45">
      <c r="A213" s="32" t="s">
        <v>6104</v>
      </c>
      <c r="B213" s="32">
        <v>198</v>
      </c>
      <c r="C213" s="29"/>
      <c r="D213" s="67" t="s">
        <v>5286</v>
      </c>
      <c r="E213" s="38"/>
      <c r="F213" t="s">
        <v>4560</v>
      </c>
      <c r="G213" s="33"/>
      <c r="H213" t="s">
        <v>4550</v>
      </c>
      <c r="I213" t="s">
        <v>6105</v>
      </c>
      <c r="J213" s="35">
        <v>1</v>
      </c>
      <c r="K213" s="33"/>
      <c r="L213" t="s">
        <v>4568</v>
      </c>
      <c r="M213" t="s">
        <v>6</v>
      </c>
      <c r="N213" t="s">
        <v>59</v>
      </c>
      <c r="O213" t="s">
        <v>5287</v>
      </c>
      <c r="P213" t="s">
        <v>5288</v>
      </c>
      <c r="AA213" s="67"/>
      <c r="AR213" s="67"/>
      <c r="AV213" s="67"/>
      <c r="BB213" s="67"/>
    </row>
    <row r="214" spans="1:54" x14ac:dyDescent="0.45">
      <c r="A214" s="32" t="s">
        <v>6104</v>
      </c>
      <c r="B214" s="32">
        <v>198</v>
      </c>
      <c r="C214" s="29"/>
      <c r="D214" s="67" t="s">
        <v>5289</v>
      </c>
      <c r="E214" s="38"/>
      <c r="F214" t="s">
        <v>4699</v>
      </c>
      <c r="G214" s="33"/>
      <c r="H214" t="s">
        <v>5290</v>
      </c>
      <c r="I214" t="s">
        <v>6105</v>
      </c>
      <c r="J214" s="35">
        <v>1</v>
      </c>
      <c r="K214" s="33"/>
      <c r="L214" t="s">
        <v>4558</v>
      </c>
      <c r="M214" t="s">
        <v>6</v>
      </c>
      <c r="N214" t="s">
        <v>59</v>
      </c>
      <c r="O214" t="s">
        <v>5291</v>
      </c>
      <c r="P214" t="s">
        <v>5292</v>
      </c>
      <c r="AA214" s="67"/>
      <c r="AR214" s="67"/>
      <c r="AV214" s="67"/>
      <c r="BB214" s="67"/>
    </row>
    <row r="215" spans="1:54" x14ac:dyDescent="0.45">
      <c r="A215" s="32" t="s">
        <v>6104</v>
      </c>
      <c r="B215" s="32">
        <v>198</v>
      </c>
      <c r="C215" s="29"/>
      <c r="D215" s="67" t="s">
        <v>5293</v>
      </c>
      <c r="E215" s="38"/>
      <c r="F215" t="s">
        <v>4549</v>
      </c>
      <c r="G215" s="33"/>
      <c r="H215" t="s">
        <v>5294</v>
      </c>
      <c r="I215" t="s">
        <v>6105</v>
      </c>
      <c r="J215" s="35">
        <v>1</v>
      </c>
      <c r="K215" s="33"/>
      <c r="L215" t="s">
        <v>4568</v>
      </c>
      <c r="M215" t="s">
        <v>6</v>
      </c>
      <c r="N215" t="s">
        <v>59</v>
      </c>
      <c r="O215" t="s">
        <v>5295</v>
      </c>
      <c r="P215" t="s">
        <v>5296</v>
      </c>
      <c r="AA215" s="67"/>
      <c r="BB215" s="67"/>
    </row>
    <row r="216" spans="1:54" x14ac:dyDescent="0.45">
      <c r="A216" s="32" t="s">
        <v>6104</v>
      </c>
      <c r="B216" s="32">
        <v>198</v>
      </c>
      <c r="C216" s="29"/>
      <c r="D216" s="67" t="s">
        <v>5297</v>
      </c>
      <c r="E216" s="38"/>
      <c r="F216" t="s">
        <v>4570</v>
      </c>
      <c r="G216" s="33"/>
      <c r="H216" t="s">
        <v>3911</v>
      </c>
      <c r="I216" t="s">
        <v>6105</v>
      </c>
      <c r="J216" s="35">
        <v>1</v>
      </c>
      <c r="K216" s="33"/>
      <c r="L216" t="s">
        <v>4558</v>
      </c>
      <c r="M216" t="s">
        <v>6</v>
      </c>
      <c r="N216" t="s">
        <v>59</v>
      </c>
      <c r="O216" t="s">
        <v>5298</v>
      </c>
      <c r="P216" t="s">
        <v>5299</v>
      </c>
      <c r="AA216" s="67"/>
      <c r="AR216" s="67"/>
      <c r="AV216" s="67"/>
      <c r="BB216" s="67"/>
    </row>
    <row r="217" spans="1:54" x14ac:dyDescent="0.45">
      <c r="A217" s="32" t="s">
        <v>6104</v>
      </c>
      <c r="B217" s="32">
        <v>198</v>
      </c>
      <c r="C217" s="29"/>
      <c r="D217" s="67" t="s">
        <v>5300</v>
      </c>
      <c r="E217" s="38"/>
      <c r="F217" t="s">
        <v>4574</v>
      </c>
      <c r="G217" s="33"/>
      <c r="H217" t="s">
        <v>1345</v>
      </c>
      <c r="I217" t="s">
        <v>6105</v>
      </c>
      <c r="J217" s="35">
        <v>1</v>
      </c>
      <c r="K217" s="33"/>
      <c r="L217" t="s">
        <v>5157</v>
      </c>
      <c r="M217" t="s">
        <v>6</v>
      </c>
      <c r="N217" t="s">
        <v>59</v>
      </c>
      <c r="O217" t="s">
        <v>5301</v>
      </c>
      <c r="P217" t="s">
        <v>5302</v>
      </c>
      <c r="AA217" s="67"/>
      <c r="AR217" s="67"/>
      <c r="AV217" s="67"/>
      <c r="BB217" s="67"/>
    </row>
    <row r="218" spans="1:54" x14ac:dyDescent="0.45">
      <c r="A218" s="32" t="s">
        <v>6104</v>
      </c>
      <c r="B218" s="32">
        <v>198</v>
      </c>
      <c r="C218" s="29"/>
      <c r="D218" s="67" t="s">
        <v>5303</v>
      </c>
      <c r="E218" s="38"/>
      <c r="F218" t="s">
        <v>4554</v>
      </c>
      <c r="G218" s="33"/>
      <c r="H218" t="s">
        <v>3428</v>
      </c>
      <c r="I218" t="s">
        <v>6105</v>
      </c>
      <c r="J218" s="35">
        <v>1</v>
      </c>
      <c r="K218" s="33"/>
      <c r="L218" t="s">
        <v>5157</v>
      </c>
      <c r="M218" t="s">
        <v>6</v>
      </c>
      <c r="N218" t="s">
        <v>59</v>
      </c>
      <c r="O218" t="s">
        <v>5304</v>
      </c>
      <c r="P218" t="s">
        <v>5305</v>
      </c>
      <c r="AA218" s="67"/>
      <c r="BB218" s="67"/>
    </row>
    <row r="219" spans="1:54" x14ac:dyDescent="0.45">
      <c r="A219" s="32" t="s">
        <v>6104</v>
      </c>
      <c r="B219" s="32">
        <v>198</v>
      </c>
      <c r="C219" s="29"/>
      <c r="D219" s="67" t="s">
        <v>5307</v>
      </c>
      <c r="E219" s="38"/>
      <c r="F219" t="s">
        <v>4560</v>
      </c>
      <c r="G219" s="33"/>
      <c r="H219" t="s">
        <v>1288</v>
      </c>
      <c r="I219" t="s">
        <v>6105</v>
      </c>
      <c r="J219" s="35">
        <v>1</v>
      </c>
      <c r="K219" s="33"/>
      <c r="L219" t="s">
        <v>5306</v>
      </c>
      <c r="M219" t="s">
        <v>6</v>
      </c>
      <c r="N219" t="s">
        <v>59</v>
      </c>
      <c r="O219" t="s">
        <v>5308</v>
      </c>
      <c r="P219" t="s">
        <v>5309</v>
      </c>
      <c r="AA219" s="67"/>
      <c r="AR219" s="67"/>
      <c r="AV219" s="67"/>
      <c r="BB219" s="67"/>
    </row>
    <row r="220" spans="1:54" x14ac:dyDescent="0.45">
      <c r="A220" s="32" t="s">
        <v>6104</v>
      </c>
      <c r="B220" s="32">
        <v>198</v>
      </c>
      <c r="C220" s="29"/>
      <c r="D220" s="67" t="s">
        <v>5233</v>
      </c>
      <c r="E220" s="38"/>
      <c r="F220" t="s">
        <v>5234</v>
      </c>
      <c r="G220" s="33"/>
      <c r="H220" t="s">
        <v>5235</v>
      </c>
      <c r="I220" t="s">
        <v>6105</v>
      </c>
      <c r="J220" s="35">
        <v>1</v>
      </c>
      <c r="K220" s="33"/>
      <c r="L220" t="s">
        <v>5306</v>
      </c>
      <c r="M220" t="s">
        <v>6</v>
      </c>
      <c r="N220" t="s">
        <v>21</v>
      </c>
      <c r="O220" t="s">
        <v>5236</v>
      </c>
      <c r="P220" t="s">
        <v>5237</v>
      </c>
      <c r="AA220" s="67"/>
      <c r="AR220" s="67"/>
      <c r="AV220" s="67"/>
      <c r="BB220" s="67"/>
    </row>
    <row r="221" spans="1:54" x14ac:dyDescent="0.45">
      <c r="A221" s="32" t="s">
        <v>6104</v>
      </c>
      <c r="B221" s="32">
        <v>198</v>
      </c>
      <c r="C221" s="29"/>
      <c r="D221" s="67" t="s">
        <v>5310</v>
      </c>
      <c r="E221" s="38"/>
      <c r="F221" t="s">
        <v>4745</v>
      </c>
      <c r="G221" s="33"/>
      <c r="H221" t="s">
        <v>224</v>
      </c>
      <c r="I221" t="s">
        <v>6105</v>
      </c>
      <c r="J221" s="35">
        <v>1</v>
      </c>
      <c r="K221" s="33"/>
      <c r="L221" t="s">
        <v>45</v>
      </c>
      <c r="M221" t="s">
        <v>6</v>
      </c>
      <c r="N221" t="s">
        <v>59</v>
      </c>
      <c r="O221" t="s">
        <v>5311</v>
      </c>
      <c r="P221" t="s">
        <v>5312</v>
      </c>
      <c r="AA221" s="67"/>
      <c r="BB221" s="67"/>
    </row>
    <row r="222" spans="1:54" x14ac:dyDescent="0.45">
      <c r="A222" s="32" t="s">
        <v>6104</v>
      </c>
      <c r="B222" s="32">
        <v>198</v>
      </c>
      <c r="C222" s="29"/>
      <c r="D222" s="67" t="s">
        <v>5313</v>
      </c>
      <c r="E222" s="38"/>
      <c r="F222" t="s">
        <v>4570</v>
      </c>
      <c r="G222" s="33"/>
      <c r="H222" t="s">
        <v>1345</v>
      </c>
      <c r="I222" t="s">
        <v>6105</v>
      </c>
      <c r="J222" s="35">
        <v>1</v>
      </c>
      <c r="K222" s="33"/>
      <c r="L222" t="s">
        <v>45</v>
      </c>
      <c r="M222" t="s">
        <v>6</v>
      </c>
      <c r="N222" t="s">
        <v>59</v>
      </c>
      <c r="O222" t="s">
        <v>5314</v>
      </c>
      <c r="P222" t="s">
        <v>5315</v>
      </c>
      <c r="AA222" s="67"/>
      <c r="BB222" s="67"/>
    </row>
    <row r="223" spans="1:54" x14ac:dyDescent="0.45">
      <c r="A223" s="32" t="s">
        <v>6104</v>
      </c>
      <c r="B223" s="32">
        <v>198</v>
      </c>
      <c r="C223" s="29"/>
      <c r="D223" s="67" t="s">
        <v>5316</v>
      </c>
      <c r="E223" s="38"/>
      <c r="F223" t="s">
        <v>4570</v>
      </c>
      <c r="G223" s="33"/>
      <c r="H223" t="s">
        <v>2125</v>
      </c>
      <c r="I223" t="s">
        <v>6105</v>
      </c>
      <c r="J223" s="35">
        <v>1</v>
      </c>
      <c r="K223" s="33"/>
      <c r="L223" t="s">
        <v>45</v>
      </c>
      <c r="M223" t="s">
        <v>6</v>
      </c>
      <c r="N223" t="s">
        <v>59</v>
      </c>
      <c r="O223" t="s">
        <v>5317</v>
      </c>
      <c r="P223" t="s">
        <v>5318</v>
      </c>
      <c r="AA223" s="67"/>
    </row>
    <row r="224" spans="1:54" x14ac:dyDescent="0.45">
      <c r="A224" s="32" t="s">
        <v>6104</v>
      </c>
      <c r="B224" s="32">
        <v>198</v>
      </c>
      <c r="C224" s="29"/>
      <c r="D224" s="67" t="s">
        <v>5320</v>
      </c>
      <c r="E224" s="38"/>
      <c r="F224" t="s">
        <v>4560</v>
      </c>
      <c r="G224" s="33"/>
      <c r="H224" t="s">
        <v>4678</v>
      </c>
      <c r="I224" t="s">
        <v>6105</v>
      </c>
      <c r="J224" s="35">
        <v>1</v>
      </c>
      <c r="K224" s="33"/>
      <c r="L224" t="s">
        <v>5319</v>
      </c>
      <c r="M224" t="s">
        <v>6</v>
      </c>
      <c r="N224" t="s">
        <v>59</v>
      </c>
      <c r="O224" t="s">
        <v>5321</v>
      </c>
      <c r="P224" t="s">
        <v>5322</v>
      </c>
      <c r="AA224" s="67"/>
    </row>
    <row r="225" spans="1:74" x14ac:dyDescent="0.45">
      <c r="A225" s="32" t="s">
        <v>6104</v>
      </c>
      <c r="B225" s="32">
        <v>198</v>
      </c>
      <c r="C225" s="29"/>
      <c r="D225" s="67" t="s">
        <v>5324</v>
      </c>
      <c r="E225" s="38"/>
      <c r="F225" t="s">
        <v>4554</v>
      </c>
      <c r="G225" s="33"/>
      <c r="H225" t="s">
        <v>2359</v>
      </c>
      <c r="I225" t="s">
        <v>6105</v>
      </c>
      <c r="J225" s="35">
        <v>1</v>
      </c>
      <c r="K225" s="33"/>
      <c r="L225" t="s">
        <v>5323</v>
      </c>
      <c r="M225" t="s">
        <v>6</v>
      </c>
      <c r="N225" t="s">
        <v>59</v>
      </c>
      <c r="O225" t="s">
        <v>5325</v>
      </c>
      <c r="P225" t="s">
        <v>5326</v>
      </c>
      <c r="AA225" s="67"/>
      <c r="AR225" s="67"/>
      <c r="AV225" s="67"/>
      <c r="BB225" s="67"/>
    </row>
    <row r="226" spans="1:74" x14ac:dyDescent="0.45">
      <c r="A226" s="32" t="s">
        <v>6104</v>
      </c>
      <c r="B226" s="32">
        <v>198</v>
      </c>
      <c r="C226" s="29"/>
      <c r="D226" s="67" t="s">
        <v>5327</v>
      </c>
      <c r="E226" s="38"/>
      <c r="F226" t="s">
        <v>4574</v>
      </c>
      <c r="G226" s="33"/>
      <c r="H226" t="s">
        <v>5251</v>
      </c>
      <c r="I226" t="s">
        <v>6105</v>
      </c>
      <c r="J226" s="35">
        <v>1</v>
      </c>
      <c r="K226" s="33"/>
      <c r="L226" t="s">
        <v>5319</v>
      </c>
      <c r="M226" t="s">
        <v>6</v>
      </c>
      <c r="N226" t="s">
        <v>59</v>
      </c>
      <c r="O226" t="s">
        <v>5328</v>
      </c>
      <c r="P226" t="s">
        <v>5329</v>
      </c>
      <c r="AA226" s="67"/>
    </row>
    <row r="227" spans="1:74" x14ac:dyDescent="0.45">
      <c r="A227" s="32" t="s">
        <v>6104</v>
      </c>
      <c r="B227" s="32">
        <v>198</v>
      </c>
      <c r="C227" s="29"/>
      <c r="D227" s="67" t="s">
        <v>5330</v>
      </c>
      <c r="E227" s="38"/>
      <c r="F227" t="s">
        <v>4570</v>
      </c>
      <c r="G227" s="33"/>
      <c r="H227" t="s">
        <v>4664</v>
      </c>
      <c r="I227" t="s">
        <v>6105</v>
      </c>
      <c r="J227" s="35">
        <v>1</v>
      </c>
      <c r="K227" s="33"/>
      <c r="L227" t="s">
        <v>4558</v>
      </c>
      <c r="M227" t="s">
        <v>6</v>
      </c>
      <c r="N227" t="s">
        <v>59</v>
      </c>
      <c r="O227" t="s">
        <v>5331</v>
      </c>
      <c r="P227" t="s">
        <v>5332</v>
      </c>
      <c r="AA227" s="67"/>
      <c r="AR227" s="67"/>
      <c r="AV227" s="67"/>
      <c r="BB227" s="67"/>
    </row>
    <row r="228" spans="1:74" x14ac:dyDescent="0.45">
      <c r="A228" s="32" t="s">
        <v>6104</v>
      </c>
      <c r="B228" s="32">
        <v>198</v>
      </c>
      <c r="C228" s="29"/>
      <c r="D228" s="67" t="s">
        <v>4711</v>
      </c>
      <c r="E228" s="38"/>
      <c r="F228" t="s">
        <v>4554</v>
      </c>
      <c r="G228" s="33"/>
      <c r="H228" t="s">
        <v>4555</v>
      </c>
      <c r="I228" t="s">
        <v>6105</v>
      </c>
      <c r="J228" s="35">
        <v>1</v>
      </c>
      <c r="K228" s="33"/>
      <c r="L228" t="s">
        <v>4558</v>
      </c>
      <c r="M228" t="s">
        <v>6</v>
      </c>
      <c r="N228" t="s">
        <v>59</v>
      </c>
      <c r="O228" t="s">
        <v>4712</v>
      </c>
      <c r="P228" t="s">
        <v>4713</v>
      </c>
      <c r="AA228" s="67"/>
      <c r="BB228" s="67"/>
    </row>
    <row r="229" spans="1:74" x14ac:dyDescent="0.45">
      <c r="A229" s="32" t="s">
        <v>6104</v>
      </c>
      <c r="B229" s="32">
        <v>198</v>
      </c>
      <c r="C229" s="29"/>
      <c r="D229" s="67" t="s">
        <v>5333</v>
      </c>
      <c r="E229" s="38"/>
      <c r="F229" t="s">
        <v>4574</v>
      </c>
      <c r="G229" s="33"/>
      <c r="H229" t="s">
        <v>11</v>
      </c>
      <c r="I229" t="s">
        <v>6105</v>
      </c>
      <c r="J229" s="35">
        <v>1</v>
      </c>
      <c r="K229" s="33"/>
      <c r="L229" t="s">
        <v>4568</v>
      </c>
      <c r="M229" t="s">
        <v>6</v>
      </c>
      <c r="N229" t="s">
        <v>59</v>
      </c>
      <c r="O229" t="s">
        <v>5334</v>
      </c>
      <c r="P229" t="s">
        <v>5335</v>
      </c>
      <c r="AA229" s="67"/>
      <c r="BB229" s="67"/>
    </row>
    <row r="230" spans="1:74" x14ac:dyDescent="0.45">
      <c r="A230" s="32" t="s">
        <v>6104</v>
      </c>
      <c r="B230" s="32">
        <v>198</v>
      </c>
      <c r="C230" s="29"/>
      <c r="D230" s="67" t="s">
        <v>5336</v>
      </c>
      <c r="E230" s="38"/>
      <c r="F230" t="s">
        <v>4560</v>
      </c>
      <c r="G230" s="33"/>
      <c r="H230" t="s">
        <v>5258</v>
      </c>
      <c r="I230" t="s">
        <v>6105</v>
      </c>
      <c r="J230" s="35">
        <v>1</v>
      </c>
      <c r="K230" s="33"/>
      <c r="L230" t="s">
        <v>4558</v>
      </c>
      <c r="M230" t="s">
        <v>6</v>
      </c>
      <c r="N230" t="s">
        <v>59</v>
      </c>
      <c r="O230" t="s">
        <v>5337</v>
      </c>
      <c r="P230" t="s">
        <v>5338</v>
      </c>
      <c r="AA230" s="67"/>
      <c r="BB230" s="67"/>
    </row>
    <row r="231" spans="1:74" x14ac:dyDescent="0.45">
      <c r="A231" s="32" t="s">
        <v>6104</v>
      </c>
      <c r="B231" s="32">
        <v>198</v>
      </c>
      <c r="C231" s="29"/>
      <c r="D231" s="67" t="s">
        <v>5339</v>
      </c>
      <c r="E231" s="38"/>
      <c r="F231" t="s">
        <v>4745</v>
      </c>
      <c r="G231" s="33"/>
      <c r="H231" t="s">
        <v>5340</v>
      </c>
      <c r="I231" t="s">
        <v>6105</v>
      </c>
      <c r="J231" s="35">
        <v>1</v>
      </c>
      <c r="K231" s="33"/>
      <c r="L231" t="s">
        <v>4558</v>
      </c>
      <c r="M231" t="s">
        <v>6</v>
      </c>
      <c r="N231" t="s">
        <v>59</v>
      </c>
      <c r="O231" t="s">
        <v>5341</v>
      </c>
      <c r="P231" t="s">
        <v>5342</v>
      </c>
      <c r="AA231" s="67"/>
      <c r="AR231" s="67"/>
      <c r="AV231" s="67"/>
      <c r="BB231" s="67"/>
    </row>
    <row r="232" spans="1:74" x14ac:dyDescent="0.45">
      <c r="A232" s="32" t="s">
        <v>6104</v>
      </c>
      <c r="B232" s="32">
        <v>198</v>
      </c>
      <c r="C232" s="29"/>
      <c r="D232" s="67" t="s">
        <v>5343</v>
      </c>
      <c r="E232" s="38"/>
      <c r="F232" t="s">
        <v>4594</v>
      </c>
      <c r="G232" s="33"/>
      <c r="H232" t="s">
        <v>5344</v>
      </c>
      <c r="I232" t="s">
        <v>6105</v>
      </c>
      <c r="J232" s="35">
        <v>1</v>
      </c>
      <c r="K232" s="33"/>
      <c r="L232" t="s">
        <v>4558</v>
      </c>
      <c r="M232" t="s">
        <v>6</v>
      </c>
      <c r="N232" t="s">
        <v>59</v>
      </c>
      <c r="O232" t="s">
        <v>5345</v>
      </c>
      <c r="P232" t="s">
        <v>5346</v>
      </c>
      <c r="AA232" s="67"/>
      <c r="BB232" s="67"/>
    </row>
    <row r="233" spans="1:74" x14ac:dyDescent="0.45">
      <c r="A233" s="32" t="s">
        <v>6104</v>
      </c>
      <c r="B233" s="32">
        <v>198</v>
      </c>
      <c r="C233" s="29"/>
      <c r="D233" s="67" t="s">
        <v>5347</v>
      </c>
      <c r="E233" s="38"/>
      <c r="F233" t="s">
        <v>4554</v>
      </c>
      <c r="G233" s="33"/>
      <c r="H233" t="s">
        <v>5159</v>
      </c>
      <c r="I233" t="s">
        <v>6105</v>
      </c>
      <c r="J233" s="35">
        <v>1</v>
      </c>
      <c r="K233" s="33"/>
      <c r="L233" t="s">
        <v>4568</v>
      </c>
      <c r="M233" t="s">
        <v>6</v>
      </c>
      <c r="N233" t="s">
        <v>59</v>
      </c>
      <c r="O233" t="s">
        <v>5348</v>
      </c>
      <c r="P233" t="s">
        <v>5349</v>
      </c>
      <c r="AA233" s="67"/>
      <c r="BB233" s="67"/>
    </row>
    <row r="234" spans="1:74" x14ac:dyDescent="0.45">
      <c r="A234" s="32" t="s">
        <v>6104</v>
      </c>
      <c r="B234" s="32">
        <v>198</v>
      </c>
      <c r="C234" s="29"/>
      <c r="D234" s="67" t="s">
        <v>5351</v>
      </c>
      <c r="E234" s="38"/>
      <c r="F234" t="s">
        <v>4574</v>
      </c>
      <c r="G234" s="33"/>
      <c r="H234" t="s">
        <v>2311</v>
      </c>
      <c r="I234" t="s">
        <v>6105</v>
      </c>
      <c r="J234" s="35">
        <v>1</v>
      </c>
      <c r="K234" s="33"/>
      <c r="L234" t="s">
        <v>5350</v>
      </c>
      <c r="M234" t="s">
        <v>6</v>
      </c>
      <c r="N234" t="s">
        <v>59</v>
      </c>
      <c r="O234" t="s">
        <v>5352</v>
      </c>
      <c r="P234" t="s">
        <v>5353</v>
      </c>
      <c r="AA234" s="67"/>
      <c r="AR234" s="67"/>
      <c r="AV234" s="67"/>
      <c r="BB234" s="67"/>
    </row>
    <row r="235" spans="1:74" x14ac:dyDescent="0.45">
      <c r="A235" s="32" t="s">
        <v>6104</v>
      </c>
      <c r="B235" s="32">
        <v>198</v>
      </c>
      <c r="C235" s="29"/>
      <c r="D235" s="67" t="s">
        <v>5354</v>
      </c>
      <c r="E235" s="38"/>
      <c r="F235" t="s">
        <v>4574</v>
      </c>
      <c r="G235" s="33"/>
      <c r="H235" t="s">
        <v>4590</v>
      </c>
      <c r="I235" t="s">
        <v>6105</v>
      </c>
      <c r="J235" s="35">
        <v>1</v>
      </c>
      <c r="K235" s="33"/>
      <c r="L235" t="s">
        <v>5350</v>
      </c>
      <c r="M235" t="s">
        <v>6</v>
      </c>
      <c r="N235" t="s">
        <v>59</v>
      </c>
      <c r="O235" t="s">
        <v>5355</v>
      </c>
      <c r="P235" t="s">
        <v>5356</v>
      </c>
      <c r="AA235" s="67"/>
      <c r="BB235" s="67"/>
    </row>
    <row r="236" spans="1:74" x14ac:dyDescent="0.45">
      <c r="A236" s="32" t="s">
        <v>6104</v>
      </c>
      <c r="B236" s="32">
        <v>198</v>
      </c>
      <c r="C236" s="29"/>
      <c r="D236" s="70" t="s">
        <v>5358</v>
      </c>
      <c r="E236" s="38"/>
      <c r="F236" s="68" t="s">
        <v>4554</v>
      </c>
      <c r="G236" s="33"/>
      <c r="H236" s="68" t="s">
        <v>4803</v>
      </c>
      <c r="I236" t="s">
        <v>6105</v>
      </c>
      <c r="J236" s="35">
        <v>1</v>
      </c>
      <c r="K236" s="33"/>
      <c r="L236" s="68" t="s">
        <v>5357</v>
      </c>
      <c r="M236" t="s">
        <v>6</v>
      </c>
      <c r="N236" s="68" t="s">
        <v>7</v>
      </c>
      <c r="O236" s="68" t="s">
        <v>5359</v>
      </c>
      <c r="P236" s="68" t="s">
        <v>5360</v>
      </c>
      <c r="Y236" s="68"/>
      <c r="Z236" s="68"/>
      <c r="AA236" s="70"/>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70"/>
      <c r="BC236" s="68"/>
      <c r="BD236" s="68"/>
      <c r="BE236" s="68"/>
      <c r="BF236" s="68"/>
      <c r="BG236" s="68"/>
      <c r="BH236" s="68"/>
      <c r="BI236" s="68"/>
      <c r="BJ236" s="68"/>
      <c r="BK236" s="68"/>
      <c r="BL236" s="68"/>
      <c r="BM236" s="68"/>
      <c r="BN236" s="68"/>
      <c r="BO236" s="68"/>
      <c r="BP236" s="68"/>
      <c r="BQ236" s="68"/>
      <c r="BR236" s="68"/>
      <c r="BS236" s="68"/>
      <c r="BT236" s="68"/>
      <c r="BU236" s="68"/>
      <c r="BV236" s="68"/>
    </row>
    <row r="237" spans="1:74" x14ac:dyDescent="0.45">
      <c r="A237" s="32" t="s">
        <v>6104</v>
      </c>
      <c r="B237" s="32">
        <v>198</v>
      </c>
      <c r="C237" s="29"/>
      <c r="D237" s="67" t="s">
        <v>5361</v>
      </c>
      <c r="E237" s="38"/>
      <c r="F237" t="s">
        <v>4554</v>
      </c>
      <c r="G237" s="33"/>
      <c r="H237" t="s">
        <v>4700</v>
      </c>
      <c r="I237" t="s">
        <v>6105</v>
      </c>
      <c r="J237" s="35">
        <v>1</v>
      </c>
      <c r="K237" s="33"/>
      <c r="L237" t="s">
        <v>5350</v>
      </c>
      <c r="M237" t="s">
        <v>6</v>
      </c>
      <c r="N237" t="s">
        <v>59</v>
      </c>
      <c r="O237" t="s">
        <v>5362</v>
      </c>
      <c r="P237" t="s">
        <v>5363</v>
      </c>
      <c r="AA237" s="67"/>
    </row>
    <row r="238" spans="1:74" x14ac:dyDescent="0.45">
      <c r="A238" s="32" t="s">
        <v>6104</v>
      </c>
      <c r="B238" s="32">
        <v>198</v>
      </c>
      <c r="C238" s="29"/>
      <c r="D238" s="71" t="s">
        <v>5364</v>
      </c>
      <c r="E238" s="38"/>
      <c r="F238" t="s">
        <v>4716</v>
      </c>
      <c r="G238" s="33"/>
      <c r="H238" t="s">
        <v>659</v>
      </c>
      <c r="I238" t="s">
        <v>6105</v>
      </c>
      <c r="J238" s="35">
        <v>1</v>
      </c>
      <c r="K238" s="33"/>
      <c r="L238" t="s">
        <v>4642</v>
      </c>
      <c r="M238" t="s">
        <v>6</v>
      </c>
      <c r="N238" t="s">
        <v>59</v>
      </c>
      <c r="O238" t="s">
        <v>5365</v>
      </c>
      <c r="P238" t="s">
        <v>5366</v>
      </c>
      <c r="AA238" s="71"/>
      <c r="BB238" s="71"/>
    </row>
    <row r="239" spans="1:74" x14ac:dyDescent="0.45">
      <c r="A239" s="32" t="s">
        <v>6104</v>
      </c>
      <c r="B239" s="32">
        <v>198</v>
      </c>
      <c r="C239" s="29"/>
      <c r="D239" s="71" t="s">
        <v>5367</v>
      </c>
      <c r="E239" s="38"/>
      <c r="F239" t="s">
        <v>4745</v>
      </c>
      <c r="G239" s="33"/>
      <c r="H239" t="s">
        <v>4813</v>
      </c>
      <c r="I239" t="s">
        <v>6105</v>
      </c>
      <c r="J239" s="35">
        <v>1</v>
      </c>
      <c r="K239" s="33"/>
      <c r="L239" t="s">
        <v>32</v>
      </c>
      <c r="M239" t="s">
        <v>6</v>
      </c>
      <c r="N239" t="s">
        <v>59</v>
      </c>
      <c r="O239" t="s">
        <v>5368</v>
      </c>
      <c r="P239" t="s">
        <v>5369</v>
      </c>
      <c r="AA239" s="71"/>
      <c r="AR239" s="71"/>
      <c r="AV239" s="71"/>
      <c r="BB239" s="71"/>
    </row>
    <row r="240" spans="1:74" x14ac:dyDescent="0.45">
      <c r="A240" s="32" t="s">
        <v>6104</v>
      </c>
      <c r="B240" s="32">
        <v>198</v>
      </c>
      <c r="C240" s="29"/>
      <c r="D240" s="71" t="s">
        <v>5370</v>
      </c>
      <c r="E240" s="38"/>
      <c r="F240" t="s">
        <v>4574</v>
      </c>
      <c r="G240" s="33"/>
      <c r="H240" t="s">
        <v>4829</v>
      </c>
      <c r="I240" t="s">
        <v>6105</v>
      </c>
      <c r="J240" s="35">
        <v>1</v>
      </c>
      <c r="K240" s="33"/>
      <c r="L240" t="s">
        <v>32</v>
      </c>
      <c r="M240" t="s">
        <v>6</v>
      </c>
      <c r="N240" t="s">
        <v>59</v>
      </c>
      <c r="O240" t="s">
        <v>5371</v>
      </c>
      <c r="P240" t="s">
        <v>5372</v>
      </c>
      <c r="AA240" s="71"/>
      <c r="BB240" s="71"/>
    </row>
    <row r="241" spans="1:74" x14ac:dyDescent="0.45">
      <c r="A241" s="32" t="s">
        <v>6104</v>
      </c>
      <c r="B241" s="32">
        <v>198</v>
      </c>
      <c r="C241" s="29"/>
      <c r="D241" s="71" t="s">
        <v>5373</v>
      </c>
      <c r="E241" s="38"/>
      <c r="F241" t="s">
        <v>4560</v>
      </c>
      <c r="G241" s="33"/>
      <c r="H241" t="s">
        <v>4595</v>
      </c>
      <c r="I241" t="s">
        <v>6105</v>
      </c>
      <c r="J241" s="35">
        <v>1</v>
      </c>
      <c r="K241" s="33"/>
      <c r="L241" t="s">
        <v>32</v>
      </c>
      <c r="M241" t="s">
        <v>6</v>
      </c>
      <c r="N241" t="s">
        <v>59</v>
      </c>
      <c r="O241" t="s">
        <v>5374</v>
      </c>
      <c r="P241" t="s">
        <v>5375</v>
      </c>
      <c r="AA241" s="71"/>
      <c r="BB241" s="71"/>
    </row>
    <row r="242" spans="1:74" x14ac:dyDescent="0.45">
      <c r="A242" s="32" t="s">
        <v>6104</v>
      </c>
      <c r="B242" s="32">
        <v>198</v>
      </c>
      <c r="C242" s="29"/>
      <c r="D242" s="67" t="s">
        <v>5376</v>
      </c>
      <c r="E242" s="38"/>
      <c r="F242" t="s">
        <v>4554</v>
      </c>
      <c r="G242" s="33"/>
      <c r="H242" t="s">
        <v>4089</v>
      </c>
      <c r="I242" t="s">
        <v>6105</v>
      </c>
      <c r="J242" s="35">
        <v>1</v>
      </c>
      <c r="K242" s="33"/>
      <c r="L242" t="s">
        <v>4251</v>
      </c>
      <c r="M242" t="s">
        <v>6</v>
      </c>
      <c r="N242" t="s">
        <v>59</v>
      </c>
      <c r="O242" t="s">
        <v>5377</v>
      </c>
      <c r="P242" t="s">
        <v>5378</v>
      </c>
      <c r="AA242" s="67"/>
      <c r="BB242" s="67"/>
    </row>
    <row r="243" spans="1:74" x14ac:dyDescent="0.45">
      <c r="A243" s="32" t="s">
        <v>6104</v>
      </c>
      <c r="B243" s="32">
        <v>198</v>
      </c>
      <c r="C243" s="29"/>
      <c r="D243" s="67" t="s">
        <v>5379</v>
      </c>
      <c r="E243" s="38"/>
      <c r="F243" t="s">
        <v>4574</v>
      </c>
      <c r="G243" s="33"/>
      <c r="H243" t="s">
        <v>811</v>
      </c>
      <c r="I243" t="s">
        <v>6105</v>
      </c>
      <c r="J243" s="35">
        <v>1</v>
      </c>
      <c r="K243" s="33"/>
      <c r="L243" t="s">
        <v>4251</v>
      </c>
      <c r="M243" t="s">
        <v>6</v>
      </c>
      <c r="N243" t="s">
        <v>59</v>
      </c>
      <c r="O243" t="s">
        <v>5380</v>
      </c>
      <c r="P243" t="s">
        <v>5381</v>
      </c>
      <c r="AA243" s="67"/>
      <c r="AR243" s="67"/>
      <c r="AV243" s="67"/>
      <c r="BB243" s="67"/>
    </row>
    <row r="244" spans="1:74" x14ac:dyDescent="0.45">
      <c r="A244" s="32" t="s">
        <v>6104</v>
      </c>
      <c r="B244" s="32">
        <v>198</v>
      </c>
      <c r="C244" s="29"/>
      <c r="D244" s="67" t="s">
        <v>5382</v>
      </c>
      <c r="E244" s="38"/>
      <c r="F244" t="s">
        <v>4560</v>
      </c>
      <c r="G244" s="33"/>
      <c r="H244" t="s">
        <v>1892</v>
      </c>
      <c r="I244" t="s">
        <v>6105</v>
      </c>
      <c r="J244" s="35">
        <v>1</v>
      </c>
      <c r="K244" s="33"/>
      <c r="L244" t="s">
        <v>4251</v>
      </c>
      <c r="M244" t="s">
        <v>6</v>
      </c>
      <c r="N244" t="s">
        <v>59</v>
      </c>
      <c r="O244" t="s">
        <v>5383</v>
      </c>
      <c r="P244" t="s">
        <v>5384</v>
      </c>
      <c r="AA244" s="67"/>
      <c r="AR244" s="67"/>
      <c r="AV244" s="67"/>
      <c r="BB244" s="67"/>
    </row>
    <row r="245" spans="1:74" x14ac:dyDescent="0.45">
      <c r="A245" s="32" t="s">
        <v>6104</v>
      </c>
      <c r="B245" s="32">
        <v>198</v>
      </c>
      <c r="C245" s="29"/>
      <c r="D245" s="67" t="s">
        <v>5385</v>
      </c>
      <c r="E245" s="38"/>
      <c r="F245" t="s">
        <v>4574</v>
      </c>
      <c r="G245" s="33"/>
      <c r="H245" t="s">
        <v>1547</v>
      </c>
      <c r="I245" t="s">
        <v>6105</v>
      </c>
      <c r="J245" s="35">
        <v>1</v>
      </c>
      <c r="K245" s="33"/>
      <c r="L245" t="s">
        <v>4251</v>
      </c>
      <c r="M245" t="s">
        <v>6</v>
      </c>
      <c r="N245" t="s">
        <v>59</v>
      </c>
      <c r="O245" t="s">
        <v>5386</v>
      </c>
      <c r="P245" t="s">
        <v>5387</v>
      </c>
      <c r="AA245" s="67"/>
      <c r="AR245" s="67"/>
      <c r="AV245" s="67"/>
      <c r="BB245" s="67"/>
    </row>
    <row r="246" spans="1:74" x14ac:dyDescent="0.45">
      <c r="A246" s="32" t="s">
        <v>6104</v>
      </c>
      <c r="B246" s="32">
        <v>198</v>
      </c>
      <c r="C246" s="29"/>
      <c r="D246" s="67" t="s">
        <v>5388</v>
      </c>
      <c r="E246" s="38"/>
      <c r="F246" t="s">
        <v>4574</v>
      </c>
      <c r="G246" s="33"/>
      <c r="H246" t="s">
        <v>3800</v>
      </c>
      <c r="I246" t="s">
        <v>6105</v>
      </c>
      <c r="J246" s="35">
        <v>1</v>
      </c>
      <c r="K246" s="33"/>
      <c r="L246" t="s">
        <v>4558</v>
      </c>
      <c r="M246" t="s">
        <v>6</v>
      </c>
      <c r="N246" t="s">
        <v>59</v>
      </c>
      <c r="O246" t="s">
        <v>5389</v>
      </c>
      <c r="P246" t="s">
        <v>5390</v>
      </c>
      <c r="AA246" s="67"/>
      <c r="BB246" s="67"/>
    </row>
    <row r="247" spans="1:74" x14ac:dyDescent="0.45">
      <c r="A247" s="32" t="s">
        <v>6104</v>
      </c>
      <c r="B247" s="32">
        <v>198</v>
      </c>
      <c r="C247" s="29"/>
      <c r="D247" s="67" t="s">
        <v>5391</v>
      </c>
      <c r="E247" s="38"/>
      <c r="F247" t="s">
        <v>4574</v>
      </c>
      <c r="G247" s="33"/>
      <c r="H247" t="s">
        <v>5392</v>
      </c>
      <c r="I247" t="s">
        <v>6105</v>
      </c>
      <c r="J247" s="35">
        <v>1</v>
      </c>
      <c r="K247" s="33"/>
      <c r="L247" t="s">
        <v>4558</v>
      </c>
      <c r="M247" t="s">
        <v>6</v>
      </c>
      <c r="N247" t="s">
        <v>7</v>
      </c>
      <c r="O247" t="s">
        <v>5393</v>
      </c>
      <c r="P247" t="s">
        <v>5394</v>
      </c>
      <c r="AA247" s="67"/>
      <c r="BB247" s="67"/>
    </row>
    <row r="248" spans="1:74" x14ac:dyDescent="0.45">
      <c r="A248" s="32" t="s">
        <v>6104</v>
      </c>
      <c r="B248" s="32">
        <v>198</v>
      </c>
      <c r="C248" s="29"/>
      <c r="D248" s="70" t="s">
        <v>5395</v>
      </c>
      <c r="E248" s="38"/>
      <c r="F248" s="68" t="s">
        <v>4699</v>
      </c>
      <c r="G248" s="33"/>
      <c r="H248" s="68" t="s">
        <v>5396</v>
      </c>
      <c r="I248" t="s">
        <v>6105</v>
      </c>
      <c r="J248" s="35">
        <v>1</v>
      </c>
      <c r="K248" s="33"/>
      <c r="L248" s="68" t="s">
        <v>5323</v>
      </c>
      <c r="M248" t="s">
        <v>6</v>
      </c>
      <c r="N248" s="68" t="s">
        <v>7</v>
      </c>
      <c r="O248" s="68" t="s">
        <v>5397</v>
      </c>
      <c r="P248" s="68" t="s">
        <v>5398</v>
      </c>
      <c r="Y248" s="68"/>
      <c r="Z248" s="68"/>
      <c r="AA248" s="70"/>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8"/>
      <c r="AZ248" s="68"/>
      <c r="BA248" s="68"/>
      <c r="BB248" s="68"/>
      <c r="BC248" s="68"/>
      <c r="BD248" s="68"/>
      <c r="BE248" s="68"/>
      <c r="BF248" s="68"/>
      <c r="BG248" s="68"/>
      <c r="BH248" s="68"/>
      <c r="BI248" s="68"/>
      <c r="BJ248" s="68"/>
      <c r="BK248" s="68"/>
      <c r="BL248" s="68"/>
      <c r="BM248" s="68"/>
      <c r="BN248" s="68"/>
      <c r="BO248" s="68"/>
      <c r="BP248" s="68"/>
      <c r="BQ248" s="68"/>
      <c r="BR248" s="68"/>
      <c r="BS248" s="68"/>
      <c r="BT248" s="68"/>
      <c r="BU248" s="68"/>
      <c r="BV248" s="68"/>
    </row>
    <row r="249" spans="1:74" x14ac:dyDescent="0.45">
      <c r="A249" s="32" t="s">
        <v>6104</v>
      </c>
      <c r="B249" s="32">
        <v>198</v>
      </c>
      <c r="C249" s="29"/>
      <c r="D249" s="71" t="s">
        <v>5399</v>
      </c>
      <c r="E249" s="38"/>
      <c r="F249" t="s">
        <v>4574</v>
      </c>
      <c r="G249" s="33"/>
      <c r="H249" t="s">
        <v>3756</v>
      </c>
      <c r="I249" t="s">
        <v>6105</v>
      </c>
      <c r="J249" s="35">
        <v>1</v>
      </c>
      <c r="K249" s="33"/>
      <c r="L249" t="s">
        <v>4914</v>
      </c>
      <c r="M249" t="s">
        <v>6</v>
      </c>
      <c r="N249" t="s">
        <v>59</v>
      </c>
      <c r="O249" t="s">
        <v>5400</v>
      </c>
      <c r="P249" t="s">
        <v>5401</v>
      </c>
      <c r="AA249" s="71"/>
      <c r="AR249" s="71"/>
      <c r="AV249" s="71"/>
      <c r="BB249" s="71"/>
    </row>
    <row r="250" spans="1:74" x14ac:dyDescent="0.45">
      <c r="A250" s="32" t="s">
        <v>6104</v>
      </c>
      <c r="B250" s="32">
        <v>198</v>
      </c>
      <c r="C250" s="29"/>
      <c r="D250" s="71" t="s">
        <v>5019</v>
      </c>
      <c r="E250" s="38"/>
      <c r="F250" t="s">
        <v>4688</v>
      </c>
      <c r="G250" s="33"/>
      <c r="H250" t="s">
        <v>116</v>
      </c>
      <c r="I250" t="s">
        <v>6105</v>
      </c>
      <c r="J250" s="35">
        <v>1</v>
      </c>
      <c r="K250" s="33"/>
      <c r="L250" t="s">
        <v>4914</v>
      </c>
      <c r="M250" t="s">
        <v>6</v>
      </c>
      <c r="N250" t="s">
        <v>59</v>
      </c>
      <c r="O250" t="s">
        <v>5020</v>
      </c>
      <c r="P250" t="s">
        <v>5021</v>
      </c>
      <c r="AA250" s="71"/>
      <c r="BB250" s="71"/>
    </row>
    <row r="251" spans="1:74" x14ac:dyDescent="0.45">
      <c r="A251" s="32" t="s">
        <v>6104</v>
      </c>
      <c r="B251" s="32">
        <v>198</v>
      </c>
      <c r="C251" s="29"/>
      <c r="D251" s="71" t="s">
        <v>5402</v>
      </c>
      <c r="E251" s="38"/>
      <c r="F251" t="s">
        <v>4721</v>
      </c>
      <c r="G251" s="33"/>
      <c r="H251" t="s">
        <v>5272</v>
      </c>
      <c r="I251" t="s">
        <v>6105</v>
      </c>
      <c r="J251" s="35">
        <v>1</v>
      </c>
      <c r="K251" s="33"/>
      <c r="L251" t="s">
        <v>4914</v>
      </c>
      <c r="M251" t="s">
        <v>6</v>
      </c>
      <c r="N251" t="s">
        <v>59</v>
      </c>
      <c r="O251" t="s">
        <v>5403</v>
      </c>
      <c r="P251" t="s">
        <v>5404</v>
      </c>
      <c r="AA251" s="71"/>
      <c r="AR251" s="71"/>
      <c r="AV251" s="71"/>
      <c r="BB251" s="71"/>
    </row>
    <row r="252" spans="1:74" x14ac:dyDescent="0.45">
      <c r="A252" s="32" t="s">
        <v>6104</v>
      </c>
      <c r="B252" s="32">
        <v>198</v>
      </c>
      <c r="C252" s="29"/>
      <c r="D252" s="71" t="s">
        <v>5405</v>
      </c>
      <c r="E252" s="38"/>
      <c r="F252" t="s">
        <v>4688</v>
      </c>
      <c r="G252" s="33"/>
      <c r="H252" t="s">
        <v>5251</v>
      </c>
      <c r="I252" t="s">
        <v>6105</v>
      </c>
      <c r="J252" s="35">
        <v>1</v>
      </c>
      <c r="K252" s="33"/>
      <c r="L252" t="s">
        <v>4621</v>
      </c>
      <c r="M252" t="s">
        <v>6</v>
      </c>
      <c r="N252" t="s">
        <v>59</v>
      </c>
      <c r="O252" t="s">
        <v>5406</v>
      </c>
      <c r="P252" t="s">
        <v>5407</v>
      </c>
      <c r="AA252" s="71"/>
    </row>
    <row r="253" spans="1:74" x14ac:dyDescent="0.45">
      <c r="A253" s="32" t="s">
        <v>6104</v>
      </c>
      <c r="B253" s="32">
        <v>198</v>
      </c>
      <c r="C253" s="29"/>
      <c r="D253" s="71" t="s">
        <v>5408</v>
      </c>
      <c r="E253" s="38"/>
      <c r="F253" t="s">
        <v>4574</v>
      </c>
      <c r="G253" s="33"/>
      <c r="H253" t="s">
        <v>4829</v>
      </c>
      <c r="I253" t="s">
        <v>6105</v>
      </c>
      <c r="J253" s="35">
        <v>1</v>
      </c>
      <c r="K253" s="33"/>
      <c r="L253" t="s">
        <v>4914</v>
      </c>
      <c r="M253" t="s">
        <v>6</v>
      </c>
      <c r="N253" t="s">
        <v>59</v>
      </c>
      <c r="O253" t="s">
        <v>5409</v>
      </c>
      <c r="P253" t="s">
        <v>5410</v>
      </c>
      <c r="AA253" s="71"/>
      <c r="AR253" s="71"/>
      <c r="AV253" s="71"/>
      <c r="BB253" s="71"/>
    </row>
    <row r="254" spans="1:74" x14ac:dyDescent="0.45">
      <c r="A254" s="32" t="s">
        <v>6104</v>
      </c>
      <c r="B254" s="32">
        <v>198</v>
      </c>
      <c r="C254" s="29"/>
      <c r="D254" s="71" t="s">
        <v>5412</v>
      </c>
      <c r="E254" s="38"/>
      <c r="F254" t="s">
        <v>4554</v>
      </c>
      <c r="G254" s="33"/>
      <c r="H254" t="s">
        <v>1275</v>
      </c>
      <c r="I254" t="s">
        <v>6105</v>
      </c>
      <c r="J254" s="35">
        <v>1</v>
      </c>
      <c r="K254" s="33"/>
      <c r="L254" t="s">
        <v>5411</v>
      </c>
      <c r="M254" t="s">
        <v>6</v>
      </c>
      <c r="N254" t="s">
        <v>59</v>
      </c>
      <c r="O254" t="s">
        <v>5413</v>
      </c>
      <c r="P254" t="s">
        <v>5414</v>
      </c>
      <c r="AA254" s="71"/>
      <c r="BB254" s="71"/>
    </row>
    <row r="255" spans="1:74" x14ac:dyDescent="0.45">
      <c r="A255" s="32" t="s">
        <v>6104</v>
      </c>
      <c r="B255" s="32">
        <v>198</v>
      </c>
      <c r="C255" s="29"/>
      <c r="D255" s="71" t="s">
        <v>5415</v>
      </c>
      <c r="E255" s="38"/>
      <c r="F255" t="s">
        <v>4554</v>
      </c>
      <c r="G255" s="33"/>
      <c r="H255" t="s">
        <v>5280</v>
      </c>
      <c r="I255" t="s">
        <v>6105</v>
      </c>
      <c r="J255" s="35">
        <v>1</v>
      </c>
      <c r="K255" s="33"/>
      <c r="L255" t="s">
        <v>5411</v>
      </c>
      <c r="M255" t="s">
        <v>6</v>
      </c>
      <c r="N255" t="s">
        <v>59</v>
      </c>
      <c r="O255" t="s">
        <v>5416</v>
      </c>
      <c r="P255" t="s">
        <v>5417</v>
      </c>
      <c r="AA255" s="71"/>
      <c r="BB255" s="71"/>
    </row>
    <row r="256" spans="1:74" x14ac:dyDescent="0.45">
      <c r="A256" s="32" t="s">
        <v>6104</v>
      </c>
      <c r="B256" s="32">
        <v>198</v>
      </c>
      <c r="C256" s="29"/>
      <c r="D256" s="71" t="s">
        <v>5418</v>
      </c>
      <c r="E256" s="38"/>
      <c r="F256" t="s">
        <v>4574</v>
      </c>
      <c r="G256" s="33"/>
      <c r="H256" t="s">
        <v>3436</v>
      </c>
      <c r="I256" t="s">
        <v>6105</v>
      </c>
      <c r="J256" s="35">
        <v>1</v>
      </c>
      <c r="K256" s="33"/>
      <c r="L256" t="s">
        <v>5411</v>
      </c>
      <c r="M256" t="s">
        <v>6</v>
      </c>
      <c r="N256" t="s">
        <v>59</v>
      </c>
      <c r="O256" t="s">
        <v>5419</v>
      </c>
      <c r="P256" t="s">
        <v>5420</v>
      </c>
      <c r="AA256" s="71"/>
      <c r="BB256" s="71"/>
    </row>
    <row r="257" spans="1:54" x14ac:dyDescent="0.45">
      <c r="A257" s="32" t="s">
        <v>6104</v>
      </c>
      <c r="B257" s="32">
        <v>198</v>
      </c>
      <c r="C257" s="29"/>
      <c r="D257" s="71" t="s">
        <v>5421</v>
      </c>
      <c r="E257" s="38"/>
      <c r="F257" t="s">
        <v>4549</v>
      </c>
      <c r="G257" s="33"/>
      <c r="H257" t="s">
        <v>174</v>
      </c>
      <c r="I257" t="s">
        <v>6105</v>
      </c>
      <c r="J257" s="35">
        <v>1</v>
      </c>
      <c r="K257" s="33"/>
      <c r="L257" t="s">
        <v>5411</v>
      </c>
      <c r="M257" t="s">
        <v>6</v>
      </c>
      <c r="N257" t="s">
        <v>59</v>
      </c>
      <c r="O257" t="s">
        <v>5422</v>
      </c>
      <c r="P257" t="s">
        <v>5423</v>
      </c>
      <c r="AA257" s="71"/>
      <c r="AR257" s="71"/>
      <c r="AV257" s="71"/>
      <c r="BB257" s="71"/>
    </row>
    <row r="258" spans="1:54" x14ac:dyDescent="0.45">
      <c r="A258" s="32" t="s">
        <v>6104</v>
      </c>
      <c r="B258" s="32">
        <v>198</v>
      </c>
      <c r="C258" s="29"/>
      <c r="D258" s="71" t="s">
        <v>5424</v>
      </c>
      <c r="E258" s="38"/>
      <c r="F258" t="s">
        <v>4570</v>
      </c>
      <c r="G258" s="33"/>
      <c r="H258" t="s">
        <v>5425</v>
      </c>
      <c r="I258" t="s">
        <v>6105</v>
      </c>
      <c r="J258" s="35">
        <v>1</v>
      </c>
      <c r="K258" s="33"/>
      <c r="L258" t="s">
        <v>5411</v>
      </c>
      <c r="M258" t="s">
        <v>6</v>
      </c>
      <c r="N258" t="s">
        <v>59</v>
      </c>
      <c r="O258" t="s">
        <v>5426</v>
      </c>
      <c r="P258" t="s">
        <v>5427</v>
      </c>
      <c r="AA258" s="71"/>
      <c r="AR258" s="71"/>
      <c r="AV258" s="71"/>
      <c r="BB258" s="71"/>
    </row>
    <row r="259" spans="1:54" x14ac:dyDescent="0.45">
      <c r="A259" s="32" t="s">
        <v>6104</v>
      </c>
      <c r="B259" s="32">
        <v>198</v>
      </c>
      <c r="C259" s="29"/>
      <c r="D259" s="71" t="s">
        <v>5428</v>
      </c>
      <c r="E259" s="38"/>
      <c r="F259" t="s">
        <v>4699</v>
      </c>
      <c r="G259" s="33"/>
      <c r="H259" t="s">
        <v>4735</v>
      </c>
      <c r="I259" t="s">
        <v>6105</v>
      </c>
      <c r="J259" s="35">
        <v>1</v>
      </c>
      <c r="K259" s="33"/>
      <c r="L259" t="s">
        <v>5411</v>
      </c>
      <c r="M259" t="s">
        <v>6</v>
      </c>
      <c r="N259" t="s">
        <v>59</v>
      </c>
      <c r="O259" t="s">
        <v>5429</v>
      </c>
      <c r="P259" t="s">
        <v>5430</v>
      </c>
      <c r="AA259" s="71"/>
    </row>
    <row r="260" spans="1:54" x14ac:dyDescent="0.45">
      <c r="A260" s="32" t="s">
        <v>6104</v>
      </c>
      <c r="B260" s="32">
        <v>198</v>
      </c>
      <c r="C260" s="29"/>
      <c r="D260" s="71" t="s">
        <v>4738</v>
      </c>
      <c r="E260" s="38"/>
      <c r="F260" t="s">
        <v>4549</v>
      </c>
      <c r="G260" s="33"/>
      <c r="H260" t="s">
        <v>4735</v>
      </c>
      <c r="I260" t="s">
        <v>6105</v>
      </c>
      <c r="J260" s="35">
        <v>1</v>
      </c>
      <c r="K260" s="33"/>
      <c r="L260" t="s">
        <v>4855</v>
      </c>
      <c r="M260" t="s">
        <v>6</v>
      </c>
      <c r="N260" t="s">
        <v>59</v>
      </c>
      <c r="O260" t="s">
        <v>4739</v>
      </c>
      <c r="P260" t="s">
        <v>4740</v>
      </c>
      <c r="AA260" s="71"/>
    </row>
    <row r="261" spans="1:54" x14ac:dyDescent="0.45">
      <c r="A261" s="32" t="s">
        <v>6104</v>
      </c>
      <c r="B261" s="32">
        <v>198</v>
      </c>
      <c r="C261" s="29"/>
      <c r="D261" s="71" t="s">
        <v>5431</v>
      </c>
      <c r="E261" s="38"/>
      <c r="F261" t="s">
        <v>4574</v>
      </c>
      <c r="G261" s="33"/>
      <c r="H261" t="s">
        <v>4644</v>
      </c>
      <c r="I261" t="s">
        <v>6105</v>
      </c>
      <c r="J261" s="35">
        <v>1</v>
      </c>
      <c r="K261" s="33"/>
      <c r="L261" t="s">
        <v>4877</v>
      </c>
      <c r="M261" t="s">
        <v>6</v>
      </c>
      <c r="N261" t="s">
        <v>59</v>
      </c>
      <c r="O261" t="s">
        <v>5432</v>
      </c>
      <c r="P261" t="s">
        <v>5433</v>
      </c>
      <c r="AA261" s="71"/>
      <c r="BB261" s="71"/>
    </row>
    <row r="262" spans="1:54" x14ac:dyDescent="0.45">
      <c r="A262" s="32" t="s">
        <v>6104</v>
      </c>
      <c r="B262" s="32">
        <v>198</v>
      </c>
      <c r="C262" s="29"/>
      <c r="D262" s="71" t="s">
        <v>5434</v>
      </c>
      <c r="E262" s="38"/>
      <c r="F262" t="s">
        <v>4554</v>
      </c>
      <c r="G262" s="33"/>
      <c r="H262" t="s">
        <v>1618</v>
      </c>
      <c r="I262" t="s">
        <v>6105</v>
      </c>
      <c r="J262" s="35">
        <v>1</v>
      </c>
      <c r="K262" s="33"/>
      <c r="L262" t="s">
        <v>4877</v>
      </c>
      <c r="M262" t="s">
        <v>6</v>
      </c>
      <c r="N262" t="s">
        <v>59</v>
      </c>
      <c r="O262" t="s">
        <v>5435</v>
      </c>
      <c r="P262" t="s">
        <v>5436</v>
      </c>
      <c r="AA262" s="71"/>
      <c r="BB262" s="71"/>
    </row>
    <row r="263" spans="1:54" x14ac:dyDescent="0.45">
      <c r="A263" s="32" t="s">
        <v>6104</v>
      </c>
      <c r="B263" s="32">
        <v>198</v>
      </c>
      <c r="C263" s="29"/>
      <c r="D263" s="71" t="s">
        <v>5437</v>
      </c>
      <c r="E263" s="38"/>
      <c r="F263" t="s">
        <v>4594</v>
      </c>
      <c r="G263" s="33"/>
      <c r="H263" t="s">
        <v>4803</v>
      </c>
      <c r="I263" t="s">
        <v>6105</v>
      </c>
      <c r="J263" s="35">
        <v>1</v>
      </c>
      <c r="K263" s="33"/>
      <c r="L263" t="s">
        <v>4877</v>
      </c>
      <c r="M263" t="s">
        <v>6</v>
      </c>
      <c r="N263" t="s">
        <v>59</v>
      </c>
      <c r="O263" t="s">
        <v>5438</v>
      </c>
      <c r="P263" t="s">
        <v>5439</v>
      </c>
      <c r="AA263" s="71"/>
      <c r="BB263" s="71"/>
    </row>
    <row r="264" spans="1:54" x14ac:dyDescent="0.45">
      <c r="A264" s="32" t="s">
        <v>6104</v>
      </c>
      <c r="B264" s="32">
        <v>198</v>
      </c>
      <c r="C264" s="29"/>
      <c r="D264" s="71" t="s">
        <v>5361</v>
      </c>
      <c r="E264" s="38"/>
      <c r="F264" t="s">
        <v>4554</v>
      </c>
      <c r="G264" s="33"/>
      <c r="H264" t="s">
        <v>4700</v>
      </c>
      <c r="I264" t="s">
        <v>6105</v>
      </c>
      <c r="J264" s="35">
        <v>1</v>
      </c>
      <c r="K264" s="33"/>
      <c r="L264" t="s">
        <v>4872</v>
      </c>
      <c r="M264" t="s">
        <v>6</v>
      </c>
      <c r="N264" t="s">
        <v>59</v>
      </c>
      <c r="O264" t="s">
        <v>5362</v>
      </c>
      <c r="P264" t="s">
        <v>5363</v>
      </c>
      <c r="AA264" s="71"/>
    </row>
    <row r="265" spans="1:54" x14ac:dyDescent="0.45">
      <c r="A265" s="32" t="s">
        <v>6104</v>
      </c>
      <c r="B265" s="32">
        <v>198</v>
      </c>
      <c r="C265" s="29"/>
      <c r="D265" s="67" t="s">
        <v>5440</v>
      </c>
      <c r="E265" s="38"/>
      <c r="F265" t="s">
        <v>4688</v>
      </c>
      <c r="G265" s="33"/>
      <c r="H265" t="s">
        <v>4575</v>
      </c>
      <c r="I265" t="s">
        <v>6105</v>
      </c>
      <c r="J265" s="35">
        <v>1</v>
      </c>
      <c r="K265" s="33"/>
      <c r="L265" t="s">
        <v>4558</v>
      </c>
      <c r="M265" t="s">
        <v>6</v>
      </c>
      <c r="N265" t="s">
        <v>59</v>
      </c>
      <c r="O265" t="s">
        <v>5441</v>
      </c>
      <c r="P265" t="s">
        <v>5442</v>
      </c>
      <c r="AA265" s="67"/>
      <c r="BB265" s="67"/>
    </row>
    <row r="266" spans="1:54" x14ac:dyDescent="0.45">
      <c r="A266" s="32" t="s">
        <v>6104</v>
      </c>
      <c r="B266" s="32">
        <v>198</v>
      </c>
      <c r="C266" s="29"/>
      <c r="D266" s="67" t="s">
        <v>5443</v>
      </c>
      <c r="E266" s="38"/>
      <c r="F266" t="s">
        <v>4554</v>
      </c>
      <c r="G266" s="33"/>
      <c r="H266" t="s">
        <v>4803</v>
      </c>
      <c r="I266" t="s">
        <v>6105</v>
      </c>
      <c r="J266" s="35">
        <v>1</v>
      </c>
      <c r="K266" s="33"/>
      <c r="L266" t="s">
        <v>4568</v>
      </c>
      <c r="M266" t="s">
        <v>6</v>
      </c>
      <c r="N266" t="s">
        <v>59</v>
      </c>
      <c r="O266" t="s">
        <v>5444</v>
      </c>
      <c r="P266" t="s">
        <v>5445</v>
      </c>
      <c r="AA266" s="67"/>
      <c r="BB266" s="67"/>
    </row>
    <row r="267" spans="1:54" x14ac:dyDescent="0.45">
      <c r="A267" s="32" t="s">
        <v>6104</v>
      </c>
      <c r="B267" s="32">
        <v>198</v>
      </c>
      <c r="C267" s="29"/>
      <c r="D267" s="67" t="s">
        <v>5446</v>
      </c>
      <c r="E267" s="38"/>
      <c r="F267" t="s">
        <v>4554</v>
      </c>
      <c r="G267" s="33"/>
      <c r="H267" t="s">
        <v>3756</v>
      </c>
      <c r="I267" t="s">
        <v>6105</v>
      </c>
      <c r="J267" s="35">
        <v>1</v>
      </c>
      <c r="K267" s="33"/>
      <c r="L267" t="s">
        <v>4558</v>
      </c>
      <c r="M267" t="s">
        <v>6</v>
      </c>
      <c r="N267" t="s">
        <v>59</v>
      </c>
      <c r="O267" t="s">
        <v>5447</v>
      </c>
      <c r="P267" t="s">
        <v>5448</v>
      </c>
      <c r="AA267" s="67"/>
      <c r="AR267" s="67"/>
      <c r="AV267" s="67"/>
      <c r="BB267" s="67"/>
    </row>
    <row r="268" spans="1:54" x14ac:dyDescent="0.45">
      <c r="A268" s="32" t="s">
        <v>6104</v>
      </c>
      <c r="B268" s="32">
        <v>198</v>
      </c>
      <c r="C268" s="29"/>
      <c r="D268" s="67" t="s">
        <v>5449</v>
      </c>
      <c r="E268" s="38"/>
      <c r="F268" t="s">
        <v>4554</v>
      </c>
      <c r="G268" s="33"/>
      <c r="H268" t="s">
        <v>4664</v>
      </c>
      <c r="I268" t="s">
        <v>6105</v>
      </c>
      <c r="J268" s="35">
        <v>1</v>
      </c>
      <c r="K268" s="33"/>
      <c r="L268" t="s">
        <v>4568</v>
      </c>
      <c r="M268" t="s">
        <v>6</v>
      </c>
      <c r="N268" t="s">
        <v>59</v>
      </c>
      <c r="O268" t="s">
        <v>5450</v>
      </c>
      <c r="P268" t="s">
        <v>5451</v>
      </c>
      <c r="AA268" s="67"/>
      <c r="AR268" s="67"/>
      <c r="AV268" s="67"/>
      <c r="BB268" s="67"/>
    </row>
    <row r="269" spans="1:54" x14ac:dyDescent="0.45">
      <c r="A269" s="32" t="s">
        <v>6104</v>
      </c>
      <c r="B269" s="32">
        <v>198</v>
      </c>
      <c r="C269" s="29"/>
      <c r="D269" s="67" t="s">
        <v>4842</v>
      </c>
      <c r="E269" s="38"/>
      <c r="F269" t="s">
        <v>4554</v>
      </c>
      <c r="G269" s="33"/>
      <c r="H269" t="s">
        <v>4599</v>
      </c>
      <c r="I269" t="s">
        <v>6105</v>
      </c>
      <c r="J269" s="35">
        <v>1</v>
      </c>
      <c r="K269" s="33"/>
      <c r="L269" t="s">
        <v>4558</v>
      </c>
      <c r="M269" t="s">
        <v>6</v>
      </c>
      <c r="N269" t="s">
        <v>59</v>
      </c>
      <c r="O269" t="s">
        <v>4843</v>
      </c>
      <c r="P269" t="s">
        <v>4844</v>
      </c>
      <c r="AA269" s="67"/>
    </row>
    <row r="270" spans="1:54" x14ac:dyDescent="0.45">
      <c r="A270" s="32" t="s">
        <v>6104</v>
      </c>
      <c r="B270" s="32">
        <v>198</v>
      </c>
      <c r="C270" s="29"/>
      <c r="D270" s="67" t="s">
        <v>5452</v>
      </c>
      <c r="E270" s="38"/>
      <c r="F270" t="s">
        <v>4564</v>
      </c>
      <c r="G270" s="33"/>
      <c r="H270" t="s">
        <v>5453</v>
      </c>
      <c r="I270" t="s">
        <v>6105</v>
      </c>
      <c r="J270" s="35">
        <v>1</v>
      </c>
      <c r="K270" s="33"/>
      <c r="L270" t="s">
        <v>4714</v>
      </c>
      <c r="M270" t="s">
        <v>6</v>
      </c>
      <c r="N270" t="s">
        <v>59</v>
      </c>
      <c r="O270" t="s">
        <v>5454</v>
      </c>
      <c r="P270" t="s">
        <v>5455</v>
      </c>
      <c r="AA270" s="67"/>
      <c r="BB270" s="67"/>
    </row>
    <row r="271" spans="1:54" x14ac:dyDescent="0.45">
      <c r="A271" s="32" t="s">
        <v>6104</v>
      </c>
      <c r="B271" s="32">
        <v>198</v>
      </c>
      <c r="C271" s="29"/>
      <c r="D271" s="67" t="s">
        <v>5456</v>
      </c>
      <c r="E271" s="38"/>
      <c r="F271" t="s">
        <v>4554</v>
      </c>
      <c r="G271" s="33"/>
      <c r="H271" t="s">
        <v>2219</v>
      </c>
      <c r="I271" t="s">
        <v>6105</v>
      </c>
      <c r="J271" s="35">
        <v>1</v>
      </c>
      <c r="K271" s="33"/>
      <c r="L271" t="s">
        <v>4714</v>
      </c>
      <c r="M271" t="s">
        <v>6</v>
      </c>
      <c r="N271" t="s">
        <v>59</v>
      </c>
      <c r="O271" t="s">
        <v>5457</v>
      </c>
      <c r="P271" t="s">
        <v>5458</v>
      </c>
      <c r="AA271" s="67"/>
      <c r="BB271" s="67"/>
    </row>
    <row r="272" spans="1:54" x14ac:dyDescent="0.45">
      <c r="A272" s="32" t="s">
        <v>6104</v>
      </c>
      <c r="B272" s="32">
        <v>198</v>
      </c>
      <c r="C272" s="29"/>
      <c r="D272" s="67" t="s">
        <v>5459</v>
      </c>
      <c r="E272" s="38"/>
      <c r="F272" t="s">
        <v>4554</v>
      </c>
      <c r="G272" s="33"/>
      <c r="H272" t="s">
        <v>5460</v>
      </c>
      <c r="I272" t="s">
        <v>6105</v>
      </c>
      <c r="J272" s="35">
        <v>1</v>
      </c>
      <c r="K272" s="33"/>
      <c r="L272" t="s">
        <v>4714</v>
      </c>
      <c r="M272" t="s">
        <v>6</v>
      </c>
      <c r="N272" t="s">
        <v>59</v>
      </c>
      <c r="O272" t="s">
        <v>5461</v>
      </c>
      <c r="P272" t="s">
        <v>5462</v>
      </c>
      <c r="AA272" s="67"/>
      <c r="BB272" s="67"/>
    </row>
    <row r="273" spans="1:54" x14ac:dyDescent="0.45">
      <c r="A273" s="32" t="s">
        <v>6104</v>
      </c>
      <c r="B273" s="32">
        <v>198</v>
      </c>
      <c r="C273" s="29"/>
      <c r="D273" s="67" t="s">
        <v>5464</v>
      </c>
      <c r="E273" s="38"/>
      <c r="F273" t="s">
        <v>4554</v>
      </c>
      <c r="G273" s="33"/>
      <c r="H273" t="s">
        <v>2653</v>
      </c>
      <c r="I273" t="s">
        <v>6105</v>
      </c>
      <c r="J273" s="35">
        <v>1</v>
      </c>
      <c r="K273" s="33"/>
      <c r="L273" t="s">
        <v>5463</v>
      </c>
      <c r="M273" t="s">
        <v>6</v>
      </c>
      <c r="N273" t="s">
        <v>59</v>
      </c>
      <c r="O273" t="s">
        <v>5465</v>
      </c>
      <c r="P273" t="s">
        <v>5466</v>
      </c>
      <c r="AA273" s="67"/>
      <c r="BB273" s="67"/>
    </row>
    <row r="274" spans="1:54" x14ac:dyDescent="0.45">
      <c r="A274" s="32" t="s">
        <v>6104</v>
      </c>
      <c r="B274" s="32">
        <v>198</v>
      </c>
      <c r="C274" s="29"/>
      <c r="D274" s="67" t="s">
        <v>5169</v>
      </c>
      <c r="E274" s="38"/>
      <c r="F274" t="s">
        <v>4574</v>
      </c>
      <c r="G274" s="33"/>
      <c r="H274" t="s">
        <v>5170</v>
      </c>
      <c r="I274" t="s">
        <v>6105</v>
      </c>
      <c r="J274" s="35">
        <v>1</v>
      </c>
      <c r="K274" s="33"/>
      <c r="L274" t="s">
        <v>5467</v>
      </c>
      <c r="M274" t="s">
        <v>6</v>
      </c>
      <c r="N274" t="s">
        <v>59</v>
      </c>
      <c r="O274" t="s">
        <v>5171</v>
      </c>
      <c r="P274" t="s">
        <v>5172</v>
      </c>
      <c r="AA274" s="67"/>
    </row>
    <row r="275" spans="1:54" x14ac:dyDescent="0.45">
      <c r="A275" s="32" t="s">
        <v>6104</v>
      </c>
      <c r="B275" s="32">
        <v>198</v>
      </c>
      <c r="C275" s="29"/>
      <c r="D275" s="67" t="s">
        <v>5468</v>
      </c>
      <c r="E275" s="38"/>
      <c r="F275" t="s">
        <v>4699</v>
      </c>
      <c r="G275" s="33"/>
      <c r="H275" t="s">
        <v>1282</v>
      </c>
      <c r="I275" t="s">
        <v>6105</v>
      </c>
      <c r="J275" s="35">
        <v>1</v>
      </c>
      <c r="K275" s="33"/>
      <c r="L275" t="s">
        <v>5467</v>
      </c>
      <c r="M275" t="s">
        <v>6</v>
      </c>
      <c r="N275" t="s">
        <v>59</v>
      </c>
      <c r="O275" t="s">
        <v>5469</v>
      </c>
      <c r="P275" t="s">
        <v>5470</v>
      </c>
      <c r="AA275" s="67"/>
      <c r="AR275" s="67"/>
      <c r="AV275" s="67"/>
      <c r="BB275" s="67"/>
    </row>
    <row r="276" spans="1:54" x14ac:dyDescent="0.45">
      <c r="A276" s="32" t="s">
        <v>6104</v>
      </c>
      <c r="B276" s="32">
        <v>198</v>
      </c>
      <c r="C276" s="29"/>
      <c r="D276" s="67" t="s">
        <v>5471</v>
      </c>
      <c r="E276" s="38"/>
      <c r="F276" t="s">
        <v>4564</v>
      </c>
      <c r="G276" s="33"/>
      <c r="H276" t="s">
        <v>5472</v>
      </c>
      <c r="I276" t="s">
        <v>6105</v>
      </c>
      <c r="J276" s="35">
        <v>1</v>
      </c>
      <c r="K276" s="33"/>
      <c r="L276" t="s">
        <v>5463</v>
      </c>
      <c r="M276" t="s">
        <v>6</v>
      </c>
      <c r="N276" t="s">
        <v>59</v>
      </c>
      <c r="O276" t="s">
        <v>5473</v>
      </c>
      <c r="P276" t="s">
        <v>5474</v>
      </c>
      <c r="AA276" s="67"/>
      <c r="AR276" s="67"/>
      <c r="AV276" s="67"/>
      <c r="BB276" s="67"/>
    </row>
    <row r="277" spans="1:54" x14ac:dyDescent="0.45">
      <c r="A277" s="32" t="s">
        <v>6104</v>
      </c>
      <c r="B277" s="32">
        <v>198</v>
      </c>
      <c r="C277" s="29"/>
      <c r="D277" s="67" t="s">
        <v>5475</v>
      </c>
      <c r="E277" s="38"/>
      <c r="F277" t="s">
        <v>4574</v>
      </c>
      <c r="G277" s="33"/>
      <c r="H277" t="s">
        <v>5476</v>
      </c>
      <c r="I277" t="s">
        <v>6105</v>
      </c>
      <c r="J277" s="35">
        <v>1</v>
      </c>
      <c r="K277" s="33"/>
      <c r="L277" t="s">
        <v>5463</v>
      </c>
      <c r="M277" t="s">
        <v>6</v>
      </c>
      <c r="N277" t="s">
        <v>59</v>
      </c>
      <c r="O277" t="s">
        <v>5477</v>
      </c>
      <c r="P277" t="s">
        <v>5478</v>
      </c>
      <c r="AA277" s="67"/>
    </row>
    <row r="278" spans="1:54" x14ac:dyDescent="0.45">
      <c r="A278" s="32" t="s">
        <v>6104</v>
      </c>
      <c r="B278" s="32">
        <v>198</v>
      </c>
      <c r="C278" s="29"/>
      <c r="D278" s="67" t="s">
        <v>5479</v>
      </c>
      <c r="E278" s="38"/>
      <c r="F278" t="s">
        <v>4564</v>
      </c>
      <c r="G278" s="33"/>
      <c r="H278" t="s">
        <v>4660</v>
      </c>
      <c r="I278" t="s">
        <v>6105</v>
      </c>
      <c r="J278" s="35">
        <v>1</v>
      </c>
      <c r="K278" s="33"/>
      <c r="L278" t="s">
        <v>4903</v>
      </c>
      <c r="M278" t="s">
        <v>6</v>
      </c>
      <c r="N278" t="s">
        <v>59</v>
      </c>
      <c r="O278" t="s">
        <v>5480</v>
      </c>
      <c r="P278" t="s">
        <v>5481</v>
      </c>
      <c r="AA278" s="67"/>
      <c r="BB278" s="67"/>
    </row>
    <row r="279" spans="1:54" x14ac:dyDescent="0.45">
      <c r="A279" s="32" t="s">
        <v>6104</v>
      </c>
      <c r="B279" s="32">
        <v>198</v>
      </c>
      <c r="C279" s="29"/>
      <c r="D279" s="67" t="s">
        <v>5482</v>
      </c>
      <c r="E279" s="38"/>
      <c r="F279" t="s">
        <v>4570</v>
      </c>
      <c r="G279" s="33"/>
      <c r="H279" t="s">
        <v>4908</v>
      </c>
      <c r="I279" t="s">
        <v>6105</v>
      </c>
      <c r="J279" s="35">
        <v>1</v>
      </c>
      <c r="K279" s="33"/>
      <c r="L279" t="s">
        <v>4903</v>
      </c>
      <c r="M279" t="s">
        <v>6</v>
      </c>
      <c r="N279" t="s">
        <v>4964</v>
      </c>
      <c r="O279" t="s">
        <v>5483</v>
      </c>
      <c r="P279" t="s">
        <v>5484</v>
      </c>
      <c r="AA279" s="67"/>
      <c r="BB279" s="67"/>
    </row>
    <row r="280" spans="1:54" x14ac:dyDescent="0.45">
      <c r="A280" s="32" t="s">
        <v>6104</v>
      </c>
      <c r="B280" s="32">
        <v>198</v>
      </c>
      <c r="C280" s="29"/>
      <c r="D280" s="67" t="s">
        <v>5485</v>
      </c>
      <c r="E280" s="38"/>
      <c r="F280" t="s">
        <v>4574</v>
      </c>
      <c r="G280" s="33"/>
      <c r="H280" t="s">
        <v>1267</v>
      </c>
      <c r="I280" t="s">
        <v>6105</v>
      </c>
      <c r="J280" s="35">
        <v>1</v>
      </c>
      <c r="K280" s="33"/>
      <c r="L280" t="s">
        <v>4187</v>
      </c>
      <c r="M280" t="s">
        <v>6</v>
      </c>
      <c r="N280" t="s">
        <v>59</v>
      </c>
      <c r="O280" t="s">
        <v>5486</v>
      </c>
      <c r="P280" t="s">
        <v>5487</v>
      </c>
      <c r="AA280" s="67"/>
      <c r="BB280" s="67"/>
    </row>
    <row r="281" spans="1:54" x14ac:dyDescent="0.45">
      <c r="A281" s="32" t="s">
        <v>6104</v>
      </c>
      <c r="B281" s="32">
        <v>198</v>
      </c>
      <c r="C281" s="29"/>
      <c r="D281" s="67" t="s">
        <v>5488</v>
      </c>
      <c r="E281" s="38"/>
      <c r="F281" t="s">
        <v>4554</v>
      </c>
      <c r="G281" s="33"/>
      <c r="H281" t="s">
        <v>5392</v>
      </c>
      <c r="I281" t="s">
        <v>6105</v>
      </c>
      <c r="J281" s="35">
        <v>1</v>
      </c>
      <c r="K281" s="33"/>
      <c r="L281" t="s">
        <v>4903</v>
      </c>
      <c r="M281" t="s">
        <v>6</v>
      </c>
      <c r="N281" t="s">
        <v>59</v>
      </c>
      <c r="O281" t="s">
        <v>5489</v>
      </c>
      <c r="P281" t="s">
        <v>5490</v>
      </c>
      <c r="AA281" s="67"/>
      <c r="BB281" s="67"/>
    </row>
    <row r="282" spans="1:54" x14ac:dyDescent="0.45">
      <c r="A282" s="32" t="s">
        <v>6104</v>
      </c>
      <c r="B282" s="32">
        <v>198</v>
      </c>
      <c r="C282" s="29"/>
      <c r="D282" s="67" t="s">
        <v>5491</v>
      </c>
      <c r="E282" s="38"/>
      <c r="F282" t="s">
        <v>4574</v>
      </c>
      <c r="G282" s="33"/>
      <c r="H282" t="s">
        <v>5206</v>
      </c>
      <c r="I282" t="s">
        <v>6105</v>
      </c>
      <c r="J282" s="35">
        <v>1</v>
      </c>
      <c r="K282" s="33"/>
      <c r="L282" t="s">
        <v>4903</v>
      </c>
      <c r="M282" t="s">
        <v>6</v>
      </c>
      <c r="N282" t="s">
        <v>59</v>
      </c>
      <c r="O282" t="s">
        <v>5492</v>
      </c>
      <c r="P282" t="s">
        <v>5493</v>
      </c>
      <c r="AA282" s="67"/>
      <c r="BB282" s="67"/>
    </row>
    <row r="283" spans="1:54" x14ac:dyDescent="0.45">
      <c r="A283" s="32" t="s">
        <v>6104</v>
      </c>
      <c r="B283" s="32">
        <v>198</v>
      </c>
      <c r="C283" s="29"/>
      <c r="D283" s="67" t="s">
        <v>5494</v>
      </c>
      <c r="E283" s="38"/>
      <c r="F283" t="s">
        <v>4721</v>
      </c>
      <c r="G283" s="33"/>
      <c r="H283" t="s">
        <v>5495</v>
      </c>
      <c r="I283" t="s">
        <v>6105</v>
      </c>
      <c r="J283" s="35">
        <v>1</v>
      </c>
      <c r="K283" s="33"/>
      <c r="L283" t="s">
        <v>45</v>
      </c>
      <c r="M283" t="s">
        <v>6</v>
      </c>
      <c r="N283" t="s">
        <v>59</v>
      </c>
      <c r="O283" t="s">
        <v>5496</v>
      </c>
      <c r="P283" t="s">
        <v>5497</v>
      </c>
      <c r="AA283" s="67"/>
    </row>
    <row r="284" spans="1:54" x14ac:dyDescent="0.45">
      <c r="A284" s="32" t="s">
        <v>6104</v>
      </c>
      <c r="B284" s="32">
        <v>198</v>
      </c>
      <c r="C284" s="29"/>
      <c r="D284" s="71" t="s">
        <v>5498</v>
      </c>
      <c r="E284" s="38"/>
      <c r="F284" t="s">
        <v>5234</v>
      </c>
      <c r="G284" s="33"/>
      <c r="H284" t="s">
        <v>3800</v>
      </c>
      <c r="I284" t="s">
        <v>6105</v>
      </c>
      <c r="J284" s="35">
        <v>1</v>
      </c>
      <c r="K284" s="33"/>
      <c r="L284" t="s">
        <v>5357</v>
      </c>
      <c r="M284" t="s">
        <v>6</v>
      </c>
      <c r="N284" t="s">
        <v>21</v>
      </c>
      <c r="O284" t="s">
        <v>5499</v>
      </c>
      <c r="P284" t="s">
        <v>5500</v>
      </c>
      <c r="AA284" s="71"/>
      <c r="BB284" s="71"/>
    </row>
    <row r="285" spans="1:54" x14ac:dyDescent="0.45">
      <c r="A285" s="32" t="s">
        <v>6104</v>
      </c>
      <c r="B285" s="32">
        <v>198</v>
      </c>
      <c r="C285" s="29"/>
      <c r="D285" s="71" t="s">
        <v>5501</v>
      </c>
      <c r="E285" s="38"/>
      <c r="F285" t="s">
        <v>4721</v>
      </c>
      <c r="G285" s="33"/>
      <c r="H285" t="s">
        <v>1311</v>
      </c>
      <c r="I285" t="s">
        <v>6105</v>
      </c>
      <c r="J285" s="35">
        <v>1</v>
      </c>
      <c r="K285" s="33"/>
      <c r="L285" t="s">
        <v>5350</v>
      </c>
      <c r="M285" t="s">
        <v>6</v>
      </c>
      <c r="N285" t="s">
        <v>59</v>
      </c>
      <c r="O285" t="s">
        <v>5502</v>
      </c>
      <c r="P285" t="s">
        <v>5503</v>
      </c>
      <c r="AA285" s="71"/>
      <c r="BB285" s="71"/>
    </row>
    <row r="286" spans="1:54" x14ac:dyDescent="0.45">
      <c r="A286" s="32" t="s">
        <v>6104</v>
      </c>
      <c r="B286" s="32">
        <v>198</v>
      </c>
      <c r="C286" s="29"/>
      <c r="D286" s="71" t="s">
        <v>5504</v>
      </c>
      <c r="E286" s="38"/>
      <c r="F286" t="s">
        <v>4594</v>
      </c>
      <c r="G286" s="33"/>
      <c r="H286" t="s">
        <v>3800</v>
      </c>
      <c r="I286" t="s">
        <v>6105</v>
      </c>
      <c r="J286" s="35">
        <v>1</v>
      </c>
      <c r="K286" s="33"/>
      <c r="L286" t="s">
        <v>5350</v>
      </c>
      <c r="M286" t="s">
        <v>6</v>
      </c>
      <c r="N286" t="s">
        <v>59</v>
      </c>
      <c r="O286" t="s">
        <v>5505</v>
      </c>
      <c r="P286" t="s">
        <v>5506</v>
      </c>
      <c r="AA286" s="71"/>
      <c r="BB286" s="71"/>
    </row>
    <row r="287" spans="1:54" x14ac:dyDescent="0.45">
      <c r="A287" s="32" t="s">
        <v>6104</v>
      </c>
      <c r="B287" s="32">
        <v>198</v>
      </c>
      <c r="C287" s="29"/>
      <c r="D287" s="71" t="s">
        <v>5507</v>
      </c>
      <c r="E287" s="38"/>
      <c r="F287" t="s">
        <v>4574</v>
      </c>
      <c r="G287" s="33"/>
      <c r="H287" t="s">
        <v>1288</v>
      </c>
      <c r="I287" t="s">
        <v>6105</v>
      </c>
      <c r="J287" s="35">
        <v>1</v>
      </c>
      <c r="K287" s="33"/>
      <c r="L287" t="s">
        <v>5357</v>
      </c>
      <c r="M287" t="s">
        <v>6</v>
      </c>
      <c r="N287" t="s">
        <v>59</v>
      </c>
      <c r="O287" t="s">
        <v>5508</v>
      </c>
      <c r="P287" t="s">
        <v>5509</v>
      </c>
      <c r="AA287" s="71"/>
      <c r="AR287" s="71"/>
      <c r="AV287" s="71"/>
      <c r="BB287" s="71"/>
    </row>
    <row r="288" spans="1:54" x14ac:dyDescent="0.45">
      <c r="A288" s="32" t="s">
        <v>6104</v>
      </c>
      <c r="B288" s="32">
        <v>198</v>
      </c>
      <c r="C288" s="29"/>
      <c r="D288" s="71" t="s">
        <v>5510</v>
      </c>
      <c r="E288" s="38"/>
      <c r="F288" t="s">
        <v>4574</v>
      </c>
      <c r="G288" s="33"/>
      <c r="H288" t="s">
        <v>2219</v>
      </c>
      <c r="I288" t="s">
        <v>6105</v>
      </c>
      <c r="J288" s="35">
        <v>1</v>
      </c>
      <c r="K288" s="33"/>
      <c r="L288" t="s">
        <v>4558</v>
      </c>
      <c r="M288" t="s">
        <v>6</v>
      </c>
      <c r="N288" t="s">
        <v>59</v>
      </c>
      <c r="O288" t="s">
        <v>5511</v>
      </c>
      <c r="P288" t="s">
        <v>5512</v>
      </c>
      <c r="AA288" s="71"/>
      <c r="BB288" s="71"/>
    </row>
    <row r="289" spans="1:54" x14ac:dyDescent="0.45">
      <c r="A289" s="32" t="s">
        <v>6104</v>
      </c>
      <c r="B289" s="32">
        <v>198</v>
      </c>
      <c r="C289" s="29"/>
      <c r="D289" s="71" t="s">
        <v>5513</v>
      </c>
      <c r="E289" s="38"/>
      <c r="F289" t="s">
        <v>4554</v>
      </c>
      <c r="G289" s="33"/>
      <c r="H289" t="s">
        <v>1267</v>
      </c>
      <c r="I289" t="s">
        <v>6105</v>
      </c>
      <c r="J289" s="35">
        <v>1</v>
      </c>
      <c r="K289" s="33"/>
      <c r="L289" t="s">
        <v>4558</v>
      </c>
      <c r="M289" t="s">
        <v>6</v>
      </c>
      <c r="N289" t="s">
        <v>59</v>
      </c>
      <c r="O289" t="s">
        <v>5514</v>
      </c>
      <c r="P289" t="s">
        <v>5515</v>
      </c>
      <c r="AA289" s="71"/>
      <c r="AR289" s="71"/>
      <c r="AV289" s="71"/>
      <c r="BB289" s="71"/>
    </row>
    <row r="290" spans="1:54" x14ac:dyDescent="0.45">
      <c r="A290" s="32" t="s">
        <v>6104</v>
      </c>
      <c r="B290" s="32">
        <v>198</v>
      </c>
      <c r="C290" s="29"/>
      <c r="D290" s="71" t="s">
        <v>5516</v>
      </c>
      <c r="E290" s="38"/>
      <c r="F290" t="s">
        <v>4570</v>
      </c>
      <c r="G290" s="33"/>
      <c r="H290" t="s">
        <v>5517</v>
      </c>
      <c r="I290" t="s">
        <v>6105</v>
      </c>
      <c r="J290" s="35">
        <v>1</v>
      </c>
      <c r="K290" s="33"/>
      <c r="L290" t="s">
        <v>4558</v>
      </c>
      <c r="M290" t="s">
        <v>6</v>
      </c>
      <c r="N290" t="s">
        <v>59</v>
      </c>
      <c r="O290" t="s">
        <v>5518</v>
      </c>
      <c r="P290" t="s">
        <v>5519</v>
      </c>
      <c r="AA290" s="71"/>
      <c r="AR290" s="71"/>
      <c r="AV290" s="71"/>
    </row>
    <row r="291" spans="1:54" x14ac:dyDescent="0.45">
      <c r="A291" s="32" t="s">
        <v>6104</v>
      </c>
      <c r="B291" s="32">
        <v>198</v>
      </c>
      <c r="C291" s="29"/>
      <c r="D291" s="71" t="s">
        <v>5521</v>
      </c>
      <c r="E291" s="38"/>
      <c r="F291" t="s">
        <v>4554</v>
      </c>
      <c r="G291" s="33"/>
      <c r="H291" t="s">
        <v>5522</v>
      </c>
      <c r="I291" t="s">
        <v>6105</v>
      </c>
      <c r="J291" s="35">
        <v>1</v>
      </c>
      <c r="K291" s="33"/>
      <c r="L291" t="s">
        <v>5520</v>
      </c>
      <c r="M291" t="s">
        <v>6</v>
      </c>
      <c r="N291" t="s">
        <v>59</v>
      </c>
      <c r="O291" t="s">
        <v>5523</v>
      </c>
      <c r="P291" t="s">
        <v>5524</v>
      </c>
      <c r="AA291" s="71"/>
      <c r="BB291" s="71"/>
    </row>
    <row r="292" spans="1:54" x14ac:dyDescent="0.45">
      <c r="A292" s="32" t="s">
        <v>6104</v>
      </c>
      <c r="B292" s="32">
        <v>198</v>
      </c>
      <c r="C292" s="29"/>
      <c r="D292" s="71" t="s">
        <v>5525</v>
      </c>
      <c r="E292" s="38"/>
      <c r="F292" t="s">
        <v>4554</v>
      </c>
      <c r="G292" s="33"/>
      <c r="H292" t="s">
        <v>5526</v>
      </c>
      <c r="I292" t="s">
        <v>6105</v>
      </c>
      <c r="J292" s="35">
        <v>1</v>
      </c>
      <c r="K292" s="33"/>
      <c r="L292" t="s">
        <v>5520</v>
      </c>
      <c r="M292" t="s">
        <v>6</v>
      </c>
      <c r="N292" t="s">
        <v>59</v>
      </c>
      <c r="O292" t="s">
        <v>5527</v>
      </c>
      <c r="P292" t="s">
        <v>5528</v>
      </c>
      <c r="AA292" s="71"/>
      <c r="AR292" s="71"/>
      <c r="AV292" s="71"/>
      <c r="BB292" s="71"/>
    </row>
    <row r="293" spans="1:54" x14ac:dyDescent="0.45">
      <c r="A293" s="32" t="s">
        <v>6104</v>
      </c>
      <c r="B293" s="32">
        <v>198</v>
      </c>
      <c r="C293" s="29"/>
      <c r="D293" s="71" t="s">
        <v>5530</v>
      </c>
      <c r="E293" s="38"/>
      <c r="F293" t="s">
        <v>4574</v>
      </c>
      <c r="G293" s="33"/>
      <c r="H293" t="s">
        <v>5065</v>
      </c>
      <c r="I293" t="s">
        <v>6105</v>
      </c>
      <c r="J293" s="35">
        <v>1</v>
      </c>
      <c r="K293" s="33"/>
      <c r="L293" t="s">
        <v>5529</v>
      </c>
      <c r="M293" t="s">
        <v>6</v>
      </c>
      <c r="N293" t="s">
        <v>59</v>
      </c>
      <c r="O293" t="s">
        <v>5531</v>
      </c>
      <c r="P293" t="s">
        <v>5532</v>
      </c>
      <c r="AA293" s="71"/>
    </row>
    <row r="294" spans="1:54" x14ac:dyDescent="0.45">
      <c r="A294" s="32" t="s">
        <v>6104</v>
      </c>
      <c r="B294" s="32">
        <v>198</v>
      </c>
      <c r="C294" s="29"/>
      <c r="D294" s="71" t="s">
        <v>5533</v>
      </c>
      <c r="E294" s="38"/>
      <c r="F294" t="s">
        <v>4574</v>
      </c>
      <c r="G294" s="33"/>
      <c r="H294" t="s">
        <v>5534</v>
      </c>
      <c r="I294" t="s">
        <v>6105</v>
      </c>
      <c r="J294" s="35">
        <v>1</v>
      </c>
      <c r="K294" s="33"/>
      <c r="L294" t="s">
        <v>70</v>
      </c>
      <c r="M294" t="s">
        <v>6</v>
      </c>
      <c r="N294" t="s">
        <v>59</v>
      </c>
      <c r="O294" t="s">
        <v>5535</v>
      </c>
      <c r="P294" t="s">
        <v>5536</v>
      </c>
      <c r="AA294" s="71"/>
      <c r="AR294" s="71"/>
      <c r="AV294" s="71"/>
      <c r="BB294" s="71"/>
    </row>
    <row r="295" spans="1:54" x14ac:dyDescent="0.45">
      <c r="A295" s="32" t="s">
        <v>6104</v>
      </c>
      <c r="B295" s="32">
        <v>198</v>
      </c>
      <c r="C295" s="29"/>
      <c r="D295" s="71" t="s">
        <v>5537</v>
      </c>
      <c r="E295" s="38"/>
      <c r="F295" t="s">
        <v>4574</v>
      </c>
      <c r="G295" s="33"/>
      <c r="H295" t="s">
        <v>3737</v>
      </c>
      <c r="I295" t="s">
        <v>6105</v>
      </c>
      <c r="J295" s="35">
        <v>1</v>
      </c>
      <c r="K295" s="33"/>
      <c r="L295" t="s">
        <v>5350</v>
      </c>
      <c r="M295" t="s">
        <v>6</v>
      </c>
      <c r="N295" t="s">
        <v>59</v>
      </c>
      <c r="O295" t="s">
        <v>5538</v>
      </c>
      <c r="P295" t="s">
        <v>5539</v>
      </c>
      <c r="AA295" s="71"/>
      <c r="AR295" s="71"/>
      <c r="AV295" s="71"/>
      <c r="BB295" s="71"/>
    </row>
    <row r="296" spans="1:54" x14ac:dyDescent="0.45">
      <c r="A296" s="32" t="s">
        <v>6104</v>
      </c>
      <c r="B296" s="32">
        <v>198</v>
      </c>
      <c r="C296" s="29"/>
      <c r="D296" s="71" t="s">
        <v>5540</v>
      </c>
      <c r="E296" s="38"/>
      <c r="F296" t="s">
        <v>4554</v>
      </c>
      <c r="G296" s="33"/>
      <c r="H296" t="s">
        <v>1065</v>
      </c>
      <c r="I296" t="s">
        <v>6105</v>
      </c>
      <c r="J296" s="35">
        <v>1</v>
      </c>
      <c r="K296" s="33"/>
      <c r="L296" t="s">
        <v>5350</v>
      </c>
      <c r="M296" t="s">
        <v>6</v>
      </c>
      <c r="N296" t="s">
        <v>59</v>
      </c>
      <c r="O296" t="s">
        <v>5541</v>
      </c>
      <c r="P296" t="s">
        <v>5542</v>
      </c>
      <c r="AA296" s="71"/>
      <c r="AR296" s="71"/>
      <c r="AV296" s="71"/>
      <c r="BB296" s="71"/>
    </row>
    <row r="297" spans="1:54" x14ac:dyDescent="0.45">
      <c r="A297" s="32" t="s">
        <v>6104</v>
      </c>
      <c r="B297" s="32">
        <v>198</v>
      </c>
      <c r="C297" s="29"/>
      <c r="D297" s="71" t="s">
        <v>5543</v>
      </c>
      <c r="E297" s="38"/>
      <c r="F297" t="s">
        <v>4554</v>
      </c>
      <c r="G297" s="33"/>
      <c r="H297" t="s">
        <v>794</v>
      </c>
      <c r="I297" t="s">
        <v>6105</v>
      </c>
      <c r="J297" s="35">
        <v>1</v>
      </c>
      <c r="K297" s="33"/>
      <c r="L297" t="s">
        <v>5350</v>
      </c>
      <c r="M297" t="s">
        <v>6</v>
      </c>
      <c r="N297" t="s">
        <v>59</v>
      </c>
      <c r="O297" t="s">
        <v>5544</v>
      </c>
      <c r="P297" t="s">
        <v>5545</v>
      </c>
      <c r="AA297" s="71"/>
      <c r="AR297" s="71"/>
      <c r="AV297" s="71"/>
      <c r="BB297" s="71"/>
    </row>
    <row r="298" spans="1:54" x14ac:dyDescent="0.45">
      <c r="A298" s="32" t="s">
        <v>6104</v>
      </c>
      <c r="B298" s="32">
        <v>198</v>
      </c>
      <c r="C298" s="29"/>
      <c r="D298" s="71" t="s">
        <v>5546</v>
      </c>
      <c r="E298" s="38"/>
      <c r="F298" t="s">
        <v>4554</v>
      </c>
      <c r="G298" s="33"/>
      <c r="H298" t="s">
        <v>4575</v>
      </c>
      <c r="I298" t="s">
        <v>6105</v>
      </c>
      <c r="J298" s="35">
        <v>1</v>
      </c>
      <c r="K298" s="33"/>
      <c r="L298" t="s">
        <v>5350</v>
      </c>
      <c r="M298" t="s">
        <v>6</v>
      </c>
      <c r="N298" t="s">
        <v>59</v>
      </c>
      <c r="O298" t="s">
        <v>5547</v>
      </c>
      <c r="P298" t="s">
        <v>5548</v>
      </c>
      <c r="AA298" s="71"/>
      <c r="AR298" s="71"/>
      <c r="AV298" s="71"/>
      <c r="BB298" s="71"/>
    </row>
    <row r="299" spans="1:54" x14ac:dyDescent="0.45">
      <c r="A299" s="32" t="s">
        <v>6104</v>
      </c>
      <c r="B299" s="32">
        <v>198</v>
      </c>
      <c r="C299" s="29"/>
      <c r="D299" s="71" t="s">
        <v>5549</v>
      </c>
      <c r="E299" s="38"/>
      <c r="F299" t="s">
        <v>4574</v>
      </c>
      <c r="G299" s="33"/>
      <c r="H299" t="s">
        <v>4599</v>
      </c>
      <c r="I299" t="s">
        <v>6105</v>
      </c>
      <c r="J299" s="35">
        <v>1</v>
      </c>
      <c r="K299" s="33"/>
      <c r="L299" t="s">
        <v>5357</v>
      </c>
      <c r="M299" t="s">
        <v>6</v>
      </c>
      <c r="N299" t="s">
        <v>59</v>
      </c>
      <c r="O299" t="s">
        <v>5550</v>
      </c>
      <c r="P299" t="s">
        <v>5551</v>
      </c>
      <c r="AA299" s="71"/>
    </row>
    <row r="300" spans="1:54" x14ac:dyDescent="0.45">
      <c r="A300" s="32" t="s">
        <v>6104</v>
      </c>
      <c r="B300" s="32">
        <v>198</v>
      </c>
      <c r="C300" s="29"/>
      <c r="D300" s="71" t="s">
        <v>5552</v>
      </c>
      <c r="E300" s="38"/>
      <c r="F300" t="s">
        <v>4574</v>
      </c>
      <c r="G300" s="33"/>
      <c r="H300" t="s">
        <v>4829</v>
      </c>
      <c r="I300" t="s">
        <v>6105</v>
      </c>
      <c r="J300" s="35">
        <v>1</v>
      </c>
      <c r="K300" s="33"/>
      <c r="L300" t="s">
        <v>5157</v>
      </c>
      <c r="M300" t="s">
        <v>6</v>
      </c>
      <c r="N300" t="s">
        <v>59</v>
      </c>
      <c r="O300" t="s">
        <v>5553</v>
      </c>
      <c r="P300" t="s">
        <v>5554</v>
      </c>
      <c r="AA300" s="71"/>
      <c r="BB300" s="71"/>
    </row>
    <row r="301" spans="1:54" x14ac:dyDescent="0.45">
      <c r="A301" s="32" t="s">
        <v>6104</v>
      </c>
      <c r="B301" s="32">
        <v>198</v>
      </c>
      <c r="C301" s="29"/>
      <c r="D301" s="71" t="s">
        <v>5555</v>
      </c>
      <c r="E301" s="38"/>
      <c r="F301" t="s">
        <v>4554</v>
      </c>
      <c r="G301" s="33"/>
      <c r="H301" t="s">
        <v>1551</v>
      </c>
      <c r="I301" t="s">
        <v>6105</v>
      </c>
      <c r="J301" s="35">
        <v>1</v>
      </c>
      <c r="K301" s="33"/>
      <c r="L301" t="s">
        <v>5157</v>
      </c>
      <c r="M301" t="s">
        <v>6</v>
      </c>
      <c r="N301" t="s">
        <v>59</v>
      </c>
      <c r="O301" t="s">
        <v>5556</v>
      </c>
      <c r="P301" t="s">
        <v>5557</v>
      </c>
      <c r="AA301" s="71"/>
      <c r="BB301" s="71"/>
    </row>
    <row r="302" spans="1:54" x14ac:dyDescent="0.45">
      <c r="A302" s="32" t="s">
        <v>6104</v>
      </c>
      <c r="B302" s="32">
        <v>198</v>
      </c>
      <c r="C302" s="29"/>
      <c r="D302" s="71" t="s">
        <v>5428</v>
      </c>
      <c r="E302" s="38"/>
      <c r="F302" t="s">
        <v>4699</v>
      </c>
      <c r="G302" s="33"/>
      <c r="H302" t="s">
        <v>4735</v>
      </c>
      <c r="I302" t="s">
        <v>6105</v>
      </c>
      <c r="J302" s="35">
        <v>1</v>
      </c>
      <c r="K302" s="33"/>
      <c r="L302" t="s">
        <v>5157</v>
      </c>
      <c r="M302" t="s">
        <v>6</v>
      </c>
      <c r="N302" t="s">
        <v>59</v>
      </c>
      <c r="O302" t="s">
        <v>5429</v>
      </c>
      <c r="P302" t="s">
        <v>5430</v>
      </c>
      <c r="AA302" s="71"/>
    </row>
    <row r="303" spans="1:54" x14ac:dyDescent="0.45">
      <c r="A303" s="32" t="s">
        <v>6104</v>
      </c>
      <c r="B303" s="32">
        <v>198</v>
      </c>
      <c r="C303" s="29"/>
      <c r="D303" s="71" t="s">
        <v>5558</v>
      </c>
      <c r="E303" s="38"/>
      <c r="F303" t="s">
        <v>4560</v>
      </c>
      <c r="G303" s="33"/>
      <c r="H303" t="s">
        <v>1275</v>
      </c>
      <c r="I303" t="s">
        <v>6105</v>
      </c>
      <c r="J303" s="35">
        <v>1</v>
      </c>
      <c r="K303" s="33"/>
      <c r="L303" t="s">
        <v>4266</v>
      </c>
      <c r="M303" t="s">
        <v>6</v>
      </c>
      <c r="N303" t="s">
        <v>59</v>
      </c>
      <c r="O303" t="s">
        <v>5559</v>
      </c>
      <c r="P303" t="s">
        <v>5560</v>
      </c>
      <c r="AA303" s="71"/>
      <c r="BB303" s="71"/>
    </row>
    <row r="304" spans="1:54" x14ac:dyDescent="0.45">
      <c r="A304" s="32" t="s">
        <v>6104</v>
      </c>
      <c r="B304" s="32">
        <v>198</v>
      </c>
      <c r="C304" s="29"/>
      <c r="D304" s="71" t="s">
        <v>5562</v>
      </c>
      <c r="E304" s="38"/>
      <c r="F304" t="s">
        <v>4564</v>
      </c>
      <c r="G304" s="33"/>
      <c r="H304" t="s">
        <v>5563</v>
      </c>
      <c r="I304" t="s">
        <v>6105</v>
      </c>
      <c r="J304" s="35">
        <v>1</v>
      </c>
      <c r="K304" s="33"/>
      <c r="L304" t="s">
        <v>5561</v>
      </c>
      <c r="M304" t="s">
        <v>6</v>
      </c>
      <c r="N304" t="s">
        <v>59</v>
      </c>
      <c r="O304" t="s">
        <v>5564</v>
      </c>
      <c r="P304" t="s">
        <v>5565</v>
      </c>
      <c r="AA304" s="71"/>
      <c r="BB304" s="71"/>
    </row>
    <row r="305" spans="1:54" x14ac:dyDescent="0.45">
      <c r="A305" s="32" t="s">
        <v>6104</v>
      </c>
      <c r="B305" s="32">
        <v>198</v>
      </c>
      <c r="C305" s="29"/>
      <c r="D305" s="71" t="s">
        <v>5566</v>
      </c>
      <c r="E305" s="38"/>
      <c r="F305" t="s">
        <v>5567</v>
      </c>
      <c r="G305" s="33"/>
      <c r="H305" t="s">
        <v>5568</v>
      </c>
      <c r="I305" t="s">
        <v>6105</v>
      </c>
      <c r="J305" s="35">
        <v>1</v>
      </c>
      <c r="K305" s="33"/>
      <c r="L305" t="s">
        <v>5561</v>
      </c>
      <c r="M305" t="s">
        <v>6</v>
      </c>
      <c r="N305" t="s">
        <v>5569</v>
      </c>
      <c r="O305" t="s">
        <v>5570</v>
      </c>
      <c r="P305" t="s">
        <v>5571</v>
      </c>
      <c r="AA305" s="71"/>
    </row>
    <row r="306" spans="1:54" x14ac:dyDescent="0.45">
      <c r="A306" s="32" t="s">
        <v>6104</v>
      </c>
      <c r="B306" s="32">
        <v>198</v>
      </c>
      <c r="C306" s="29"/>
      <c r="D306" s="71" t="s">
        <v>5572</v>
      </c>
      <c r="E306" s="38"/>
      <c r="F306" t="s">
        <v>5154</v>
      </c>
      <c r="G306" s="33"/>
      <c r="H306" t="s">
        <v>5568</v>
      </c>
      <c r="I306" t="s">
        <v>6105</v>
      </c>
      <c r="J306" s="35">
        <v>1</v>
      </c>
      <c r="K306" s="33"/>
      <c r="L306" t="s">
        <v>5561</v>
      </c>
      <c r="M306" t="s">
        <v>6</v>
      </c>
      <c r="N306" t="s">
        <v>21</v>
      </c>
      <c r="O306" t="s">
        <v>5573</v>
      </c>
      <c r="P306" t="s">
        <v>5574</v>
      </c>
      <c r="AA306" s="71"/>
    </row>
    <row r="307" spans="1:54" x14ac:dyDescent="0.45">
      <c r="A307" s="32" t="s">
        <v>6104</v>
      </c>
      <c r="B307" s="32">
        <v>198</v>
      </c>
      <c r="C307" s="29"/>
      <c r="D307" s="71" t="s">
        <v>5575</v>
      </c>
      <c r="E307" s="38"/>
      <c r="F307" t="s">
        <v>4745</v>
      </c>
      <c r="G307" s="33"/>
      <c r="H307" t="s">
        <v>5268</v>
      </c>
      <c r="I307" t="s">
        <v>6105</v>
      </c>
      <c r="J307" s="35">
        <v>1</v>
      </c>
      <c r="K307" s="33"/>
      <c r="L307" t="s">
        <v>4266</v>
      </c>
      <c r="M307" t="s">
        <v>6</v>
      </c>
      <c r="N307" t="s">
        <v>59</v>
      </c>
      <c r="O307" t="s">
        <v>5576</v>
      </c>
      <c r="P307" t="s">
        <v>5577</v>
      </c>
      <c r="AA307" s="71"/>
    </row>
    <row r="308" spans="1:54" x14ac:dyDescent="0.45">
      <c r="A308" s="32" t="s">
        <v>6104</v>
      </c>
      <c r="B308" s="32">
        <v>198</v>
      </c>
      <c r="C308" s="29"/>
      <c r="D308" s="71" t="s">
        <v>5578</v>
      </c>
      <c r="E308" s="38"/>
      <c r="F308" t="s">
        <v>4560</v>
      </c>
      <c r="G308" s="33"/>
      <c r="H308" t="s">
        <v>3428</v>
      </c>
      <c r="I308" t="s">
        <v>6105</v>
      </c>
      <c r="J308" s="35">
        <v>1</v>
      </c>
      <c r="K308" s="33"/>
      <c r="L308" t="s">
        <v>4558</v>
      </c>
      <c r="M308" t="s">
        <v>6</v>
      </c>
      <c r="N308" t="s">
        <v>59</v>
      </c>
      <c r="O308" t="s">
        <v>5579</v>
      </c>
      <c r="P308" t="s">
        <v>5580</v>
      </c>
      <c r="AA308" s="71"/>
      <c r="BB308" s="71"/>
    </row>
    <row r="309" spans="1:54" x14ac:dyDescent="0.45">
      <c r="A309" s="32" t="s">
        <v>6104</v>
      </c>
      <c r="B309" s="32">
        <v>198</v>
      </c>
      <c r="C309" s="29"/>
      <c r="D309" s="71" t="s">
        <v>5582</v>
      </c>
      <c r="E309" s="38"/>
      <c r="F309" t="s">
        <v>4570</v>
      </c>
      <c r="G309" s="33"/>
      <c r="H309" t="s">
        <v>5563</v>
      </c>
      <c r="I309" t="s">
        <v>6105</v>
      </c>
      <c r="J309" s="35">
        <v>1</v>
      </c>
      <c r="K309" s="33"/>
      <c r="L309" t="s">
        <v>5581</v>
      </c>
      <c r="M309" t="s">
        <v>6</v>
      </c>
      <c r="N309" t="s">
        <v>59</v>
      </c>
      <c r="O309" t="s">
        <v>5583</v>
      </c>
      <c r="P309" t="s">
        <v>5584</v>
      </c>
      <c r="AA309" s="71"/>
      <c r="BB309" s="71"/>
    </row>
    <row r="310" spans="1:54" x14ac:dyDescent="0.45">
      <c r="A310" s="32" t="s">
        <v>6104</v>
      </c>
      <c r="B310" s="32">
        <v>198</v>
      </c>
      <c r="C310" s="29"/>
      <c r="D310" s="71" t="s">
        <v>5585</v>
      </c>
      <c r="E310" s="38"/>
      <c r="F310" t="s">
        <v>4554</v>
      </c>
      <c r="G310" s="33"/>
      <c r="H310" t="s">
        <v>116</v>
      </c>
      <c r="I310" t="s">
        <v>6105</v>
      </c>
      <c r="J310" s="35">
        <v>1</v>
      </c>
      <c r="K310" s="33"/>
      <c r="L310" t="s">
        <v>5581</v>
      </c>
      <c r="M310" t="s">
        <v>6</v>
      </c>
      <c r="N310" t="s">
        <v>59</v>
      </c>
      <c r="O310" t="s">
        <v>5586</v>
      </c>
      <c r="P310" t="s">
        <v>5587</v>
      </c>
      <c r="AA310" s="71"/>
      <c r="BB310" s="71"/>
    </row>
    <row r="311" spans="1:54" x14ac:dyDescent="0.45">
      <c r="A311" s="32" t="s">
        <v>6104</v>
      </c>
      <c r="B311" s="32">
        <v>198</v>
      </c>
      <c r="C311" s="29"/>
      <c r="D311" s="71" t="s">
        <v>5588</v>
      </c>
      <c r="E311" s="38"/>
      <c r="F311" t="s">
        <v>4574</v>
      </c>
      <c r="G311" s="33"/>
      <c r="H311" t="s">
        <v>2367</v>
      </c>
      <c r="I311" t="s">
        <v>6105</v>
      </c>
      <c r="J311" s="35">
        <v>1</v>
      </c>
      <c r="K311" s="33"/>
      <c r="L311" t="s">
        <v>5520</v>
      </c>
      <c r="M311" t="s">
        <v>6</v>
      </c>
      <c r="N311" t="s">
        <v>59</v>
      </c>
      <c r="O311" t="s">
        <v>5589</v>
      </c>
      <c r="P311" t="s">
        <v>5590</v>
      </c>
      <c r="AA311" s="71"/>
      <c r="BB311" s="71"/>
    </row>
    <row r="312" spans="1:54" x14ac:dyDescent="0.45">
      <c r="A312" s="32" t="s">
        <v>6104</v>
      </c>
      <c r="B312" s="32">
        <v>198</v>
      </c>
      <c r="C312" s="29"/>
      <c r="D312" s="71" t="s">
        <v>5591</v>
      </c>
      <c r="E312" s="38"/>
      <c r="F312" t="s">
        <v>4574</v>
      </c>
      <c r="G312" s="33"/>
      <c r="H312" t="s">
        <v>5592</v>
      </c>
      <c r="I312" t="s">
        <v>6105</v>
      </c>
      <c r="J312" s="35">
        <v>1</v>
      </c>
      <c r="K312" s="33"/>
      <c r="L312" t="s">
        <v>5520</v>
      </c>
      <c r="M312" t="s">
        <v>6</v>
      </c>
      <c r="N312" t="s">
        <v>59</v>
      </c>
      <c r="O312" t="s">
        <v>5593</v>
      </c>
      <c r="P312" t="s">
        <v>5594</v>
      </c>
      <c r="AA312" s="71"/>
      <c r="BB312" s="71"/>
    </row>
    <row r="313" spans="1:54" x14ac:dyDescent="0.45">
      <c r="A313" s="32" t="s">
        <v>6104</v>
      </c>
      <c r="B313" s="32">
        <v>198</v>
      </c>
      <c r="C313" s="29"/>
      <c r="D313" s="71" t="s">
        <v>5595</v>
      </c>
      <c r="E313" s="38"/>
      <c r="F313" t="s">
        <v>4549</v>
      </c>
      <c r="G313" s="33"/>
      <c r="H313" t="s">
        <v>5340</v>
      </c>
      <c r="I313" t="s">
        <v>6105</v>
      </c>
      <c r="J313" s="35">
        <v>1</v>
      </c>
      <c r="K313" s="33"/>
      <c r="L313" t="s">
        <v>20</v>
      </c>
      <c r="M313" t="s">
        <v>6</v>
      </c>
      <c r="N313" t="s">
        <v>59</v>
      </c>
      <c r="O313" t="s">
        <v>5596</v>
      </c>
      <c r="P313" t="s">
        <v>5597</v>
      </c>
      <c r="AA313" s="71"/>
      <c r="BB313" s="71"/>
    </row>
    <row r="314" spans="1:54" x14ac:dyDescent="0.45">
      <c r="A314" s="32" t="s">
        <v>6104</v>
      </c>
      <c r="B314" s="32">
        <v>198</v>
      </c>
      <c r="C314" s="29"/>
      <c r="D314" s="71" t="s">
        <v>5598</v>
      </c>
      <c r="E314" s="38"/>
      <c r="F314" t="s">
        <v>4554</v>
      </c>
      <c r="G314" s="33"/>
      <c r="H314" t="s">
        <v>4441</v>
      </c>
      <c r="I314" t="s">
        <v>6105</v>
      </c>
      <c r="J314" s="35">
        <v>1</v>
      </c>
      <c r="K314" s="33"/>
      <c r="L314" t="s">
        <v>4714</v>
      </c>
      <c r="M314" t="s">
        <v>6</v>
      </c>
      <c r="N314" t="s">
        <v>59</v>
      </c>
      <c r="O314" t="s">
        <v>5599</v>
      </c>
      <c r="P314" t="s">
        <v>5600</v>
      </c>
      <c r="AA314" s="71"/>
      <c r="BB314" s="71"/>
    </row>
    <row r="315" spans="1:54" x14ac:dyDescent="0.45">
      <c r="A315" s="32" t="s">
        <v>6104</v>
      </c>
      <c r="B315" s="32">
        <v>198</v>
      </c>
      <c r="C315" s="29"/>
      <c r="D315" s="71" t="s">
        <v>5601</v>
      </c>
      <c r="E315" s="38"/>
      <c r="F315" t="s">
        <v>4574</v>
      </c>
      <c r="G315" s="33"/>
      <c r="H315" t="s">
        <v>1311</v>
      </c>
      <c r="I315" t="s">
        <v>6105</v>
      </c>
      <c r="J315" s="35">
        <v>1</v>
      </c>
      <c r="K315" s="33"/>
      <c r="L315" t="s">
        <v>20</v>
      </c>
      <c r="M315" t="s">
        <v>6</v>
      </c>
      <c r="N315" t="s">
        <v>59</v>
      </c>
      <c r="O315" t="s">
        <v>5602</v>
      </c>
      <c r="P315" t="s">
        <v>5603</v>
      </c>
      <c r="AA315" s="71"/>
      <c r="BB315" s="71"/>
    </row>
    <row r="316" spans="1:54" x14ac:dyDescent="0.45">
      <c r="A316" s="32" t="s">
        <v>6104</v>
      </c>
      <c r="B316" s="32">
        <v>198</v>
      </c>
      <c r="C316" s="29"/>
      <c r="D316" s="71" t="s">
        <v>5604</v>
      </c>
      <c r="E316" s="38"/>
      <c r="F316" t="s">
        <v>4554</v>
      </c>
      <c r="G316" s="33"/>
      <c r="H316" t="s">
        <v>2437</v>
      </c>
      <c r="I316" t="s">
        <v>6105</v>
      </c>
      <c r="J316" s="35">
        <v>1</v>
      </c>
      <c r="K316" s="33"/>
      <c r="L316" t="s">
        <v>4714</v>
      </c>
      <c r="M316" t="s">
        <v>6</v>
      </c>
      <c r="N316" t="s">
        <v>59</v>
      </c>
      <c r="O316" t="s">
        <v>5605</v>
      </c>
      <c r="P316" t="s">
        <v>5606</v>
      </c>
      <c r="AA316" s="71"/>
      <c r="BB316" s="71"/>
    </row>
    <row r="317" spans="1:54" x14ac:dyDescent="0.45">
      <c r="A317" s="32" t="s">
        <v>6104</v>
      </c>
      <c r="B317" s="32">
        <v>198</v>
      </c>
      <c r="C317" s="29"/>
      <c r="D317" s="71" t="s">
        <v>5607</v>
      </c>
      <c r="E317" s="38"/>
      <c r="F317" t="s">
        <v>4721</v>
      </c>
      <c r="G317" s="33"/>
      <c r="H317" t="s">
        <v>1837</v>
      </c>
      <c r="I317" t="s">
        <v>6105</v>
      </c>
      <c r="J317" s="35">
        <v>1</v>
      </c>
      <c r="K317" s="33"/>
      <c r="L317" t="s">
        <v>5350</v>
      </c>
      <c r="M317" t="s">
        <v>6</v>
      </c>
      <c r="N317" t="s">
        <v>59</v>
      </c>
      <c r="O317" t="s">
        <v>5608</v>
      </c>
      <c r="P317" t="s">
        <v>5609</v>
      </c>
      <c r="AA317" s="71"/>
      <c r="AR317" s="71"/>
      <c r="AV317" s="71"/>
      <c r="BB317" s="71"/>
    </row>
    <row r="318" spans="1:54" x14ac:dyDescent="0.45">
      <c r="A318" s="32" t="s">
        <v>6104</v>
      </c>
      <c r="B318" s="32">
        <v>198</v>
      </c>
      <c r="C318" s="29"/>
      <c r="D318" s="71" t="s">
        <v>5610</v>
      </c>
      <c r="E318" s="38"/>
      <c r="F318" t="s">
        <v>4554</v>
      </c>
      <c r="G318" s="33"/>
      <c r="H318" t="s">
        <v>4550</v>
      </c>
      <c r="I318" t="s">
        <v>6105</v>
      </c>
      <c r="J318" s="35">
        <v>1</v>
      </c>
      <c r="K318" s="33"/>
      <c r="L318" t="s">
        <v>5350</v>
      </c>
      <c r="M318" t="s">
        <v>6</v>
      </c>
      <c r="N318" t="s">
        <v>59</v>
      </c>
      <c r="O318" t="s">
        <v>5611</v>
      </c>
      <c r="P318" t="s">
        <v>5612</v>
      </c>
      <c r="AA318" s="71"/>
      <c r="BB318" s="71"/>
    </row>
    <row r="319" spans="1:54" x14ac:dyDescent="0.45">
      <c r="A319" s="32" t="s">
        <v>6104</v>
      </c>
      <c r="B319" s="32">
        <v>198</v>
      </c>
      <c r="C319" s="29"/>
      <c r="D319" s="71" t="s">
        <v>5613</v>
      </c>
      <c r="E319" s="38"/>
      <c r="F319" t="s">
        <v>4688</v>
      </c>
      <c r="G319" s="33"/>
      <c r="H319" t="s">
        <v>2790</v>
      </c>
      <c r="I319" t="s">
        <v>6105</v>
      </c>
      <c r="J319" s="35">
        <v>1</v>
      </c>
      <c r="K319" s="33"/>
      <c r="L319" t="s">
        <v>5350</v>
      </c>
      <c r="M319" t="s">
        <v>6</v>
      </c>
      <c r="N319" t="s">
        <v>59</v>
      </c>
      <c r="O319" t="s">
        <v>5614</v>
      </c>
      <c r="P319" t="s">
        <v>5615</v>
      </c>
      <c r="AA319" s="71"/>
    </row>
    <row r="320" spans="1:54" x14ac:dyDescent="0.45">
      <c r="A320" s="32" t="s">
        <v>6104</v>
      </c>
      <c r="B320" s="32">
        <v>198</v>
      </c>
      <c r="C320" s="29"/>
      <c r="D320" s="67" t="s">
        <v>5250</v>
      </c>
      <c r="E320" s="38"/>
      <c r="F320" t="s">
        <v>4574</v>
      </c>
      <c r="G320" s="33"/>
      <c r="H320" t="s">
        <v>5251</v>
      </c>
      <c r="I320" t="s">
        <v>6105</v>
      </c>
      <c r="J320" s="35">
        <v>1</v>
      </c>
      <c r="K320" s="33"/>
      <c r="L320" t="s">
        <v>5616</v>
      </c>
      <c r="M320" t="s">
        <v>6</v>
      </c>
      <c r="N320" t="s">
        <v>59</v>
      </c>
      <c r="O320" t="s">
        <v>5252</v>
      </c>
      <c r="P320" t="s">
        <v>5253</v>
      </c>
      <c r="AA320" s="67"/>
    </row>
    <row r="321" spans="1:54" x14ac:dyDescent="0.45">
      <c r="A321" s="32" t="s">
        <v>6104</v>
      </c>
      <c r="B321" s="32">
        <v>198</v>
      </c>
      <c r="C321" s="29"/>
      <c r="D321" s="67" t="s">
        <v>4711</v>
      </c>
      <c r="E321" s="38"/>
      <c r="F321" t="s">
        <v>4554</v>
      </c>
      <c r="G321" s="33"/>
      <c r="H321" t="s">
        <v>4555</v>
      </c>
      <c r="I321" t="s">
        <v>6105</v>
      </c>
      <c r="J321" s="35">
        <v>1</v>
      </c>
      <c r="K321" s="33"/>
      <c r="L321" t="s">
        <v>5616</v>
      </c>
      <c r="M321" t="s">
        <v>6</v>
      </c>
      <c r="N321" t="s">
        <v>59</v>
      </c>
      <c r="O321" t="s">
        <v>4712</v>
      </c>
      <c r="P321" t="s">
        <v>4713</v>
      </c>
      <c r="AA321" s="67"/>
      <c r="BB321" s="67"/>
    </row>
    <row r="322" spans="1:54" x14ac:dyDescent="0.45">
      <c r="A322" s="32" t="s">
        <v>6104</v>
      </c>
      <c r="B322" s="32">
        <v>198</v>
      </c>
      <c r="C322" s="29"/>
      <c r="D322" s="67" t="s">
        <v>5617</v>
      </c>
      <c r="E322" s="38"/>
      <c r="F322" t="s">
        <v>4554</v>
      </c>
      <c r="G322" s="33"/>
      <c r="H322" t="s">
        <v>5618</v>
      </c>
      <c r="I322" t="s">
        <v>6105</v>
      </c>
      <c r="J322" s="35">
        <v>1</v>
      </c>
      <c r="K322" s="33"/>
      <c r="L322" t="s">
        <v>4578</v>
      </c>
      <c r="M322" t="s">
        <v>6</v>
      </c>
      <c r="N322" t="s">
        <v>59</v>
      </c>
      <c r="O322" t="s">
        <v>5619</v>
      </c>
      <c r="P322" t="s">
        <v>5620</v>
      </c>
      <c r="AA322" s="67"/>
      <c r="AR322" s="67"/>
      <c r="AV322" s="67"/>
    </row>
    <row r="323" spans="1:54" x14ac:dyDescent="0.45">
      <c r="A323" s="32" t="s">
        <v>6104</v>
      </c>
      <c r="B323" s="32">
        <v>198</v>
      </c>
      <c r="C323" s="29"/>
      <c r="D323" s="67" t="s">
        <v>5621</v>
      </c>
      <c r="E323" s="38"/>
      <c r="F323" t="s">
        <v>4554</v>
      </c>
      <c r="G323" s="33"/>
      <c r="H323" t="s">
        <v>30</v>
      </c>
      <c r="I323" t="s">
        <v>6105</v>
      </c>
      <c r="J323" s="35">
        <v>1</v>
      </c>
      <c r="K323" s="33"/>
      <c r="L323" t="s">
        <v>4914</v>
      </c>
      <c r="M323" t="s">
        <v>6</v>
      </c>
      <c r="N323" t="s">
        <v>59</v>
      </c>
      <c r="O323" t="s">
        <v>5622</v>
      </c>
      <c r="P323" t="s">
        <v>5623</v>
      </c>
      <c r="AA323" s="67"/>
      <c r="BB323" s="67"/>
    </row>
    <row r="324" spans="1:54" x14ac:dyDescent="0.45">
      <c r="A324" s="32" t="s">
        <v>6104</v>
      </c>
      <c r="B324" s="32">
        <v>198</v>
      </c>
      <c r="C324" s="29"/>
      <c r="D324" s="67" t="s">
        <v>5624</v>
      </c>
      <c r="E324" s="38"/>
      <c r="F324" t="s">
        <v>4574</v>
      </c>
      <c r="G324" s="33"/>
      <c r="H324" t="s">
        <v>4926</v>
      </c>
      <c r="I324" t="s">
        <v>6105</v>
      </c>
      <c r="J324" s="35">
        <v>1</v>
      </c>
      <c r="K324" s="33"/>
      <c r="L324" t="s">
        <v>4621</v>
      </c>
      <c r="M324" t="s">
        <v>6</v>
      </c>
      <c r="N324" t="s">
        <v>59</v>
      </c>
      <c r="O324" t="s">
        <v>5625</v>
      </c>
      <c r="P324" t="s">
        <v>5626</v>
      </c>
      <c r="AA324" s="67"/>
      <c r="AR324" s="67"/>
      <c r="AV324" s="67"/>
      <c r="BB324" s="67"/>
    </row>
    <row r="325" spans="1:54" x14ac:dyDescent="0.45">
      <c r="A325" s="32" t="s">
        <v>6104</v>
      </c>
      <c r="B325" s="32">
        <v>198</v>
      </c>
      <c r="C325" s="29"/>
      <c r="D325" s="67" t="s">
        <v>5627</v>
      </c>
      <c r="E325" s="38"/>
      <c r="F325" t="s">
        <v>4574</v>
      </c>
      <c r="G325" s="33"/>
      <c r="H325" t="s">
        <v>1288</v>
      </c>
      <c r="I325" t="s">
        <v>6105</v>
      </c>
      <c r="J325" s="35">
        <v>1</v>
      </c>
      <c r="K325" s="33"/>
      <c r="L325" t="s">
        <v>4914</v>
      </c>
      <c r="M325" t="s">
        <v>6</v>
      </c>
      <c r="N325" t="s">
        <v>59</v>
      </c>
      <c r="O325" t="s">
        <v>5628</v>
      </c>
      <c r="P325" t="s">
        <v>5629</v>
      </c>
      <c r="AA325" s="67"/>
      <c r="AR325" s="67"/>
      <c r="AV325" s="67"/>
      <c r="BB325" s="67"/>
    </row>
    <row r="326" spans="1:54" x14ac:dyDescent="0.45">
      <c r="A326" s="32" t="s">
        <v>6104</v>
      </c>
      <c r="B326" s="32">
        <v>198</v>
      </c>
      <c r="C326" s="29"/>
      <c r="D326" s="67" t="s">
        <v>4647</v>
      </c>
      <c r="E326" s="38"/>
      <c r="F326" t="s">
        <v>4648</v>
      </c>
      <c r="G326" s="33"/>
      <c r="H326" t="s">
        <v>189</v>
      </c>
      <c r="I326" t="s">
        <v>6105</v>
      </c>
      <c r="J326" s="35">
        <v>1</v>
      </c>
      <c r="K326" s="33"/>
      <c r="L326" t="s">
        <v>4578</v>
      </c>
      <c r="M326" t="s">
        <v>6</v>
      </c>
      <c r="N326" t="s">
        <v>4649</v>
      </c>
      <c r="O326" t="s">
        <v>4650</v>
      </c>
      <c r="P326" t="s">
        <v>4651</v>
      </c>
      <c r="AA326" s="67"/>
      <c r="BB326" s="67"/>
    </row>
    <row r="327" spans="1:54" x14ac:dyDescent="0.45">
      <c r="A327" s="32" t="s">
        <v>6104</v>
      </c>
      <c r="B327" s="32">
        <v>198</v>
      </c>
      <c r="C327" s="29"/>
      <c r="D327" s="67" t="s">
        <v>5630</v>
      </c>
      <c r="E327" s="38"/>
      <c r="F327" t="s">
        <v>4554</v>
      </c>
      <c r="G327" s="33"/>
      <c r="H327" t="s">
        <v>5057</v>
      </c>
      <c r="I327" t="s">
        <v>6105</v>
      </c>
      <c r="J327" s="35">
        <v>1</v>
      </c>
      <c r="K327" s="33"/>
      <c r="L327" t="s">
        <v>4578</v>
      </c>
      <c r="M327" t="s">
        <v>6</v>
      </c>
      <c r="N327" t="s">
        <v>59</v>
      </c>
      <c r="O327" t="s">
        <v>5631</v>
      </c>
      <c r="P327" t="s">
        <v>5632</v>
      </c>
      <c r="AA327" s="67"/>
    </row>
    <row r="328" spans="1:54" x14ac:dyDescent="0.45">
      <c r="A328" s="32" t="s">
        <v>6104</v>
      </c>
      <c r="B328" s="32">
        <v>198</v>
      </c>
      <c r="C328" s="29"/>
      <c r="D328" s="67" t="s">
        <v>5633</v>
      </c>
      <c r="E328" s="38"/>
      <c r="F328" t="s">
        <v>5634</v>
      </c>
      <c r="G328" s="33"/>
      <c r="H328" t="s">
        <v>2677</v>
      </c>
      <c r="I328" t="s">
        <v>6105</v>
      </c>
      <c r="J328" s="35">
        <v>1</v>
      </c>
      <c r="K328" s="33"/>
      <c r="L328" t="s">
        <v>4568</v>
      </c>
      <c r="M328" t="s">
        <v>6</v>
      </c>
      <c r="N328" t="s">
        <v>36</v>
      </c>
      <c r="O328" t="s">
        <v>5635</v>
      </c>
      <c r="AA328" s="67"/>
      <c r="BB328" s="67"/>
    </row>
    <row r="329" spans="1:54" x14ac:dyDescent="0.45">
      <c r="A329" s="32" t="s">
        <v>6104</v>
      </c>
      <c r="B329" s="32">
        <v>198</v>
      </c>
      <c r="C329" s="29"/>
      <c r="D329" s="67" t="s">
        <v>5636</v>
      </c>
      <c r="E329" s="38"/>
      <c r="F329" t="s">
        <v>5637</v>
      </c>
      <c r="G329" s="33"/>
      <c r="H329" t="s">
        <v>2677</v>
      </c>
      <c r="I329" t="s">
        <v>6105</v>
      </c>
      <c r="J329" s="35">
        <v>1</v>
      </c>
      <c r="K329" s="33"/>
      <c r="L329" t="s">
        <v>4568</v>
      </c>
      <c r="M329" t="s">
        <v>6</v>
      </c>
      <c r="N329" t="s">
        <v>21</v>
      </c>
      <c r="O329" t="s">
        <v>5638</v>
      </c>
      <c r="P329" t="s">
        <v>5639</v>
      </c>
      <c r="AA329" s="67"/>
      <c r="BB329" s="67"/>
    </row>
    <row r="330" spans="1:54" x14ac:dyDescent="0.45">
      <c r="A330" s="32" t="s">
        <v>6104</v>
      </c>
      <c r="B330" s="32">
        <v>198</v>
      </c>
      <c r="C330" s="29"/>
      <c r="D330" s="67" t="s">
        <v>5640</v>
      </c>
      <c r="E330" s="38"/>
      <c r="F330" t="s">
        <v>5641</v>
      </c>
      <c r="G330" s="33"/>
      <c r="H330" t="s">
        <v>2677</v>
      </c>
      <c r="I330" t="s">
        <v>6105</v>
      </c>
      <c r="J330" s="35">
        <v>1</v>
      </c>
      <c r="K330" s="33"/>
      <c r="L330" t="s">
        <v>4558</v>
      </c>
      <c r="M330" t="s">
        <v>6</v>
      </c>
      <c r="N330" t="s">
        <v>4988</v>
      </c>
      <c r="O330" t="s">
        <v>5642</v>
      </c>
      <c r="P330" t="s">
        <v>5643</v>
      </c>
      <c r="AA330" s="67"/>
      <c r="BB330" s="67"/>
    </row>
    <row r="331" spans="1:54" x14ac:dyDescent="0.45">
      <c r="A331" s="32" t="s">
        <v>6104</v>
      </c>
      <c r="B331" s="32">
        <v>198</v>
      </c>
      <c r="C331" s="29"/>
      <c r="D331" s="67" t="s">
        <v>5644</v>
      </c>
      <c r="E331" s="38"/>
      <c r="F331" t="s">
        <v>4549</v>
      </c>
      <c r="G331" s="33"/>
      <c r="H331" t="s">
        <v>1450</v>
      </c>
      <c r="I331" t="s">
        <v>6105</v>
      </c>
      <c r="J331" s="35">
        <v>1</v>
      </c>
      <c r="K331" s="33"/>
      <c r="L331" t="s">
        <v>4558</v>
      </c>
      <c r="M331" t="s">
        <v>6</v>
      </c>
      <c r="N331" t="s">
        <v>59</v>
      </c>
      <c r="O331" t="s">
        <v>5645</v>
      </c>
      <c r="P331" t="s">
        <v>5646</v>
      </c>
      <c r="AA331" s="67"/>
      <c r="BB331" s="67"/>
    </row>
    <row r="332" spans="1:54" x14ac:dyDescent="0.45">
      <c r="A332" s="32" t="s">
        <v>6104</v>
      </c>
      <c r="B332" s="32">
        <v>198</v>
      </c>
      <c r="C332" s="29"/>
      <c r="D332" s="67" t="s">
        <v>5647</v>
      </c>
      <c r="E332" s="38"/>
      <c r="F332" t="s">
        <v>4554</v>
      </c>
      <c r="G332" s="33"/>
      <c r="H332" t="s">
        <v>777</v>
      </c>
      <c r="I332" t="s">
        <v>6105</v>
      </c>
      <c r="J332" s="35">
        <v>1</v>
      </c>
      <c r="K332" s="33"/>
      <c r="L332" t="s">
        <v>4558</v>
      </c>
      <c r="M332" t="s">
        <v>6</v>
      </c>
      <c r="N332" t="s">
        <v>59</v>
      </c>
      <c r="O332" t="s">
        <v>5648</v>
      </c>
      <c r="P332" t="s">
        <v>5649</v>
      </c>
      <c r="AA332" s="67"/>
      <c r="AR332" s="67"/>
      <c r="AV332" s="67"/>
      <c r="BB332" s="67"/>
    </row>
    <row r="333" spans="1:54" x14ac:dyDescent="0.45">
      <c r="A333" s="32" t="s">
        <v>6104</v>
      </c>
      <c r="B333" s="32">
        <v>198</v>
      </c>
      <c r="C333" s="29"/>
      <c r="D333" s="67" t="s">
        <v>5650</v>
      </c>
      <c r="E333" s="38"/>
      <c r="F333" t="s">
        <v>4574</v>
      </c>
      <c r="G333" s="33"/>
      <c r="H333" t="s">
        <v>4565</v>
      </c>
      <c r="I333" t="s">
        <v>6105</v>
      </c>
      <c r="J333" s="35">
        <v>1</v>
      </c>
      <c r="K333" s="33"/>
      <c r="L333" t="s">
        <v>4558</v>
      </c>
      <c r="M333" t="s">
        <v>6</v>
      </c>
      <c r="N333" t="s">
        <v>59</v>
      </c>
      <c r="O333" t="s">
        <v>5651</v>
      </c>
      <c r="P333" t="s">
        <v>5652</v>
      </c>
      <c r="AA333" s="67"/>
    </row>
    <row r="334" spans="1:54" x14ac:dyDescent="0.45">
      <c r="A334" s="32" t="s">
        <v>6104</v>
      </c>
      <c r="B334" s="32">
        <v>198</v>
      </c>
      <c r="C334" s="29"/>
      <c r="D334" s="67" t="s">
        <v>5653</v>
      </c>
      <c r="E334" s="38"/>
      <c r="F334" t="s">
        <v>4574</v>
      </c>
      <c r="G334" s="33"/>
      <c r="H334" t="s">
        <v>3737</v>
      </c>
      <c r="I334" t="s">
        <v>6105</v>
      </c>
      <c r="J334" s="35">
        <v>1</v>
      </c>
      <c r="K334" s="33"/>
      <c r="L334" t="s">
        <v>4558</v>
      </c>
      <c r="M334" t="s">
        <v>6</v>
      </c>
      <c r="N334" t="s">
        <v>59</v>
      </c>
      <c r="O334" t="s">
        <v>5654</v>
      </c>
      <c r="P334" t="s">
        <v>5655</v>
      </c>
      <c r="AA334" s="67"/>
      <c r="AR334" s="67"/>
      <c r="AV334" s="67"/>
      <c r="BB334" s="67"/>
    </row>
    <row r="335" spans="1:54" x14ac:dyDescent="0.45">
      <c r="A335" s="32" t="s">
        <v>6104</v>
      </c>
      <c r="B335" s="32">
        <v>198</v>
      </c>
      <c r="C335" s="29"/>
      <c r="D335" s="67" t="s">
        <v>5656</v>
      </c>
      <c r="E335" s="38"/>
      <c r="F335" t="s">
        <v>4574</v>
      </c>
      <c r="G335" s="33"/>
      <c r="H335" t="s">
        <v>4635</v>
      </c>
      <c r="I335" t="s">
        <v>6105</v>
      </c>
      <c r="J335" s="35">
        <v>1</v>
      </c>
      <c r="K335" s="33"/>
      <c r="L335" t="s">
        <v>4558</v>
      </c>
      <c r="M335" t="s">
        <v>6</v>
      </c>
      <c r="N335" t="s">
        <v>59</v>
      </c>
      <c r="O335" t="s">
        <v>5657</v>
      </c>
      <c r="P335" t="s">
        <v>5658</v>
      </c>
      <c r="AA335" s="67"/>
      <c r="AR335" s="67"/>
      <c r="AV335" s="67"/>
      <c r="BB335" s="67"/>
    </row>
    <row r="336" spans="1:54" x14ac:dyDescent="0.45">
      <c r="A336" s="32" t="s">
        <v>6104</v>
      </c>
      <c r="B336" s="32">
        <v>198</v>
      </c>
      <c r="C336" s="29"/>
      <c r="D336" s="67" t="s">
        <v>5617</v>
      </c>
      <c r="E336" s="38"/>
      <c r="F336" t="s">
        <v>4554</v>
      </c>
      <c r="G336" s="33"/>
      <c r="H336" t="s">
        <v>5618</v>
      </c>
      <c r="I336" t="s">
        <v>6105</v>
      </c>
      <c r="J336" s="35">
        <v>1</v>
      </c>
      <c r="K336" s="33"/>
      <c r="L336" t="s">
        <v>4568</v>
      </c>
      <c r="M336" t="s">
        <v>6</v>
      </c>
      <c r="N336" t="s">
        <v>59</v>
      </c>
      <c r="O336" t="s">
        <v>5619</v>
      </c>
      <c r="P336" t="s">
        <v>5620</v>
      </c>
      <c r="AA336" s="67"/>
      <c r="AR336" s="67"/>
      <c r="AV336" s="67"/>
    </row>
    <row r="337" spans="1:54" x14ac:dyDescent="0.45">
      <c r="A337" s="32" t="s">
        <v>6104</v>
      </c>
      <c r="B337" s="32">
        <v>198</v>
      </c>
      <c r="C337" s="29"/>
      <c r="D337" s="67" t="s">
        <v>5659</v>
      </c>
      <c r="E337" s="38"/>
      <c r="F337" t="s">
        <v>5660</v>
      </c>
      <c r="G337" s="33"/>
      <c r="H337" t="s">
        <v>4768</v>
      </c>
      <c r="I337" t="s">
        <v>6105</v>
      </c>
      <c r="J337" s="35">
        <v>1</v>
      </c>
      <c r="K337" s="33"/>
      <c r="L337" t="s">
        <v>4568</v>
      </c>
      <c r="M337" t="s">
        <v>6</v>
      </c>
      <c r="N337" t="s">
        <v>21</v>
      </c>
      <c r="O337" t="s">
        <v>5661</v>
      </c>
      <c r="P337" t="s">
        <v>5662</v>
      </c>
      <c r="AA337" s="67"/>
      <c r="AR337" s="67"/>
      <c r="AV337" s="67"/>
      <c r="BB337" s="67"/>
    </row>
    <row r="338" spans="1:54" x14ac:dyDescent="0.45">
      <c r="A338" s="32" t="s">
        <v>6104</v>
      </c>
      <c r="B338" s="32">
        <v>198</v>
      </c>
      <c r="C338" s="29"/>
      <c r="D338" s="67" t="s">
        <v>4692</v>
      </c>
      <c r="E338" s="38"/>
      <c r="F338" t="s">
        <v>4574</v>
      </c>
      <c r="G338" s="33"/>
      <c r="H338" t="s">
        <v>1270</v>
      </c>
      <c r="I338" t="s">
        <v>6105</v>
      </c>
      <c r="J338" s="35">
        <v>1</v>
      </c>
      <c r="K338" s="33"/>
      <c r="L338" t="s">
        <v>4608</v>
      </c>
      <c r="M338" t="s">
        <v>6</v>
      </c>
      <c r="N338" t="s">
        <v>59</v>
      </c>
      <c r="O338" t="s">
        <v>4693</v>
      </c>
      <c r="P338" t="s">
        <v>4694</v>
      </c>
      <c r="AA338" s="67"/>
      <c r="AR338" s="67"/>
      <c r="AV338" s="67"/>
      <c r="BB338" s="67"/>
    </row>
    <row r="339" spans="1:54" x14ac:dyDescent="0.45">
      <c r="A339" s="32" t="s">
        <v>6104</v>
      </c>
      <c r="B339" s="32">
        <v>198</v>
      </c>
      <c r="C339" s="29"/>
      <c r="D339" s="67" t="s">
        <v>5664</v>
      </c>
      <c r="E339" s="38"/>
      <c r="F339" t="s">
        <v>4570</v>
      </c>
      <c r="G339" s="33"/>
      <c r="H339" t="s">
        <v>1345</v>
      </c>
      <c r="I339" t="s">
        <v>6105</v>
      </c>
      <c r="J339" s="35">
        <v>1</v>
      </c>
      <c r="K339" s="33"/>
      <c r="L339" t="s">
        <v>5663</v>
      </c>
      <c r="M339" t="s">
        <v>6</v>
      </c>
      <c r="N339" t="s">
        <v>59</v>
      </c>
      <c r="O339" t="s">
        <v>5665</v>
      </c>
      <c r="P339" t="s">
        <v>5666</v>
      </c>
      <c r="AA339" s="67"/>
      <c r="AR339" s="67"/>
      <c r="AV339" s="67"/>
      <c r="BB339" s="67"/>
    </row>
    <row r="340" spans="1:54" x14ac:dyDescent="0.45">
      <c r="A340" s="32" t="s">
        <v>6104</v>
      </c>
      <c r="B340" s="32">
        <v>198</v>
      </c>
      <c r="C340" s="29"/>
      <c r="D340" s="67" t="s">
        <v>5667</v>
      </c>
      <c r="E340" s="38"/>
      <c r="F340" t="s">
        <v>4554</v>
      </c>
      <c r="G340" s="33"/>
      <c r="H340" t="s">
        <v>5251</v>
      </c>
      <c r="I340" t="s">
        <v>6105</v>
      </c>
      <c r="J340" s="35">
        <v>1</v>
      </c>
      <c r="K340" s="33"/>
      <c r="L340" t="s">
        <v>4608</v>
      </c>
      <c r="M340" t="s">
        <v>6</v>
      </c>
      <c r="N340" t="s">
        <v>59</v>
      </c>
      <c r="O340" t="s">
        <v>5668</v>
      </c>
      <c r="P340" t="s">
        <v>5669</v>
      </c>
      <c r="AA340" s="67"/>
    </row>
    <row r="341" spans="1:54" x14ac:dyDescent="0.45">
      <c r="A341" s="32" t="s">
        <v>6104</v>
      </c>
      <c r="B341" s="32">
        <v>198</v>
      </c>
      <c r="C341" s="29"/>
      <c r="D341" s="67" t="s">
        <v>5670</v>
      </c>
      <c r="E341" s="38"/>
      <c r="F341" t="s">
        <v>4549</v>
      </c>
      <c r="G341" s="33"/>
      <c r="H341" t="s">
        <v>5671</v>
      </c>
      <c r="I341" t="s">
        <v>6105</v>
      </c>
      <c r="J341" s="35">
        <v>1</v>
      </c>
      <c r="K341" s="33"/>
      <c r="L341" t="s">
        <v>4568</v>
      </c>
      <c r="M341" t="s">
        <v>6</v>
      </c>
      <c r="N341" t="s">
        <v>46</v>
      </c>
      <c r="O341" t="s">
        <v>5672</v>
      </c>
      <c r="AA341" s="67"/>
      <c r="AR341" s="67"/>
      <c r="AV341" s="67"/>
      <c r="BB341" s="67"/>
    </row>
    <row r="342" spans="1:54" x14ac:dyDescent="0.45">
      <c r="A342" s="32" t="s">
        <v>6104</v>
      </c>
      <c r="B342" s="32">
        <v>198</v>
      </c>
      <c r="C342" s="29"/>
      <c r="D342" s="67" t="s">
        <v>5673</v>
      </c>
      <c r="E342" s="38"/>
      <c r="F342" t="s">
        <v>5234</v>
      </c>
      <c r="G342" s="33"/>
      <c r="H342" t="s">
        <v>4653</v>
      </c>
      <c r="I342" t="s">
        <v>6105</v>
      </c>
      <c r="J342" s="35">
        <v>1</v>
      </c>
      <c r="K342" s="33"/>
      <c r="L342" t="s">
        <v>4568</v>
      </c>
      <c r="M342" t="s">
        <v>6</v>
      </c>
      <c r="N342" t="s">
        <v>21</v>
      </c>
      <c r="O342" t="s">
        <v>5674</v>
      </c>
      <c r="P342" t="s">
        <v>5675</v>
      </c>
      <c r="AA342" s="67"/>
      <c r="BB342" s="67"/>
    </row>
    <row r="343" spans="1:54" x14ac:dyDescent="0.45">
      <c r="A343" s="32" t="s">
        <v>6104</v>
      </c>
      <c r="B343" s="32">
        <v>198</v>
      </c>
      <c r="C343" s="29"/>
      <c r="D343" s="67" t="s">
        <v>5676</v>
      </c>
      <c r="E343" s="38"/>
      <c r="F343" t="s">
        <v>4721</v>
      </c>
      <c r="G343" s="33"/>
      <c r="H343" t="s">
        <v>4599</v>
      </c>
      <c r="I343" t="s">
        <v>6105</v>
      </c>
      <c r="J343" s="35">
        <v>1</v>
      </c>
      <c r="K343" s="33"/>
      <c r="L343" t="s">
        <v>32</v>
      </c>
      <c r="M343" t="s">
        <v>6</v>
      </c>
      <c r="N343" t="s">
        <v>59</v>
      </c>
      <c r="O343" t="s">
        <v>5677</v>
      </c>
      <c r="P343" t="s">
        <v>5678</v>
      </c>
      <c r="AA343" s="67"/>
    </row>
    <row r="344" spans="1:54" x14ac:dyDescent="0.45">
      <c r="A344" s="32" t="s">
        <v>6104</v>
      </c>
      <c r="B344" s="32">
        <v>198</v>
      </c>
      <c r="C344" s="29"/>
      <c r="D344" s="67" t="s">
        <v>5679</v>
      </c>
      <c r="E344" s="38"/>
      <c r="F344" t="s">
        <v>4574</v>
      </c>
      <c r="G344" s="33"/>
      <c r="H344" t="s">
        <v>5226</v>
      </c>
      <c r="I344" t="s">
        <v>6105</v>
      </c>
      <c r="J344" s="35">
        <v>1</v>
      </c>
      <c r="K344" s="33"/>
      <c r="L344" t="s">
        <v>4626</v>
      </c>
      <c r="M344" t="s">
        <v>6</v>
      </c>
      <c r="N344" t="s">
        <v>59</v>
      </c>
      <c r="O344" t="s">
        <v>5680</v>
      </c>
      <c r="P344" t="s">
        <v>5681</v>
      </c>
      <c r="AA344" s="67"/>
    </row>
    <row r="345" spans="1:54" x14ac:dyDescent="0.45">
      <c r="A345" s="32" t="s">
        <v>6104</v>
      </c>
      <c r="B345" s="32">
        <v>198</v>
      </c>
      <c r="C345" s="29"/>
      <c r="D345" s="67" t="s">
        <v>5682</v>
      </c>
      <c r="E345" s="38"/>
      <c r="F345" t="s">
        <v>4554</v>
      </c>
      <c r="G345" s="33"/>
      <c r="H345" t="s">
        <v>4829</v>
      </c>
      <c r="I345" t="s">
        <v>6105</v>
      </c>
      <c r="J345" s="35">
        <v>1</v>
      </c>
      <c r="K345" s="33"/>
      <c r="L345" t="s">
        <v>4626</v>
      </c>
      <c r="M345" t="s">
        <v>6</v>
      </c>
      <c r="N345" t="s">
        <v>59</v>
      </c>
      <c r="O345" t="s">
        <v>5683</v>
      </c>
      <c r="P345" t="s">
        <v>5684</v>
      </c>
      <c r="AA345" s="67"/>
      <c r="AR345" s="67"/>
      <c r="AV345" s="67"/>
      <c r="BB345" s="67"/>
    </row>
    <row r="346" spans="1:54" x14ac:dyDescent="0.45">
      <c r="A346" s="32" t="s">
        <v>6104</v>
      </c>
      <c r="B346" s="32">
        <v>198</v>
      </c>
      <c r="C346" s="29"/>
      <c r="D346" s="67" t="s">
        <v>5685</v>
      </c>
      <c r="E346" s="38"/>
      <c r="F346" t="s">
        <v>4574</v>
      </c>
      <c r="G346" s="33"/>
      <c r="H346" t="s">
        <v>2790</v>
      </c>
      <c r="I346" t="s">
        <v>6105</v>
      </c>
      <c r="J346" s="35">
        <v>1</v>
      </c>
      <c r="K346" s="33"/>
      <c r="L346" t="s">
        <v>4707</v>
      </c>
      <c r="M346" t="s">
        <v>6</v>
      </c>
      <c r="N346" t="s">
        <v>59</v>
      </c>
      <c r="O346" t="s">
        <v>5686</v>
      </c>
      <c r="P346" t="s">
        <v>5687</v>
      </c>
      <c r="AA346" s="67"/>
    </row>
    <row r="347" spans="1:54" x14ac:dyDescent="0.45">
      <c r="A347" s="32" t="s">
        <v>6104</v>
      </c>
      <c r="B347" s="32">
        <v>198</v>
      </c>
      <c r="C347" s="29"/>
      <c r="D347" s="67" t="s">
        <v>5688</v>
      </c>
      <c r="E347" s="38"/>
      <c r="F347" t="s">
        <v>5660</v>
      </c>
      <c r="G347" s="33"/>
      <c r="H347" t="s">
        <v>224</v>
      </c>
      <c r="I347" t="s">
        <v>6105</v>
      </c>
      <c r="J347" s="35">
        <v>1</v>
      </c>
      <c r="K347" s="33"/>
      <c r="L347" t="s">
        <v>4707</v>
      </c>
      <c r="M347" t="s">
        <v>6</v>
      </c>
      <c r="N347" t="s">
        <v>21</v>
      </c>
      <c r="O347" t="s">
        <v>5689</v>
      </c>
      <c r="P347" t="s">
        <v>5690</v>
      </c>
      <c r="AA347" s="67"/>
      <c r="BB347" s="67"/>
    </row>
    <row r="348" spans="1:54" x14ac:dyDescent="0.45">
      <c r="A348" s="32" t="s">
        <v>6104</v>
      </c>
      <c r="B348" s="32">
        <v>198</v>
      </c>
      <c r="C348" s="29"/>
      <c r="D348" s="67" t="s">
        <v>5691</v>
      </c>
      <c r="E348" s="38"/>
      <c r="F348" t="s">
        <v>5692</v>
      </c>
      <c r="G348" s="33"/>
      <c r="H348" t="s">
        <v>224</v>
      </c>
      <c r="I348" t="s">
        <v>6105</v>
      </c>
      <c r="J348" s="35">
        <v>1</v>
      </c>
      <c r="K348" s="33"/>
      <c r="L348" t="s">
        <v>4707</v>
      </c>
      <c r="M348" t="s">
        <v>6</v>
      </c>
      <c r="N348" t="s">
        <v>21</v>
      </c>
      <c r="O348" t="s">
        <v>5693</v>
      </c>
      <c r="P348" t="s">
        <v>5694</v>
      </c>
      <c r="AA348" s="67"/>
      <c r="BB348" s="67"/>
    </row>
    <row r="349" spans="1:54" x14ac:dyDescent="0.45">
      <c r="A349" s="32" t="s">
        <v>6104</v>
      </c>
      <c r="B349" s="32">
        <v>198</v>
      </c>
      <c r="C349" s="29"/>
      <c r="D349" s="67" t="s">
        <v>5695</v>
      </c>
      <c r="E349" s="38"/>
      <c r="F349" t="s">
        <v>5696</v>
      </c>
      <c r="G349" s="33"/>
      <c r="H349" t="s">
        <v>224</v>
      </c>
      <c r="I349" t="s">
        <v>6105</v>
      </c>
      <c r="J349" s="35">
        <v>1</v>
      </c>
      <c r="K349" s="33"/>
      <c r="L349" t="s">
        <v>4547</v>
      </c>
      <c r="M349" t="s">
        <v>6</v>
      </c>
      <c r="N349" t="s">
        <v>21</v>
      </c>
      <c r="O349" t="s">
        <v>5697</v>
      </c>
      <c r="P349" t="s">
        <v>5698</v>
      </c>
      <c r="AA349" s="67"/>
      <c r="BB349" s="67"/>
    </row>
    <row r="350" spans="1:54" x14ac:dyDescent="0.45">
      <c r="A350" s="32" t="s">
        <v>6104</v>
      </c>
      <c r="B350" s="32">
        <v>198</v>
      </c>
      <c r="C350" s="29"/>
      <c r="D350" s="67" t="s">
        <v>5699</v>
      </c>
      <c r="E350" s="38"/>
      <c r="F350" t="s">
        <v>5700</v>
      </c>
      <c r="G350" s="33"/>
      <c r="H350" t="s">
        <v>224</v>
      </c>
      <c r="I350" t="s">
        <v>6105</v>
      </c>
      <c r="J350" s="35">
        <v>1</v>
      </c>
      <c r="K350" s="33"/>
      <c r="L350" t="s">
        <v>4707</v>
      </c>
      <c r="M350" t="s">
        <v>6</v>
      </c>
      <c r="N350" t="s">
        <v>21</v>
      </c>
      <c r="O350" t="s">
        <v>5701</v>
      </c>
      <c r="P350" t="s">
        <v>5702</v>
      </c>
      <c r="AA350" s="67"/>
      <c r="BB350" s="67"/>
    </row>
    <row r="351" spans="1:54" x14ac:dyDescent="0.45">
      <c r="A351" s="32" t="s">
        <v>6104</v>
      </c>
      <c r="B351" s="32">
        <v>198</v>
      </c>
      <c r="C351" s="29"/>
      <c r="D351" s="67" t="s">
        <v>5703</v>
      </c>
      <c r="E351" s="38"/>
      <c r="F351" t="s">
        <v>5704</v>
      </c>
      <c r="G351" s="33"/>
      <c r="H351" t="s">
        <v>224</v>
      </c>
      <c r="I351" t="s">
        <v>6105</v>
      </c>
      <c r="J351" s="35">
        <v>1</v>
      </c>
      <c r="K351" s="33"/>
      <c r="L351" t="s">
        <v>4707</v>
      </c>
      <c r="M351" t="s">
        <v>6</v>
      </c>
      <c r="N351" t="s">
        <v>21</v>
      </c>
      <c r="O351" t="s">
        <v>5705</v>
      </c>
      <c r="P351" t="s">
        <v>5706</v>
      </c>
      <c r="AA351" s="67"/>
      <c r="BB351" s="67"/>
    </row>
    <row r="352" spans="1:54" x14ac:dyDescent="0.45">
      <c r="A352" s="32" t="s">
        <v>6104</v>
      </c>
      <c r="B352" s="32">
        <v>198</v>
      </c>
      <c r="C352" s="29"/>
      <c r="D352" s="67" t="s">
        <v>5707</v>
      </c>
      <c r="E352" s="38"/>
      <c r="F352" t="s">
        <v>5708</v>
      </c>
      <c r="G352" s="33"/>
      <c r="H352" t="s">
        <v>224</v>
      </c>
      <c r="I352" t="s">
        <v>6105</v>
      </c>
      <c r="J352" s="35">
        <v>1</v>
      </c>
      <c r="K352" s="33"/>
      <c r="L352" t="s">
        <v>4707</v>
      </c>
      <c r="M352" t="s">
        <v>6</v>
      </c>
      <c r="N352" t="s">
        <v>21</v>
      </c>
      <c r="O352" t="s">
        <v>5709</v>
      </c>
      <c r="P352" t="s">
        <v>5710</v>
      </c>
      <c r="AA352" s="67"/>
      <c r="BB352" s="67"/>
    </row>
    <row r="353" spans="1:54" x14ac:dyDescent="0.45">
      <c r="A353" s="32" t="s">
        <v>6104</v>
      </c>
      <c r="B353" s="32">
        <v>198</v>
      </c>
      <c r="C353" s="29"/>
      <c r="D353" s="67" t="s">
        <v>5711</v>
      </c>
      <c r="E353" s="38"/>
      <c r="F353" t="s">
        <v>4767</v>
      </c>
      <c r="G353" s="33"/>
      <c r="H353" t="s">
        <v>224</v>
      </c>
      <c r="I353" t="s">
        <v>6105</v>
      </c>
      <c r="J353" s="35">
        <v>1</v>
      </c>
      <c r="K353" s="33"/>
      <c r="L353" t="s">
        <v>4707</v>
      </c>
      <c r="M353" t="s">
        <v>6</v>
      </c>
      <c r="N353" t="s">
        <v>21</v>
      </c>
      <c r="O353" t="s">
        <v>5712</v>
      </c>
      <c r="P353" t="s">
        <v>5713</v>
      </c>
      <c r="AA353" s="67"/>
      <c r="BB353" s="67"/>
    </row>
    <row r="354" spans="1:54" x14ac:dyDescent="0.45">
      <c r="A354" s="32" t="s">
        <v>6104</v>
      </c>
      <c r="B354" s="32">
        <v>198</v>
      </c>
      <c r="C354" s="29"/>
      <c r="D354" s="67" t="s">
        <v>5714</v>
      </c>
      <c r="E354" s="38"/>
      <c r="F354" t="s">
        <v>4574</v>
      </c>
      <c r="G354" s="33"/>
      <c r="H354" t="s">
        <v>11</v>
      </c>
      <c r="I354" t="s">
        <v>6105</v>
      </c>
      <c r="J354" s="35">
        <v>1</v>
      </c>
      <c r="K354" s="33"/>
      <c r="L354" t="s">
        <v>70</v>
      </c>
      <c r="M354" t="s">
        <v>6</v>
      </c>
      <c r="N354" t="s">
        <v>59</v>
      </c>
      <c r="O354" t="s">
        <v>5715</v>
      </c>
      <c r="P354" t="s">
        <v>5716</v>
      </c>
      <c r="AA354" s="67"/>
      <c r="AR354" s="67"/>
      <c r="AV354" s="67"/>
      <c r="BB354" s="67"/>
    </row>
    <row r="355" spans="1:54" x14ac:dyDescent="0.45">
      <c r="A355" s="32" t="s">
        <v>6104</v>
      </c>
      <c r="B355" s="32">
        <v>198</v>
      </c>
      <c r="C355" s="29"/>
      <c r="D355" s="67" t="s">
        <v>5475</v>
      </c>
      <c r="E355" s="38"/>
      <c r="F355" t="s">
        <v>4574</v>
      </c>
      <c r="G355" s="33"/>
      <c r="H355" t="s">
        <v>5476</v>
      </c>
      <c r="I355" t="s">
        <v>6105</v>
      </c>
      <c r="J355" s="35">
        <v>1</v>
      </c>
      <c r="K355" s="33"/>
      <c r="L355" t="s">
        <v>5529</v>
      </c>
      <c r="M355" t="s">
        <v>6</v>
      </c>
      <c r="N355" t="s">
        <v>59</v>
      </c>
      <c r="O355" t="s">
        <v>5477</v>
      </c>
      <c r="P355" t="s">
        <v>5478</v>
      </c>
      <c r="AA355" s="67"/>
    </row>
    <row r="356" spans="1:54" x14ac:dyDescent="0.45">
      <c r="A356" s="32" t="s">
        <v>6104</v>
      </c>
      <c r="B356" s="32">
        <v>198</v>
      </c>
      <c r="C356" s="29"/>
      <c r="D356" s="67" t="s">
        <v>5717</v>
      </c>
      <c r="E356" s="38"/>
      <c r="F356" t="s">
        <v>4554</v>
      </c>
      <c r="G356" s="33"/>
      <c r="H356" t="s">
        <v>4833</v>
      </c>
      <c r="I356" t="s">
        <v>6105</v>
      </c>
      <c r="J356" s="35">
        <v>1</v>
      </c>
      <c r="K356" s="33"/>
      <c r="L356" t="s">
        <v>4558</v>
      </c>
      <c r="M356" t="s">
        <v>6</v>
      </c>
      <c r="N356" t="s">
        <v>59</v>
      </c>
      <c r="O356" t="s">
        <v>5718</v>
      </c>
      <c r="P356" t="s">
        <v>5719</v>
      </c>
      <c r="AA356" s="67"/>
      <c r="BB356" s="67"/>
    </row>
    <row r="357" spans="1:54" x14ac:dyDescent="0.45">
      <c r="A357" s="32" t="s">
        <v>6104</v>
      </c>
      <c r="B357" s="32">
        <v>198</v>
      </c>
      <c r="C357" s="29"/>
      <c r="D357" s="67" t="s">
        <v>5720</v>
      </c>
      <c r="E357" s="38"/>
      <c r="F357" t="s">
        <v>4574</v>
      </c>
      <c r="G357" s="33"/>
      <c r="H357" t="s">
        <v>4590</v>
      </c>
      <c r="I357" t="s">
        <v>6105</v>
      </c>
      <c r="J357" s="35">
        <v>1</v>
      </c>
      <c r="K357" s="33"/>
      <c r="L357" t="s">
        <v>4568</v>
      </c>
      <c r="M357" t="s">
        <v>6</v>
      </c>
      <c r="N357" t="s">
        <v>59</v>
      </c>
      <c r="O357" t="s">
        <v>5721</v>
      </c>
      <c r="P357" t="s">
        <v>5722</v>
      </c>
      <c r="AA357" s="67"/>
      <c r="BB357" s="67"/>
    </row>
    <row r="358" spans="1:54" x14ac:dyDescent="0.45">
      <c r="A358" s="32" t="s">
        <v>6104</v>
      </c>
      <c r="B358" s="32">
        <v>198</v>
      </c>
      <c r="C358" s="29"/>
      <c r="D358" s="67" t="s">
        <v>4711</v>
      </c>
      <c r="E358" s="38"/>
      <c r="F358" t="s">
        <v>4554</v>
      </c>
      <c r="G358" s="33"/>
      <c r="H358" t="s">
        <v>4555</v>
      </c>
      <c r="I358" t="s">
        <v>6105</v>
      </c>
      <c r="J358" s="35">
        <v>1</v>
      </c>
      <c r="K358" s="33"/>
      <c r="L358" t="s">
        <v>4558</v>
      </c>
      <c r="M358" t="s">
        <v>6</v>
      </c>
      <c r="N358" t="s">
        <v>59</v>
      </c>
      <c r="O358" t="s">
        <v>4712</v>
      </c>
      <c r="P358" t="s">
        <v>4713</v>
      </c>
      <c r="AA358" s="67"/>
      <c r="BB358" s="67"/>
    </row>
    <row r="359" spans="1:54" x14ac:dyDescent="0.45">
      <c r="A359" s="32" t="s">
        <v>6104</v>
      </c>
      <c r="B359" s="32">
        <v>198</v>
      </c>
      <c r="C359" s="29"/>
      <c r="D359" s="67" t="s">
        <v>5723</v>
      </c>
      <c r="E359" s="38"/>
      <c r="F359" t="s">
        <v>4574</v>
      </c>
      <c r="G359" s="33"/>
      <c r="H359" t="s">
        <v>30</v>
      </c>
      <c r="I359" t="s">
        <v>6105</v>
      </c>
      <c r="J359" s="35">
        <v>1</v>
      </c>
      <c r="K359" s="33"/>
      <c r="L359" t="s">
        <v>5350</v>
      </c>
      <c r="M359" t="s">
        <v>6</v>
      </c>
      <c r="N359" t="s">
        <v>59</v>
      </c>
      <c r="O359" t="s">
        <v>5724</v>
      </c>
      <c r="P359" t="s">
        <v>5725</v>
      </c>
      <c r="AA359" s="67"/>
      <c r="AR359" s="67"/>
      <c r="AV359" s="67"/>
      <c r="BB359" s="67"/>
    </row>
    <row r="360" spans="1:54" x14ac:dyDescent="0.45">
      <c r="A360" s="32" t="s">
        <v>6104</v>
      </c>
      <c r="B360" s="32">
        <v>198</v>
      </c>
      <c r="C360" s="29"/>
      <c r="D360" s="67" t="s">
        <v>5726</v>
      </c>
      <c r="E360" s="38"/>
      <c r="F360" t="s">
        <v>4574</v>
      </c>
      <c r="G360" s="33"/>
      <c r="H360" t="s">
        <v>162</v>
      </c>
      <c r="I360" t="s">
        <v>6105</v>
      </c>
      <c r="J360" s="35">
        <v>1</v>
      </c>
      <c r="K360" s="33"/>
      <c r="L360" t="s">
        <v>5350</v>
      </c>
      <c r="M360" t="s">
        <v>6</v>
      </c>
      <c r="N360" t="s">
        <v>59</v>
      </c>
      <c r="O360" t="s">
        <v>5727</v>
      </c>
      <c r="P360" t="s">
        <v>5728</v>
      </c>
      <c r="AA360" s="67"/>
      <c r="AR360" s="67"/>
      <c r="AV360" s="67"/>
      <c r="BB360" s="67"/>
    </row>
    <row r="361" spans="1:54" x14ac:dyDescent="0.45">
      <c r="A361" s="32" t="s">
        <v>6104</v>
      </c>
      <c r="B361" s="32">
        <v>198</v>
      </c>
      <c r="C361" s="29"/>
      <c r="D361" s="67" t="s">
        <v>5729</v>
      </c>
      <c r="E361" s="38"/>
      <c r="F361" t="s">
        <v>4574</v>
      </c>
      <c r="G361" s="33"/>
      <c r="H361" t="s">
        <v>4829</v>
      </c>
      <c r="I361" t="s">
        <v>6105</v>
      </c>
      <c r="J361" s="35">
        <v>1</v>
      </c>
      <c r="K361" s="33"/>
      <c r="L361" t="s">
        <v>5350</v>
      </c>
      <c r="M361" t="s">
        <v>6</v>
      </c>
      <c r="N361" t="s">
        <v>59</v>
      </c>
      <c r="O361" t="s">
        <v>5730</v>
      </c>
      <c r="P361" t="s">
        <v>5731</v>
      </c>
      <c r="AA361" s="67"/>
      <c r="AR361" s="67"/>
      <c r="AV361" s="67"/>
      <c r="BB361" s="67"/>
    </row>
    <row r="362" spans="1:54" x14ac:dyDescent="0.45">
      <c r="A362" s="32" t="s">
        <v>6104</v>
      </c>
      <c r="B362" s="32">
        <v>198</v>
      </c>
      <c r="C362" s="29"/>
      <c r="D362" s="67" t="s">
        <v>5732</v>
      </c>
      <c r="E362" s="38"/>
      <c r="F362" t="s">
        <v>4564</v>
      </c>
      <c r="G362" s="33"/>
      <c r="H362" t="s">
        <v>1275</v>
      </c>
      <c r="I362" t="s">
        <v>6105</v>
      </c>
      <c r="J362" s="35">
        <v>1</v>
      </c>
      <c r="K362" s="33"/>
      <c r="L362" t="s">
        <v>4877</v>
      </c>
      <c r="M362" t="s">
        <v>6</v>
      </c>
      <c r="N362" t="s">
        <v>59</v>
      </c>
      <c r="O362" t="s">
        <v>5733</v>
      </c>
      <c r="P362" t="s">
        <v>5734</v>
      </c>
      <c r="AA362" s="67"/>
      <c r="BB362" s="67"/>
    </row>
    <row r="363" spans="1:54" x14ac:dyDescent="0.45">
      <c r="A363" s="32" t="s">
        <v>6104</v>
      </c>
      <c r="B363" s="32">
        <v>198</v>
      </c>
      <c r="C363" s="29"/>
      <c r="D363" s="67" t="s">
        <v>5735</v>
      </c>
      <c r="E363" s="38"/>
      <c r="F363" t="s">
        <v>4564</v>
      </c>
      <c r="G363" s="33"/>
      <c r="H363" t="s">
        <v>5736</v>
      </c>
      <c r="I363" t="s">
        <v>6105</v>
      </c>
      <c r="J363" s="35">
        <v>1</v>
      </c>
      <c r="K363" s="33"/>
      <c r="L363" t="s">
        <v>4877</v>
      </c>
      <c r="M363" t="s">
        <v>6</v>
      </c>
      <c r="N363" t="s">
        <v>59</v>
      </c>
      <c r="O363" t="s">
        <v>5737</v>
      </c>
      <c r="P363" t="s">
        <v>5738</v>
      </c>
      <c r="AA363" s="67"/>
      <c r="BB363" s="67"/>
    </row>
    <row r="364" spans="1:54" x14ac:dyDescent="0.45">
      <c r="A364" s="32" t="s">
        <v>6104</v>
      </c>
      <c r="B364" s="32">
        <v>198</v>
      </c>
      <c r="C364" s="29"/>
      <c r="D364" s="67" t="s">
        <v>5739</v>
      </c>
      <c r="E364" s="38"/>
      <c r="F364" t="s">
        <v>4564</v>
      </c>
      <c r="G364" s="33"/>
      <c r="H364" t="s">
        <v>4441</v>
      </c>
      <c r="I364" t="s">
        <v>6105</v>
      </c>
      <c r="J364" s="35">
        <v>1</v>
      </c>
      <c r="K364" s="33"/>
      <c r="L364" t="s">
        <v>4877</v>
      </c>
      <c r="M364" t="s">
        <v>6</v>
      </c>
      <c r="N364" t="s">
        <v>59</v>
      </c>
      <c r="O364" t="s">
        <v>5740</v>
      </c>
      <c r="P364" t="s">
        <v>5741</v>
      </c>
      <c r="AA364" s="67"/>
      <c r="BB364" s="67"/>
    </row>
    <row r="365" spans="1:54" x14ac:dyDescent="0.45">
      <c r="A365" s="32" t="s">
        <v>6104</v>
      </c>
      <c r="B365" s="32">
        <v>198</v>
      </c>
      <c r="C365" s="29"/>
      <c r="D365" s="67" t="s">
        <v>5742</v>
      </c>
      <c r="E365" s="38"/>
      <c r="F365" t="s">
        <v>4570</v>
      </c>
      <c r="G365" s="33"/>
      <c r="H365" t="s">
        <v>4717</v>
      </c>
      <c r="I365" t="s">
        <v>6105</v>
      </c>
      <c r="J365" s="35">
        <v>1</v>
      </c>
      <c r="K365" s="33"/>
      <c r="L365" t="s">
        <v>4877</v>
      </c>
      <c r="M365" t="s">
        <v>6</v>
      </c>
      <c r="N365" t="s">
        <v>59</v>
      </c>
      <c r="O365" t="s">
        <v>5743</v>
      </c>
      <c r="P365" t="s">
        <v>5744</v>
      </c>
      <c r="AA365" s="67"/>
      <c r="BB365" s="67"/>
    </row>
    <row r="366" spans="1:54" x14ac:dyDescent="0.45">
      <c r="A366" s="32" t="s">
        <v>6104</v>
      </c>
      <c r="B366" s="32">
        <v>198</v>
      </c>
      <c r="C366" s="29"/>
      <c r="D366" s="67" t="s">
        <v>5745</v>
      </c>
      <c r="E366" s="38"/>
      <c r="F366" t="s">
        <v>4564</v>
      </c>
      <c r="G366" s="33"/>
      <c r="H366" t="s">
        <v>4575</v>
      </c>
      <c r="I366" t="s">
        <v>6105</v>
      </c>
      <c r="J366" s="35">
        <v>1</v>
      </c>
      <c r="K366" s="33"/>
      <c r="L366" t="s">
        <v>4877</v>
      </c>
      <c r="M366" t="s">
        <v>6</v>
      </c>
      <c r="N366" t="s">
        <v>59</v>
      </c>
      <c r="O366" t="s">
        <v>5746</v>
      </c>
      <c r="P366" t="s">
        <v>5747</v>
      </c>
      <c r="AA366" s="67"/>
      <c r="BB366" s="67"/>
    </row>
    <row r="367" spans="1:54" x14ac:dyDescent="0.45">
      <c r="A367" s="32" t="s">
        <v>6104</v>
      </c>
      <c r="B367" s="32">
        <v>198</v>
      </c>
      <c r="C367" s="29"/>
      <c r="D367" s="67" t="s">
        <v>5748</v>
      </c>
      <c r="E367" s="38"/>
      <c r="F367" t="s">
        <v>4560</v>
      </c>
      <c r="G367" s="33"/>
      <c r="H367" t="s">
        <v>2</v>
      </c>
      <c r="I367" t="s">
        <v>6105</v>
      </c>
      <c r="J367" s="35">
        <v>1</v>
      </c>
      <c r="K367" s="33"/>
      <c r="L367" t="s">
        <v>4872</v>
      </c>
      <c r="M367" t="s">
        <v>6</v>
      </c>
      <c r="N367" t="s">
        <v>59</v>
      </c>
      <c r="O367" t="s">
        <v>5749</v>
      </c>
      <c r="P367" t="s">
        <v>5750</v>
      </c>
      <c r="AA367" s="67"/>
      <c r="AR367" s="67"/>
      <c r="AV367" s="67"/>
      <c r="BB367" s="67"/>
    </row>
    <row r="368" spans="1:54" x14ac:dyDescent="0.45">
      <c r="A368" s="32" t="s">
        <v>6104</v>
      </c>
      <c r="B368" s="32">
        <v>198</v>
      </c>
      <c r="C368" s="29"/>
      <c r="D368" s="67" t="s">
        <v>5751</v>
      </c>
      <c r="E368" s="38"/>
      <c r="F368" t="s">
        <v>4574</v>
      </c>
      <c r="G368" s="33"/>
      <c r="H368" t="s">
        <v>4758</v>
      </c>
      <c r="I368" t="s">
        <v>6105</v>
      </c>
      <c r="J368" s="35">
        <v>1</v>
      </c>
      <c r="K368" s="33"/>
      <c r="L368" t="s">
        <v>4877</v>
      </c>
      <c r="M368" t="s">
        <v>6</v>
      </c>
      <c r="N368" t="s">
        <v>59</v>
      </c>
      <c r="O368" t="s">
        <v>5752</v>
      </c>
      <c r="P368" t="s">
        <v>5753</v>
      </c>
      <c r="AA368" s="67"/>
      <c r="BB368" s="67"/>
    </row>
    <row r="369" spans="1:54" x14ac:dyDescent="0.45">
      <c r="A369" s="32" t="s">
        <v>6104</v>
      </c>
      <c r="B369" s="32">
        <v>198</v>
      </c>
      <c r="C369" s="29"/>
      <c r="D369" s="67" t="s">
        <v>5755</v>
      </c>
      <c r="E369" s="38"/>
      <c r="F369" t="s">
        <v>4574</v>
      </c>
      <c r="G369" s="33"/>
      <c r="H369" t="s">
        <v>5184</v>
      </c>
      <c r="I369" t="s">
        <v>6105</v>
      </c>
      <c r="J369" s="35">
        <v>1</v>
      </c>
      <c r="K369" s="33"/>
      <c r="L369" t="s">
        <v>5754</v>
      </c>
      <c r="M369" t="s">
        <v>6</v>
      </c>
      <c r="N369" t="s">
        <v>59</v>
      </c>
      <c r="O369" t="s">
        <v>5756</v>
      </c>
      <c r="P369" t="s">
        <v>5757</v>
      </c>
      <c r="AA369" s="67"/>
      <c r="BB369" s="67"/>
    </row>
    <row r="370" spans="1:54" x14ac:dyDescent="0.45">
      <c r="A370" s="32" t="s">
        <v>6104</v>
      </c>
      <c r="B370" s="32">
        <v>198</v>
      </c>
      <c r="C370" s="29"/>
      <c r="D370" s="67" t="s">
        <v>5758</v>
      </c>
      <c r="E370" s="38"/>
      <c r="F370" t="s">
        <v>4570</v>
      </c>
      <c r="G370" s="33"/>
      <c r="H370" t="s">
        <v>5392</v>
      </c>
      <c r="I370" t="s">
        <v>6105</v>
      </c>
      <c r="J370" s="35">
        <v>1</v>
      </c>
      <c r="K370" s="33"/>
      <c r="L370" t="s">
        <v>4558</v>
      </c>
      <c r="M370" t="s">
        <v>6</v>
      </c>
      <c r="N370" t="s">
        <v>59</v>
      </c>
      <c r="O370" t="s">
        <v>5759</v>
      </c>
      <c r="P370" t="s">
        <v>5760</v>
      </c>
      <c r="AA370" s="67"/>
      <c r="BB370" s="67"/>
    </row>
    <row r="371" spans="1:54" x14ac:dyDescent="0.45">
      <c r="A371" s="32" t="s">
        <v>6104</v>
      </c>
      <c r="B371" s="32">
        <v>198</v>
      </c>
      <c r="C371" s="29"/>
      <c r="D371" s="67" t="s">
        <v>5762</v>
      </c>
      <c r="E371" s="38"/>
      <c r="F371" t="s">
        <v>4721</v>
      </c>
      <c r="G371" s="33"/>
      <c r="H371" t="s">
        <v>5065</v>
      </c>
      <c r="I371" t="s">
        <v>6105</v>
      </c>
      <c r="J371" s="35">
        <v>1</v>
      </c>
      <c r="K371" s="33"/>
      <c r="L371" t="s">
        <v>5761</v>
      </c>
      <c r="M371" t="s">
        <v>6</v>
      </c>
      <c r="N371" t="s">
        <v>46</v>
      </c>
      <c r="O371" t="s">
        <v>5763</v>
      </c>
      <c r="AA371" s="67"/>
    </row>
    <row r="372" spans="1:54" x14ac:dyDescent="0.45">
      <c r="A372" s="32" t="s">
        <v>6104</v>
      </c>
      <c r="B372" s="32">
        <v>198</v>
      </c>
      <c r="C372" s="29"/>
      <c r="D372" s="67" t="s">
        <v>5764</v>
      </c>
      <c r="E372" s="38"/>
      <c r="F372" t="s">
        <v>4574</v>
      </c>
      <c r="G372" s="33"/>
      <c r="H372" t="s">
        <v>3756</v>
      </c>
      <c r="I372" t="s">
        <v>6105</v>
      </c>
      <c r="J372" s="35">
        <v>1</v>
      </c>
      <c r="K372" s="33"/>
      <c r="L372" t="s">
        <v>5761</v>
      </c>
      <c r="M372" t="s">
        <v>6</v>
      </c>
      <c r="N372" t="s">
        <v>59</v>
      </c>
      <c r="O372" t="s">
        <v>5765</v>
      </c>
      <c r="P372" t="s">
        <v>5766</v>
      </c>
      <c r="AA372" s="67"/>
      <c r="AR372" s="67"/>
      <c r="AV372" s="67"/>
      <c r="BB372" s="67"/>
    </row>
    <row r="373" spans="1:54" x14ac:dyDescent="0.45">
      <c r="A373" s="32" t="s">
        <v>6104</v>
      </c>
      <c r="B373" s="32">
        <v>198</v>
      </c>
      <c r="C373" s="29"/>
      <c r="D373" s="67" t="s">
        <v>5768</v>
      </c>
      <c r="E373" s="38"/>
      <c r="F373" t="s">
        <v>4554</v>
      </c>
      <c r="G373" s="33"/>
      <c r="H373" t="s">
        <v>4954</v>
      </c>
      <c r="I373" t="s">
        <v>6105</v>
      </c>
      <c r="J373" s="35">
        <v>1</v>
      </c>
      <c r="K373" s="33"/>
      <c r="L373" t="s">
        <v>5767</v>
      </c>
      <c r="M373" t="s">
        <v>6</v>
      </c>
      <c r="N373" t="s">
        <v>59</v>
      </c>
      <c r="O373" t="s">
        <v>5769</v>
      </c>
      <c r="P373" t="s">
        <v>5770</v>
      </c>
      <c r="AA373" s="67"/>
      <c r="BB373" s="67"/>
    </row>
    <row r="374" spans="1:54" x14ac:dyDescent="0.45">
      <c r="A374" s="32" t="s">
        <v>6104</v>
      </c>
      <c r="B374" s="32">
        <v>198</v>
      </c>
      <c r="C374" s="29"/>
      <c r="D374" s="67" t="s">
        <v>5772</v>
      </c>
      <c r="E374" s="38"/>
      <c r="F374" t="s">
        <v>4554</v>
      </c>
      <c r="G374" s="33"/>
      <c r="H374" t="s">
        <v>1298</v>
      </c>
      <c r="I374" t="s">
        <v>6105</v>
      </c>
      <c r="J374" s="35">
        <v>1</v>
      </c>
      <c r="K374" s="33"/>
      <c r="L374" t="s">
        <v>5771</v>
      </c>
      <c r="M374" t="s">
        <v>6</v>
      </c>
      <c r="N374" t="s">
        <v>59</v>
      </c>
      <c r="O374" t="s">
        <v>5773</v>
      </c>
      <c r="P374" t="s">
        <v>5774</v>
      </c>
      <c r="AA374" s="67"/>
      <c r="AR374" s="67"/>
      <c r="AV374" s="67"/>
      <c r="BB374" s="67"/>
    </row>
    <row r="375" spans="1:54" x14ac:dyDescent="0.45">
      <c r="A375" s="32" t="s">
        <v>6104</v>
      </c>
      <c r="B375" s="32">
        <v>198</v>
      </c>
      <c r="C375" s="29"/>
      <c r="D375" s="67" t="s">
        <v>5659</v>
      </c>
      <c r="E375" s="38"/>
      <c r="F375" t="s">
        <v>5660</v>
      </c>
      <c r="G375" s="33"/>
      <c r="H375" t="s">
        <v>4768</v>
      </c>
      <c r="I375" t="s">
        <v>6105</v>
      </c>
      <c r="J375" s="35">
        <v>1</v>
      </c>
      <c r="K375" s="33"/>
      <c r="L375" t="s">
        <v>5767</v>
      </c>
      <c r="M375" t="s">
        <v>6</v>
      </c>
      <c r="N375" t="s">
        <v>21</v>
      </c>
      <c r="O375" t="s">
        <v>5661</v>
      </c>
      <c r="P375" t="s">
        <v>5662</v>
      </c>
      <c r="AA375" s="67"/>
      <c r="AR375" s="67"/>
      <c r="AV375" s="67"/>
      <c r="BB375" s="67"/>
    </row>
    <row r="376" spans="1:54" x14ac:dyDescent="0.45">
      <c r="A376" s="32" t="s">
        <v>6104</v>
      </c>
      <c r="B376" s="32">
        <v>198</v>
      </c>
      <c r="C376" s="29"/>
      <c r="D376" s="67" t="s">
        <v>5361</v>
      </c>
      <c r="E376" s="38"/>
      <c r="F376" t="s">
        <v>4554</v>
      </c>
      <c r="G376" s="33"/>
      <c r="H376" t="s">
        <v>4700</v>
      </c>
      <c r="I376" t="s">
        <v>6105</v>
      </c>
      <c r="J376" s="35">
        <v>1</v>
      </c>
      <c r="K376" s="33"/>
      <c r="L376" t="s">
        <v>5767</v>
      </c>
      <c r="M376" t="s">
        <v>6</v>
      </c>
      <c r="N376" t="s">
        <v>59</v>
      </c>
      <c r="O376" t="s">
        <v>59</v>
      </c>
      <c r="P376" t="s">
        <v>5362</v>
      </c>
      <c r="AA376" s="67"/>
    </row>
    <row r="377" spans="1:54" x14ac:dyDescent="0.45">
      <c r="A377" s="32" t="s">
        <v>6104</v>
      </c>
      <c r="B377" s="32">
        <v>198</v>
      </c>
      <c r="C377" s="29"/>
      <c r="D377" s="67" t="s">
        <v>5775</v>
      </c>
      <c r="E377" s="38"/>
      <c r="F377" t="s">
        <v>4554</v>
      </c>
      <c r="G377" s="33"/>
      <c r="H377" t="s">
        <v>1862</v>
      </c>
      <c r="I377" t="s">
        <v>6105</v>
      </c>
      <c r="J377" s="35">
        <v>1</v>
      </c>
      <c r="K377" s="33"/>
      <c r="L377" t="s">
        <v>4177</v>
      </c>
      <c r="M377" t="s">
        <v>6</v>
      </c>
      <c r="N377" t="s">
        <v>59</v>
      </c>
      <c r="O377" t="s">
        <v>5776</v>
      </c>
      <c r="P377" t="s">
        <v>5777</v>
      </c>
      <c r="AA377" s="67"/>
      <c r="BB377" s="67"/>
    </row>
    <row r="378" spans="1:54" x14ac:dyDescent="0.45">
      <c r="A378" s="32" t="s">
        <v>6104</v>
      </c>
      <c r="B378" s="32">
        <v>198</v>
      </c>
      <c r="C378" s="29"/>
      <c r="D378" s="67" t="s">
        <v>5778</v>
      </c>
      <c r="E378" s="38"/>
      <c r="F378" t="s">
        <v>4745</v>
      </c>
      <c r="G378" s="33"/>
      <c r="H378" t="s">
        <v>5184</v>
      </c>
      <c r="I378" t="s">
        <v>6105</v>
      </c>
      <c r="J378" s="35">
        <v>1</v>
      </c>
      <c r="K378" s="33"/>
      <c r="L378" t="s">
        <v>4626</v>
      </c>
      <c r="M378" t="s">
        <v>6</v>
      </c>
      <c r="N378" t="s">
        <v>59</v>
      </c>
      <c r="O378" t="s">
        <v>5779</v>
      </c>
      <c r="P378" t="s">
        <v>5780</v>
      </c>
      <c r="AA378" s="67"/>
      <c r="BB378" s="67"/>
    </row>
    <row r="379" spans="1:54" x14ac:dyDescent="0.45">
      <c r="A379" s="32" t="s">
        <v>6104</v>
      </c>
      <c r="B379" s="32">
        <v>198</v>
      </c>
      <c r="C379" s="29"/>
      <c r="D379" s="67" t="s">
        <v>5781</v>
      </c>
      <c r="E379" s="38"/>
      <c r="F379" t="s">
        <v>4574</v>
      </c>
      <c r="G379" s="33"/>
      <c r="H379" t="s">
        <v>1284</v>
      </c>
      <c r="I379" t="s">
        <v>6105</v>
      </c>
      <c r="J379" s="35">
        <v>1</v>
      </c>
      <c r="K379" s="33"/>
      <c r="L379" t="s">
        <v>4626</v>
      </c>
      <c r="M379" t="s">
        <v>6</v>
      </c>
      <c r="N379" t="s">
        <v>59</v>
      </c>
      <c r="O379" t="s">
        <v>5782</v>
      </c>
      <c r="P379" t="s">
        <v>5783</v>
      </c>
      <c r="AA379" s="67"/>
      <c r="BB379" s="67"/>
    </row>
    <row r="380" spans="1:54" x14ac:dyDescent="0.45">
      <c r="A380" s="32" t="s">
        <v>6104</v>
      </c>
      <c r="B380" s="32">
        <v>198</v>
      </c>
      <c r="C380" s="29"/>
      <c r="D380" s="67" t="s">
        <v>5784</v>
      </c>
      <c r="E380" s="38"/>
      <c r="F380" t="s">
        <v>4554</v>
      </c>
      <c r="G380" s="33"/>
      <c r="H380" t="s">
        <v>4725</v>
      </c>
      <c r="I380" t="s">
        <v>6105</v>
      </c>
      <c r="J380" s="35">
        <v>1</v>
      </c>
      <c r="K380" s="33"/>
      <c r="L380" t="s">
        <v>4626</v>
      </c>
      <c r="M380" t="s">
        <v>6</v>
      </c>
      <c r="N380" t="s">
        <v>59</v>
      </c>
      <c r="O380" t="s">
        <v>5785</v>
      </c>
      <c r="P380" t="s">
        <v>5786</v>
      </c>
      <c r="AA380" s="67"/>
    </row>
    <row r="381" spans="1:54" x14ac:dyDescent="0.45">
      <c r="A381" s="32" t="s">
        <v>6104</v>
      </c>
      <c r="B381" s="32">
        <v>198</v>
      </c>
      <c r="C381" s="29"/>
      <c r="D381" s="67" t="s">
        <v>5787</v>
      </c>
      <c r="E381" s="38"/>
      <c r="F381" t="s">
        <v>4688</v>
      </c>
      <c r="G381" s="33"/>
      <c r="H381" t="s">
        <v>2677</v>
      </c>
      <c r="I381" t="s">
        <v>6105</v>
      </c>
      <c r="J381" s="35">
        <v>1</v>
      </c>
      <c r="K381" s="33"/>
      <c r="L381" t="s">
        <v>4568</v>
      </c>
      <c r="M381" t="s">
        <v>6</v>
      </c>
      <c r="N381" t="s">
        <v>59</v>
      </c>
      <c r="O381" t="s">
        <v>5788</v>
      </c>
      <c r="P381" t="s">
        <v>5789</v>
      </c>
      <c r="AA381" s="67"/>
      <c r="BB381" s="67"/>
    </row>
    <row r="382" spans="1:54" x14ac:dyDescent="0.45">
      <c r="A382" s="32" t="s">
        <v>6104</v>
      </c>
      <c r="B382" s="32">
        <v>198</v>
      </c>
      <c r="C382" s="29"/>
      <c r="D382" s="67" t="s">
        <v>5790</v>
      </c>
      <c r="E382" s="38"/>
      <c r="F382" t="s">
        <v>4574</v>
      </c>
      <c r="G382" s="33"/>
      <c r="H382" t="s">
        <v>5791</v>
      </c>
      <c r="I382" t="s">
        <v>6105</v>
      </c>
      <c r="J382" s="35">
        <v>1</v>
      </c>
      <c r="K382" s="33"/>
      <c r="L382" t="s">
        <v>4568</v>
      </c>
      <c r="M382" t="s">
        <v>6</v>
      </c>
      <c r="N382" t="s">
        <v>59</v>
      </c>
      <c r="O382" t="s">
        <v>5792</v>
      </c>
      <c r="P382" t="s">
        <v>5793</v>
      </c>
      <c r="AA382" s="67"/>
    </row>
    <row r="383" spans="1:54" x14ac:dyDescent="0.45">
      <c r="A383" s="32" t="s">
        <v>6104</v>
      </c>
      <c r="B383" s="32">
        <v>198</v>
      </c>
      <c r="C383" s="29"/>
      <c r="D383" s="67" t="s">
        <v>5794</v>
      </c>
      <c r="E383" s="38"/>
      <c r="F383" t="s">
        <v>4574</v>
      </c>
      <c r="G383" s="33"/>
      <c r="H383" t="s">
        <v>217</v>
      </c>
      <c r="I383" t="s">
        <v>6105</v>
      </c>
      <c r="J383" s="35">
        <v>1</v>
      </c>
      <c r="K383" s="33"/>
      <c r="L383" t="s">
        <v>4558</v>
      </c>
      <c r="M383" t="s">
        <v>6</v>
      </c>
      <c r="N383" t="s">
        <v>59</v>
      </c>
      <c r="O383" t="s">
        <v>5795</v>
      </c>
      <c r="P383" t="s">
        <v>5796</v>
      </c>
      <c r="AA383" s="67"/>
      <c r="AR383" s="67"/>
      <c r="AV383" s="67"/>
      <c r="BB383" s="67"/>
    </row>
    <row r="384" spans="1:54" x14ac:dyDescent="0.45">
      <c r="A384" s="32" t="s">
        <v>6104</v>
      </c>
      <c r="B384" s="32">
        <v>198</v>
      </c>
      <c r="C384" s="29"/>
      <c r="D384" s="67" t="s">
        <v>5797</v>
      </c>
      <c r="E384" s="38"/>
      <c r="F384" t="s">
        <v>4574</v>
      </c>
      <c r="G384" s="33"/>
      <c r="H384" t="s">
        <v>5798</v>
      </c>
      <c r="I384" t="s">
        <v>6105</v>
      </c>
      <c r="J384" s="35">
        <v>1</v>
      </c>
      <c r="K384" s="33"/>
      <c r="L384" t="s">
        <v>4558</v>
      </c>
      <c r="M384" t="s">
        <v>6</v>
      </c>
      <c r="N384" t="s">
        <v>59</v>
      </c>
      <c r="O384" t="s">
        <v>5799</v>
      </c>
      <c r="P384" t="s">
        <v>5800</v>
      </c>
      <c r="AA384" s="67"/>
      <c r="AR384" s="67"/>
      <c r="AV384" s="67"/>
      <c r="BB384" s="67"/>
    </row>
    <row r="385" spans="1:54" x14ac:dyDescent="0.45">
      <c r="A385" s="32" t="s">
        <v>6104</v>
      </c>
      <c r="B385" s="32">
        <v>198</v>
      </c>
      <c r="C385" s="29"/>
      <c r="D385" s="67" t="s">
        <v>5250</v>
      </c>
      <c r="E385" s="38"/>
      <c r="F385" t="s">
        <v>4574</v>
      </c>
      <c r="G385" s="33"/>
      <c r="H385" t="s">
        <v>5251</v>
      </c>
      <c r="I385" t="s">
        <v>6105</v>
      </c>
      <c r="J385" s="35">
        <v>1</v>
      </c>
      <c r="K385" s="33"/>
      <c r="L385" t="s">
        <v>4558</v>
      </c>
      <c r="M385" t="s">
        <v>6</v>
      </c>
      <c r="N385" t="s">
        <v>59</v>
      </c>
      <c r="O385" t="s">
        <v>5252</v>
      </c>
      <c r="P385" t="s">
        <v>5253</v>
      </c>
      <c r="AA385" s="67"/>
    </row>
    <row r="386" spans="1:54" x14ac:dyDescent="0.45">
      <c r="A386" s="32" t="s">
        <v>6104</v>
      </c>
      <c r="B386" s="32">
        <v>198</v>
      </c>
      <c r="C386" s="29"/>
      <c r="D386" s="67" t="s">
        <v>5801</v>
      </c>
      <c r="E386" s="38"/>
      <c r="F386" t="s">
        <v>4560</v>
      </c>
      <c r="G386" s="33"/>
      <c r="H386" t="s">
        <v>4704</v>
      </c>
      <c r="I386" t="s">
        <v>6105</v>
      </c>
      <c r="J386" s="35">
        <v>1</v>
      </c>
      <c r="K386" s="33"/>
      <c r="L386" t="s">
        <v>4558</v>
      </c>
      <c r="M386" t="s">
        <v>6</v>
      </c>
      <c r="N386" t="s">
        <v>59</v>
      </c>
      <c r="O386" t="s">
        <v>5802</v>
      </c>
      <c r="P386" t="s">
        <v>5803</v>
      </c>
      <c r="AA386" s="67"/>
      <c r="BB386" s="67"/>
    </row>
    <row r="387" spans="1:54" x14ac:dyDescent="0.45">
      <c r="A387" s="32" t="s">
        <v>6104</v>
      </c>
      <c r="B387" s="32">
        <v>198</v>
      </c>
      <c r="C387" s="29"/>
      <c r="D387" s="67" t="s">
        <v>5804</v>
      </c>
      <c r="E387" s="38"/>
      <c r="F387" t="s">
        <v>5234</v>
      </c>
      <c r="G387" s="33"/>
      <c r="H387" t="s">
        <v>5251</v>
      </c>
      <c r="I387" t="s">
        <v>6105</v>
      </c>
      <c r="J387" s="35">
        <v>1</v>
      </c>
      <c r="K387" s="33"/>
      <c r="L387" t="s">
        <v>5411</v>
      </c>
      <c r="M387" t="s">
        <v>6</v>
      </c>
      <c r="N387" t="s">
        <v>7</v>
      </c>
      <c r="O387" t="s">
        <v>5805</v>
      </c>
      <c r="P387" t="s">
        <v>5806</v>
      </c>
      <c r="AA387" s="67"/>
    </row>
    <row r="388" spans="1:54" x14ac:dyDescent="0.45">
      <c r="A388" s="32" t="s">
        <v>6104</v>
      </c>
      <c r="B388" s="32">
        <v>198</v>
      </c>
      <c r="C388" s="29"/>
      <c r="D388" s="67" t="s">
        <v>5807</v>
      </c>
      <c r="E388" s="38"/>
      <c r="F388" t="s">
        <v>4554</v>
      </c>
      <c r="G388" s="33"/>
      <c r="H388" t="s">
        <v>4618</v>
      </c>
      <c r="I388" t="s">
        <v>6105</v>
      </c>
      <c r="J388" s="35">
        <v>1</v>
      </c>
      <c r="K388" s="33"/>
      <c r="L388" t="s">
        <v>5411</v>
      </c>
      <c r="M388" t="s">
        <v>6</v>
      </c>
      <c r="N388" t="s">
        <v>59</v>
      </c>
      <c r="O388" t="s">
        <v>5808</v>
      </c>
      <c r="P388" t="s">
        <v>5809</v>
      </c>
      <c r="AA388" s="67"/>
      <c r="BB388" s="67"/>
    </row>
    <row r="389" spans="1:54" x14ac:dyDescent="0.45">
      <c r="A389" s="32" t="s">
        <v>6104</v>
      </c>
      <c r="B389" s="32">
        <v>198</v>
      </c>
      <c r="C389" s="29"/>
      <c r="D389" s="67" t="s">
        <v>5810</v>
      </c>
      <c r="E389" s="38"/>
      <c r="F389" t="s">
        <v>4574</v>
      </c>
      <c r="G389" s="33"/>
      <c r="H389" t="s">
        <v>4610</v>
      </c>
      <c r="I389" t="s">
        <v>6105</v>
      </c>
      <c r="J389" s="35">
        <v>1</v>
      </c>
      <c r="K389" s="33"/>
      <c r="L389" t="s">
        <v>4855</v>
      </c>
      <c r="M389" t="s">
        <v>6</v>
      </c>
      <c r="N389" t="s">
        <v>59</v>
      </c>
      <c r="O389" t="s">
        <v>5811</v>
      </c>
      <c r="P389" t="s">
        <v>5812</v>
      </c>
      <c r="AA389" s="67"/>
    </row>
    <row r="390" spans="1:54" x14ac:dyDescent="0.45">
      <c r="A390" s="32" t="s">
        <v>6104</v>
      </c>
      <c r="B390" s="32">
        <v>198</v>
      </c>
      <c r="C390" s="29"/>
      <c r="D390" s="67" t="s">
        <v>5813</v>
      </c>
      <c r="E390" s="38"/>
      <c r="F390" t="s">
        <v>4594</v>
      </c>
      <c r="G390" s="33"/>
      <c r="H390" t="s">
        <v>5814</v>
      </c>
      <c r="I390" t="s">
        <v>6105</v>
      </c>
      <c r="J390" s="35">
        <v>1</v>
      </c>
      <c r="K390" s="33"/>
      <c r="L390" t="s">
        <v>5411</v>
      </c>
      <c r="M390" t="s">
        <v>6</v>
      </c>
      <c r="N390" t="s">
        <v>5112</v>
      </c>
      <c r="O390" t="s">
        <v>5815</v>
      </c>
      <c r="P390" t="s">
        <v>5816</v>
      </c>
      <c r="AA390" s="67"/>
      <c r="BB390" s="67"/>
    </row>
    <row r="391" spans="1:54" x14ac:dyDescent="0.45">
      <c r="A391" s="32" t="s">
        <v>6104</v>
      </c>
      <c r="B391" s="32">
        <v>198</v>
      </c>
      <c r="C391" s="29"/>
      <c r="D391" s="67" t="s">
        <v>5817</v>
      </c>
      <c r="E391" s="38"/>
      <c r="F391" t="s">
        <v>4688</v>
      </c>
      <c r="G391" s="33"/>
      <c r="H391" t="s">
        <v>1339</v>
      </c>
      <c r="I391" t="s">
        <v>6105</v>
      </c>
      <c r="J391" s="35">
        <v>1</v>
      </c>
      <c r="K391" s="33"/>
      <c r="L391" t="s">
        <v>70</v>
      </c>
      <c r="M391" t="s">
        <v>6</v>
      </c>
      <c r="N391" t="s">
        <v>59</v>
      </c>
      <c r="O391" t="s">
        <v>5818</v>
      </c>
      <c r="P391" t="s">
        <v>5819</v>
      </c>
      <c r="AA391" s="67"/>
      <c r="BB391" s="67"/>
    </row>
    <row r="392" spans="1:54" x14ac:dyDescent="0.45">
      <c r="A392" s="32" t="s">
        <v>6104</v>
      </c>
      <c r="B392" s="32">
        <v>198</v>
      </c>
      <c r="C392" s="29"/>
      <c r="D392" s="67" t="s">
        <v>5820</v>
      </c>
      <c r="E392" s="38"/>
      <c r="F392" t="s">
        <v>4594</v>
      </c>
      <c r="G392" s="33"/>
      <c r="H392" t="s">
        <v>4926</v>
      </c>
      <c r="I392" t="s">
        <v>6105</v>
      </c>
      <c r="J392" s="35">
        <v>1</v>
      </c>
      <c r="K392" s="33"/>
      <c r="L392" t="s">
        <v>70</v>
      </c>
      <c r="M392" t="s">
        <v>6</v>
      </c>
      <c r="N392" t="s">
        <v>59</v>
      </c>
      <c r="O392" t="s">
        <v>5821</v>
      </c>
      <c r="P392" t="s">
        <v>5822</v>
      </c>
      <c r="AA392" s="67"/>
      <c r="BB392" s="67"/>
    </row>
    <row r="393" spans="1:54" x14ac:dyDescent="0.45">
      <c r="A393" s="32" t="s">
        <v>6104</v>
      </c>
      <c r="B393" s="32">
        <v>198</v>
      </c>
      <c r="C393" s="29"/>
      <c r="D393" s="67" t="s">
        <v>5824</v>
      </c>
      <c r="E393" s="38"/>
      <c r="F393" t="s">
        <v>4554</v>
      </c>
      <c r="G393" s="33"/>
      <c r="H393" t="s">
        <v>3428</v>
      </c>
      <c r="I393" t="s">
        <v>6105</v>
      </c>
      <c r="J393" s="35">
        <v>1</v>
      </c>
      <c r="K393" s="33"/>
      <c r="L393" t="s">
        <v>5823</v>
      </c>
      <c r="M393" t="s">
        <v>6</v>
      </c>
      <c r="N393" t="s">
        <v>59</v>
      </c>
      <c r="O393" t="s">
        <v>5825</v>
      </c>
      <c r="P393" t="s">
        <v>5826</v>
      </c>
      <c r="AA393" s="67"/>
      <c r="BB393" s="67"/>
    </row>
    <row r="394" spans="1:54" x14ac:dyDescent="0.45">
      <c r="A394" s="32" t="s">
        <v>6104</v>
      </c>
      <c r="B394" s="32">
        <v>198</v>
      </c>
      <c r="C394" s="29"/>
      <c r="D394" s="67" t="s">
        <v>5827</v>
      </c>
      <c r="E394" s="38"/>
      <c r="F394" t="s">
        <v>4570</v>
      </c>
      <c r="G394" s="33"/>
      <c r="H394" t="s">
        <v>4618</v>
      </c>
      <c r="I394" t="s">
        <v>6105</v>
      </c>
      <c r="J394" s="35">
        <v>1</v>
      </c>
      <c r="K394" s="33"/>
      <c r="L394" t="s">
        <v>5823</v>
      </c>
      <c r="M394" t="s">
        <v>6</v>
      </c>
      <c r="N394" t="s">
        <v>59</v>
      </c>
      <c r="O394" t="s">
        <v>5828</v>
      </c>
      <c r="P394" t="s">
        <v>5829</v>
      </c>
      <c r="AA394" s="67"/>
      <c r="AR394" s="67"/>
      <c r="AV394" s="67"/>
      <c r="BB394" s="67"/>
    </row>
    <row r="395" spans="1:54" x14ac:dyDescent="0.45">
      <c r="A395" s="32" t="s">
        <v>6104</v>
      </c>
      <c r="B395" s="32">
        <v>198</v>
      </c>
      <c r="C395" s="29"/>
      <c r="D395" s="67" t="s">
        <v>5830</v>
      </c>
      <c r="E395" s="38"/>
      <c r="F395" t="s">
        <v>5660</v>
      </c>
      <c r="G395" s="33"/>
      <c r="H395" t="s">
        <v>5831</v>
      </c>
      <c r="I395" t="s">
        <v>6105</v>
      </c>
      <c r="J395" s="35">
        <v>1</v>
      </c>
      <c r="K395" s="33"/>
      <c r="L395" t="s">
        <v>5357</v>
      </c>
      <c r="M395" t="s">
        <v>6</v>
      </c>
      <c r="N395" t="s">
        <v>21</v>
      </c>
      <c r="O395" t="s">
        <v>5832</v>
      </c>
      <c r="P395" t="s">
        <v>5833</v>
      </c>
      <c r="AA395" s="67"/>
    </row>
    <row r="396" spans="1:54" x14ac:dyDescent="0.45">
      <c r="A396" s="32" t="s">
        <v>6104</v>
      </c>
      <c r="B396" s="32">
        <v>198</v>
      </c>
      <c r="C396" s="29"/>
      <c r="D396" s="67" t="s">
        <v>5834</v>
      </c>
      <c r="E396" s="38"/>
      <c r="F396" t="s">
        <v>4574</v>
      </c>
      <c r="G396" s="33"/>
      <c r="H396" t="s">
        <v>3737</v>
      </c>
      <c r="I396" t="s">
        <v>6105</v>
      </c>
      <c r="J396" s="35">
        <v>1</v>
      </c>
      <c r="K396" s="33"/>
      <c r="L396" t="s">
        <v>4714</v>
      </c>
      <c r="M396" t="s">
        <v>6</v>
      </c>
      <c r="N396" t="s">
        <v>59</v>
      </c>
      <c r="O396" t="s">
        <v>5835</v>
      </c>
      <c r="P396" t="s">
        <v>5836</v>
      </c>
      <c r="AA396" s="67"/>
      <c r="AR396" s="67"/>
      <c r="AV396" s="67"/>
      <c r="BB396" s="67"/>
    </row>
    <row r="397" spans="1:54" x14ac:dyDescent="0.45">
      <c r="A397" s="32" t="s">
        <v>6104</v>
      </c>
      <c r="B397" s="32">
        <v>198</v>
      </c>
      <c r="C397" s="29"/>
      <c r="D397" s="67" t="s">
        <v>4998</v>
      </c>
      <c r="E397" s="38"/>
      <c r="F397" t="s">
        <v>4574</v>
      </c>
      <c r="G397" s="33"/>
      <c r="H397" t="s">
        <v>4829</v>
      </c>
      <c r="I397" t="s">
        <v>6105</v>
      </c>
      <c r="J397" s="35">
        <v>1</v>
      </c>
      <c r="K397" s="33"/>
      <c r="L397" t="s">
        <v>4714</v>
      </c>
      <c r="M397" t="s">
        <v>6</v>
      </c>
      <c r="N397" t="s">
        <v>59</v>
      </c>
      <c r="O397" t="s">
        <v>4999</v>
      </c>
      <c r="P397" t="s">
        <v>5000</v>
      </c>
      <c r="AA397" s="67"/>
      <c r="AR397" s="67"/>
      <c r="AV397" s="67"/>
      <c r="BB397" s="67"/>
    </row>
    <row r="398" spans="1:54" x14ac:dyDescent="0.45">
      <c r="A398" s="32" t="s">
        <v>6104</v>
      </c>
      <c r="B398" s="32">
        <v>198</v>
      </c>
      <c r="C398" s="29"/>
      <c r="D398" s="67" t="s">
        <v>5837</v>
      </c>
      <c r="E398" s="38"/>
      <c r="F398" t="s">
        <v>4699</v>
      </c>
      <c r="G398" s="33"/>
      <c r="H398" t="s">
        <v>1731</v>
      </c>
      <c r="I398" t="s">
        <v>6105</v>
      </c>
      <c r="J398" s="35">
        <v>1</v>
      </c>
      <c r="K398" s="33"/>
      <c r="L398" t="s">
        <v>4714</v>
      </c>
      <c r="M398" t="s">
        <v>6</v>
      </c>
      <c r="N398" t="s">
        <v>59</v>
      </c>
      <c r="O398" t="s">
        <v>5838</v>
      </c>
      <c r="P398" t="s">
        <v>5839</v>
      </c>
      <c r="AA398" s="67"/>
      <c r="BB398" s="67"/>
    </row>
    <row r="399" spans="1:54" x14ac:dyDescent="0.45">
      <c r="A399" s="32" t="s">
        <v>6104</v>
      </c>
      <c r="B399" s="32">
        <v>198</v>
      </c>
      <c r="C399" s="29"/>
      <c r="D399" s="71" t="s">
        <v>5840</v>
      </c>
      <c r="E399" s="38"/>
      <c r="F399" t="s">
        <v>4554</v>
      </c>
      <c r="G399" s="33"/>
      <c r="H399" t="s">
        <v>4789</v>
      </c>
      <c r="I399" t="s">
        <v>6105</v>
      </c>
      <c r="J399" s="35">
        <v>1</v>
      </c>
      <c r="K399" s="33"/>
      <c r="L399" t="s">
        <v>4568</v>
      </c>
      <c r="M399" t="s">
        <v>6</v>
      </c>
      <c r="N399" t="s">
        <v>59</v>
      </c>
      <c r="O399" t="s">
        <v>5841</v>
      </c>
      <c r="P399" t="s">
        <v>5842</v>
      </c>
      <c r="AA399" s="71"/>
      <c r="BB399" s="71"/>
    </row>
    <row r="400" spans="1:54" x14ac:dyDescent="0.45">
      <c r="A400" s="32" t="s">
        <v>6104</v>
      </c>
      <c r="B400" s="32">
        <v>198</v>
      </c>
      <c r="C400" s="29"/>
      <c r="D400" s="71" t="s">
        <v>5843</v>
      </c>
      <c r="E400" s="38"/>
      <c r="F400" t="s">
        <v>4554</v>
      </c>
      <c r="G400" s="33"/>
      <c r="H400" t="s">
        <v>659</v>
      </c>
      <c r="I400" t="s">
        <v>6105</v>
      </c>
      <c r="J400" s="35">
        <v>1</v>
      </c>
      <c r="K400" s="33"/>
      <c r="L400" t="s">
        <v>4558</v>
      </c>
      <c r="M400" t="s">
        <v>6</v>
      </c>
      <c r="N400" t="s">
        <v>59</v>
      </c>
      <c r="O400" t="s">
        <v>5844</v>
      </c>
      <c r="P400" t="s">
        <v>5845</v>
      </c>
      <c r="AA400" s="71"/>
      <c r="AR400" s="71"/>
      <c r="AV400" s="71"/>
      <c r="BB400" s="71"/>
    </row>
    <row r="401" spans="1:54" x14ac:dyDescent="0.45">
      <c r="A401" s="32" t="s">
        <v>6104</v>
      </c>
      <c r="B401" s="32">
        <v>198</v>
      </c>
      <c r="C401" s="29"/>
      <c r="D401" s="71" t="s">
        <v>5846</v>
      </c>
      <c r="E401" s="38"/>
      <c r="F401" t="s">
        <v>4574</v>
      </c>
      <c r="G401" s="33"/>
      <c r="H401" t="s">
        <v>1267</v>
      </c>
      <c r="I401" t="s">
        <v>6105</v>
      </c>
      <c r="J401" s="35">
        <v>1</v>
      </c>
      <c r="K401" s="33"/>
      <c r="L401" t="s">
        <v>4558</v>
      </c>
      <c r="M401" t="s">
        <v>6</v>
      </c>
      <c r="N401" t="s">
        <v>59</v>
      </c>
      <c r="O401" t="s">
        <v>5847</v>
      </c>
      <c r="P401" t="s">
        <v>5848</v>
      </c>
      <c r="AA401" s="71"/>
      <c r="AR401" s="71"/>
      <c r="AV401" s="71"/>
      <c r="BB401" s="71"/>
    </row>
    <row r="402" spans="1:54" x14ac:dyDescent="0.45">
      <c r="A402" s="32" t="s">
        <v>6104</v>
      </c>
      <c r="B402" s="32">
        <v>198</v>
      </c>
      <c r="C402" s="29"/>
      <c r="D402" s="71" t="s">
        <v>5849</v>
      </c>
      <c r="E402" s="38"/>
      <c r="F402" t="s">
        <v>4570</v>
      </c>
      <c r="G402" s="33"/>
      <c r="H402" t="s">
        <v>4565</v>
      </c>
      <c r="I402" t="s">
        <v>6105</v>
      </c>
      <c r="J402" s="35">
        <v>1</v>
      </c>
      <c r="K402" s="33"/>
      <c r="L402" t="s">
        <v>4558</v>
      </c>
      <c r="M402" t="s">
        <v>6</v>
      </c>
      <c r="N402" t="s">
        <v>59</v>
      </c>
      <c r="O402" t="s">
        <v>5850</v>
      </c>
      <c r="P402" t="s">
        <v>5851</v>
      </c>
      <c r="AA402" s="71"/>
    </row>
    <row r="403" spans="1:54" x14ac:dyDescent="0.45">
      <c r="A403" s="32" t="s">
        <v>6104</v>
      </c>
      <c r="B403" s="32">
        <v>198</v>
      </c>
      <c r="C403" s="29"/>
      <c r="D403" s="71" t="s">
        <v>4911</v>
      </c>
      <c r="E403" s="38"/>
      <c r="F403" t="s">
        <v>4574</v>
      </c>
      <c r="G403" s="33"/>
      <c r="H403" t="s">
        <v>1835</v>
      </c>
      <c r="I403" t="s">
        <v>6105</v>
      </c>
      <c r="J403" s="35">
        <v>1</v>
      </c>
      <c r="K403" s="33"/>
      <c r="L403" t="s">
        <v>4558</v>
      </c>
      <c r="M403" t="s">
        <v>6</v>
      </c>
      <c r="N403" t="s">
        <v>59</v>
      </c>
      <c r="O403" t="s">
        <v>4912</v>
      </c>
      <c r="P403" t="s">
        <v>4913</v>
      </c>
      <c r="AA403" s="71"/>
      <c r="AR403" s="71"/>
      <c r="AV403" s="71"/>
    </row>
    <row r="404" spans="1:54" x14ac:dyDescent="0.45">
      <c r="A404" s="32" t="s">
        <v>6104</v>
      </c>
      <c r="B404" s="32">
        <v>198</v>
      </c>
      <c r="C404" s="29"/>
      <c r="D404" s="71" t="s">
        <v>5852</v>
      </c>
      <c r="E404" s="38"/>
      <c r="F404" t="s">
        <v>4574</v>
      </c>
      <c r="G404" s="33"/>
      <c r="H404" t="s">
        <v>1329</v>
      </c>
      <c r="I404" t="s">
        <v>6105</v>
      </c>
      <c r="J404" s="35">
        <v>1</v>
      </c>
      <c r="K404" s="33"/>
      <c r="L404" t="s">
        <v>4558</v>
      </c>
      <c r="M404" t="s">
        <v>6</v>
      </c>
      <c r="N404" t="s">
        <v>59</v>
      </c>
      <c r="O404" t="s">
        <v>5853</v>
      </c>
      <c r="P404" t="s">
        <v>5854</v>
      </c>
      <c r="AA404" s="71"/>
      <c r="AR404" s="71"/>
      <c r="AV404" s="71"/>
      <c r="BB404" s="71"/>
    </row>
    <row r="405" spans="1:54" x14ac:dyDescent="0.45">
      <c r="A405" s="32" t="s">
        <v>6104</v>
      </c>
      <c r="B405" s="32">
        <v>198</v>
      </c>
      <c r="C405" s="29"/>
      <c r="D405" s="71" t="s">
        <v>5855</v>
      </c>
      <c r="E405" s="38"/>
      <c r="F405" t="s">
        <v>4560</v>
      </c>
      <c r="G405" s="33"/>
      <c r="H405" t="s">
        <v>4789</v>
      </c>
      <c r="I405" t="s">
        <v>6105</v>
      </c>
      <c r="J405" s="35">
        <v>1</v>
      </c>
      <c r="K405" s="33"/>
      <c r="L405" t="s">
        <v>4558</v>
      </c>
      <c r="M405" t="s">
        <v>6</v>
      </c>
      <c r="N405" t="s">
        <v>59</v>
      </c>
      <c r="O405" t="s">
        <v>5856</v>
      </c>
      <c r="P405" t="s">
        <v>5857</v>
      </c>
      <c r="AA405" s="71"/>
      <c r="BB405" s="71"/>
    </row>
    <row r="406" spans="1:54" x14ac:dyDescent="0.45">
      <c r="A406" s="32" t="s">
        <v>6104</v>
      </c>
      <c r="B406" s="32">
        <v>198</v>
      </c>
      <c r="C406" s="29"/>
      <c r="D406" s="71" t="s">
        <v>5858</v>
      </c>
      <c r="E406" s="38"/>
      <c r="F406" t="s">
        <v>4574</v>
      </c>
      <c r="G406" s="33"/>
      <c r="H406" t="s">
        <v>1267</v>
      </c>
      <c r="I406" t="s">
        <v>6105</v>
      </c>
      <c r="J406" s="35">
        <v>1</v>
      </c>
      <c r="K406" s="33"/>
      <c r="L406" t="s">
        <v>4642</v>
      </c>
      <c r="M406" t="s">
        <v>6</v>
      </c>
      <c r="N406" t="s">
        <v>59</v>
      </c>
      <c r="O406" t="s">
        <v>5859</v>
      </c>
      <c r="P406" t="s">
        <v>5860</v>
      </c>
      <c r="AA406" s="71"/>
      <c r="BB406" s="71"/>
    </row>
    <row r="407" spans="1:54" x14ac:dyDescent="0.45">
      <c r="A407" s="32" t="s">
        <v>6104</v>
      </c>
      <c r="B407" s="32">
        <v>198</v>
      </c>
      <c r="C407" s="29"/>
      <c r="D407" s="71" t="s">
        <v>5861</v>
      </c>
      <c r="E407" s="38"/>
      <c r="F407" t="s">
        <v>4560</v>
      </c>
      <c r="G407" s="33"/>
      <c r="H407" t="s">
        <v>5862</v>
      </c>
      <c r="I407" t="s">
        <v>6105</v>
      </c>
      <c r="J407" s="35">
        <v>1</v>
      </c>
      <c r="K407" s="33"/>
      <c r="L407" t="s">
        <v>4714</v>
      </c>
      <c r="M407" t="s">
        <v>6</v>
      </c>
      <c r="N407" t="s">
        <v>59</v>
      </c>
      <c r="O407" t="s">
        <v>5863</v>
      </c>
      <c r="P407" t="s">
        <v>5864</v>
      </c>
      <c r="AA407" s="71"/>
      <c r="BB407" s="71"/>
    </row>
    <row r="408" spans="1:54" x14ac:dyDescent="0.45">
      <c r="A408" s="32" t="s">
        <v>6104</v>
      </c>
      <c r="B408" s="32">
        <v>198</v>
      </c>
      <c r="C408" s="29"/>
      <c r="D408" s="71" t="s">
        <v>5865</v>
      </c>
      <c r="E408" s="38"/>
      <c r="F408" t="s">
        <v>4554</v>
      </c>
      <c r="G408" s="33"/>
      <c r="H408" t="s">
        <v>5206</v>
      </c>
      <c r="I408" t="s">
        <v>6105</v>
      </c>
      <c r="J408" s="35">
        <v>1</v>
      </c>
      <c r="K408" s="33"/>
      <c r="L408" t="s">
        <v>4714</v>
      </c>
      <c r="M408" t="s">
        <v>6</v>
      </c>
      <c r="N408" t="s">
        <v>59</v>
      </c>
      <c r="O408" t="s">
        <v>5866</v>
      </c>
      <c r="P408" t="s">
        <v>5867</v>
      </c>
      <c r="AA408" s="71"/>
    </row>
    <row r="409" spans="1:54" x14ac:dyDescent="0.45">
      <c r="A409" s="32" t="s">
        <v>6104</v>
      </c>
      <c r="B409" s="32">
        <v>198</v>
      </c>
      <c r="C409" s="29"/>
      <c r="D409" s="71" t="s">
        <v>5868</v>
      </c>
      <c r="E409" s="38"/>
      <c r="F409" t="s">
        <v>4554</v>
      </c>
      <c r="G409" s="33"/>
      <c r="H409" t="s">
        <v>788</v>
      </c>
      <c r="I409" t="s">
        <v>6105</v>
      </c>
      <c r="J409" s="35">
        <v>1</v>
      </c>
      <c r="K409" s="33"/>
      <c r="L409" t="s">
        <v>20</v>
      </c>
      <c r="M409" t="s">
        <v>6</v>
      </c>
      <c r="N409" t="s">
        <v>59</v>
      </c>
      <c r="O409" t="s">
        <v>5869</v>
      </c>
      <c r="P409" t="s">
        <v>5870</v>
      </c>
      <c r="AA409" s="71"/>
      <c r="BB409" s="71"/>
    </row>
    <row r="410" spans="1:54" x14ac:dyDescent="0.45">
      <c r="A410" s="32" t="s">
        <v>6104</v>
      </c>
      <c r="B410" s="32">
        <v>198</v>
      </c>
      <c r="C410" s="29"/>
      <c r="D410" s="71" t="s">
        <v>5871</v>
      </c>
      <c r="E410" s="38"/>
      <c r="F410" t="s">
        <v>4574</v>
      </c>
      <c r="G410" s="33"/>
      <c r="H410" t="s">
        <v>5872</v>
      </c>
      <c r="I410" t="s">
        <v>6105</v>
      </c>
      <c r="J410" s="35">
        <v>1</v>
      </c>
      <c r="K410" s="33"/>
      <c r="L410" t="s">
        <v>4714</v>
      </c>
      <c r="M410" t="s">
        <v>6</v>
      </c>
      <c r="N410" t="s">
        <v>59</v>
      </c>
      <c r="O410" t="s">
        <v>5873</v>
      </c>
      <c r="P410" t="s">
        <v>5874</v>
      </c>
      <c r="AA410" s="71"/>
    </row>
    <row r="411" spans="1:54" x14ac:dyDescent="0.45">
      <c r="A411" s="32" t="s">
        <v>6104</v>
      </c>
      <c r="B411" s="32">
        <v>198</v>
      </c>
      <c r="C411" s="29"/>
      <c r="D411" s="71" t="s">
        <v>5875</v>
      </c>
      <c r="E411" s="38"/>
      <c r="F411" t="s">
        <v>4564</v>
      </c>
      <c r="G411" s="33"/>
      <c r="H411" t="s">
        <v>5159</v>
      </c>
      <c r="I411" t="s">
        <v>6105</v>
      </c>
      <c r="J411" s="35">
        <v>1</v>
      </c>
      <c r="K411" s="33"/>
      <c r="L411" t="s">
        <v>26</v>
      </c>
      <c r="M411" t="s">
        <v>6</v>
      </c>
      <c r="N411" t="s">
        <v>59</v>
      </c>
      <c r="O411" t="s">
        <v>5876</v>
      </c>
      <c r="P411" t="s">
        <v>5877</v>
      </c>
      <c r="AA411" s="71"/>
      <c r="BB411" s="71"/>
    </row>
    <row r="412" spans="1:54" x14ac:dyDescent="0.45">
      <c r="A412" s="32" t="s">
        <v>6104</v>
      </c>
      <c r="B412" s="32">
        <v>198</v>
      </c>
      <c r="C412" s="29"/>
      <c r="D412" s="71" t="s">
        <v>5878</v>
      </c>
      <c r="E412" s="38"/>
      <c r="F412" t="s">
        <v>4716</v>
      </c>
      <c r="G412" s="33"/>
      <c r="H412" t="s">
        <v>1288</v>
      </c>
      <c r="I412" t="s">
        <v>6105</v>
      </c>
      <c r="J412" s="35">
        <v>1</v>
      </c>
      <c r="K412" s="33"/>
      <c r="L412" t="s">
        <v>4578</v>
      </c>
      <c r="M412" t="s">
        <v>6</v>
      </c>
      <c r="N412" t="s">
        <v>59</v>
      </c>
      <c r="O412" t="s">
        <v>5879</v>
      </c>
      <c r="P412" t="s">
        <v>5880</v>
      </c>
      <c r="AA412" s="71"/>
      <c r="AR412" s="71"/>
      <c r="AV412" s="71"/>
      <c r="BB412" s="71"/>
    </row>
    <row r="413" spans="1:54" x14ac:dyDescent="0.45">
      <c r="A413" s="32" t="s">
        <v>6104</v>
      </c>
      <c r="B413" s="32">
        <v>198</v>
      </c>
      <c r="C413" s="29"/>
      <c r="D413" s="71" t="s">
        <v>5881</v>
      </c>
      <c r="E413" s="38"/>
      <c r="F413" t="s">
        <v>4574</v>
      </c>
      <c r="G413" s="33"/>
      <c r="H413" t="s">
        <v>974</v>
      </c>
      <c r="I413" t="s">
        <v>6105</v>
      </c>
      <c r="J413" s="35">
        <v>1</v>
      </c>
      <c r="K413" s="33"/>
      <c r="L413" t="s">
        <v>4621</v>
      </c>
      <c r="M413" t="s">
        <v>6</v>
      </c>
      <c r="N413" t="s">
        <v>59</v>
      </c>
      <c r="O413" t="s">
        <v>5882</v>
      </c>
      <c r="P413" t="s">
        <v>5883</v>
      </c>
      <c r="AA413" s="71"/>
      <c r="AR413" s="71"/>
      <c r="AV413" s="71"/>
      <c r="BB413" s="71"/>
    </row>
    <row r="414" spans="1:54" x14ac:dyDescent="0.45">
      <c r="A414" s="32" t="s">
        <v>6104</v>
      </c>
      <c r="B414" s="32">
        <v>198</v>
      </c>
      <c r="C414" s="29"/>
      <c r="D414" s="71" t="s">
        <v>5049</v>
      </c>
      <c r="E414" s="38"/>
      <c r="F414" t="s">
        <v>4560</v>
      </c>
      <c r="G414" s="33"/>
      <c r="H414" t="s">
        <v>30</v>
      </c>
      <c r="I414" t="s">
        <v>6105</v>
      </c>
      <c r="J414" s="35">
        <v>1</v>
      </c>
      <c r="K414" s="33"/>
      <c r="L414" t="s">
        <v>4558</v>
      </c>
      <c r="M414" t="s">
        <v>6</v>
      </c>
      <c r="N414" t="s">
        <v>59</v>
      </c>
      <c r="O414" t="s">
        <v>5050</v>
      </c>
      <c r="P414" t="s">
        <v>5051</v>
      </c>
      <c r="AA414" s="71"/>
      <c r="AR414" s="71"/>
      <c r="AV414" s="71"/>
      <c r="BB414" s="71"/>
    </row>
    <row r="415" spans="1:54" x14ac:dyDescent="0.45">
      <c r="A415" s="32" t="s">
        <v>6104</v>
      </c>
      <c r="B415" s="32">
        <v>198</v>
      </c>
      <c r="C415" s="29"/>
      <c r="D415" s="71" t="s">
        <v>5881</v>
      </c>
      <c r="E415" s="38"/>
      <c r="F415" t="s">
        <v>4574</v>
      </c>
      <c r="G415" s="33"/>
      <c r="H415" t="s">
        <v>974</v>
      </c>
      <c r="I415" t="s">
        <v>6105</v>
      </c>
      <c r="J415" s="35">
        <v>1</v>
      </c>
      <c r="K415" s="33"/>
      <c r="L415" t="s">
        <v>4558</v>
      </c>
      <c r="M415" t="s">
        <v>6</v>
      </c>
      <c r="N415" t="s">
        <v>59</v>
      </c>
      <c r="O415" t="s">
        <v>5882</v>
      </c>
      <c r="P415" t="s">
        <v>5883</v>
      </c>
      <c r="AA415" s="71"/>
      <c r="AR415" s="71"/>
      <c r="AV415" s="71"/>
      <c r="BB415" s="71"/>
    </row>
    <row r="416" spans="1:54" x14ac:dyDescent="0.45">
      <c r="A416" s="32" t="s">
        <v>6104</v>
      </c>
      <c r="B416" s="32">
        <v>198</v>
      </c>
      <c r="C416" s="29"/>
      <c r="D416" s="71" t="s">
        <v>5852</v>
      </c>
      <c r="E416" s="38"/>
      <c r="F416" t="s">
        <v>4574</v>
      </c>
      <c r="G416" s="33"/>
      <c r="H416" t="s">
        <v>1329</v>
      </c>
      <c r="I416" t="s">
        <v>6105</v>
      </c>
      <c r="J416" s="35">
        <v>1</v>
      </c>
      <c r="K416" s="33"/>
      <c r="L416" t="s">
        <v>4558</v>
      </c>
      <c r="M416" t="s">
        <v>6</v>
      </c>
      <c r="N416" t="s">
        <v>59</v>
      </c>
      <c r="O416" t="s">
        <v>5853</v>
      </c>
      <c r="P416" t="s">
        <v>5854</v>
      </c>
      <c r="AA416" s="71"/>
      <c r="AR416" s="71"/>
      <c r="AV416" s="71"/>
      <c r="BB416" s="71"/>
    </row>
    <row r="417" spans="1:54" x14ac:dyDescent="0.45">
      <c r="A417" s="32" t="s">
        <v>6104</v>
      </c>
      <c r="B417" s="32">
        <v>198</v>
      </c>
      <c r="C417" s="29"/>
      <c r="D417" s="71" t="s">
        <v>5884</v>
      </c>
      <c r="E417" s="38"/>
      <c r="F417" t="s">
        <v>5885</v>
      </c>
      <c r="G417" s="33"/>
      <c r="H417" t="s">
        <v>1343</v>
      </c>
      <c r="I417" t="s">
        <v>6105</v>
      </c>
      <c r="J417" s="35">
        <v>1</v>
      </c>
      <c r="K417" s="33"/>
      <c r="L417" t="s">
        <v>4578</v>
      </c>
      <c r="M417" t="s">
        <v>6</v>
      </c>
      <c r="N417" t="s">
        <v>4649</v>
      </c>
      <c r="O417" t="s">
        <v>5886</v>
      </c>
      <c r="P417" t="s">
        <v>5887</v>
      </c>
      <c r="AA417" s="71"/>
      <c r="BB417" s="71"/>
    </row>
    <row r="418" spans="1:54" x14ac:dyDescent="0.45">
      <c r="A418" s="32" t="s">
        <v>6104</v>
      </c>
      <c r="B418" s="32">
        <v>198</v>
      </c>
      <c r="C418" s="29"/>
      <c r="D418" s="71" t="s">
        <v>5888</v>
      </c>
      <c r="E418" s="38"/>
      <c r="F418" t="s">
        <v>5889</v>
      </c>
      <c r="G418" s="33"/>
      <c r="H418" t="s">
        <v>1343</v>
      </c>
      <c r="I418" t="s">
        <v>6105</v>
      </c>
      <c r="J418" s="35">
        <v>1</v>
      </c>
      <c r="K418" s="33"/>
      <c r="L418" t="s">
        <v>26</v>
      </c>
      <c r="M418" t="s">
        <v>6</v>
      </c>
      <c r="N418" t="s">
        <v>5569</v>
      </c>
      <c r="O418" t="s">
        <v>5890</v>
      </c>
      <c r="P418" t="s">
        <v>5891</v>
      </c>
      <c r="AA418" s="71"/>
      <c r="BB418" s="71"/>
    </row>
    <row r="419" spans="1:54" x14ac:dyDescent="0.45">
      <c r="A419" s="32" t="s">
        <v>6104</v>
      </c>
      <c r="B419" s="32">
        <v>198</v>
      </c>
      <c r="C419" s="29"/>
      <c r="D419" s="71" t="s">
        <v>5892</v>
      </c>
      <c r="E419" s="38"/>
      <c r="F419" t="s">
        <v>5893</v>
      </c>
      <c r="G419" s="33"/>
      <c r="H419" t="s">
        <v>1343</v>
      </c>
      <c r="I419" t="s">
        <v>6105</v>
      </c>
      <c r="J419" s="35">
        <v>1</v>
      </c>
      <c r="K419" s="33"/>
      <c r="L419" t="s">
        <v>26</v>
      </c>
      <c r="M419" t="s">
        <v>6</v>
      </c>
      <c r="N419" t="s">
        <v>4988</v>
      </c>
      <c r="O419" t="s">
        <v>5894</v>
      </c>
      <c r="P419" t="s">
        <v>5895</v>
      </c>
      <c r="AA419" s="71"/>
      <c r="BB419" s="71"/>
    </row>
    <row r="420" spans="1:54" x14ac:dyDescent="0.45">
      <c r="A420" s="32" t="s">
        <v>6104</v>
      </c>
      <c r="B420" s="32">
        <v>198</v>
      </c>
      <c r="C420" s="29"/>
      <c r="D420" s="71" t="s">
        <v>5896</v>
      </c>
      <c r="E420" s="38"/>
      <c r="F420" t="s">
        <v>4564</v>
      </c>
      <c r="G420" s="33"/>
      <c r="H420" t="s">
        <v>5897</v>
      </c>
      <c r="I420" t="s">
        <v>6105</v>
      </c>
      <c r="J420" s="35">
        <v>1</v>
      </c>
      <c r="K420" s="33"/>
      <c r="L420" t="s">
        <v>4781</v>
      </c>
      <c r="M420" t="s">
        <v>6</v>
      </c>
      <c r="N420" t="s">
        <v>59</v>
      </c>
      <c r="O420" t="s">
        <v>5898</v>
      </c>
      <c r="P420" t="s">
        <v>5899</v>
      </c>
      <c r="AA420" s="71"/>
    </row>
    <row r="421" spans="1:54" x14ac:dyDescent="0.45">
      <c r="A421" s="32" t="s">
        <v>6104</v>
      </c>
      <c r="B421" s="32">
        <v>198</v>
      </c>
      <c r="C421" s="29"/>
      <c r="D421" s="71" t="s">
        <v>5900</v>
      </c>
      <c r="E421" s="38"/>
      <c r="F421" t="s">
        <v>4554</v>
      </c>
      <c r="G421" s="33"/>
      <c r="H421" t="s">
        <v>5901</v>
      </c>
      <c r="I421" t="s">
        <v>6105</v>
      </c>
      <c r="J421" s="35">
        <v>1</v>
      </c>
      <c r="K421" s="33"/>
      <c r="L421" t="s">
        <v>4781</v>
      </c>
      <c r="M421" t="s">
        <v>6</v>
      </c>
      <c r="N421" t="s">
        <v>59</v>
      </c>
      <c r="O421" t="s">
        <v>5902</v>
      </c>
      <c r="P421" t="s">
        <v>5903</v>
      </c>
      <c r="AA421" s="71"/>
      <c r="BB421" s="71"/>
    </row>
    <row r="422" spans="1:54" x14ac:dyDescent="0.45">
      <c r="A422" s="32" t="s">
        <v>6104</v>
      </c>
      <c r="B422" s="32">
        <v>198</v>
      </c>
      <c r="C422" s="29"/>
      <c r="D422" s="71" t="s">
        <v>5904</v>
      </c>
      <c r="E422" s="38"/>
      <c r="F422" t="s">
        <v>4554</v>
      </c>
      <c r="G422" s="33"/>
      <c r="H422" t="s">
        <v>1339</v>
      </c>
      <c r="I422" t="s">
        <v>6105</v>
      </c>
      <c r="J422" s="35">
        <v>1</v>
      </c>
      <c r="K422" s="33"/>
      <c r="L422" t="s">
        <v>4756</v>
      </c>
      <c r="M422" t="s">
        <v>6</v>
      </c>
      <c r="N422" t="s">
        <v>59</v>
      </c>
      <c r="O422" t="s">
        <v>5905</v>
      </c>
      <c r="P422" t="s">
        <v>5906</v>
      </c>
      <c r="AA422" s="71"/>
      <c r="AR422" s="71"/>
      <c r="AV422" s="71"/>
      <c r="BB422" s="71"/>
    </row>
    <row r="423" spans="1:54" x14ac:dyDescent="0.45">
      <c r="A423" s="32" t="s">
        <v>6104</v>
      </c>
      <c r="B423" s="32">
        <v>198</v>
      </c>
      <c r="C423" s="29"/>
      <c r="D423" s="71" t="s">
        <v>5907</v>
      </c>
      <c r="E423" s="38"/>
      <c r="F423" t="s">
        <v>4716</v>
      </c>
      <c r="G423" s="33"/>
      <c r="H423" t="s">
        <v>4758</v>
      </c>
      <c r="I423" t="s">
        <v>6105</v>
      </c>
      <c r="J423" s="35">
        <v>1</v>
      </c>
      <c r="K423" s="33"/>
      <c r="L423" t="s">
        <v>4568</v>
      </c>
      <c r="M423" t="s">
        <v>6</v>
      </c>
      <c r="N423" t="s">
        <v>59</v>
      </c>
      <c r="O423" t="s">
        <v>5908</v>
      </c>
      <c r="P423" t="s">
        <v>5909</v>
      </c>
      <c r="AA423" s="71"/>
      <c r="BB423" s="71"/>
    </row>
    <row r="424" spans="1:54" x14ac:dyDescent="0.45">
      <c r="A424" s="32" t="s">
        <v>6104</v>
      </c>
      <c r="B424" s="32">
        <v>198</v>
      </c>
      <c r="C424" s="29"/>
      <c r="D424" s="71" t="s">
        <v>5910</v>
      </c>
      <c r="E424" s="38"/>
      <c r="F424" t="s">
        <v>4560</v>
      </c>
      <c r="G424" s="33"/>
      <c r="H424" t="s">
        <v>1551</v>
      </c>
      <c r="I424" t="s">
        <v>6105</v>
      </c>
      <c r="J424" s="35">
        <v>1</v>
      </c>
      <c r="K424" s="33"/>
      <c r="L424" t="s">
        <v>4558</v>
      </c>
      <c r="M424" t="s">
        <v>6</v>
      </c>
      <c r="N424" t="s">
        <v>59</v>
      </c>
      <c r="O424" t="s">
        <v>5911</v>
      </c>
      <c r="P424" t="s">
        <v>5912</v>
      </c>
      <c r="AA424" s="71"/>
      <c r="BB424" s="71"/>
    </row>
    <row r="425" spans="1:54" x14ac:dyDescent="0.45">
      <c r="A425" s="32" t="s">
        <v>6104</v>
      </c>
      <c r="B425" s="32">
        <v>198</v>
      </c>
      <c r="C425" s="29"/>
      <c r="D425" s="71" t="s">
        <v>5913</v>
      </c>
      <c r="E425" s="38"/>
      <c r="F425" t="s">
        <v>4554</v>
      </c>
      <c r="G425" s="33"/>
      <c r="H425" t="s">
        <v>5392</v>
      </c>
      <c r="I425" t="s">
        <v>6105</v>
      </c>
      <c r="J425" s="35">
        <v>1</v>
      </c>
      <c r="K425" s="33"/>
      <c r="L425" t="s">
        <v>4823</v>
      </c>
      <c r="M425" t="s">
        <v>6</v>
      </c>
      <c r="N425" t="s">
        <v>59</v>
      </c>
      <c r="O425" t="s">
        <v>5914</v>
      </c>
      <c r="P425" t="s">
        <v>5915</v>
      </c>
      <c r="AA425" s="71"/>
      <c r="BB425" s="71"/>
    </row>
    <row r="426" spans="1:54" x14ac:dyDescent="0.45">
      <c r="A426" s="32" t="s">
        <v>6104</v>
      </c>
      <c r="B426" s="32">
        <v>198</v>
      </c>
      <c r="C426" s="29"/>
      <c r="D426" s="71" t="s">
        <v>4929</v>
      </c>
      <c r="E426" s="38"/>
      <c r="F426" t="s">
        <v>4574</v>
      </c>
      <c r="G426" s="33"/>
      <c r="H426" t="s">
        <v>1621</v>
      </c>
      <c r="I426" t="s">
        <v>6105</v>
      </c>
      <c r="J426" s="35">
        <v>1</v>
      </c>
      <c r="K426" s="33"/>
      <c r="L426" t="s">
        <v>4823</v>
      </c>
      <c r="M426" t="s">
        <v>6</v>
      </c>
      <c r="N426" t="s">
        <v>59</v>
      </c>
      <c r="O426" t="s">
        <v>4930</v>
      </c>
      <c r="P426" t="s">
        <v>4931</v>
      </c>
      <c r="AA426" s="71"/>
      <c r="AR426" s="71"/>
      <c r="AV426" s="71"/>
      <c r="BB426" s="71"/>
    </row>
    <row r="427" spans="1:54" x14ac:dyDescent="0.45">
      <c r="A427" s="32" t="s">
        <v>6104</v>
      </c>
      <c r="B427" s="32">
        <v>198</v>
      </c>
      <c r="C427" s="29"/>
      <c r="D427" s="71" t="s">
        <v>5916</v>
      </c>
      <c r="E427" s="38"/>
      <c r="F427" t="s">
        <v>4594</v>
      </c>
      <c r="G427" s="33"/>
      <c r="H427" t="s">
        <v>2437</v>
      </c>
      <c r="I427" t="s">
        <v>6105</v>
      </c>
      <c r="J427" s="35">
        <v>1</v>
      </c>
      <c r="K427" s="33"/>
      <c r="L427" t="s">
        <v>4558</v>
      </c>
      <c r="M427" t="s">
        <v>6</v>
      </c>
      <c r="N427" t="s">
        <v>59</v>
      </c>
      <c r="O427" t="s">
        <v>5917</v>
      </c>
      <c r="P427" t="s">
        <v>5918</v>
      </c>
      <c r="AA427" s="71"/>
      <c r="BB427" s="71"/>
    </row>
    <row r="428" spans="1:54" x14ac:dyDescent="0.45">
      <c r="A428" s="32" t="s">
        <v>6104</v>
      </c>
      <c r="B428" s="32">
        <v>198</v>
      </c>
      <c r="C428" s="29"/>
      <c r="D428" s="71" t="s">
        <v>5919</v>
      </c>
      <c r="E428" s="38"/>
      <c r="F428" t="s">
        <v>4574</v>
      </c>
      <c r="G428" s="33"/>
      <c r="H428" t="s">
        <v>4874</v>
      </c>
      <c r="I428" t="s">
        <v>6105</v>
      </c>
      <c r="J428" s="35">
        <v>1</v>
      </c>
      <c r="K428" s="33"/>
      <c r="L428" t="s">
        <v>4558</v>
      </c>
      <c r="M428" t="s">
        <v>6</v>
      </c>
      <c r="N428" t="s">
        <v>59</v>
      </c>
      <c r="O428" t="s">
        <v>5920</v>
      </c>
      <c r="P428" t="s">
        <v>5921</v>
      </c>
      <c r="AA428" s="71"/>
      <c r="BB428" s="71"/>
    </row>
    <row r="429" spans="1:54" x14ac:dyDescent="0.45">
      <c r="A429" s="32" t="s">
        <v>6104</v>
      </c>
      <c r="B429" s="32">
        <v>198</v>
      </c>
      <c r="C429" s="29"/>
      <c r="D429" s="71" t="s">
        <v>5923</v>
      </c>
      <c r="E429" s="38"/>
      <c r="F429" t="s">
        <v>4570</v>
      </c>
      <c r="G429" s="33"/>
      <c r="H429" t="s">
        <v>1892</v>
      </c>
      <c r="I429" t="s">
        <v>6105</v>
      </c>
      <c r="J429" s="35">
        <v>1</v>
      </c>
      <c r="K429" s="33"/>
      <c r="L429" t="s">
        <v>5922</v>
      </c>
      <c r="M429" t="s">
        <v>6</v>
      </c>
      <c r="N429" t="s">
        <v>59</v>
      </c>
      <c r="O429" t="s">
        <v>5924</v>
      </c>
      <c r="P429" t="s">
        <v>5925</v>
      </c>
      <c r="AA429" s="71"/>
      <c r="BB429" s="71"/>
    </row>
    <row r="430" spans="1:54" x14ac:dyDescent="0.45">
      <c r="A430" s="32" t="s">
        <v>6104</v>
      </c>
      <c r="B430" s="32">
        <v>198</v>
      </c>
      <c r="C430" s="29"/>
      <c r="D430" s="71" t="s">
        <v>5926</v>
      </c>
      <c r="E430" s="38"/>
      <c r="F430" t="s">
        <v>5154</v>
      </c>
      <c r="G430" s="33"/>
      <c r="H430" t="s">
        <v>4700</v>
      </c>
      <c r="I430" t="s">
        <v>6105</v>
      </c>
      <c r="J430" s="35">
        <v>1</v>
      </c>
      <c r="K430" s="33"/>
      <c r="L430" t="s">
        <v>5922</v>
      </c>
      <c r="M430" t="s">
        <v>6</v>
      </c>
      <c r="N430" t="s">
        <v>21</v>
      </c>
      <c r="O430" t="s">
        <v>5927</v>
      </c>
      <c r="P430" t="s">
        <v>5928</v>
      </c>
      <c r="AA430" s="71"/>
    </row>
    <row r="431" spans="1:54" x14ac:dyDescent="0.45">
      <c r="A431" s="32" t="s">
        <v>6104</v>
      </c>
      <c r="B431" s="32">
        <v>198</v>
      </c>
      <c r="C431" s="29"/>
      <c r="D431" s="71" t="s">
        <v>5929</v>
      </c>
      <c r="E431" s="38"/>
      <c r="F431" t="s">
        <v>4564</v>
      </c>
      <c r="G431" s="33"/>
      <c r="H431" t="s">
        <v>3756</v>
      </c>
      <c r="I431" t="s">
        <v>6105</v>
      </c>
      <c r="J431" s="35">
        <v>1</v>
      </c>
      <c r="K431" s="33"/>
      <c r="L431" t="s">
        <v>4903</v>
      </c>
      <c r="M431" t="s">
        <v>6</v>
      </c>
      <c r="N431" t="s">
        <v>59</v>
      </c>
      <c r="O431" t="s">
        <v>5930</v>
      </c>
      <c r="P431" t="s">
        <v>5931</v>
      </c>
      <c r="AA431" s="71"/>
      <c r="AR431" s="71"/>
      <c r="AV431" s="71"/>
      <c r="BB431" s="71"/>
    </row>
    <row r="432" spans="1:54" x14ac:dyDescent="0.45">
      <c r="A432" s="32" t="s">
        <v>6104</v>
      </c>
      <c r="B432" s="32">
        <v>198</v>
      </c>
      <c r="C432" s="29"/>
      <c r="D432" s="71" t="s">
        <v>5932</v>
      </c>
      <c r="E432" s="38"/>
      <c r="F432" t="s">
        <v>4549</v>
      </c>
      <c r="G432" s="33"/>
      <c r="H432" t="s">
        <v>5495</v>
      </c>
      <c r="I432" t="s">
        <v>6105</v>
      </c>
      <c r="J432" s="35">
        <v>1</v>
      </c>
      <c r="K432" s="33"/>
      <c r="L432" t="s">
        <v>4187</v>
      </c>
      <c r="M432" t="s">
        <v>6</v>
      </c>
      <c r="N432" t="s">
        <v>59</v>
      </c>
      <c r="O432" t="s">
        <v>5933</v>
      </c>
      <c r="P432" t="s">
        <v>5934</v>
      </c>
      <c r="AA432" s="71"/>
    </row>
    <row r="433" spans="1:54" x14ac:dyDescent="0.45">
      <c r="A433" s="32" t="s">
        <v>6104</v>
      </c>
      <c r="B433" s="32">
        <v>198</v>
      </c>
      <c r="C433" s="29"/>
      <c r="D433" s="71" t="s">
        <v>5935</v>
      </c>
      <c r="E433" s="38"/>
      <c r="F433" t="s">
        <v>4554</v>
      </c>
      <c r="G433" s="33"/>
      <c r="H433" t="s">
        <v>5098</v>
      </c>
      <c r="I433" t="s">
        <v>6105</v>
      </c>
      <c r="J433" s="35">
        <v>1</v>
      </c>
      <c r="K433" s="33"/>
      <c r="L433" t="s">
        <v>4187</v>
      </c>
      <c r="M433" t="s">
        <v>6</v>
      </c>
      <c r="N433" t="s">
        <v>59</v>
      </c>
      <c r="O433" t="s">
        <v>5936</v>
      </c>
      <c r="P433" t="s">
        <v>5937</v>
      </c>
      <c r="AA433" s="71"/>
      <c r="BB433" s="71"/>
    </row>
    <row r="434" spans="1:54" x14ac:dyDescent="0.45">
      <c r="A434" s="32" t="s">
        <v>6104</v>
      </c>
      <c r="B434" s="32">
        <v>198</v>
      </c>
      <c r="C434" s="29"/>
      <c r="D434" s="71" t="s">
        <v>5938</v>
      </c>
      <c r="E434" s="38"/>
      <c r="F434" t="s">
        <v>4554</v>
      </c>
      <c r="G434" s="33"/>
      <c r="H434" t="s">
        <v>5939</v>
      </c>
      <c r="I434" t="s">
        <v>6105</v>
      </c>
      <c r="J434" s="35">
        <v>1</v>
      </c>
      <c r="K434" s="33"/>
      <c r="L434" t="s">
        <v>4903</v>
      </c>
      <c r="M434" t="s">
        <v>6</v>
      </c>
      <c r="N434" t="s">
        <v>7</v>
      </c>
      <c r="O434" t="s">
        <v>5940</v>
      </c>
      <c r="P434" t="s">
        <v>5941</v>
      </c>
      <c r="AA434" s="71"/>
      <c r="BB434" s="71"/>
    </row>
    <row r="435" spans="1:54" x14ac:dyDescent="0.45">
      <c r="A435" s="32" t="s">
        <v>6104</v>
      </c>
      <c r="B435" s="32">
        <v>198</v>
      </c>
      <c r="C435" s="29"/>
      <c r="D435" s="71" t="s">
        <v>5942</v>
      </c>
      <c r="E435" s="38"/>
      <c r="F435" t="s">
        <v>4574</v>
      </c>
      <c r="G435" s="33"/>
      <c r="H435" t="s">
        <v>4829</v>
      </c>
      <c r="I435" t="s">
        <v>6105</v>
      </c>
      <c r="J435" s="35">
        <v>1</v>
      </c>
      <c r="K435" s="33"/>
      <c r="L435" t="s">
        <v>4187</v>
      </c>
      <c r="M435" t="s">
        <v>6</v>
      </c>
      <c r="N435" t="s">
        <v>59</v>
      </c>
      <c r="O435" t="s">
        <v>5943</v>
      </c>
      <c r="P435" t="s">
        <v>5944</v>
      </c>
      <c r="AA435" s="71"/>
      <c r="AR435" s="71"/>
      <c r="AV435" s="71"/>
      <c r="BB435" s="71"/>
    </row>
    <row r="436" spans="1:54" x14ac:dyDescent="0.45">
      <c r="A436" s="32" t="s">
        <v>6104</v>
      </c>
      <c r="B436" s="32">
        <v>198</v>
      </c>
      <c r="C436" s="29"/>
      <c r="D436" s="71" t="s">
        <v>5945</v>
      </c>
      <c r="E436" s="38"/>
      <c r="F436" t="s">
        <v>4554</v>
      </c>
      <c r="G436" s="33"/>
      <c r="H436" t="s">
        <v>5184</v>
      </c>
      <c r="I436" t="s">
        <v>6105</v>
      </c>
      <c r="J436" s="35">
        <v>1</v>
      </c>
      <c r="K436" s="33"/>
      <c r="L436" t="s">
        <v>4903</v>
      </c>
      <c r="M436" t="s">
        <v>6</v>
      </c>
      <c r="N436" t="s">
        <v>59</v>
      </c>
      <c r="O436" t="s">
        <v>5946</v>
      </c>
      <c r="P436" t="s">
        <v>5947</v>
      </c>
      <c r="AA436" s="71"/>
      <c r="BB436" s="71"/>
    </row>
    <row r="437" spans="1:54" x14ac:dyDescent="0.45">
      <c r="A437" s="32" t="s">
        <v>6104</v>
      </c>
      <c r="B437" s="32">
        <v>198</v>
      </c>
      <c r="C437" s="29"/>
      <c r="D437" s="71" t="s">
        <v>5948</v>
      </c>
      <c r="E437" s="38"/>
      <c r="F437" t="s">
        <v>4560</v>
      </c>
      <c r="G437" s="33"/>
      <c r="H437" t="s">
        <v>1288</v>
      </c>
      <c r="I437" t="s">
        <v>6105</v>
      </c>
      <c r="J437" s="35">
        <v>1</v>
      </c>
      <c r="K437" s="33"/>
      <c r="L437" t="s">
        <v>4187</v>
      </c>
      <c r="M437" t="s">
        <v>6</v>
      </c>
      <c r="N437" t="s">
        <v>59</v>
      </c>
      <c r="O437" t="s">
        <v>5949</v>
      </c>
      <c r="P437" t="s">
        <v>5950</v>
      </c>
      <c r="AA437" s="71"/>
      <c r="AR437" s="71"/>
      <c r="AV437" s="71"/>
      <c r="BB437" s="71"/>
    </row>
    <row r="438" spans="1:54" x14ac:dyDescent="0.45">
      <c r="A438" s="32" t="s">
        <v>6104</v>
      </c>
      <c r="B438" s="32">
        <v>198</v>
      </c>
      <c r="C438" s="29"/>
      <c r="D438" s="71" t="s">
        <v>5951</v>
      </c>
      <c r="E438" s="38"/>
      <c r="F438" t="s">
        <v>4554</v>
      </c>
      <c r="G438" s="33"/>
      <c r="H438" t="s">
        <v>5272</v>
      </c>
      <c r="I438" t="s">
        <v>6105</v>
      </c>
      <c r="J438" s="35">
        <v>1</v>
      </c>
      <c r="K438" s="33"/>
      <c r="L438" t="s">
        <v>4187</v>
      </c>
      <c r="M438" t="s">
        <v>6</v>
      </c>
      <c r="N438" t="s">
        <v>7</v>
      </c>
      <c r="O438" t="s">
        <v>5952</v>
      </c>
      <c r="P438" t="s">
        <v>5953</v>
      </c>
      <c r="AA438" s="71"/>
      <c r="AR438" s="71"/>
      <c r="AV438" s="71"/>
      <c r="BB438" s="71"/>
    </row>
    <row r="439" spans="1:54" x14ac:dyDescent="0.45">
      <c r="A439" s="32" t="s">
        <v>6104</v>
      </c>
      <c r="B439" s="32">
        <v>198</v>
      </c>
      <c r="C439" s="29"/>
      <c r="D439" s="71" t="s">
        <v>5955</v>
      </c>
      <c r="E439" s="38"/>
      <c r="F439" t="s">
        <v>4721</v>
      </c>
      <c r="G439" s="33"/>
      <c r="H439" t="s">
        <v>116</v>
      </c>
      <c r="I439" t="s">
        <v>6105</v>
      </c>
      <c r="J439" s="35">
        <v>1</v>
      </c>
      <c r="K439" s="33"/>
      <c r="L439" t="s">
        <v>5954</v>
      </c>
      <c r="M439" t="s">
        <v>6</v>
      </c>
      <c r="N439" t="s">
        <v>59</v>
      </c>
      <c r="O439" t="s">
        <v>5956</v>
      </c>
      <c r="P439" t="s">
        <v>5957</v>
      </c>
      <c r="AA439" s="71"/>
      <c r="AR439" s="71"/>
      <c r="AV439" s="71"/>
      <c r="BB439" s="71"/>
    </row>
    <row r="440" spans="1:54" x14ac:dyDescent="0.45">
      <c r="A440" s="32" t="s">
        <v>6104</v>
      </c>
      <c r="B440" s="32">
        <v>198</v>
      </c>
      <c r="C440" s="29"/>
      <c r="D440" s="71" t="s">
        <v>5250</v>
      </c>
      <c r="E440" s="38"/>
      <c r="F440" t="s">
        <v>4574</v>
      </c>
      <c r="G440" s="33"/>
      <c r="H440" t="s">
        <v>5251</v>
      </c>
      <c r="I440" t="s">
        <v>6105</v>
      </c>
      <c r="J440" s="35">
        <v>1</v>
      </c>
      <c r="K440" s="33"/>
      <c r="L440" t="s">
        <v>5958</v>
      </c>
      <c r="M440" t="s">
        <v>6</v>
      </c>
      <c r="N440" t="s">
        <v>59</v>
      </c>
      <c r="O440" t="s">
        <v>5252</v>
      </c>
      <c r="P440" t="s">
        <v>5253</v>
      </c>
      <c r="AA440" s="71"/>
    </row>
    <row r="441" spans="1:54" x14ac:dyDescent="0.45">
      <c r="A441" s="32" t="s">
        <v>6104</v>
      </c>
      <c r="B441" s="32">
        <v>198</v>
      </c>
      <c r="C441" s="29"/>
      <c r="D441" s="71" t="s">
        <v>5959</v>
      </c>
      <c r="E441" s="38"/>
      <c r="F441" t="s">
        <v>4560</v>
      </c>
      <c r="G441" s="33"/>
      <c r="H441" t="s">
        <v>98</v>
      </c>
      <c r="I441" t="s">
        <v>6105</v>
      </c>
      <c r="J441" s="35">
        <v>1</v>
      </c>
      <c r="K441" s="33"/>
      <c r="L441" t="s">
        <v>4714</v>
      </c>
      <c r="M441" t="s">
        <v>6</v>
      </c>
      <c r="N441" t="s">
        <v>59</v>
      </c>
      <c r="O441" t="s">
        <v>5960</v>
      </c>
      <c r="P441" t="s">
        <v>5961</v>
      </c>
      <c r="AA441" s="71"/>
      <c r="AR441" s="71"/>
      <c r="AV441" s="71"/>
      <c r="BB441" s="71"/>
    </row>
    <row r="442" spans="1:54" x14ac:dyDescent="0.45">
      <c r="A442" s="32" t="s">
        <v>6104</v>
      </c>
      <c r="B442" s="32">
        <v>198</v>
      </c>
      <c r="C442" s="29"/>
      <c r="D442" s="71" t="s">
        <v>5962</v>
      </c>
      <c r="E442" s="38"/>
      <c r="F442" t="s">
        <v>4570</v>
      </c>
      <c r="G442" s="33"/>
      <c r="H442" t="s">
        <v>1182</v>
      </c>
      <c r="I442" t="s">
        <v>6105</v>
      </c>
      <c r="J442" s="35">
        <v>1</v>
      </c>
      <c r="K442" s="33"/>
      <c r="L442" t="s">
        <v>4714</v>
      </c>
      <c r="M442" t="s">
        <v>6</v>
      </c>
      <c r="N442" t="s">
        <v>59</v>
      </c>
      <c r="O442" t="s">
        <v>5963</v>
      </c>
      <c r="P442" t="s">
        <v>5964</v>
      </c>
      <c r="AA442" s="71"/>
      <c r="AR442" s="71"/>
      <c r="AV442" s="71"/>
      <c r="BB442" s="71"/>
    </row>
    <row r="443" spans="1:54" x14ac:dyDescent="0.45">
      <c r="A443" s="32" t="s">
        <v>6104</v>
      </c>
      <c r="B443" s="32">
        <v>198</v>
      </c>
      <c r="C443" s="29"/>
      <c r="D443" s="71" t="s">
        <v>5965</v>
      </c>
      <c r="E443" s="38"/>
      <c r="F443" t="s">
        <v>4574</v>
      </c>
      <c r="G443" s="33"/>
      <c r="H443" t="s">
        <v>4829</v>
      </c>
      <c r="I443" t="s">
        <v>6105</v>
      </c>
      <c r="J443" s="35">
        <v>1</v>
      </c>
      <c r="K443" s="33"/>
      <c r="L443" t="s">
        <v>20</v>
      </c>
      <c r="M443" t="s">
        <v>6</v>
      </c>
      <c r="N443" t="s">
        <v>59</v>
      </c>
      <c r="O443" t="s">
        <v>5966</v>
      </c>
      <c r="P443" t="s">
        <v>5967</v>
      </c>
      <c r="AA443" s="71"/>
      <c r="BB443" s="71"/>
    </row>
    <row r="444" spans="1:54" x14ac:dyDescent="0.45">
      <c r="A444" s="32" t="s">
        <v>6104</v>
      </c>
      <c r="B444" s="32">
        <v>198</v>
      </c>
      <c r="C444" s="29"/>
      <c r="D444" s="71" t="s">
        <v>5968</v>
      </c>
      <c r="E444" s="38"/>
      <c r="F444" t="s">
        <v>4560</v>
      </c>
      <c r="G444" s="33"/>
      <c r="H444" t="s">
        <v>189</v>
      </c>
      <c r="I444" t="s">
        <v>6105</v>
      </c>
      <c r="J444" s="35">
        <v>1</v>
      </c>
      <c r="K444" s="33"/>
      <c r="L444" t="s">
        <v>4621</v>
      </c>
      <c r="M444" t="s">
        <v>6</v>
      </c>
      <c r="N444" s="39" t="s">
        <v>59</v>
      </c>
      <c r="O444" t="s">
        <v>5969</v>
      </c>
      <c r="P444" t="s">
        <v>5970</v>
      </c>
      <c r="AA444" s="71"/>
      <c r="AR444" s="71"/>
      <c r="AV444" s="71"/>
      <c r="BB444" s="71"/>
    </row>
    <row r="445" spans="1:54" x14ac:dyDescent="0.45">
      <c r="A445" s="32" t="s">
        <v>6104</v>
      </c>
      <c r="B445" s="32">
        <v>198</v>
      </c>
      <c r="C445" s="29"/>
      <c r="D445" s="71" t="s">
        <v>5449</v>
      </c>
      <c r="E445" s="38"/>
      <c r="F445" t="s">
        <v>4554</v>
      </c>
      <c r="G445" s="33"/>
      <c r="H445" t="s">
        <v>4664</v>
      </c>
      <c r="I445" t="s">
        <v>6105</v>
      </c>
      <c r="J445" s="35">
        <v>1</v>
      </c>
      <c r="K445" s="33"/>
      <c r="L445" t="s">
        <v>4914</v>
      </c>
      <c r="M445" t="s">
        <v>6</v>
      </c>
      <c r="N445" s="39" t="s">
        <v>59</v>
      </c>
      <c r="O445" t="s">
        <v>5450</v>
      </c>
      <c r="P445" t="s">
        <v>5451</v>
      </c>
      <c r="AA445" s="71"/>
      <c r="AR445" s="71"/>
      <c r="AV445" s="71"/>
      <c r="BB445" s="71"/>
    </row>
    <row r="446" spans="1:54" x14ac:dyDescent="0.45">
      <c r="A446" s="32" t="s">
        <v>6104</v>
      </c>
      <c r="B446" s="32">
        <v>198</v>
      </c>
      <c r="C446" s="29"/>
      <c r="D446" s="71" t="s">
        <v>5019</v>
      </c>
      <c r="E446" s="38"/>
      <c r="F446" t="s">
        <v>4688</v>
      </c>
      <c r="G446" s="33"/>
      <c r="H446" t="s">
        <v>116</v>
      </c>
      <c r="I446" t="s">
        <v>6105</v>
      </c>
      <c r="J446" s="35">
        <v>1</v>
      </c>
      <c r="K446" s="33"/>
      <c r="L446" t="s">
        <v>4621</v>
      </c>
      <c r="M446" t="s">
        <v>6</v>
      </c>
      <c r="N446" s="39" t="s">
        <v>59</v>
      </c>
      <c r="O446" t="s">
        <v>5020</v>
      </c>
      <c r="P446" t="s">
        <v>5021</v>
      </c>
      <c r="AA446" s="71"/>
      <c r="BB446" s="71"/>
    </row>
    <row r="447" spans="1:54" x14ac:dyDescent="0.45">
      <c r="A447" s="32" t="s">
        <v>6104</v>
      </c>
      <c r="B447" s="32">
        <v>198</v>
      </c>
      <c r="C447" s="29"/>
      <c r="D447" s="71" t="s">
        <v>5971</v>
      </c>
      <c r="E447" s="38"/>
      <c r="F447" t="s">
        <v>4574</v>
      </c>
      <c r="G447" s="33"/>
      <c r="H447" t="s">
        <v>174</v>
      </c>
      <c r="I447" t="s">
        <v>6105</v>
      </c>
      <c r="J447" s="35">
        <v>1</v>
      </c>
      <c r="K447" s="33"/>
      <c r="L447" t="s">
        <v>4823</v>
      </c>
      <c r="M447" t="s">
        <v>6</v>
      </c>
      <c r="N447" t="s">
        <v>59</v>
      </c>
      <c r="O447" t="s">
        <v>5972</v>
      </c>
      <c r="P447" t="s">
        <v>5973</v>
      </c>
      <c r="AA447" s="71"/>
      <c r="AR447" s="71"/>
      <c r="AV447" s="71"/>
      <c r="BB447" s="71"/>
    </row>
    <row r="448" spans="1:54" x14ac:dyDescent="0.45">
      <c r="A448" s="32" t="s">
        <v>6104</v>
      </c>
      <c r="B448" s="32">
        <v>198</v>
      </c>
      <c r="C448" s="29"/>
      <c r="D448" s="71" t="s">
        <v>5881</v>
      </c>
      <c r="E448" s="38"/>
      <c r="F448" t="s">
        <v>4574</v>
      </c>
      <c r="G448" s="33"/>
      <c r="H448" t="s">
        <v>974</v>
      </c>
      <c r="I448" t="s">
        <v>6105</v>
      </c>
      <c r="J448" s="35">
        <v>1</v>
      </c>
      <c r="K448" s="33"/>
      <c r="L448" t="s">
        <v>4558</v>
      </c>
      <c r="M448" t="s">
        <v>6</v>
      </c>
      <c r="N448" t="s">
        <v>59</v>
      </c>
      <c r="O448" t="s">
        <v>5882</v>
      </c>
      <c r="P448" t="s">
        <v>5883</v>
      </c>
      <c r="AA448" s="71"/>
      <c r="AR448" s="71"/>
      <c r="AV448" s="71"/>
      <c r="BB448" s="71"/>
    </row>
    <row r="449" spans="1:54" x14ac:dyDescent="0.45">
      <c r="A449" s="32" t="s">
        <v>6104</v>
      </c>
      <c r="B449" s="32">
        <v>198</v>
      </c>
      <c r="C449" s="29"/>
      <c r="D449" s="71" t="s">
        <v>5974</v>
      </c>
      <c r="E449" s="38"/>
      <c r="F449" t="s">
        <v>4594</v>
      </c>
      <c r="G449" s="33"/>
      <c r="H449" t="s">
        <v>5226</v>
      </c>
      <c r="I449" t="s">
        <v>6105</v>
      </c>
      <c r="J449" s="35">
        <v>1</v>
      </c>
      <c r="K449" s="33"/>
      <c r="L449" t="s">
        <v>4823</v>
      </c>
      <c r="M449" t="s">
        <v>6</v>
      </c>
      <c r="N449" t="s">
        <v>59</v>
      </c>
      <c r="O449" t="s">
        <v>5975</v>
      </c>
      <c r="P449" t="s">
        <v>5976</v>
      </c>
      <c r="AA449" s="71"/>
    </row>
    <row r="450" spans="1:54" x14ac:dyDescent="0.45">
      <c r="A450" s="32" t="s">
        <v>6104</v>
      </c>
      <c r="B450" s="32">
        <v>198</v>
      </c>
      <c r="C450" s="29"/>
      <c r="D450" s="71" t="s">
        <v>5978</v>
      </c>
      <c r="E450" s="38"/>
      <c r="F450" t="s">
        <v>4554</v>
      </c>
      <c r="G450" s="33"/>
      <c r="H450" t="s">
        <v>5226</v>
      </c>
      <c r="I450" t="s">
        <v>6105</v>
      </c>
      <c r="J450" s="35">
        <v>1</v>
      </c>
      <c r="K450" s="33"/>
      <c r="L450" t="s">
        <v>5977</v>
      </c>
      <c r="M450" t="s">
        <v>6</v>
      </c>
      <c r="N450" t="s">
        <v>59</v>
      </c>
      <c r="O450" t="s">
        <v>5979</v>
      </c>
      <c r="P450" t="s">
        <v>5980</v>
      </c>
      <c r="AA450" s="71"/>
    </row>
    <row r="451" spans="1:54" x14ac:dyDescent="0.45">
      <c r="A451" s="32" t="s">
        <v>6104</v>
      </c>
      <c r="B451" s="32">
        <v>198</v>
      </c>
      <c r="C451" s="29"/>
      <c r="D451" s="71" t="s">
        <v>5981</v>
      </c>
      <c r="E451" s="38"/>
      <c r="F451" t="s">
        <v>4570</v>
      </c>
      <c r="G451" s="33"/>
      <c r="H451" t="s">
        <v>1547</v>
      </c>
      <c r="I451" t="s">
        <v>6105</v>
      </c>
      <c r="J451" s="35">
        <v>1</v>
      </c>
      <c r="K451" s="33"/>
      <c r="L451" t="s">
        <v>4823</v>
      </c>
      <c r="M451" t="s">
        <v>6</v>
      </c>
      <c r="N451" t="s">
        <v>59</v>
      </c>
      <c r="O451" t="s">
        <v>5982</v>
      </c>
      <c r="P451" t="s">
        <v>5983</v>
      </c>
      <c r="AA451" s="71"/>
      <c r="BB451" s="71"/>
    </row>
    <row r="452" spans="1:54" x14ac:dyDescent="0.45">
      <c r="A452" s="32" t="s">
        <v>6104</v>
      </c>
      <c r="B452" s="32">
        <v>198</v>
      </c>
      <c r="C452" s="29"/>
      <c r="D452" s="71" t="s">
        <v>4918</v>
      </c>
      <c r="E452" s="38"/>
      <c r="F452" t="s">
        <v>4564</v>
      </c>
      <c r="G452" s="33"/>
      <c r="H452" t="s">
        <v>4919</v>
      </c>
      <c r="I452" t="s">
        <v>6105</v>
      </c>
      <c r="J452" s="35">
        <v>1</v>
      </c>
      <c r="K452" s="33"/>
      <c r="L452" t="s">
        <v>4823</v>
      </c>
      <c r="M452" t="s">
        <v>6</v>
      </c>
      <c r="N452" t="s">
        <v>59</v>
      </c>
      <c r="O452" t="s">
        <v>4920</v>
      </c>
      <c r="P452" t="s">
        <v>4921</v>
      </c>
      <c r="AA452" s="71"/>
    </row>
    <row r="453" spans="1:54" x14ac:dyDescent="0.45">
      <c r="A453" s="32" t="s">
        <v>6104</v>
      </c>
      <c r="B453" s="32">
        <v>198</v>
      </c>
      <c r="C453" s="29"/>
      <c r="D453" s="71" t="s">
        <v>5984</v>
      </c>
      <c r="E453" s="38"/>
      <c r="F453" t="s">
        <v>4570</v>
      </c>
      <c r="G453" s="33"/>
      <c r="H453" t="s">
        <v>4441</v>
      </c>
      <c r="I453" t="s">
        <v>6105</v>
      </c>
      <c r="J453" s="35">
        <v>1</v>
      </c>
      <c r="K453" s="33"/>
      <c r="L453" t="s">
        <v>4823</v>
      </c>
      <c r="M453" t="s">
        <v>6</v>
      </c>
      <c r="N453" t="s">
        <v>59</v>
      </c>
      <c r="O453" t="s">
        <v>5985</v>
      </c>
      <c r="P453" t="s">
        <v>5986</v>
      </c>
      <c r="AA453" s="71"/>
      <c r="AR453" s="71"/>
      <c r="AV453" s="71"/>
      <c r="BB453" s="71"/>
    </row>
    <row r="454" spans="1:54" x14ac:dyDescent="0.45">
      <c r="A454" s="32" t="s">
        <v>6104</v>
      </c>
      <c r="B454" s="32">
        <v>198</v>
      </c>
      <c r="C454" s="29"/>
      <c r="D454" s="71" t="s">
        <v>5219</v>
      </c>
      <c r="E454" s="38"/>
      <c r="F454" t="s">
        <v>4554</v>
      </c>
      <c r="G454" s="33"/>
      <c r="H454" t="s">
        <v>4595</v>
      </c>
      <c r="I454" t="s">
        <v>6105</v>
      </c>
      <c r="J454" s="35">
        <v>1</v>
      </c>
      <c r="K454" s="33"/>
      <c r="L454" t="s">
        <v>5987</v>
      </c>
      <c r="M454" t="s">
        <v>6</v>
      </c>
      <c r="N454" t="s">
        <v>59</v>
      </c>
      <c r="O454" t="s">
        <v>5220</v>
      </c>
      <c r="P454" t="s">
        <v>5221</v>
      </c>
      <c r="AA454" s="71"/>
      <c r="BB454" s="71"/>
    </row>
    <row r="455" spans="1:54" x14ac:dyDescent="0.45">
      <c r="A455" s="32" t="s">
        <v>6104</v>
      </c>
      <c r="B455" s="32">
        <v>198</v>
      </c>
      <c r="C455" s="29"/>
      <c r="D455" s="71" t="s">
        <v>5988</v>
      </c>
      <c r="E455" s="38"/>
      <c r="F455" t="s">
        <v>4574</v>
      </c>
      <c r="G455" s="33"/>
      <c r="H455" t="s">
        <v>4813</v>
      </c>
      <c r="I455" t="s">
        <v>6105</v>
      </c>
      <c r="J455" s="35">
        <v>1</v>
      </c>
      <c r="K455" s="33"/>
      <c r="L455" t="s">
        <v>131</v>
      </c>
      <c r="M455" t="s">
        <v>6</v>
      </c>
      <c r="N455" t="s">
        <v>59</v>
      </c>
      <c r="O455" t="s">
        <v>5989</v>
      </c>
      <c r="P455" t="s">
        <v>5990</v>
      </c>
      <c r="AA455" s="71"/>
      <c r="AR455" s="71"/>
      <c r="AV455" s="71"/>
      <c r="BB455" s="71"/>
    </row>
    <row r="456" spans="1:54" x14ac:dyDescent="0.45">
      <c r="A456" s="32" t="s">
        <v>6104</v>
      </c>
      <c r="B456" s="32">
        <v>198</v>
      </c>
      <c r="C456" s="29"/>
      <c r="D456" s="71" t="s">
        <v>5991</v>
      </c>
      <c r="E456" s="38"/>
      <c r="F456" t="s">
        <v>5992</v>
      </c>
      <c r="G456" s="33"/>
      <c r="H456" t="s">
        <v>659</v>
      </c>
      <c r="I456" t="s">
        <v>6105</v>
      </c>
      <c r="J456" s="35">
        <v>1</v>
      </c>
      <c r="K456" s="33"/>
      <c r="L456" t="s">
        <v>5987</v>
      </c>
      <c r="M456" t="s">
        <v>6</v>
      </c>
      <c r="N456" t="s">
        <v>21</v>
      </c>
      <c r="O456" t="s">
        <v>5993</v>
      </c>
      <c r="P456" t="s">
        <v>5994</v>
      </c>
      <c r="AA456" s="71"/>
      <c r="BB456" s="71"/>
    </row>
    <row r="457" spans="1:54" x14ac:dyDescent="0.45">
      <c r="A457" s="32" t="s">
        <v>6104</v>
      </c>
      <c r="B457" s="32">
        <v>198</v>
      </c>
      <c r="C457" s="29"/>
      <c r="D457" s="71" t="s">
        <v>5995</v>
      </c>
      <c r="E457" s="38"/>
      <c r="F457" t="s">
        <v>5996</v>
      </c>
      <c r="G457" s="33"/>
      <c r="H457" t="s">
        <v>659</v>
      </c>
      <c r="I457" t="s">
        <v>6105</v>
      </c>
      <c r="J457" s="35">
        <v>1</v>
      </c>
      <c r="K457" s="33"/>
      <c r="L457" t="s">
        <v>5987</v>
      </c>
      <c r="M457" t="s">
        <v>6</v>
      </c>
      <c r="N457" t="s">
        <v>21</v>
      </c>
      <c r="O457" t="s">
        <v>5997</v>
      </c>
      <c r="P457" t="s">
        <v>5998</v>
      </c>
      <c r="AA457" s="71"/>
      <c r="BB457" s="71"/>
    </row>
    <row r="458" spans="1:54" x14ac:dyDescent="0.45">
      <c r="A458" s="32" t="s">
        <v>6104</v>
      </c>
      <c r="B458" s="32">
        <v>198</v>
      </c>
      <c r="C458" s="29"/>
      <c r="D458" s="71" t="s">
        <v>5999</v>
      </c>
      <c r="E458" s="38"/>
      <c r="F458" t="s">
        <v>4721</v>
      </c>
      <c r="G458" s="33"/>
      <c r="H458" t="s">
        <v>3190</v>
      </c>
      <c r="I458" t="s">
        <v>6105</v>
      </c>
      <c r="J458" s="35">
        <v>1</v>
      </c>
      <c r="K458" s="33"/>
      <c r="L458" t="s">
        <v>131</v>
      </c>
      <c r="M458" t="s">
        <v>6</v>
      </c>
      <c r="N458" t="s">
        <v>59</v>
      </c>
      <c r="O458" t="s">
        <v>6000</v>
      </c>
      <c r="P458" t="s">
        <v>6001</v>
      </c>
      <c r="AA458" s="71"/>
      <c r="BB458" s="71"/>
    </row>
    <row r="459" spans="1:54" x14ac:dyDescent="0.45">
      <c r="A459" s="32" t="s">
        <v>6104</v>
      </c>
      <c r="B459" s="32">
        <v>198</v>
      </c>
      <c r="C459" s="29"/>
      <c r="D459" s="71" t="s">
        <v>5029</v>
      </c>
      <c r="E459" s="38"/>
      <c r="F459" t="s">
        <v>4574</v>
      </c>
      <c r="G459" s="33"/>
      <c r="H459" t="s">
        <v>5030</v>
      </c>
      <c r="I459" t="s">
        <v>6105</v>
      </c>
      <c r="J459" s="35">
        <v>1</v>
      </c>
      <c r="K459" s="33"/>
      <c r="L459" t="s">
        <v>5987</v>
      </c>
      <c r="M459" t="s">
        <v>6</v>
      </c>
      <c r="N459" t="s">
        <v>59</v>
      </c>
      <c r="O459" t="s">
        <v>5031</v>
      </c>
      <c r="P459" t="s">
        <v>5032</v>
      </c>
      <c r="AA459" s="71"/>
    </row>
    <row r="460" spans="1:54" x14ac:dyDescent="0.45">
      <c r="A460" s="32" t="s">
        <v>6104</v>
      </c>
      <c r="B460" s="32">
        <v>198</v>
      </c>
      <c r="C460" s="29"/>
      <c r="D460" s="71" t="s">
        <v>4842</v>
      </c>
      <c r="E460" s="38"/>
      <c r="F460" t="s">
        <v>4554</v>
      </c>
      <c r="G460" s="33"/>
      <c r="H460" t="s">
        <v>4599</v>
      </c>
      <c r="I460" t="s">
        <v>6105</v>
      </c>
      <c r="J460" s="35">
        <v>1</v>
      </c>
      <c r="K460" s="33"/>
      <c r="L460" t="s">
        <v>4714</v>
      </c>
      <c r="M460" t="s">
        <v>6</v>
      </c>
      <c r="N460" t="s">
        <v>59</v>
      </c>
      <c r="O460" t="s">
        <v>4843</v>
      </c>
      <c r="P460" t="s">
        <v>4844</v>
      </c>
      <c r="AA460" s="71"/>
    </row>
    <row r="461" spans="1:54" x14ac:dyDescent="0.45">
      <c r="A461" s="32" t="s">
        <v>6104</v>
      </c>
      <c r="B461" s="32">
        <v>198</v>
      </c>
      <c r="C461" s="29"/>
      <c r="D461" s="71" t="s">
        <v>6002</v>
      </c>
      <c r="E461" s="38"/>
      <c r="F461" t="s">
        <v>4554</v>
      </c>
      <c r="G461" s="33"/>
      <c r="H461" t="s">
        <v>5939</v>
      </c>
      <c r="I461" t="s">
        <v>6105</v>
      </c>
      <c r="J461" s="35">
        <v>1</v>
      </c>
      <c r="K461" s="33"/>
      <c r="L461" t="s">
        <v>5350</v>
      </c>
      <c r="M461" t="s">
        <v>6</v>
      </c>
      <c r="N461" t="s">
        <v>59</v>
      </c>
      <c r="O461" t="s">
        <v>6003</v>
      </c>
      <c r="P461" t="s">
        <v>6004</v>
      </c>
      <c r="AA461" s="71"/>
      <c r="BB461" s="71"/>
    </row>
    <row r="462" spans="1:54" x14ac:dyDescent="0.45">
      <c r="A462" s="32" t="s">
        <v>6104</v>
      </c>
      <c r="B462" s="32">
        <v>198</v>
      </c>
      <c r="C462" s="29"/>
      <c r="D462" s="71" t="s">
        <v>6005</v>
      </c>
      <c r="E462" s="38"/>
      <c r="F462" t="s">
        <v>4721</v>
      </c>
      <c r="G462" s="33"/>
      <c r="H462" t="s">
        <v>4753</v>
      </c>
      <c r="I462" t="s">
        <v>6105</v>
      </c>
      <c r="J462" s="35">
        <v>1</v>
      </c>
      <c r="K462" s="33"/>
      <c r="L462" t="s">
        <v>5350</v>
      </c>
      <c r="M462" t="s">
        <v>6</v>
      </c>
      <c r="N462" t="s">
        <v>59</v>
      </c>
      <c r="O462" t="s">
        <v>6006</v>
      </c>
      <c r="P462" t="s">
        <v>6007</v>
      </c>
      <c r="AA462" s="71"/>
      <c r="BB462" s="71"/>
    </row>
    <row r="463" spans="1:54" x14ac:dyDescent="0.45">
      <c r="A463" s="32" t="s">
        <v>6104</v>
      </c>
      <c r="B463" s="32">
        <v>198</v>
      </c>
      <c r="C463" s="29"/>
      <c r="D463" s="71" t="s">
        <v>6008</v>
      </c>
      <c r="E463" s="38"/>
      <c r="F463" t="s">
        <v>4574</v>
      </c>
      <c r="G463" s="33"/>
      <c r="H463" t="s">
        <v>4664</v>
      </c>
      <c r="I463" t="s">
        <v>6105</v>
      </c>
      <c r="J463" s="35">
        <v>1</v>
      </c>
      <c r="K463" s="33"/>
      <c r="L463" t="s">
        <v>5350</v>
      </c>
      <c r="M463" t="s">
        <v>6</v>
      </c>
      <c r="N463" t="s">
        <v>59</v>
      </c>
      <c r="O463" t="s">
        <v>6009</v>
      </c>
      <c r="P463" t="s">
        <v>6010</v>
      </c>
      <c r="AA463" s="71"/>
      <c r="AR463" s="71"/>
      <c r="AV463" s="71"/>
      <c r="BB463" s="71"/>
    </row>
    <row r="464" spans="1:54" x14ac:dyDescent="0.45">
      <c r="A464" s="32" t="s">
        <v>6104</v>
      </c>
      <c r="B464" s="32">
        <v>198</v>
      </c>
      <c r="C464" s="29"/>
      <c r="D464" s="71" t="s">
        <v>6011</v>
      </c>
      <c r="E464" s="38"/>
      <c r="F464" t="s">
        <v>4554</v>
      </c>
      <c r="G464" s="33"/>
      <c r="H464" t="s">
        <v>44</v>
      </c>
      <c r="I464" t="s">
        <v>6105</v>
      </c>
      <c r="J464" s="35">
        <v>1</v>
      </c>
      <c r="K464" s="33"/>
      <c r="L464" t="s">
        <v>5529</v>
      </c>
      <c r="M464" t="s">
        <v>6</v>
      </c>
      <c r="N464" t="s">
        <v>59</v>
      </c>
      <c r="O464" t="s">
        <v>6012</v>
      </c>
      <c r="P464" t="s">
        <v>6013</v>
      </c>
      <c r="AA464" s="71"/>
      <c r="AR464" s="71"/>
      <c r="AV464" s="71"/>
      <c r="BB464" s="71"/>
    </row>
    <row r="465" spans="1:54" x14ac:dyDescent="0.45">
      <c r="A465" s="32" t="s">
        <v>6104</v>
      </c>
      <c r="B465" s="32">
        <v>198</v>
      </c>
      <c r="C465" s="29"/>
      <c r="D465" s="71" t="s">
        <v>6014</v>
      </c>
      <c r="E465" s="38"/>
      <c r="F465" t="s">
        <v>4554</v>
      </c>
      <c r="G465" s="33"/>
      <c r="H465" t="s">
        <v>4635</v>
      </c>
      <c r="I465" t="s">
        <v>6105</v>
      </c>
      <c r="J465" s="35">
        <v>1</v>
      </c>
      <c r="K465" s="33"/>
      <c r="L465" t="s">
        <v>5529</v>
      </c>
      <c r="M465" t="s">
        <v>6</v>
      </c>
      <c r="N465" t="s">
        <v>59</v>
      </c>
      <c r="O465" t="s">
        <v>6015</v>
      </c>
      <c r="P465" t="s">
        <v>6016</v>
      </c>
      <c r="AA465" s="71"/>
      <c r="AR465" s="71"/>
      <c r="AV465" s="71"/>
      <c r="BB465" s="71"/>
    </row>
    <row r="466" spans="1:54" x14ac:dyDescent="0.45">
      <c r="A466" s="32" t="s">
        <v>6104</v>
      </c>
      <c r="B466" s="32">
        <v>198</v>
      </c>
      <c r="C466" s="29"/>
      <c r="D466" s="71" t="s">
        <v>6017</v>
      </c>
      <c r="E466" s="38"/>
      <c r="F466" t="s">
        <v>4574</v>
      </c>
      <c r="G466" s="33"/>
      <c r="H466" t="s">
        <v>4550</v>
      </c>
      <c r="I466" t="s">
        <v>6105</v>
      </c>
      <c r="J466" s="35">
        <v>1</v>
      </c>
      <c r="K466" s="33"/>
      <c r="L466" t="s">
        <v>5529</v>
      </c>
      <c r="M466" t="s">
        <v>6</v>
      </c>
      <c r="N466" t="s">
        <v>59</v>
      </c>
      <c r="O466" t="s">
        <v>6018</v>
      </c>
      <c r="P466" t="s">
        <v>6019</v>
      </c>
      <c r="AA466" s="71"/>
      <c r="AR466" s="71"/>
      <c r="AV466" s="71"/>
      <c r="BB466" s="71"/>
    </row>
    <row r="467" spans="1:54" x14ac:dyDescent="0.45">
      <c r="A467" s="32" t="s">
        <v>6104</v>
      </c>
      <c r="B467" s="32">
        <v>198</v>
      </c>
      <c r="C467" s="29"/>
      <c r="D467" s="71" t="s">
        <v>6020</v>
      </c>
      <c r="E467" s="38"/>
      <c r="F467" t="s">
        <v>6021</v>
      </c>
      <c r="G467" s="33"/>
      <c r="H467" t="s">
        <v>6022</v>
      </c>
      <c r="I467" t="s">
        <v>6105</v>
      </c>
      <c r="J467" s="35">
        <v>1</v>
      </c>
      <c r="K467" s="33"/>
      <c r="L467" t="s">
        <v>4558</v>
      </c>
      <c r="M467" t="s">
        <v>6</v>
      </c>
      <c r="N467" t="s">
        <v>4649</v>
      </c>
      <c r="O467" t="s">
        <v>6023</v>
      </c>
      <c r="P467" t="s">
        <v>6024</v>
      </c>
      <c r="AA467" s="71"/>
      <c r="AR467" s="71"/>
      <c r="AV467" s="71"/>
      <c r="BB467" s="71"/>
    </row>
    <row r="468" spans="1:54" x14ac:dyDescent="0.45">
      <c r="A468" s="32" t="s">
        <v>6104</v>
      </c>
      <c r="B468" s="32">
        <v>198</v>
      </c>
      <c r="C468" s="29"/>
      <c r="D468" s="71" t="s">
        <v>6025</v>
      </c>
      <c r="E468" s="38"/>
      <c r="F468" t="s">
        <v>4554</v>
      </c>
      <c r="G468" s="33"/>
      <c r="H468" t="s">
        <v>6026</v>
      </c>
      <c r="I468" t="s">
        <v>6105</v>
      </c>
      <c r="J468" s="35">
        <v>1</v>
      </c>
      <c r="K468" s="33"/>
      <c r="L468" t="s">
        <v>4558</v>
      </c>
      <c r="M468" t="s">
        <v>6</v>
      </c>
      <c r="N468" t="s">
        <v>5112</v>
      </c>
      <c r="O468" t="s">
        <v>6027</v>
      </c>
      <c r="P468" t="s">
        <v>6028</v>
      </c>
      <c r="AA468" s="71"/>
      <c r="BB468" s="71"/>
    </row>
    <row r="469" spans="1:54" x14ac:dyDescent="0.45">
      <c r="A469" s="32" t="s">
        <v>6104</v>
      </c>
      <c r="B469" s="32">
        <v>198</v>
      </c>
      <c r="C469" s="29"/>
      <c r="D469" s="71" t="s">
        <v>6030</v>
      </c>
      <c r="E469" s="38"/>
      <c r="F469" t="s">
        <v>4570</v>
      </c>
      <c r="G469" s="33"/>
      <c r="H469" t="s">
        <v>1339</v>
      </c>
      <c r="I469" t="s">
        <v>6105</v>
      </c>
      <c r="J469" s="35">
        <v>1</v>
      </c>
      <c r="K469" s="33"/>
      <c r="L469" t="s">
        <v>6029</v>
      </c>
      <c r="M469" t="s">
        <v>6</v>
      </c>
      <c r="N469" t="s">
        <v>59</v>
      </c>
      <c r="O469" t="s">
        <v>6031</v>
      </c>
      <c r="P469" t="s">
        <v>6032</v>
      </c>
      <c r="AA469" s="71"/>
      <c r="BB469" s="71"/>
    </row>
    <row r="470" spans="1:54" x14ac:dyDescent="0.45">
      <c r="A470" s="32" t="s">
        <v>6104</v>
      </c>
      <c r="B470" s="32">
        <v>198</v>
      </c>
      <c r="C470" s="29"/>
      <c r="D470" s="71" t="s">
        <v>6033</v>
      </c>
      <c r="E470" s="38"/>
      <c r="F470" t="s">
        <v>4574</v>
      </c>
      <c r="G470" s="33"/>
      <c r="H470" t="s">
        <v>4717</v>
      </c>
      <c r="I470" t="s">
        <v>6105</v>
      </c>
      <c r="J470" s="35">
        <v>1</v>
      </c>
      <c r="K470" s="33"/>
      <c r="L470" t="s">
        <v>6029</v>
      </c>
      <c r="M470" t="s">
        <v>6</v>
      </c>
      <c r="N470" t="s">
        <v>59</v>
      </c>
      <c r="O470" t="s">
        <v>6034</v>
      </c>
      <c r="P470" t="s">
        <v>6035</v>
      </c>
      <c r="AA470" s="71"/>
      <c r="AR470" s="71"/>
      <c r="AV470" s="71"/>
      <c r="BB470" s="71"/>
    </row>
    <row r="471" spans="1:54" x14ac:dyDescent="0.45">
      <c r="A471" s="32" t="s">
        <v>6104</v>
      </c>
      <c r="B471" s="32">
        <v>198</v>
      </c>
      <c r="C471" s="29"/>
      <c r="D471" s="71" t="s">
        <v>6036</v>
      </c>
      <c r="E471" s="38"/>
      <c r="F471" t="s">
        <v>6037</v>
      </c>
      <c r="G471" s="33"/>
      <c r="H471" t="s">
        <v>5563</v>
      </c>
      <c r="I471" t="s">
        <v>6105</v>
      </c>
      <c r="J471" s="35">
        <v>1</v>
      </c>
      <c r="K471" s="33"/>
      <c r="L471" t="s">
        <v>5357</v>
      </c>
      <c r="M471" t="s">
        <v>6</v>
      </c>
      <c r="N471" t="s">
        <v>21</v>
      </c>
      <c r="O471" t="s">
        <v>6038</v>
      </c>
      <c r="P471" t="s">
        <v>6039</v>
      </c>
      <c r="AA471" s="71"/>
      <c r="BB471" s="71"/>
    </row>
    <row r="472" spans="1:54" x14ac:dyDescent="0.45">
      <c r="A472" s="32" t="s">
        <v>6104</v>
      </c>
      <c r="B472" s="32">
        <v>198</v>
      </c>
      <c r="C472" s="29"/>
      <c r="D472" s="71" t="s">
        <v>6040</v>
      </c>
      <c r="E472" s="38"/>
      <c r="F472" t="s">
        <v>4594</v>
      </c>
      <c r="G472" s="33"/>
      <c r="H472" t="s">
        <v>1837</v>
      </c>
      <c r="I472" t="s">
        <v>6105</v>
      </c>
      <c r="J472" s="35">
        <v>1</v>
      </c>
      <c r="K472" s="33"/>
      <c r="L472" t="s">
        <v>5357</v>
      </c>
      <c r="M472" t="s">
        <v>6</v>
      </c>
      <c r="N472" t="s">
        <v>55</v>
      </c>
      <c r="O472" t="s">
        <v>6041</v>
      </c>
      <c r="AA472" s="71"/>
      <c r="AR472" s="71"/>
      <c r="AV472" s="71"/>
      <c r="BB472" s="71"/>
    </row>
    <row r="473" spans="1:54" x14ac:dyDescent="0.45">
      <c r="A473" s="32" t="s">
        <v>6104</v>
      </c>
      <c r="B473" s="32">
        <v>198</v>
      </c>
      <c r="C473" s="29"/>
      <c r="D473" s="71" t="s">
        <v>5729</v>
      </c>
      <c r="E473" s="38"/>
      <c r="F473" t="s">
        <v>4574</v>
      </c>
      <c r="G473" s="33"/>
      <c r="H473" t="s">
        <v>4829</v>
      </c>
      <c r="I473" t="s">
        <v>6105</v>
      </c>
      <c r="J473" s="35">
        <v>1</v>
      </c>
      <c r="K473" s="33"/>
      <c r="L473" t="s">
        <v>5350</v>
      </c>
      <c r="M473" t="s">
        <v>6</v>
      </c>
      <c r="N473" t="s">
        <v>59</v>
      </c>
      <c r="O473" t="s">
        <v>5730</v>
      </c>
      <c r="P473" t="s">
        <v>5731</v>
      </c>
      <c r="AA473" s="71"/>
      <c r="AR473" s="71"/>
      <c r="AV473" s="71"/>
      <c r="BB473" s="71"/>
    </row>
    <row r="474" spans="1:54" x14ac:dyDescent="0.45">
      <c r="A474" s="32" t="s">
        <v>6104</v>
      </c>
      <c r="B474" s="32">
        <v>198</v>
      </c>
      <c r="C474" s="29"/>
      <c r="D474" s="71" t="s">
        <v>6042</v>
      </c>
      <c r="E474" s="38"/>
      <c r="F474" t="s">
        <v>4560</v>
      </c>
      <c r="G474" s="33"/>
      <c r="H474" t="s">
        <v>5057</v>
      </c>
      <c r="I474" t="s">
        <v>6105</v>
      </c>
      <c r="J474" s="35">
        <v>1</v>
      </c>
      <c r="K474" s="33"/>
      <c r="L474" t="s">
        <v>5350</v>
      </c>
      <c r="M474" t="s">
        <v>6</v>
      </c>
      <c r="N474" t="s">
        <v>59</v>
      </c>
      <c r="O474" t="s">
        <v>6043</v>
      </c>
      <c r="P474" t="s">
        <v>6044</v>
      </c>
      <c r="AA474" s="71"/>
    </row>
    <row r="475" spans="1:54" x14ac:dyDescent="0.45">
      <c r="A475" s="32" t="s">
        <v>6104</v>
      </c>
      <c r="B475" s="32">
        <v>198</v>
      </c>
      <c r="C475" s="29"/>
      <c r="D475" s="71" t="s">
        <v>6045</v>
      </c>
      <c r="E475" s="38"/>
      <c r="F475" t="s">
        <v>4699</v>
      </c>
      <c r="G475" s="33"/>
      <c r="H475" t="s">
        <v>3428</v>
      </c>
      <c r="I475" t="s">
        <v>6105</v>
      </c>
      <c r="J475" s="35">
        <v>1</v>
      </c>
      <c r="K475" s="33"/>
      <c r="L475" t="s">
        <v>5350</v>
      </c>
      <c r="M475" t="s">
        <v>6</v>
      </c>
      <c r="N475" t="s">
        <v>59</v>
      </c>
      <c r="O475" t="s">
        <v>6046</v>
      </c>
      <c r="P475" t="s">
        <v>6047</v>
      </c>
      <c r="AA475" s="71"/>
      <c r="BB475" s="71"/>
    </row>
    <row r="476" spans="1:54" x14ac:dyDescent="0.45">
      <c r="A476" s="32" t="s">
        <v>6104</v>
      </c>
      <c r="B476" s="32">
        <v>198</v>
      </c>
      <c r="C476" s="29"/>
      <c r="D476" s="71" t="s">
        <v>6049</v>
      </c>
      <c r="E476" s="38"/>
      <c r="F476" t="s">
        <v>4721</v>
      </c>
      <c r="G476" s="33"/>
      <c r="H476" t="s">
        <v>1538</v>
      </c>
      <c r="I476" t="s">
        <v>6105</v>
      </c>
      <c r="J476" s="35">
        <v>1</v>
      </c>
      <c r="K476" s="33"/>
      <c r="L476" t="s">
        <v>6048</v>
      </c>
      <c r="M476" t="s">
        <v>6</v>
      </c>
      <c r="N476" t="s">
        <v>59</v>
      </c>
      <c r="O476" t="s">
        <v>6050</v>
      </c>
      <c r="P476" t="s">
        <v>6051</v>
      </c>
      <c r="AA476" s="71"/>
      <c r="BB476" s="71"/>
    </row>
    <row r="477" spans="1:54" x14ac:dyDescent="0.45">
      <c r="A477" s="32" t="s">
        <v>6104</v>
      </c>
      <c r="B477" s="32">
        <v>198</v>
      </c>
      <c r="C477" s="29"/>
      <c r="D477" s="71" t="s">
        <v>6053</v>
      </c>
      <c r="E477" s="38"/>
      <c r="F477" t="s">
        <v>4594</v>
      </c>
      <c r="G477" s="33"/>
      <c r="H477" t="s">
        <v>2677</v>
      </c>
      <c r="I477" t="s">
        <v>6105</v>
      </c>
      <c r="J477" s="35">
        <v>1</v>
      </c>
      <c r="K477" s="33"/>
      <c r="L477" t="s">
        <v>6052</v>
      </c>
      <c r="M477" t="s">
        <v>6</v>
      </c>
      <c r="N477" t="s">
        <v>59</v>
      </c>
      <c r="O477" t="s">
        <v>6054</v>
      </c>
      <c r="P477" t="s">
        <v>6055</v>
      </c>
      <c r="AA477" s="71"/>
      <c r="BB477" s="71"/>
    </row>
    <row r="478" spans="1:54" x14ac:dyDescent="0.45">
      <c r="A478" s="32" t="s">
        <v>6104</v>
      </c>
      <c r="B478" s="32">
        <v>198</v>
      </c>
      <c r="C478" s="29"/>
      <c r="D478" s="71" t="s">
        <v>6056</v>
      </c>
      <c r="E478" s="38"/>
      <c r="F478" t="s">
        <v>4564</v>
      </c>
      <c r="G478" s="33"/>
      <c r="H478" t="s">
        <v>1313</v>
      </c>
      <c r="I478" t="s">
        <v>6105</v>
      </c>
      <c r="J478" s="35">
        <v>1</v>
      </c>
      <c r="K478" s="33"/>
      <c r="L478" t="s">
        <v>6052</v>
      </c>
      <c r="M478" t="s">
        <v>6</v>
      </c>
      <c r="N478" t="s">
        <v>59</v>
      </c>
      <c r="O478" t="s">
        <v>6057</v>
      </c>
      <c r="P478" t="s">
        <v>6058</v>
      </c>
      <c r="AA478" s="71"/>
      <c r="AR478" s="71"/>
      <c r="AV478" s="71"/>
      <c r="BB478" s="71"/>
    </row>
    <row r="479" spans="1:54" x14ac:dyDescent="0.45">
      <c r="A479" s="32" t="s">
        <v>6104</v>
      </c>
      <c r="B479" s="32">
        <v>198</v>
      </c>
      <c r="C479" s="29"/>
      <c r="D479" s="71" t="s">
        <v>6059</v>
      </c>
      <c r="E479" s="38"/>
      <c r="F479" t="s">
        <v>4554</v>
      </c>
      <c r="G479" s="33"/>
      <c r="H479" t="s">
        <v>2466</v>
      </c>
      <c r="I479" t="s">
        <v>6105</v>
      </c>
      <c r="J479" s="35">
        <v>1</v>
      </c>
      <c r="K479" s="33"/>
      <c r="L479" t="s">
        <v>4613</v>
      </c>
      <c r="M479" t="s">
        <v>6</v>
      </c>
      <c r="N479" t="s">
        <v>59</v>
      </c>
      <c r="O479" t="s">
        <v>6060</v>
      </c>
      <c r="P479" t="s">
        <v>6061</v>
      </c>
      <c r="AA479" s="71"/>
      <c r="BB479" s="71"/>
    </row>
    <row r="480" spans="1:54" x14ac:dyDescent="0.45">
      <c r="A480" s="32" t="s">
        <v>6104</v>
      </c>
      <c r="B480" s="32">
        <v>198</v>
      </c>
      <c r="C480" s="29"/>
      <c r="D480" s="71" t="s">
        <v>6062</v>
      </c>
      <c r="E480" s="38"/>
      <c r="F480" t="s">
        <v>4560</v>
      </c>
      <c r="G480" s="33"/>
      <c r="H480" t="s">
        <v>2464</v>
      </c>
      <c r="I480" t="s">
        <v>6105</v>
      </c>
      <c r="J480" s="35">
        <v>1</v>
      </c>
      <c r="K480" s="33"/>
      <c r="L480" t="s">
        <v>4613</v>
      </c>
      <c r="M480" t="s">
        <v>6</v>
      </c>
      <c r="N480" t="s">
        <v>59</v>
      </c>
      <c r="O480" t="s">
        <v>6063</v>
      </c>
      <c r="P480" t="s">
        <v>6064</v>
      </c>
      <c r="AA480" s="71"/>
      <c r="BB480" s="71"/>
    </row>
    <row r="481" spans="1:54" x14ac:dyDescent="0.45">
      <c r="A481" s="32" t="s">
        <v>6104</v>
      </c>
      <c r="B481" s="32">
        <v>198</v>
      </c>
      <c r="C481" s="29"/>
      <c r="D481" s="71" t="s">
        <v>6065</v>
      </c>
      <c r="E481" s="38"/>
      <c r="F481" t="s">
        <v>4574</v>
      </c>
      <c r="G481" s="33"/>
      <c r="H481" t="s">
        <v>4565</v>
      </c>
      <c r="I481" t="s">
        <v>6105</v>
      </c>
      <c r="J481" s="35">
        <v>1</v>
      </c>
      <c r="K481" s="33"/>
      <c r="L481" t="s">
        <v>4613</v>
      </c>
      <c r="M481" t="s">
        <v>6</v>
      </c>
      <c r="N481" t="s">
        <v>59</v>
      </c>
      <c r="O481" t="s">
        <v>6066</v>
      </c>
      <c r="P481" t="s">
        <v>6067</v>
      </c>
      <c r="AA481" s="71"/>
    </row>
    <row r="482" spans="1:54" x14ac:dyDescent="0.45">
      <c r="A482" s="32" t="s">
        <v>6104</v>
      </c>
      <c r="B482" s="32">
        <v>198</v>
      </c>
      <c r="C482" s="29"/>
      <c r="D482" s="71" t="s">
        <v>5659</v>
      </c>
      <c r="E482" s="38"/>
      <c r="F482" t="s">
        <v>5660</v>
      </c>
      <c r="G482" s="33"/>
      <c r="H482" t="s">
        <v>4768</v>
      </c>
      <c r="I482" t="s">
        <v>6105</v>
      </c>
      <c r="J482" s="35">
        <v>1</v>
      </c>
      <c r="K482" s="33"/>
      <c r="L482" t="s">
        <v>180</v>
      </c>
      <c r="M482" t="s">
        <v>6</v>
      </c>
      <c r="N482" t="s">
        <v>21</v>
      </c>
      <c r="O482" t="s">
        <v>5661</v>
      </c>
      <c r="P482" t="s">
        <v>5662</v>
      </c>
      <c r="AA482" s="71"/>
      <c r="AR482" s="71"/>
      <c r="AV482" s="71"/>
      <c r="BB482" s="71"/>
    </row>
    <row r="483" spans="1:54" x14ac:dyDescent="0.45">
      <c r="A483" s="32" t="s">
        <v>6104</v>
      </c>
      <c r="B483" s="32">
        <v>198</v>
      </c>
      <c r="C483" s="29"/>
      <c r="D483" s="71" t="s">
        <v>4667</v>
      </c>
      <c r="E483" s="38"/>
      <c r="F483" t="s">
        <v>4564</v>
      </c>
      <c r="G483" s="33"/>
      <c r="H483" t="s">
        <v>1345</v>
      </c>
      <c r="I483" t="s">
        <v>6105</v>
      </c>
      <c r="J483" s="35">
        <v>1</v>
      </c>
      <c r="K483" s="33"/>
      <c r="L483" t="s">
        <v>180</v>
      </c>
      <c r="M483" t="s">
        <v>6</v>
      </c>
      <c r="N483" t="s">
        <v>59</v>
      </c>
      <c r="O483" t="s">
        <v>4668</v>
      </c>
      <c r="P483" t="s">
        <v>4669</v>
      </c>
      <c r="AA483" s="71"/>
      <c r="AR483" s="71"/>
      <c r="AV483" s="71"/>
      <c r="BB483" s="71"/>
    </row>
    <row r="484" spans="1:54" x14ac:dyDescent="0.45">
      <c r="A484" s="32" t="s">
        <v>6104</v>
      </c>
      <c r="B484" s="32">
        <v>198</v>
      </c>
      <c r="C484" s="29"/>
      <c r="D484" s="71" t="s">
        <v>6068</v>
      </c>
      <c r="E484" s="38"/>
      <c r="F484" t="s">
        <v>4574</v>
      </c>
      <c r="G484" s="33"/>
      <c r="H484" t="s">
        <v>2656</v>
      </c>
      <c r="I484" t="s">
        <v>6105</v>
      </c>
      <c r="J484" s="35">
        <v>1</v>
      </c>
      <c r="K484" s="33"/>
      <c r="L484" t="s">
        <v>4558</v>
      </c>
      <c r="M484" t="s">
        <v>6</v>
      </c>
      <c r="N484" t="s">
        <v>59</v>
      </c>
      <c r="O484" t="s">
        <v>6069</v>
      </c>
      <c r="P484" t="s">
        <v>6070</v>
      </c>
      <c r="AA484" s="71"/>
      <c r="BB484" s="71"/>
    </row>
    <row r="485" spans="1:54" x14ac:dyDescent="0.45">
      <c r="A485" s="32" t="s">
        <v>6104</v>
      </c>
      <c r="B485" s="32">
        <v>198</v>
      </c>
      <c r="C485" s="29"/>
      <c r="D485" s="71" t="s">
        <v>6071</v>
      </c>
      <c r="E485" s="38"/>
      <c r="F485" t="s">
        <v>4574</v>
      </c>
      <c r="G485" s="33"/>
      <c r="H485" t="s">
        <v>5534</v>
      </c>
      <c r="I485" t="s">
        <v>6105</v>
      </c>
      <c r="J485" s="35">
        <v>1</v>
      </c>
      <c r="K485" s="33"/>
      <c r="L485" t="s">
        <v>4872</v>
      </c>
      <c r="M485" t="s">
        <v>6</v>
      </c>
      <c r="N485" t="s">
        <v>59</v>
      </c>
      <c r="O485" t="s">
        <v>6072</v>
      </c>
      <c r="P485" t="s">
        <v>6073</v>
      </c>
      <c r="AA485" s="71"/>
      <c r="AR485" s="71"/>
      <c r="AV485" s="71"/>
      <c r="BB485" s="71"/>
    </row>
    <row r="486" spans="1:54" x14ac:dyDescent="0.45">
      <c r="A486" s="32" t="s">
        <v>6104</v>
      </c>
      <c r="B486" s="32">
        <v>198</v>
      </c>
      <c r="C486" s="29"/>
      <c r="D486" s="71" t="s">
        <v>6074</v>
      </c>
      <c r="E486" s="38"/>
      <c r="F486" t="s">
        <v>4574</v>
      </c>
      <c r="G486" s="33"/>
      <c r="H486" t="s">
        <v>2437</v>
      </c>
      <c r="I486" t="s">
        <v>6105</v>
      </c>
      <c r="J486" s="35">
        <v>1</v>
      </c>
      <c r="K486" s="33"/>
      <c r="L486" t="s">
        <v>4714</v>
      </c>
      <c r="M486" t="s">
        <v>6</v>
      </c>
      <c r="N486" t="s">
        <v>59</v>
      </c>
      <c r="O486" t="s">
        <v>6075</v>
      </c>
      <c r="P486" t="s">
        <v>6076</v>
      </c>
      <c r="AA486" s="71"/>
      <c r="BB486" s="71"/>
    </row>
    <row r="487" spans="1:54" x14ac:dyDescent="0.45">
      <c r="A487" s="32" t="s">
        <v>6104</v>
      </c>
      <c r="B487" s="32">
        <v>198</v>
      </c>
      <c r="C487" s="29"/>
      <c r="D487" s="71" t="s">
        <v>6077</v>
      </c>
      <c r="E487" s="38"/>
      <c r="F487" t="s">
        <v>4721</v>
      </c>
      <c r="G487" s="33"/>
      <c r="H487" t="s">
        <v>777</v>
      </c>
      <c r="I487" t="s">
        <v>6105</v>
      </c>
      <c r="J487" s="35">
        <v>1</v>
      </c>
      <c r="K487" s="33"/>
      <c r="L487" t="s">
        <v>4714</v>
      </c>
      <c r="M487" t="s">
        <v>6</v>
      </c>
      <c r="N487" t="s">
        <v>59</v>
      </c>
      <c r="O487" t="s">
        <v>6078</v>
      </c>
      <c r="P487" t="s">
        <v>6079</v>
      </c>
      <c r="AA487" s="71"/>
      <c r="AR487" s="71"/>
      <c r="AV487" s="71"/>
      <c r="BB487" s="71"/>
    </row>
    <row r="488" spans="1:54" x14ac:dyDescent="0.45">
      <c r="A488" s="32" t="s">
        <v>6104</v>
      </c>
      <c r="B488" s="32">
        <v>198</v>
      </c>
      <c r="C488" s="29"/>
      <c r="D488" s="71" t="s">
        <v>4842</v>
      </c>
      <c r="E488" s="38"/>
      <c r="F488" t="s">
        <v>4554</v>
      </c>
      <c r="G488" s="33"/>
      <c r="H488" t="s">
        <v>4599</v>
      </c>
      <c r="I488" t="s">
        <v>6105</v>
      </c>
      <c r="J488" s="35">
        <v>1</v>
      </c>
      <c r="K488" s="33"/>
      <c r="L488" t="s">
        <v>4714</v>
      </c>
      <c r="M488" t="s">
        <v>6</v>
      </c>
      <c r="N488" t="s">
        <v>59</v>
      </c>
      <c r="O488" t="s">
        <v>4843</v>
      </c>
      <c r="P488" t="s">
        <v>4844</v>
      </c>
      <c r="AA488" s="71"/>
    </row>
    <row r="489" spans="1:54" x14ac:dyDescent="0.45">
      <c r="A489" s="32" t="s">
        <v>6104</v>
      </c>
      <c r="B489" s="32">
        <v>198</v>
      </c>
      <c r="C489" s="29"/>
      <c r="D489" s="71" t="s">
        <v>6080</v>
      </c>
      <c r="E489" s="38"/>
      <c r="F489" t="s">
        <v>4570</v>
      </c>
      <c r="G489" s="33"/>
      <c r="H489" t="s">
        <v>4565</v>
      </c>
      <c r="I489" t="s">
        <v>6105</v>
      </c>
      <c r="J489" s="35">
        <v>1</v>
      </c>
      <c r="K489" s="33"/>
      <c r="L489" t="s">
        <v>4547</v>
      </c>
      <c r="M489" t="s">
        <v>6</v>
      </c>
      <c r="N489" t="s">
        <v>59</v>
      </c>
      <c r="O489" t="s">
        <v>6081</v>
      </c>
      <c r="P489" t="s">
        <v>6082</v>
      </c>
      <c r="AA489" s="71"/>
    </row>
    <row r="490" spans="1:54" x14ac:dyDescent="0.45">
      <c r="A490" s="32" t="s">
        <v>6104</v>
      </c>
      <c r="B490" s="32">
        <v>198</v>
      </c>
      <c r="C490" s="29"/>
      <c r="D490" s="71" t="s">
        <v>6083</v>
      </c>
      <c r="E490" s="38"/>
      <c r="F490" t="s">
        <v>4574</v>
      </c>
      <c r="G490" s="33"/>
      <c r="H490" t="s">
        <v>4664</v>
      </c>
      <c r="I490" t="s">
        <v>6105</v>
      </c>
      <c r="J490" s="35">
        <v>1</v>
      </c>
      <c r="K490" s="33"/>
      <c r="L490" t="s">
        <v>4707</v>
      </c>
      <c r="M490" t="s">
        <v>6</v>
      </c>
      <c r="N490" t="s">
        <v>59</v>
      </c>
      <c r="O490" t="s">
        <v>6084</v>
      </c>
      <c r="P490" t="s">
        <v>6085</v>
      </c>
      <c r="AA490" s="71"/>
      <c r="BB490" s="71"/>
    </row>
    <row r="491" spans="1:54" x14ac:dyDescent="0.45">
      <c r="A491" s="32" t="s">
        <v>6104</v>
      </c>
      <c r="B491" s="32">
        <v>198</v>
      </c>
      <c r="C491" s="29"/>
      <c r="D491" s="71" t="s">
        <v>6086</v>
      </c>
      <c r="E491" s="38"/>
      <c r="F491" t="s">
        <v>4721</v>
      </c>
      <c r="G491" s="33"/>
      <c r="H491" t="s">
        <v>4725</v>
      </c>
      <c r="I491" t="s">
        <v>6105</v>
      </c>
      <c r="J491" s="35">
        <v>1</v>
      </c>
      <c r="K491" s="33"/>
      <c r="L491" t="s">
        <v>4707</v>
      </c>
      <c r="M491" t="s">
        <v>6</v>
      </c>
      <c r="N491" t="s">
        <v>59</v>
      </c>
      <c r="O491" t="s">
        <v>6087</v>
      </c>
      <c r="P491" t="s">
        <v>6088</v>
      </c>
      <c r="AA491" s="71"/>
    </row>
    <row r="492" spans="1:54" x14ac:dyDescent="0.45">
      <c r="A492" s="32" t="s">
        <v>6104</v>
      </c>
      <c r="B492" s="32">
        <v>198</v>
      </c>
      <c r="C492" s="29"/>
      <c r="D492" s="71" t="s">
        <v>6089</v>
      </c>
      <c r="E492" s="38"/>
      <c r="F492" t="s">
        <v>4549</v>
      </c>
      <c r="G492" s="33"/>
      <c r="H492" t="s">
        <v>1311</v>
      </c>
      <c r="I492" t="s">
        <v>6105</v>
      </c>
      <c r="J492" s="35">
        <v>1</v>
      </c>
      <c r="K492" s="33"/>
      <c r="L492" t="s">
        <v>5350</v>
      </c>
      <c r="M492" t="s">
        <v>6</v>
      </c>
      <c r="N492" t="s">
        <v>59</v>
      </c>
      <c r="O492" t="s">
        <v>6090</v>
      </c>
      <c r="P492" t="s">
        <v>6091</v>
      </c>
      <c r="AA492" s="71"/>
      <c r="BB492" s="71"/>
    </row>
    <row r="493" spans="1:54" x14ac:dyDescent="0.45">
      <c r="A493" s="32" t="s">
        <v>6104</v>
      </c>
      <c r="B493" s="32">
        <v>198</v>
      </c>
      <c r="C493" s="29"/>
      <c r="D493" s="71" t="s">
        <v>6092</v>
      </c>
      <c r="E493" s="38"/>
      <c r="F493" t="s">
        <v>4716</v>
      </c>
      <c r="G493" s="33"/>
      <c r="H493" t="s">
        <v>1450</v>
      </c>
      <c r="I493" t="s">
        <v>6105</v>
      </c>
      <c r="J493" s="35">
        <v>1</v>
      </c>
      <c r="K493" s="33"/>
      <c r="L493" t="s">
        <v>4523</v>
      </c>
      <c r="M493" t="s">
        <v>6</v>
      </c>
      <c r="N493" t="s">
        <v>59</v>
      </c>
      <c r="O493" t="s">
        <v>6093</v>
      </c>
      <c r="P493" t="s">
        <v>6094</v>
      </c>
      <c r="T493" s="73"/>
      <c r="U493" s="73"/>
      <c r="V493" s="73"/>
      <c r="W493" s="73"/>
      <c r="X493" s="73"/>
      <c r="Y493" s="73"/>
      <c r="Z493" s="73"/>
      <c r="AA493" s="74"/>
      <c r="AB493" s="73"/>
      <c r="AC493" s="73"/>
      <c r="BB493" s="71"/>
    </row>
    <row r="494" spans="1:54" x14ac:dyDescent="0.45">
      <c r="A494" s="32" t="s">
        <v>6104</v>
      </c>
      <c r="B494" s="32">
        <v>198</v>
      </c>
      <c r="C494" s="29"/>
      <c r="D494" s="71" t="s">
        <v>5549</v>
      </c>
      <c r="E494" s="38"/>
      <c r="F494" t="s">
        <v>4574</v>
      </c>
      <c r="G494" s="33"/>
      <c r="H494" t="s">
        <v>4599</v>
      </c>
      <c r="I494" t="s">
        <v>6105</v>
      </c>
      <c r="J494" s="35">
        <v>1</v>
      </c>
      <c r="K494" s="33"/>
      <c r="L494" t="s">
        <v>6095</v>
      </c>
      <c r="M494" t="s">
        <v>6</v>
      </c>
      <c r="N494" t="s">
        <v>59</v>
      </c>
      <c r="O494" t="s">
        <v>5550</v>
      </c>
      <c r="P494" t="s">
        <v>5551</v>
      </c>
      <c r="T494" s="73"/>
      <c r="U494" s="73"/>
      <c r="V494" s="73"/>
      <c r="W494" s="73"/>
      <c r="X494" s="73"/>
      <c r="Y494" s="73"/>
      <c r="Z494" s="73"/>
      <c r="AA494" s="74"/>
      <c r="AB494" s="73"/>
      <c r="AC494" s="73"/>
    </row>
    <row r="495" spans="1:54" x14ac:dyDescent="0.45">
      <c r="A495" s="32" t="s">
        <v>6104</v>
      </c>
      <c r="B495" s="32">
        <v>198</v>
      </c>
      <c r="C495" s="29"/>
      <c r="D495" s="71" t="s">
        <v>6096</v>
      </c>
      <c r="E495" s="38"/>
      <c r="F495" t="s">
        <v>4554</v>
      </c>
      <c r="G495" s="33"/>
      <c r="H495" t="s">
        <v>4758</v>
      </c>
      <c r="I495" t="s">
        <v>6105</v>
      </c>
      <c r="J495" s="35">
        <v>1</v>
      </c>
      <c r="K495" s="33"/>
      <c r="L495" t="s">
        <v>4608</v>
      </c>
      <c r="M495" t="s">
        <v>6</v>
      </c>
      <c r="N495" t="s">
        <v>59</v>
      </c>
      <c r="O495" t="s">
        <v>6097</v>
      </c>
      <c r="P495" t="s">
        <v>6098</v>
      </c>
      <c r="T495" s="73"/>
      <c r="U495" s="73"/>
      <c r="V495" s="73"/>
      <c r="W495" s="73"/>
      <c r="X495" s="73"/>
      <c r="Y495" s="73"/>
      <c r="Z495" s="73"/>
      <c r="AA495" s="74"/>
      <c r="AB495" s="73"/>
      <c r="AC495" s="73"/>
      <c r="BB495" s="71"/>
    </row>
    <row r="496" spans="1:54" x14ac:dyDescent="0.45">
      <c r="A496" s="32" t="s">
        <v>6104</v>
      </c>
      <c r="B496" s="32">
        <v>198</v>
      </c>
      <c r="C496" s="29"/>
      <c r="D496" s="74" t="s">
        <v>6099</v>
      </c>
      <c r="E496" s="38"/>
      <c r="F496" s="73" t="s">
        <v>4554</v>
      </c>
      <c r="G496" s="33"/>
      <c r="H496" s="73" t="s">
        <v>2469</v>
      </c>
      <c r="I496" s="73" t="s">
        <v>6105</v>
      </c>
      <c r="J496" s="35">
        <v>1</v>
      </c>
      <c r="K496" s="33"/>
      <c r="L496" s="73" t="s">
        <v>5663</v>
      </c>
      <c r="M496" s="73" t="s">
        <v>6</v>
      </c>
      <c r="N496" s="73" t="s">
        <v>59</v>
      </c>
      <c r="O496" s="73" t="s">
        <v>6100</v>
      </c>
      <c r="P496" s="73"/>
      <c r="Q496" s="73"/>
      <c r="R496" s="73"/>
      <c r="T496" s="73"/>
      <c r="U496" s="73"/>
      <c r="V496" s="75"/>
      <c r="W496" s="76"/>
      <c r="X496" s="75"/>
      <c r="Y496" s="75"/>
      <c r="Z496" s="75"/>
      <c r="AA496" s="75"/>
      <c r="AB496" s="75"/>
      <c r="AC496" s="73"/>
      <c r="BB496" s="71"/>
    </row>
    <row r="497" spans="1:54" x14ac:dyDescent="0.45">
      <c r="A497" s="32" t="s">
        <v>6104</v>
      </c>
      <c r="B497" s="32">
        <v>198</v>
      </c>
      <c r="C497" s="29"/>
      <c r="D497" s="74" t="s">
        <v>6101</v>
      </c>
      <c r="E497" s="38"/>
      <c r="F497" s="73" t="s">
        <v>4554</v>
      </c>
      <c r="G497" s="33"/>
      <c r="H497" s="73" t="s">
        <v>3923</v>
      </c>
      <c r="I497" s="73" t="s">
        <v>6105</v>
      </c>
      <c r="J497" s="35">
        <v>1</v>
      </c>
      <c r="K497" s="33"/>
      <c r="L497" s="73" t="s">
        <v>4608</v>
      </c>
      <c r="M497" s="73" t="s">
        <v>6</v>
      </c>
      <c r="N497" s="73" t="s">
        <v>59</v>
      </c>
      <c r="O497" s="73" t="s">
        <v>6102</v>
      </c>
      <c r="P497" s="73" t="s">
        <v>6103</v>
      </c>
      <c r="Q497" s="73"/>
      <c r="R497" s="73"/>
      <c r="T497" s="73"/>
      <c r="U497" s="73"/>
      <c r="V497" s="75"/>
      <c r="W497" s="77"/>
      <c r="X497" s="75"/>
      <c r="Y497" s="75"/>
      <c r="Z497" s="75"/>
      <c r="AA497" s="75"/>
      <c r="AB497" s="75"/>
      <c r="AC497" s="73"/>
      <c r="AR497" s="71"/>
      <c r="AV497" s="71"/>
      <c r="BB497" s="71"/>
    </row>
    <row r="498" spans="1:54" x14ac:dyDescent="0.45">
      <c r="A498" s="32" t="s">
        <v>6104</v>
      </c>
      <c r="B498" s="32">
        <v>198</v>
      </c>
      <c r="C498" s="29"/>
      <c r="D498" s="72"/>
      <c r="E498" s="38"/>
      <c r="F498" s="29"/>
      <c r="G498" s="29"/>
      <c r="H498" s="76" t="s">
        <v>682</v>
      </c>
      <c r="I498" s="33" t="s">
        <v>115</v>
      </c>
      <c r="J498" s="35">
        <v>1</v>
      </c>
      <c r="K498" s="29"/>
      <c r="L498" s="75" t="s">
        <v>6106</v>
      </c>
      <c r="M498" s="73" t="s">
        <v>6</v>
      </c>
      <c r="N498" s="73" t="s">
        <v>132</v>
      </c>
      <c r="O498" s="75" t="s">
        <v>6107</v>
      </c>
      <c r="P498" s="75" t="s">
        <v>6108</v>
      </c>
      <c r="Q498" s="73"/>
      <c r="R498" s="73"/>
      <c r="T498" s="73"/>
      <c r="U498" s="73"/>
      <c r="V498" s="75"/>
      <c r="W498" s="76"/>
      <c r="X498" s="75"/>
      <c r="Y498" s="75"/>
      <c r="Z498" s="75"/>
      <c r="AA498" s="75"/>
      <c r="AB498" s="75"/>
      <c r="AC498" s="73"/>
    </row>
    <row r="499" spans="1:54" x14ac:dyDescent="0.45">
      <c r="A499" s="32" t="s">
        <v>6104</v>
      </c>
      <c r="B499" s="32">
        <v>198</v>
      </c>
      <c r="C499" s="29"/>
      <c r="D499" s="72"/>
      <c r="E499" s="38"/>
      <c r="F499" s="29"/>
      <c r="G499" s="29"/>
      <c r="H499" s="77" t="s">
        <v>5258</v>
      </c>
      <c r="I499" s="33" t="s">
        <v>115</v>
      </c>
      <c r="J499" s="35">
        <v>1</v>
      </c>
      <c r="K499" s="29"/>
      <c r="L499" s="75" t="s">
        <v>4765</v>
      </c>
      <c r="M499" s="73" t="s">
        <v>6</v>
      </c>
      <c r="N499" s="73" t="s">
        <v>59</v>
      </c>
      <c r="O499" s="75" t="s">
        <v>6109</v>
      </c>
      <c r="P499" s="75" t="s">
        <v>6111</v>
      </c>
      <c r="Q499" s="73"/>
      <c r="R499" s="73"/>
      <c r="T499" s="73"/>
      <c r="U499" s="73"/>
      <c r="V499" s="75"/>
      <c r="W499" s="76"/>
      <c r="X499" s="75"/>
      <c r="Y499" s="75"/>
      <c r="Z499" s="75"/>
      <c r="AA499" s="75"/>
      <c r="AB499" s="75"/>
      <c r="AC499" s="73"/>
    </row>
    <row r="500" spans="1:54" x14ac:dyDescent="0.45">
      <c r="A500" s="32" t="s">
        <v>6104</v>
      </c>
      <c r="B500" s="32">
        <v>198</v>
      </c>
      <c r="C500" s="29"/>
      <c r="D500" s="72"/>
      <c r="E500" s="38"/>
      <c r="F500" s="29"/>
      <c r="G500" s="29"/>
      <c r="H500" s="76" t="s">
        <v>5258</v>
      </c>
      <c r="I500" s="33" t="s">
        <v>115</v>
      </c>
      <c r="J500" s="35">
        <v>1</v>
      </c>
      <c r="K500" s="29"/>
      <c r="L500" s="75" t="s">
        <v>4765</v>
      </c>
      <c r="M500" s="73" t="s">
        <v>6</v>
      </c>
      <c r="N500" s="73" t="s">
        <v>59</v>
      </c>
      <c r="O500" s="75" t="s">
        <v>6110</v>
      </c>
      <c r="P500" s="75" t="s">
        <v>6112</v>
      </c>
      <c r="Q500" s="73"/>
      <c r="R500" s="73"/>
      <c r="T500" s="73"/>
      <c r="U500" s="73"/>
      <c r="V500" s="75"/>
      <c r="W500" s="76"/>
      <c r="X500" s="75"/>
      <c r="Y500" s="75"/>
      <c r="Z500" s="75"/>
      <c r="AA500" s="75"/>
      <c r="AB500" s="75"/>
      <c r="AC500" s="73"/>
    </row>
    <row r="501" spans="1:54" x14ac:dyDescent="0.45">
      <c r="A501" s="32" t="s">
        <v>6104</v>
      </c>
      <c r="B501" s="32">
        <v>198</v>
      </c>
      <c r="C501" s="29"/>
      <c r="D501" s="72"/>
      <c r="E501" s="38"/>
      <c r="F501" s="29"/>
      <c r="G501" s="29"/>
      <c r="H501" s="76" t="s">
        <v>4419</v>
      </c>
      <c r="I501" s="33" t="s">
        <v>115</v>
      </c>
      <c r="J501" s="35">
        <v>1</v>
      </c>
      <c r="K501" s="29"/>
      <c r="L501" s="75" t="s">
        <v>70</v>
      </c>
      <c r="M501" s="73" t="s">
        <v>6</v>
      </c>
      <c r="N501" s="73" t="s">
        <v>132</v>
      </c>
      <c r="O501" s="75" t="s">
        <v>6113</v>
      </c>
      <c r="P501" s="75" t="s">
        <v>6114</v>
      </c>
      <c r="Q501" s="73"/>
      <c r="R501" s="73"/>
      <c r="T501" s="73"/>
      <c r="U501" s="73"/>
      <c r="V501" s="75"/>
      <c r="W501" s="76"/>
      <c r="X501" s="75"/>
      <c r="Y501" s="75"/>
      <c r="Z501" s="75"/>
      <c r="AA501" s="75"/>
      <c r="AB501" s="75"/>
      <c r="AC501" s="73"/>
    </row>
    <row r="502" spans="1:54" x14ac:dyDescent="0.45">
      <c r="A502" s="32" t="s">
        <v>6104</v>
      </c>
      <c r="B502" s="32">
        <v>198</v>
      </c>
      <c r="C502" s="29"/>
      <c r="D502" s="72"/>
      <c r="E502" s="38"/>
      <c r="F502" s="29"/>
      <c r="G502" s="29"/>
      <c r="H502" s="76" t="s">
        <v>76</v>
      </c>
      <c r="I502" s="33" t="s">
        <v>115</v>
      </c>
      <c r="J502" s="35">
        <v>1</v>
      </c>
      <c r="K502" s="29"/>
      <c r="L502" s="75" t="s">
        <v>6115</v>
      </c>
      <c r="M502" s="73" t="s">
        <v>6</v>
      </c>
      <c r="N502" s="73" t="s">
        <v>132</v>
      </c>
      <c r="O502" s="75" t="s">
        <v>6116</v>
      </c>
      <c r="P502" s="75" t="s">
        <v>6117</v>
      </c>
      <c r="Q502" s="73"/>
      <c r="R502" s="73"/>
      <c r="T502" s="73"/>
      <c r="U502" s="73"/>
      <c r="V502" s="77"/>
      <c r="W502" s="76"/>
      <c r="X502" s="75"/>
      <c r="Y502" s="75"/>
      <c r="Z502" s="75"/>
      <c r="AA502" s="75"/>
      <c r="AB502" s="75"/>
      <c r="AC502" s="73"/>
    </row>
    <row r="503" spans="1:54" x14ac:dyDescent="0.45">
      <c r="A503" s="32" t="s">
        <v>6104</v>
      </c>
      <c r="B503" s="32">
        <v>198</v>
      </c>
      <c r="C503" s="29"/>
      <c r="D503" s="72"/>
      <c r="E503" s="38"/>
      <c r="F503" s="29"/>
      <c r="G503" s="29"/>
      <c r="H503" s="76" t="s">
        <v>76</v>
      </c>
      <c r="I503" s="33" t="s">
        <v>115</v>
      </c>
      <c r="J503" s="35">
        <v>1</v>
      </c>
      <c r="K503" s="29"/>
      <c r="L503" s="75" t="s">
        <v>6106</v>
      </c>
      <c r="M503" s="73" t="s">
        <v>6</v>
      </c>
      <c r="N503" s="73" t="s">
        <v>147</v>
      </c>
      <c r="O503" s="75" t="s">
        <v>6118</v>
      </c>
      <c r="P503" s="75" t="s">
        <v>6119</v>
      </c>
      <c r="Q503" s="73"/>
      <c r="R503" s="73"/>
      <c r="T503" s="73"/>
      <c r="U503" s="73"/>
      <c r="V503" s="75"/>
      <c r="W503" s="76"/>
      <c r="X503" s="75"/>
      <c r="Y503" s="75"/>
      <c r="Z503" s="75"/>
      <c r="AA503" s="75"/>
      <c r="AB503" s="75"/>
      <c r="AC503" s="73"/>
    </row>
    <row r="504" spans="1:54" x14ac:dyDescent="0.45">
      <c r="A504" s="32" t="s">
        <v>6104</v>
      </c>
      <c r="B504" s="32">
        <v>198</v>
      </c>
      <c r="C504" s="29"/>
      <c r="D504" s="72"/>
      <c r="E504" s="38"/>
      <c r="F504" s="29"/>
      <c r="G504" s="29"/>
      <c r="H504" s="76" t="s">
        <v>76</v>
      </c>
      <c r="I504" s="33" t="s">
        <v>115</v>
      </c>
      <c r="J504" s="35">
        <v>1</v>
      </c>
      <c r="K504" s="29"/>
      <c r="L504" s="77" t="s">
        <v>6164</v>
      </c>
      <c r="M504" s="73" t="s">
        <v>4545</v>
      </c>
      <c r="N504" s="73" t="s">
        <v>41</v>
      </c>
      <c r="O504" s="75" t="s">
        <v>6120</v>
      </c>
      <c r="P504" s="75" t="s">
        <v>6121</v>
      </c>
      <c r="Q504" s="73"/>
      <c r="R504" s="73"/>
      <c r="T504" s="73"/>
      <c r="U504" s="73"/>
      <c r="V504" s="75"/>
      <c r="W504" s="76"/>
      <c r="X504" s="75"/>
      <c r="Y504" s="75"/>
      <c r="Z504" s="75"/>
      <c r="AA504" s="75"/>
      <c r="AB504" s="75"/>
      <c r="AC504" s="73"/>
    </row>
    <row r="505" spans="1:54" x14ac:dyDescent="0.45">
      <c r="A505" s="32" t="s">
        <v>6104</v>
      </c>
      <c r="B505" s="32">
        <v>198</v>
      </c>
      <c r="C505" s="29"/>
      <c r="D505" s="72"/>
      <c r="E505" s="38"/>
      <c r="F505" s="29"/>
      <c r="G505" s="29"/>
      <c r="H505" s="76" t="s">
        <v>76</v>
      </c>
      <c r="I505" s="33" t="s">
        <v>115</v>
      </c>
      <c r="J505" s="35">
        <v>1</v>
      </c>
      <c r="K505" s="29"/>
      <c r="L505" s="75" t="s">
        <v>5323</v>
      </c>
      <c r="M505" s="73" t="s">
        <v>6</v>
      </c>
      <c r="N505" s="73" t="s">
        <v>140</v>
      </c>
      <c r="O505" s="75" t="s">
        <v>6122</v>
      </c>
      <c r="P505" s="75" t="s">
        <v>6123</v>
      </c>
      <c r="Q505" s="73"/>
      <c r="R505" s="73"/>
      <c r="T505" s="73"/>
      <c r="U505" s="73"/>
      <c r="V505" s="75"/>
      <c r="W505" s="76"/>
      <c r="X505" s="75"/>
      <c r="Y505" s="75"/>
      <c r="Z505" s="75"/>
      <c r="AA505" s="75"/>
      <c r="AB505" s="75"/>
      <c r="AC505" s="73"/>
    </row>
    <row r="506" spans="1:54" x14ac:dyDescent="0.45">
      <c r="A506" s="32" t="s">
        <v>6104</v>
      </c>
      <c r="B506" s="32">
        <v>198</v>
      </c>
      <c r="C506" s="29"/>
      <c r="D506" s="72"/>
      <c r="E506" s="38"/>
      <c r="F506" s="29"/>
      <c r="G506" s="29"/>
      <c r="H506" s="76" t="s">
        <v>44</v>
      </c>
      <c r="I506" s="33" t="s">
        <v>115</v>
      </c>
      <c r="J506" s="35">
        <v>1</v>
      </c>
      <c r="K506" s="29"/>
      <c r="L506" s="75" t="s">
        <v>45</v>
      </c>
      <c r="M506" s="73" t="s">
        <v>6</v>
      </c>
      <c r="N506" s="73" t="s">
        <v>132</v>
      </c>
      <c r="O506" s="75" t="s">
        <v>6124</v>
      </c>
      <c r="P506" s="75" t="s">
        <v>6125</v>
      </c>
      <c r="Q506" s="73"/>
      <c r="R506" s="73"/>
      <c r="T506" s="73"/>
      <c r="U506" s="73"/>
      <c r="V506" s="75"/>
      <c r="W506" s="76"/>
      <c r="X506" s="75"/>
      <c r="Y506" s="75"/>
      <c r="Z506" s="75"/>
      <c r="AA506" s="76"/>
      <c r="AB506" s="75"/>
      <c r="AC506" s="73"/>
    </row>
    <row r="507" spans="1:54" x14ac:dyDescent="0.45">
      <c r="A507" s="32" t="s">
        <v>6104</v>
      </c>
      <c r="B507" s="32">
        <v>198</v>
      </c>
      <c r="C507" s="29"/>
      <c r="D507" s="72"/>
      <c r="E507" s="38"/>
      <c r="F507" s="29"/>
      <c r="G507" s="29"/>
      <c r="H507" s="76" t="s">
        <v>44</v>
      </c>
      <c r="I507" s="33" t="s">
        <v>115</v>
      </c>
      <c r="J507" s="35">
        <v>1</v>
      </c>
      <c r="K507" s="29"/>
      <c r="L507" s="75" t="s">
        <v>45</v>
      </c>
      <c r="M507" s="73" t="s">
        <v>6</v>
      </c>
      <c r="N507" s="73" t="s">
        <v>140</v>
      </c>
      <c r="O507" s="75" t="s">
        <v>6126</v>
      </c>
      <c r="P507" s="75" t="s">
        <v>6127</v>
      </c>
      <c r="Q507" s="73"/>
      <c r="R507" s="73"/>
      <c r="T507" s="73"/>
      <c r="U507" s="73"/>
      <c r="V507" s="75"/>
      <c r="W507" s="76"/>
      <c r="X507" s="75"/>
      <c r="Y507" s="75"/>
      <c r="Z507" s="75"/>
      <c r="AA507" s="75"/>
      <c r="AB507" s="75"/>
      <c r="AC507" s="73"/>
    </row>
    <row r="508" spans="1:54" x14ac:dyDescent="0.45">
      <c r="A508" s="32" t="s">
        <v>6104</v>
      </c>
      <c r="B508" s="32">
        <v>198</v>
      </c>
      <c r="C508" s="29"/>
      <c r="D508" s="72"/>
      <c r="E508" s="38"/>
      <c r="F508" s="29"/>
      <c r="G508" s="29"/>
      <c r="H508" s="76" t="s">
        <v>44</v>
      </c>
      <c r="I508" s="33" t="s">
        <v>115</v>
      </c>
      <c r="J508" s="35">
        <v>1</v>
      </c>
      <c r="K508" s="29"/>
      <c r="L508" s="75" t="s">
        <v>45</v>
      </c>
      <c r="M508" s="73" t="s">
        <v>6</v>
      </c>
      <c r="N508" s="73" t="s">
        <v>140</v>
      </c>
      <c r="O508" s="75" t="s">
        <v>6128</v>
      </c>
      <c r="P508" s="75" t="s">
        <v>6129</v>
      </c>
      <c r="Q508" s="73"/>
      <c r="R508" s="73"/>
      <c r="T508" s="73"/>
      <c r="U508" s="73"/>
      <c r="V508" s="75"/>
      <c r="W508" s="76"/>
      <c r="X508" s="75"/>
      <c r="Y508" s="75"/>
      <c r="Z508" s="75"/>
      <c r="AA508" s="75"/>
      <c r="AB508" s="75"/>
      <c r="AC508" s="73"/>
    </row>
    <row r="509" spans="1:54" x14ac:dyDescent="0.45">
      <c r="A509" s="32" t="s">
        <v>6104</v>
      </c>
      <c r="B509" s="32">
        <v>198</v>
      </c>
      <c r="C509" s="29"/>
      <c r="D509" s="72"/>
      <c r="E509" s="38"/>
      <c r="F509" s="29"/>
      <c r="G509" s="29"/>
      <c r="H509" s="76" t="s">
        <v>44</v>
      </c>
      <c r="I509" s="33" t="s">
        <v>115</v>
      </c>
      <c r="J509" s="35">
        <v>1</v>
      </c>
      <c r="K509" s="29"/>
      <c r="L509" s="75" t="s">
        <v>45</v>
      </c>
      <c r="M509" s="73" t="s">
        <v>6</v>
      </c>
      <c r="N509" s="73" t="s">
        <v>147</v>
      </c>
      <c r="O509" s="75" t="s">
        <v>6130</v>
      </c>
      <c r="P509" s="75" t="s">
        <v>6119</v>
      </c>
      <c r="Q509" s="73"/>
      <c r="R509" s="73"/>
      <c r="T509" s="73"/>
      <c r="U509" s="73"/>
      <c r="V509" s="77"/>
      <c r="W509" s="77"/>
      <c r="X509" s="75"/>
      <c r="Y509" s="75"/>
      <c r="Z509" s="75"/>
      <c r="AA509" s="75"/>
      <c r="AB509" s="75"/>
      <c r="AC509" s="73"/>
    </row>
    <row r="510" spans="1:54" x14ac:dyDescent="0.45">
      <c r="A510" s="32" t="s">
        <v>6104</v>
      </c>
      <c r="B510" s="32">
        <v>198</v>
      </c>
      <c r="C510" s="29"/>
      <c r="D510" s="72"/>
      <c r="E510" s="38"/>
      <c r="F510" s="29"/>
      <c r="G510" s="29"/>
      <c r="H510" s="76" t="s">
        <v>6132</v>
      </c>
      <c r="I510" s="33" t="s">
        <v>115</v>
      </c>
      <c r="J510" s="35">
        <v>1</v>
      </c>
      <c r="K510" s="29"/>
      <c r="L510" s="75" t="s">
        <v>6131</v>
      </c>
      <c r="M510" s="73" t="s">
        <v>6</v>
      </c>
      <c r="N510" s="73" t="s">
        <v>59</v>
      </c>
      <c r="O510" s="75" t="s">
        <v>6133</v>
      </c>
      <c r="P510" s="75" t="s">
        <v>6134</v>
      </c>
      <c r="Q510" s="73"/>
      <c r="R510" s="73"/>
      <c r="T510" s="73"/>
      <c r="U510" s="73"/>
      <c r="V510" s="75"/>
      <c r="W510" s="76"/>
      <c r="X510" s="75"/>
      <c r="Y510" s="75"/>
      <c r="Z510" s="75"/>
      <c r="AA510" s="75"/>
      <c r="AB510" s="75"/>
      <c r="AC510" s="73"/>
    </row>
    <row r="511" spans="1:54" x14ac:dyDescent="0.45">
      <c r="A511" s="32" t="s">
        <v>6104</v>
      </c>
      <c r="B511" s="32">
        <v>198</v>
      </c>
      <c r="C511" s="29"/>
      <c r="D511" s="72"/>
      <c r="E511" s="38"/>
      <c r="F511" s="29"/>
      <c r="G511" s="29"/>
      <c r="H511" s="77" t="s">
        <v>1145</v>
      </c>
      <c r="I511" s="33" t="s">
        <v>115</v>
      </c>
      <c r="J511" s="35">
        <v>1</v>
      </c>
      <c r="K511" s="29"/>
      <c r="L511" s="77" t="s">
        <v>6163</v>
      </c>
      <c r="M511" s="73" t="s">
        <v>6</v>
      </c>
      <c r="N511" s="73" t="s">
        <v>140</v>
      </c>
      <c r="O511" s="75" t="s">
        <v>6135</v>
      </c>
      <c r="P511" s="75" t="s">
        <v>6136</v>
      </c>
      <c r="Q511" s="73"/>
      <c r="R511" s="73"/>
      <c r="T511" s="73"/>
      <c r="U511" s="73"/>
      <c r="V511" s="75"/>
      <c r="W511" s="76"/>
      <c r="X511" s="75"/>
      <c r="Y511" s="75"/>
      <c r="Z511" s="75"/>
      <c r="AA511" s="76"/>
      <c r="AB511" s="75"/>
      <c r="AC511" s="73"/>
    </row>
    <row r="512" spans="1:54" x14ac:dyDescent="0.45">
      <c r="A512" s="32" t="s">
        <v>6104</v>
      </c>
      <c r="B512" s="32">
        <v>198</v>
      </c>
      <c r="C512" s="29"/>
      <c r="D512" s="72"/>
      <c r="E512" s="38"/>
      <c r="F512" s="29"/>
      <c r="G512" s="29"/>
      <c r="H512" s="76" t="s">
        <v>52</v>
      </c>
      <c r="I512" s="33" t="s">
        <v>115</v>
      </c>
      <c r="J512" s="35">
        <v>1</v>
      </c>
      <c r="K512" s="29"/>
      <c r="L512" s="75" t="s">
        <v>6137</v>
      </c>
      <c r="M512" s="73" t="s">
        <v>6</v>
      </c>
      <c r="N512" s="73" t="s">
        <v>59</v>
      </c>
      <c r="O512" s="75" t="s">
        <v>6138</v>
      </c>
      <c r="P512" s="75" t="s">
        <v>6139</v>
      </c>
      <c r="Q512" s="73"/>
      <c r="R512" s="73"/>
      <c r="T512" s="73"/>
      <c r="U512" s="73"/>
      <c r="V512" s="75"/>
      <c r="W512" s="76"/>
      <c r="X512" s="75"/>
      <c r="Y512" s="75"/>
      <c r="Z512" s="75"/>
      <c r="AA512" s="76"/>
      <c r="AB512" s="75"/>
      <c r="AC512" s="73"/>
    </row>
    <row r="513" spans="1:29" x14ac:dyDescent="0.45">
      <c r="A513" s="32" t="s">
        <v>6104</v>
      </c>
      <c r="B513" s="32">
        <v>198</v>
      </c>
      <c r="C513" s="29"/>
      <c r="D513" s="72"/>
      <c r="E513" s="38"/>
      <c r="F513" s="29"/>
      <c r="G513" s="29"/>
      <c r="H513" s="76" t="s">
        <v>52</v>
      </c>
      <c r="I513" s="33" t="s">
        <v>115</v>
      </c>
      <c r="J513" s="35">
        <v>1</v>
      </c>
      <c r="K513" s="29"/>
      <c r="L513" s="75" t="s">
        <v>70</v>
      </c>
      <c r="M513" s="73" t="s">
        <v>6</v>
      </c>
      <c r="N513" s="73" t="s">
        <v>59</v>
      </c>
      <c r="O513" s="75" t="s">
        <v>6140</v>
      </c>
      <c r="P513" s="75" t="s">
        <v>6141</v>
      </c>
      <c r="Q513" s="73"/>
      <c r="R513" s="73"/>
      <c r="T513" s="73"/>
      <c r="U513" s="73"/>
      <c r="V513" s="75"/>
      <c r="W513" s="76"/>
      <c r="X513" s="75"/>
      <c r="Y513" s="75"/>
      <c r="Z513" s="75"/>
      <c r="AA513" s="75"/>
      <c r="AB513" s="75"/>
      <c r="AC513" s="73"/>
    </row>
    <row r="514" spans="1:29" x14ac:dyDescent="0.45">
      <c r="A514" s="32" t="s">
        <v>6104</v>
      </c>
      <c r="B514" s="32">
        <v>198</v>
      </c>
      <c r="C514" s="29"/>
      <c r="D514" s="72"/>
      <c r="E514" s="38"/>
      <c r="F514" s="29"/>
      <c r="G514" s="29"/>
      <c r="H514" s="76" t="s">
        <v>1222</v>
      </c>
      <c r="I514" s="33" t="s">
        <v>115</v>
      </c>
      <c r="J514" s="35">
        <v>1</v>
      </c>
      <c r="K514" s="29"/>
      <c r="L514" s="75" t="s">
        <v>6142</v>
      </c>
      <c r="M514" s="73" t="s">
        <v>6</v>
      </c>
      <c r="N514" s="73" t="s">
        <v>140</v>
      </c>
      <c r="O514" s="75" t="s">
        <v>6143</v>
      </c>
      <c r="P514" s="75" t="s">
        <v>6144</v>
      </c>
      <c r="Q514" s="73"/>
      <c r="R514" s="73"/>
      <c r="T514" s="73"/>
      <c r="U514" s="73"/>
      <c r="V514" s="75"/>
      <c r="W514" s="76"/>
      <c r="X514" s="75"/>
      <c r="Y514" s="75"/>
      <c r="Z514" s="75"/>
      <c r="AA514" s="75"/>
      <c r="AB514" s="75"/>
      <c r="AC514" s="73"/>
    </row>
    <row r="515" spans="1:29" x14ac:dyDescent="0.45">
      <c r="A515" s="32" t="s">
        <v>6104</v>
      </c>
      <c r="B515" s="32">
        <v>198</v>
      </c>
      <c r="C515" s="29"/>
      <c r="D515" s="72"/>
      <c r="E515" s="38"/>
      <c r="F515" s="29"/>
      <c r="G515" s="29"/>
      <c r="H515" s="76" t="s">
        <v>11</v>
      </c>
      <c r="I515" s="33" t="s">
        <v>115</v>
      </c>
      <c r="J515" s="35">
        <v>1</v>
      </c>
      <c r="K515" s="29"/>
      <c r="L515" s="75" t="s">
        <v>4177</v>
      </c>
      <c r="M515" s="73" t="s">
        <v>6</v>
      </c>
      <c r="N515" s="73" t="s">
        <v>59</v>
      </c>
      <c r="O515" s="75" t="s">
        <v>6145</v>
      </c>
      <c r="P515" s="75" t="s">
        <v>6146</v>
      </c>
      <c r="Q515" s="73"/>
      <c r="R515" s="73"/>
      <c r="T515" s="73"/>
      <c r="U515" s="73"/>
      <c r="V515" s="75"/>
      <c r="W515" s="76"/>
      <c r="X515" s="75"/>
      <c r="Y515" s="75"/>
      <c r="Z515" s="75"/>
      <c r="AA515" s="75"/>
      <c r="AB515" s="75"/>
      <c r="AC515" s="73"/>
    </row>
    <row r="516" spans="1:29" x14ac:dyDescent="0.45">
      <c r="A516" s="32" t="s">
        <v>6104</v>
      </c>
      <c r="B516" s="32">
        <v>198</v>
      </c>
      <c r="C516" s="29"/>
      <c r="D516" s="72"/>
      <c r="E516" s="38"/>
      <c r="F516" s="29"/>
      <c r="G516" s="29"/>
      <c r="H516" s="76" t="s">
        <v>11</v>
      </c>
      <c r="I516" s="33" t="s">
        <v>115</v>
      </c>
      <c r="J516" s="35">
        <v>1</v>
      </c>
      <c r="K516" s="29"/>
      <c r="L516" s="75" t="s">
        <v>32</v>
      </c>
      <c r="M516" s="73" t="s">
        <v>6</v>
      </c>
      <c r="N516" s="73" t="s">
        <v>59</v>
      </c>
      <c r="O516" s="75" t="s">
        <v>6145</v>
      </c>
      <c r="P516" s="75" t="s">
        <v>6146</v>
      </c>
      <c r="Q516" s="73"/>
      <c r="R516" s="73"/>
      <c r="T516" s="73"/>
      <c r="U516" s="73"/>
      <c r="V516" s="75"/>
      <c r="W516" s="77"/>
      <c r="X516" s="75"/>
      <c r="Y516" s="75"/>
      <c r="Z516" s="75"/>
      <c r="AA516" s="75"/>
      <c r="AB516" s="75"/>
      <c r="AC516" s="73"/>
    </row>
    <row r="517" spans="1:29" x14ac:dyDescent="0.45">
      <c r="A517" s="32" t="s">
        <v>6104</v>
      </c>
      <c r="B517" s="32">
        <v>198</v>
      </c>
      <c r="C517" s="29"/>
      <c r="D517" s="72"/>
      <c r="E517" s="38"/>
      <c r="F517" s="29"/>
      <c r="G517" s="29"/>
      <c r="H517" s="76" t="s">
        <v>1288</v>
      </c>
      <c r="I517" s="33" t="s">
        <v>115</v>
      </c>
      <c r="J517" s="35">
        <v>1</v>
      </c>
      <c r="K517" s="29"/>
      <c r="L517" s="75" t="s">
        <v>4547</v>
      </c>
      <c r="M517" s="73" t="s">
        <v>6</v>
      </c>
      <c r="N517" s="73" t="s">
        <v>59</v>
      </c>
      <c r="O517" s="75" t="s">
        <v>6147</v>
      </c>
      <c r="P517" s="75" t="s">
        <v>6148</v>
      </c>
      <c r="Q517" s="73"/>
      <c r="R517" s="73"/>
      <c r="T517" s="73"/>
      <c r="U517" s="73"/>
      <c r="V517" s="75"/>
      <c r="W517" s="76"/>
      <c r="X517" s="75"/>
      <c r="Y517" s="75"/>
      <c r="Z517" s="75"/>
      <c r="AA517" s="75"/>
      <c r="AB517" s="75"/>
      <c r="AC517" s="73"/>
    </row>
    <row r="518" spans="1:29" x14ac:dyDescent="0.45">
      <c r="A518" s="32" t="s">
        <v>6104</v>
      </c>
      <c r="B518" s="32">
        <v>198</v>
      </c>
      <c r="C518" s="29"/>
      <c r="D518" s="72"/>
      <c r="E518" s="38"/>
      <c r="F518" s="29"/>
      <c r="G518" s="29"/>
      <c r="H518" s="77" t="s">
        <v>1754</v>
      </c>
      <c r="I518" s="33" t="s">
        <v>115</v>
      </c>
      <c r="J518" s="35">
        <v>1</v>
      </c>
      <c r="K518" s="29"/>
      <c r="L518" s="75" t="s">
        <v>4177</v>
      </c>
      <c r="M518" s="73" t="s">
        <v>4545</v>
      </c>
      <c r="N518" s="73" t="s">
        <v>41</v>
      </c>
      <c r="O518" s="75" t="s">
        <v>6149</v>
      </c>
      <c r="P518" s="75" t="s">
        <v>6119</v>
      </c>
      <c r="Q518" s="73"/>
      <c r="R518" s="73"/>
      <c r="T518" s="73"/>
      <c r="U518" s="73"/>
      <c r="V518" s="75"/>
      <c r="W518" s="76"/>
      <c r="X518" s="75"/>
      <c r="Y518" s="75"/>
      <c r="Z518" s="75"/>
      <c r="AA518" s="75"/>
      <c r="AB518" s="75"/>
      <c r="AC518" s="73"/>
    </row>
    <row r="519" spans="1:29" x14ac:dyDescent="0.45">
      <c r="A519" s="32" t="s">
        <v>6104</v>
      </c>
      <c r="B519" s="32">
        <v>198</v>
      </c>
      <c r="C519" s="29"/>
      <c r="D519" s="72"/>
      <c r="E519" s="38"/>
      <c r="F519" s="29"/>
      <c r="G519" s="29"/>
      <c r="H519" s="76" t="s">
        <v>35</v>
      </c>
      <c r="I519" s="33" t="s">
        <v>115</v>
      </c>
      <c r="J519" s="35">
        <v>1</v>
      </c>
      <c r="K519" s="29"/>
      <c r="L519" s="75" t="s">
        <v>6150</v>
      </c>
      <c r="M519" s="73" t="s">
        <v>6</v>
      </c>
      <c r="N519" s="73" t="s">
        <v>140</v>
      </c>
      <c r="O519" s="75" t="s">
        <v>6151</v>
      </c>
      <c r="P519" s="75" t="s">
        <v>6153</v>
      </c>
      <c r="Q519" s="73"/>
      <c r="R519" s="73"/>
      <c r="T519" s="73"/>
      <c r="U519" s="73"/>
      <c r="V519" s="75"/>
      <c r="W519" s="76"/>
      <c r="X519" s="75"/>
      <c r="Y519" s="75"/>
      <c r="Z519" s="75"/>
      <c r="AA519" s="75"/>
      <c r="AB519" s="75"/>
      <c r="AC519" s="73"/>
    </row>
    <row r="520" spans="1:29" x14ac:dyDescent="0.45">
      <c r="A520" s="32" t="s">
        <v>6104</v>
      </c>
      <c r="B520" s="32">
        <v>198</v>
      </c>
      <c r="C520" s="29"/>
      <c r="D520" s="72"/>
      <c r="E520" s="38"/>
      <c r="F520" s="29"/>
      <c r="G520" s="29"/>
      <c r="H520" s="76" t="s">
        <v>1747</v>
      </c>
      <c r="I520" s="33" t="s">
        <v>115</v>
      </c>
      <c r="J520" s="35">
        <v>1</v>
      </c>
      <c r="K520" s="29"/>
      <c r="L520" s="75" t="s">
        <v>6150</v>
      </c>
      <c r="M520" s="73" t="s">
        <v>6</v>
      </c>
      <c r="N520" s="73" t="s">
        <v>147</v>
      </c>
      <c r="O520" s="75" t="s">
        <v>6152</v>
      </c>
      <c r="P520" s="75" t="s">
        <v>6119</v>
      </c>
      <c r="Q520" s="73"/>
      <c r="R520" s="73"/>
      <c r="T520" s="73"/>
      <c r="U520" s="73"/>
      <c r="V520" s="75"/>
      <c r="W520" s="77"/>
      <c r="X520" s="75"/>
      <c r="Y520" s="75"/>
      <c r="Z520" s="75"/>
      <c r="AA520" s="75"/>
      <c r="AB520" s="75"/>
      <c r="AC520" s="73"/>
    </row>
    <row r="521" spans="1:29" x14ac:dyDescent="0.45">
      <c r="A521" s="32" t="s">
        <v>6104</v>
      </c>
      <c r="B521" s="32">
        <v>198</v>
      </c>
      <c r="C521" s="29"/>
      <c r="D521" s="72"/>
      <c r="E521" s="38"/>
      <c r="F521" s="29"/>
      <c r="G521" s="29"/>
      <c r="H521" s="76" t="s">
        <v>35</v>
      </c>
      <c r="I521" s="33" t="s">
        <v>115</v>
      </c>
      <c r="J521" s="35">
        <v>1</v>
      </c>
      <c r="K521" s="29"/>
      <c r="L521" s="75" t="s">
        <v>6154</v>
      </c>
      <c r="M521" s="73" t="s">
        <v>6</v>
      </c>
      <c r="N521" s="73" t="s">
        <v>140</v>
      </c>
      <c r="O521" s="75" t="s">
        <v>6155</v>
      </c>
      <c r="P521" s="75" t="s">
        <v>6156</v>
      </c>
      <c r="Q521" s="73"/>
      <c r="R521" s="73"/>
      <c r="T521" s="73"/>
      <c r="U521" s="73"/>
      <c r="V521" s="75"/>
      <c r="W521" s="77"/>
      <c r="X521" s="75"/>
      <c r="Y521" s="75"/>
      <c r="Z521" s="75"/>
      <c r="AA521" s="75"/>
      <c r="AB521" s="75"/>
      <c r="AC521" s="73"/>
    </row>
    <row r="522" spans="1:29" x14ac:dyDescent="0.45">
      <c r="A522" s="32" t="s">
        <v>6104</v>
      </c>
      <c r="B522" s="32">
        <v>198</v>
      </c>
      <c r="C522" s="29"/>
      <c r="D522" s="72"/>
      <c r="E522" s="38"/>
      <c r="F522" s="29"/>
      <c r="G522" s="29"/>
      <c r="H522" s="77" t="s">
        <v>1837</v>
      </c>
      <c r="I522" s="33" t="s">
        <v>115</v>
      </c>
      <c r="J522" s="35">
        <v>1</v>
      </c>
      <c r="K522" s="29"/>
      <c r="L522" s="75" t="s">
        <v>6154</v>
      </c>
      <c r="M522" s="73" t="s">
        <v>6</v>
      </c>
      <c r="N522" s="73" t="s">
        <v>140</v>
      </c>
      <c r="O522" s="75" t="s">
        <v>6157</v>
      </c>
      <c r="P522" s="75" t="s">
        <v>6158</v>
      </c>
      <c r="Q522" s="73"/>
      <c r="R522" s="73"/>
      <c r="T522" s="73"/>
      <c r="U522" s="73"/>
      <c r="V522" s="77"/>
      <c r="W522" s="76"/>
      <c r="X522" s="75"/>
      <c r="Y522" s="75"/>
      <c r="Z522" s="75"/>
      <c r="AA522" s="75"/>
      <c r="AB522" s="75"/>
      <c r="AC522" s="73"/>
    </row>
    <row r="523" spans="1:29" x14ac:dyDescent="0.45">
      <c r="A523" s="32" t="s">
        <v>6104</v>
      </c>
      <c r="B523" s="32">
        <v>198</v>
      </c>
      <c r="C523" s="29"/>
      <c r="D523" s="72"/>
      <c r="E523" s="38"/>
      <c r="F523" s="29"/>
      <c r="G523" s="29"/>
      <c r="H523" s="77" t="s">
        <v>1282</v>
      </c>
      <c r="I523" s="33" t="s">
        <v>115</v>
      </c>
      <c r="J523" s="35">
        <v>1</v>
      </c>
      <c r="K523" s="29"/>
      <c r="L523" s="75" t="s">
        <v>6137</v>
      </c>
      <c r="M523" s="73" t="s">
        <v>6</v>
      </c>
      <c r="N523" s="73" t="s">
        <v>59</v>
      </c>
      <c r="O523" s="75" t="s">
        <v>6159</v>
      </c>
      <c r="P523" s="75" t="s">
        <v>6160</v>
      </c>
      <c r="Q523" s="73"/>
      <c r="R523" s="73"/>
      <c r="T523" s="73"/>
      <c r="U523" s="73"/>
      <c r="V523" s="73"/>
      <c r="W523" s="73"/>
      <c r="X523" s="73"/>
      <c r="Y523" s="73"/>
      <c r="Z523" s="73"/>
      <c r="AA523" s="73"/>
      <c r="AB523" s="73"/>
      <c r="AC523" s="73"/>
    </row>
    <row r="524" spans="1:29" x14ac:dyDescent="0.45">
      <c r="A524" s="32" t="s">
        <v>6104</v>
      </c>
      <c r="B524" s="32">
        <v>198</v>
      </c>
      <c r="C524" s="29"/>
      <c r="D524" s="72"/>
      <c r="E524" s="38"/>
      <c r="F524" s="29"/>
      <c r="G524" s="29"/>
      <c r="H524" s="76" t="s">
        <v>49</v>
      </c>
      <c r="I524" s="33" t="s">
        <v>115</v>
      </c>
      <c r="J524" s="35">
        <v>1</v>
      </c>
      <c r="K524" s="29"/>
      <c r="L524" s="77" t="s">
        <v>6164</v>
      </c>
      <c r="M524" s="73" t="s">
        <v>6</v>
      </c>
      <c r="N524" s="73" t="s">
        <v>132</v>
      </c>
      <c r="O524" s="75" t="s">
        <v>6161</v>
      </c>
      <c r="P524" s="75" t="s">
        <v>6162</v>
      </c>
      <c r="Q524" s="73"/>
      <c r="R524" s="73"/>
      <c r="T524" s="73"/>
      <c r="U524" s="73"/>
      <c r="V524" s="73"/>
      <c r="W524" s="73"/>
      <c r="X524" s="73"/>
      <c r="Y524" s="73"/>
      <c r="Z524" s="73"/>
      <c r="AA524" s="73"/>
      <c r="AB524" s="73"/>
      <c r="AC524" s="73"/>
    </row>
    <row r="525" spans="1:29" x14ac:dyDescent="0.45">
      <c r="A525" s="32"/>
      <c r="B525" s="32"/>
      <c r="C525" s="29"/>
      <c r="D525" s="29"/>
      <c r="E525" s="38"/>
      <c r="F525" s="29"/>
      <c r="G525" s="29"/>
      <c r="H525" s="29"/>
      <c r="I525" s="33"/>
      <c r="J525" s="5"/>
      <c r="K525" s="29"/>
      <c r="L525" s="73"/>
      <c r="M525" s="4"/>
      <c r="N525" s="39"/>
      <c r="O525" s="4"/>
      <c r="P525" s="29"/>
      <c r="Q525" s="73"/>
      <c r="R525" s="73"/>
      <c r="T525" s="73"/>
      <c r="U525" s="73"/>
      <c r="V525" s="73"/>
      <c r="W525" s="73"/>
      <c r="X525" s="73"/>
      <c r="Y525" s="73"/>
      <c r="Z525" s="73"/>
      <c r="AA525" s="73"/>
      <c r="AB525" s="73"/>
      <c r="AC525" s="73"/>
    </row>
    <row r="526" spans="1:29" x14ac:dyDescent="0.45">
      <c r="A526" s="32"/>
      <c r="B526" s="32"/>
      <c r="C526" s="29"/>
      <c r="D526" s="29"/>
      <c r="E526" s="38"/>
      <c r="F526" s="29"/>
      <c r="G526" s="29"/>
      <c r="H526" s="29"/>
      <c r="I526" s="33"/>
      <c r="J526" s="5"/>
      <c r="K526" s="29"/>
      <c r="L526" s="73"/>
      <c r="M526" s="4"/>
      <c r="N526" s="39"/>
      <c r="O526" s="4"/>
      <c r="P526" s="29"/>
      <c r="Q526" s="73"/>
      <c r="R526" s="73"/>
      <c r="T526" s="73"/>
      <c r="U526" s="73"/>
      <c r="V526" s="73"/>
      <c r="W526" s="73"/>
      <c r="X526" s="73"/>
      <c r="Y526" s="73"/>
      <c r="Z526" s="73"/>
      <c r="AA526" s="73"/>
      <c r="AB526" s="73"/>
      <c r="AC526" s="73"/>
    </row>
    <row r="527" spans="1:29" x14ac:dyDescent="0.45">
      <c r="A527" s="32"/>
      <c r="B527" s="32"/>
      <c r="C527" s="29"/>
      <c r="D527" s="29"/>
      <c r="E527" s="38"/>
      <c r="F527" s="29"/>
      <c r="G527" s="29"/>
      <c r="H527" s="29"/>
      <c r="I527" s="33"/>
      <c r="J527" s="5"/>
      <c r="K527" s="29"/>
      <c r="L527" s="73"/>
      <c r="M527" s="4"/>
      <c r="N527" s="39"/>
      <c r="O527" s="4"/>
      <c r="P527" s="29"/>
      <c r="Q527" s="73"/>
      <c r="R527" s="73"/>
      <c r="T527" s="73"/>
      <c r="U527" s="73"/>
      <c r="V527" s="73"/>
      <c r="W527" s="73"/>
      <c r="X527" s="73"/>
      <c r="Y527" s="73"/>
      <c r="Z527" s="73"/>
      <c r="AA527" s="73"/>
      <c r="AB527" s="73"/>
      <c r="AC527" s="73"/>
    </row>
    <row r="528" spans="1:29" x14ac:dyDescent="0.45">
      <c r="A528" s="32"/>
      <c r="B528" s="32"/>
      <c r="C528" s="29"/>
      <c r="D528" s="29"/>
      <c r="E528" s="38"/>
      <c r="F528" s="29"/>
      <c r="G528" s="29"/>
      <c r="H528" s="29"/>
      <c r="I528" s="33"/>
      <c r="J528" s="5"/>
      <c r="K528" s="29"/>
      <c r="L528" s="73"/>
      <c r="M528" s="4"/>
      <c r="N528" s="39"/>
      <c r="O528" s="4"/>
      <c r="P528" s="29"/>
      <c r="Q528" s="73"/>
      <c r="R528" s="73"/>
    </row>
    <row r="529" spans="1:16" x14ac:dyDescent="0.45">
      <c r="A529" s="32"/>
      <c r="B529" s="32"/>
      <c r="C529" s="29"/>
      <c r="D529" s="29"/>
      <c r="E529" s="38"/>
      <c r="F529" s="29"/>
      <c r="G529" s="29"/>
      <c r="H529" s="29"/>
      <c r="I529" s="33"/>
      <c r="J529" s="5"/>
      <c r="K529" s="29"/>
      <c r="M529" s="4"/>
      <c r="N529" s="39"/>
      <c r="O529" s="4"/>
      <c r="P529" s="29"/>
    </row>
    <row r="530" spans="1:16" x14ac:dyDescent="0.45">
      <c r="A530" s="32"/>
      <c r="B530" s="32"/>
      <c r="C530" s="29"/>
      <c r="D530" s="29"/>
      <c r="E530" s="38"/>
      <c r="F530" s="29"/>
      <c r="G530" s="29"/>
      <c r="H530" s="29"/>
      <c r="I530" s="33"/>
      <c r="J530" s="5"/>
      <c r="K530" s="29"/>
      <c r="L530" s="29"/>
      <c r="M530" s="4"/>
      <c r="N530" s="39"/>
      <c r="O530" s="4"/>
      <c r="P530" s="29"/>
    </row>
    <row r="531" spans="1:16" x14ac:dyDescent="0.45">
      <c r="A531" s="32"/>
      <c r="B531" s="32"/>
      <c r="C531" s="29"/>
      <c r="D531" s="29"/>
      <c r="E531" s="38"/>
      <c r="F531" s="29"/>
      <c r="G531" s="29"/>
      <c r="H531" s="29"/>
      <c r="I531" s="33"/>
      <c r="J531" s="5"/>
      <c r="K531" s="29"/>
      <c r="L531" s="29"/>
      <c r="M531" s="4"/>
      <c r="N531" s="39"/>
      <c r="O531" s="4"/>
      <c r="P531" s="29"/>
    </row>
    <row r="532" spans="1:16" x14ac:dyDescent="0.45">
      <c r="A532" s="32"/>
      <c r="B532" s="32"/>
      <c r="C532" s="29"/>
      <c r="D532" s="29"/>
      <c r="E532" s="38"/>
      <c r="F532" s="29"/>
      <c r="G532" s="29"/>
      <c r="H532" s="29"/>
      <c r="I532" s="33"/>
      <c r="J532" s="5"/>
      <c r="K532" s="29"/>
      <c r="L532" s="29"/>
      <c r="M532" s="4"/>
      <c r="N532" s="39"/>
      <c r="O532" s="4"/>
      <c r="P532" s="29"/>
    </row>
    <row r="533" spans="1:16" x14ac:dyDescent="0.45">
      <c r="A533" s="32"/>
      <c r="B533" s="32"/>
      <c r="C533" s="29"/>
      <c r="D533" s="29"/>
      <c r="E533" s="38"/>
      <c r="F533" s="29"/>
      <c r="G533" s="29"/>
      <c r="H533" s="29"/>
      <c r="I533" s="33"/>
      <c r="J533" s="5"/>
      <c r="K533" s="29"/>
      <c r="L533" s="29"/>
      <c r="M533" s="4"/>
      <c r="N533" s="39"/>
      <c r="O533" s="4"/>
      <c r="P533" s="29"/>
    </row>
    <row r="534" spans="1:16" x14ac:dyDescent="0.45">
      <c r="A534" s="32"/>
      <c r="B534" s="32"/>
      <c r="C534" s="29"/>
      <c r="D534" s="29"/>
      <c r="E534" s="38"/>
      <c r="F534" s="29"/>
      <c r="G534" s="29"/>
      <c r="H534" s="29"/>
      <c r="I534" s="33"/>
      <c r="J534" s="5"/>
      <c r="K534" s="29"/>
      <c r="L534" s="29"/>
      <c r="M534" s="4"/>
      <c r="N534" s="39"/>
      <c r="O534" s="4"/>
      <c r="P534" s="29"/>
    </row>
  </sheetData>
  <phoneticPr fontId="6" type="noConversion"/>
  <conditionalFormatting sqref="N529:N534 N525:N527">
    <cfRule type="containsText" dxfId="155" priority="4" operator="containsText" text="splice">
      <formula>NOT(ISERROR(SEARCH("splice",N525)))</formula>
    </cfRule>
    <cfRule type="containsText" dxfId="154" priority="5" operator="containsText" text="nonsense">
      <formula>NOT(ISERROR(SEARCH("nonsense",N525)))</formula>
    </cfRule>
    <cfRule type="containsText" dxfId="153" priority="6" operator="containsText" text="frameshift">
      <formula>NOT(ISERROR(SEARCH("frameshift",N525)))</formula>
    </cfRule>
  </conditionalFormatting>
  <conditionalFormatting sqref="N528">
    <cfRule type="containsText" dxfId="152" priority="1" operator="containsText" text="splice">
      <formula>NOT(ISERROR(SEARCH("splice",N528)))</formula>
    </cfRule>
    <cfRule type="containsText" dxfId="151" priority="2" operator="containsText" text="nonsense">
      <formula>NOT(ISERROR(SEARCH("nonsense",N528)))</formula>
    </cfRule>
    <cfRule type="containsText" dxfId="150" priority="3" operator="containsText" text="frameshift">
      <formula>NOT(ISERROR(SEARCH("frameshift",N528)))</formula>
    </cfRule>
  </conditionalFormatting>
  <hyperlinks>
    <hyperlink ref="D2" r:id="rId1" xr:uid="{7E76039E-4584-4B66-A3B2-C52A355E9238}"/>
    <hyperlink ref="D3" r:id="rId2" xr:uid="{8536F25F-C83D-44B2-8D9B-A5274C0D66BE}"/>
    <hyperlink ref="D4" r:id="rId3" xr:uid="{3E1ECFF4-D9C3-42B9-AE42-AB40FCF089DD}"/>
    <hyperlink ref="D5" r:id="rId4" xr:uid="{53B86C86-04B3-4F9B-AA8A-07D7EE20DA6D}"/>
    <hyperlink ref="D6" r:id="rId5" xr:uid="{3CFE1C4A-6CA5-4DA9-A9E9-0BE8AB6CB9F4}"/>
    <hyperlink ref="D7" r:id="rId6" xr:uid="{B6F020B7-5163-4064-BFB3-4CFB98DEB879}"/>
    <hyperlink ref="D8" r:id="rId7" xr:uid="{F08B9871-8C43-4B97-9EC1-75989EBEC023}"/>
    <hyperlink ref="D9" r:id="rId8" xr:uid="{E8735901-7924-41F4-8221-A050E7BFC1A7}"/>
    <hyperlink ref="D10" r:id="rId9" xr:uid="{B52093DA-DCAB-49EC-9B2A-3FEA8E63A6AF}"/>
    <hyperlink ref="D11" r:id="rId10" xr:uid="{EB2706A6-9443-420B-A753-439EFD80E7DB}"/>
    <hyperlink ref="D12" r:id="rId11" xr:uid="{92DEEDD3-D524-4E61-BE0A-D8F0D73221DC}"/>
    <hyperlink ref="D13" r:id="rId12" xr:uid="{D656D2F4-6307-4D09-8B09-C623D32EDB7E}"/>
    <hyperlink ref="D14" r:id="rId13" xr:uid="{82C52E10-FCBD-4637-A51A-CE0346D1E645}"/>
    <hyperlink ref="D15" r:id="rId14" xr:uid="{37ED8893-77B3-4DEC-868A-DD8524859828}"/>
    <hyperlink ref="D16" r:id="rId15" xr:uid="{6783CD50-F93E-4702-A501-7C3AD7013F76}"/>
    <hyperlink ref="D17" r:id="rId16" xr:uid="{44C0E726-CF83-45D1-8105-7785A501FF2C}"/>
    <hyperlink ref="D18" r:id="rId17" xr:uid="{251E5EE4-9FBA-4F64-9374-B3AA6E541969}"/>
    <hyperlink ref="D19" r:id="rId18" xr:uid="{7F80E2B5-365A-4848-91F1-6A381A9C61C4}"/>
    <hyperlink ref="D20" r:id="rId19" xr:uid="{5C8A8A00-6536-4D08-B7CF-3FAC41646861}"/>
    <hyperlink ref="D21" r:id="rId20" xr:uid="{2F3B6649-4A0E-4810-B482-A4345E0FF04C}"/>
    <hyperlink ref="D22" r:id="rId21" xr:uid="{2F51D773-E527-4314-A945-556605799B9D}"/>
    <hyperlink ref="D23" r:id="rId22" xr:uid="{C6D1401B-3D11-4ED2-976B-E6114E04AAAA}"/>
    <hyperlink ref="D24" r:id="rId23" xr:uid="{7D506641-2B68-4AC1-94AC-045714FE7EFE}"/>
    <hyperlink ref="D25" r:id="rId24" xr:uid="{A38E1DD4-891D-4601-829F-B95F56130A82}"/>
    <hyperlink ref="D26" r:id="rId25" xr:uid="{A0E12993-B309-4B2C-935D-6FC07C1DE5F4}"/>
    <hyperlink ref="D27" r:id="rId26" xr:uid="{088783CE-8F9D-4FA1-B763-F417AF2FB006}"/>
    <hyperlink ref="D28" r:id="rId27" xr:uid="{4646CDF5-F593-468F-8454-568D90F2B177}"/>
    <hyperlink ref="D29" r:id="rId28" xr:uid="{99EB9A91-3768-43DC-A211-17AE30E1580E}"/>
    <hyperlink ref="D30" r:id="rId29" xr:uid="{3743BC2B-4EB7-4702-9F81-5103586AD36A}"/>
    <hyperlink ref="D31" r:id="rId30" xr:uid="{24E5997A-097F-4BB5-9E10-F7CF8EF759A6}"/>
    <hyperlink ref="D32" r:id="rId31" xr:uid="{55063B70-83EC-4166-9F6B-5DF8490001A8}"/>
    <hyperlink ref="D33" r:id="rId32" xr:uid="{ECB1CEF5-82AA-4A85-800B-BCE97CC17A6A}"/>
    <hyperlink ref="D34" r:id="rId33" xr:uid="{037F4AD2-9582-4CA2-944F-B1D6B16C2C51}"/>
    <hyperlink ref="D35" r:id="rId34" xr:uid="{E853D715-1CCC-4129-BF2E-2929BD1A89DE}"/>
    <hyperlink ref="D36" r:id="rId35" xr:uid="{BA4A89D7-4834-4916-B7D2-CF1257778589}"/>
    <hyperlink ref="D37" r:id="rId36" xr:uid="{59B0F35C-D8AF-4A13-BBF1-D46DA1DD0DF4}"/>
    <hyperlink ref="D38" r:id="rId37" xr:uid="{9DA1581C-C241-4C52-9ED7-70244CB6E582}"/>
    <hyperlink ref="D39" r:id="rId38" xr:uid="{DD7CFD60-09FA-43FF-9C43-DB57B0426A9B}"/>
    <hyperlink ref="D40" r:id="rId39" xr:uid="{D9D00CA9-6AC5-4737-A183-69EF06896A0C}"/>
    <hyperlink ref="D41" r:id="rId40" xr:uid="{E7B015D4-C819-4D66-BFE7-E96A6ED8DF46}"/>
    <hyperlink ref="D42" r:id="rId41" xr:uid="{A513EF97-2037-4552-8193-95A838899207}"/>
    <hyperlink ref="D44" r:id="rId42" xr:uid="{BF3A5364-B5BF-4A4D-9BD8-52E0A4BA31F5}"/>
    <hyperlink ref="D43" r:id="rId43" xr:uid="{4DA7B767-D480-473A-B90F-1DBCC79F9A06}"/>
    <hyperlink ref="D45" r:id="rId44" xr:uid="{62DCA930-4C72-4758-9054-5A091492947B}"/>
    <hyperlink ref="D46" r:id="rId45" xr:uid="{6D1E753F-5BF2-45E8-9D9C-7753DE904833}"/>
    <hyperlink ref="D47" r:id="rId46" xr:uid="{81225007-0B6B-4983-B0EE-00025DA0C15A}"/>
    <hyperlink ref="D48" r:id="rId47" xr:uid="{0854C62A-B892-4670-9E13-CB5CB7F41455}"/>
    <hyperlink ref="D49" r:id="rId48" xr:uid="{6082C7E2-0D6A-4675-9982-BF8AA5F56527}"/>
    <hyperlink ref="D50" r:id="rId49" xr:uid="{166031FC-A1AF-4417-AEFB-BD3FA2EB88EA}"/>
    <hyperlink ref="D51" r:id="rId50" xr:uid="{9FCA371C-CA79-42B6-9066-2C7585CE9C7B}"/>
    <hyperlink ref="D52" r:id="rId51" xr:uid="{70D48058-ED5E-4D24-81AC-F04A869CC698}"/>
    <hyperlink ref="D53" r:id="rId52" xr:uid="{01189D66-BEA6-4D35-A082-42EB7C3BA716}"/>
    <hyperlink ref="D54" r:id="rId53" xr:uid="{A4C0403C-7EC8-4DF8-AB91-21815C9B5884}"/>
    <hyperlink ref="D55" r:id="rId54" xr:uid="{361D1DF1-46D7-4FFE-8225-1467433BA6CE}"/>
    <hyperlink ref="D56" r:id="rId55" xr:uid="{D74C2383-24D3-4219-9222-E747FE158599}"/>
    <hyperlink ref="D57" r:id="rId56" xr:uid="{CC9274CA-E77D-4FE0-B9E1-AACC111E6621}"/>
    <hyperlink ref="D58" r:id="rId57" xr:uid="{11DC0306-C5F7-4293-81E1-567F3F0CC484}"/>
    <hyperlink ref="D59" r:id="rId58" xr:uid="{C51E5021-AD22-44BB-A2A9-5A7B2C3FB34E}"/>
    <hyperlink ref="D60" r:id="rId59" xr:uid="{9EF1300F-ABC4-46C6-9998-BF04F84C5812}"/>
    <hyperlink ref="D61" r:id="rId60" xr:uid="{649CEA5E-94F2-412A-9B19-4C6EBBFEAE51}"/>
    <hyperlink ref="D62" r:id="rId61" xr:uid="{87E71DEF-2B39-4801-9740-C5DD9600EAAB}"/>
    <hyperlink ref="D63" r:id="rId62" xr:uid="{C1EBDA3D-D34B-4A84-B0E7-5B481A3FB8BD}"/>
    <hyperlink ref="D64" r:id="rId63" xr:uid="{209EF48F-02BB-4F5F-88BD-78A585025A35}"/>
    <hyperlink ref="D65" r:id="rId64" xr:uid="{6BC0D3D1-6DD7-4FA8-BD74-91D1F89F0FEC}"/>
    <hyperlink ref="D66" r:id="rId65" xr:uid="{C11DAA85-00DB-4542-9BC8-7CDAE259F7CE}"/>
    <hyperlink ref="D67" r:id="rId66" xr:uid="{818412A3-4878-46BF-A563-75377A8500CF}"/>
    <hyperlink ref="D68" r:id="rId67" xr:uid="{EE017563-7FE0-4F72-9786-765090F6A750}"/>
    <hyperlink ref="D69" r:id="rId68" xr:uid="{C8D8B725-F0FF-4C3B-B2FF-C4A921B25E5B}"/>
    <hyperlink ref="D70" r:id="rId69" xr:uid="{F0A3BB73-73B5-4481-A8ED-B50082BAB218}"/>
    <hyperlink ref="D71" r:id="rId70" xr:uid="{071EF525-A6DD-4B77-B056-1F89630F80DC}"/>
    <hyperlink ref="D72" r:id="rId71" xr:uid="{0EAAB96F-EC14-4990-959E-E02EE9FB0A13}"/>
    <hyperlink ref="D73" r:id="rId72" xr:uid="{23384852-87CE-4278-9C3D-3AE0C0C65062}"/>
    <hyperlink ref="D74" r:id="rId73" xr:uid="{27D552B3-146F-4686-8FEA-161F78ECDD76}"/>
    <hyperlink ref="D75" r:id="rId74" xr:uid="{81CDCBA6-9841-440B-88F1-EF83E3F361B5}"/>
    <hyperlink ref="D78" r:id="rId75" xr:uid="{7777DE9A-1A0C-4345-A292-E9D81C96D935}"/>
    <hyperlink ref="D76" r:id="rId76" xr:uid="{929C5DE7-F1E9-4255-B4D8-F8C19A926247}"/>
    <hyperlink ref="D77" r:id="rId77" xr:uid="{4E860847-3963-44FF-A839-83E04F995C05}"/>
    <hyperlink ref="D79" r:id="rId78" xr:uid="{D43AF530-1574-428F-B19C-5672E1F30B19}"/>
    <hyperlink ref="D80" r:id="rId79" xr:uid="{E088AE82-B447-4E82-B42F-7F942069F3B0}"/>
    <hyperlink ref="D81" r:id="rId80" xr:uid="{DA338D68-FED7-4865-B79D-CB3738C90F41}"/>
    <hyperlink ref="D82" r:id="rId81" xr:uid="{9237B140-C7F8-4F16-A9EC-A7D43C8576A7}"/>
    <hyperlink ref="D83" r:id="rId82" xr:uid="{CEA8FCCD-3EB3-4958-BABD-F5AD97CAEA6D}"/>
    <hyperlink ref="D84" r:id="rId83" xr:uid="{08C9F0D7-294C-45E3-ADA7-E5AD22EA1417}"/>
    <hyperlink ref="D85" r:id="rId84" xr:uid="{64B50C3D-C677-47C6-B8E0-CD07F99F5F13}"/>
    <hyperlink ref="D86" r:id="rId85" xr:uid="{90560EA8-7AFB-49B7-BBE0-4411EF00F95C}"/>
    <hyperlink ref="D87" r:id="rId86" xr:uid="{AB836308-6EEA-429E-A7EC-A124F6E853F9}"/>
    <hyperlink ref="D88" r:id="rId87" xr:uid="{7755B295-2EC5-40FC-B3E7-C6D7FF0D0F7B}"/>
    <hyperlink ref="D89" r:id="rId88" xr:uid="{8410CE9B-804A-47BE-A6A4-8C961C3B7D92}"/>
    <hyperlink ref="D90" r:id="rId89" xr:uid="{48AC0CD1-8FC9-465E-B722-D6BB950793F0}"/>
    <hyperlink ref="D91" r:id="rId90" xr:uid="{36B0B1C3-33A4-468C-BB43-C7979EC87321}"/>
    <hyperlink ref="D92" r:id="rId91" xr:uid="{D8C52C05-806C-41FF-93DA-75A9F01D907A}"/>
    <hyperlink ref="D93" r:id="rId92" xr:uid="{499094B2-0D32-4BCD-B8F7-46564FFCE8F7}"/>
    <hyperlink ref="D94" r:id="rId93" xr:uid="{5B98627C-9648-48BB-AA1C-91281C826350}"/>
    <hyperlink ref="D95" r:id="rId94" xr:uid="{424B25DA-A3D8-4A98-AD26-BB3EB22E40BF}"/>
    <hyperlink ref="D96" r:id="rId95" xr:uid="{3B8C022D-6AC5-4575-B96B-868704BCE030}"/>
    <hyperlink ref="D97" r:id="rId96" xr:uid="{9DD9C6A7-844A-4E5F-8BFB-D14D112EE5FE}"/>
    <hyperlink ref="D98" r:id="rId97" xr:uid="{AC1F611C-A85B-446D-8841-CB91D08E4E06}"/>
    <hyperlink ref="D99" r:id="rId98" xr:uid="{BA797ECE-A7D0-42E6-B534-9623BA277050}"/>
    <hyperlink ref="D100" r:id="rId99" xr:uid="{0901F4BB-D5E8-4CCC-9F65-83C2F693A663}"/>
    <hyperlink ref="D101" r:id="rId100" xr:uid="{0D0277F9-A150-4A90-83B4-2C2F95B0D4D7}"/>
    <hyperlink ref="D102" r:id="rId101" xr:uid="{E1F11DCD-B2F0-4A64-8B13-27567489AC52}"/>
    <hyperlink ref="D103" r:id="rId102" xr:uid="{DE211FE4-DA0B-4AAF-A619-2181A7FF9C26}"/>
    <hyperlink ref="D104" r:id="rId103" xr:uid="{E3BA79F4-451B-4E78-AC5A-FA5B26309759}"/>
    <hyperlink ref="D105" r:id="rId104" xr:uid="{75636D4A-FD86-4E3F-9C32-789F2D57F48E}"/>
    <hyperlink ref="D106" r:id="rId105" xr:uid="{0EE2B59A-72FE-4CB2-975F-DC483F055385}"/>
    <hyperlink ref="D107" r:id="rId106" xr:uid="{C0711DA6-846B-43BA-8E3A-9276ED5E5A0B}"/>
    <hyperlink ref="D108" r:id="rId107" xr:uid="{516B4A3E-387A-463D-AF86-B1E3701D853F}"/>
    <hyperlink ref="D109" r:id="rId108" xr:uid="{212A6EF6-7FB2-4251-AD01-3A2802BA865E}"/>
    <hyperlink ref="D110" r:id="rId109" xr:uid="{EC93F9C0-09AA-46C7-A574-EF0A0A5CF96E}"/>
    <hyperlink ref="D111" r:id="rId110" xr:uid="{EEA896D0-BEF5-408D-AF46-C9EA700C1DFC}"/>
    <hyperlink ref="D112" r:id="rId111" xr:uid="{237E2603-7548-43DA-9C5D-E16CAFFB695D}"/>
    <hyperlink ref="D113" r:id="rId112" xr:uid="{9E2AF403-6585-4FE2-9F60-8FE0E3292D91}"/>
    <hyperlink ref="D114" r:id="rId113" xr:uid="{616906CF-616C-48B7-A9F9-7FC2B867648F}"/>
    <hyperlink ref="D115" r:id="rId114" xr:uid="{B19D39FD-0121-4D92-B0A8-4FD144E49FDA}"/>
    <hyperlink ref="D116" r:id="rId115" xr:uid="{91C3B968-83C6-4D8F-923C-1E55E9A25F07}"/>
    <hyperlink ref="D117" r:id="rId116" xr:uid="{429DE3B2-C640-4AA0-B1D5-77FA8FB6A230}"/>
    <hyperlink ref="D118" r:id="rId117" xr:uid="{327C0820-4007-4B93-BB1D-E8E3EEFAAF19}"/>
    <hyperlink ref="D119" r:id="rId118" xr:uid="{843FC9E5-5B71-430B-AC90-93334A328A2A}"/>
    <hyperlink ref="D120" r:id="rId119" xr:uid="{538E944D-5A93-482A-B7B6-F28E7ABBFC01}"/>
    <hyperlink ref="D121" r:id="rId120" xr:uid="{C2EA3D21-4AF0-4C0F-A65B-67A1CFD5F6F4}"/>
    <hyperlink ref="D122" r:id="rId121" xr:uid="{7CFBEE8E-2585-4886-B8A9-C5977B35FEB4}"/>
    <hyperlink ref="D123" r:id="rId122" xr:uid="{F966FA40-6F31-4AD1-8C0A-078612D4E98B}"/>
    <hyperlink ref="D124" r:id="rId123" xr:uid="{84FBBE3D-3165-4EBA-9C1A-48ADE3FA35A0}"/>
    <hyperlink ref="D125" r:id="rId124" xr:uid="{DA99F759-DC87-44C0-AE73-CD12B2E2AA8C}"/>
    <hyperlink ref="D126" r:id="rId125" xr:uid="{CDE0DDEB-7C56-4E60-B721-6364B30DBB40}"/>
    <hyperlink ref="D127" r:id="rId126" xr:uid="{10E9C0C3-767B-4A80-8DCD-EE989CD4B087}"/>
    <hyperlink ref="D128" r:id="rId127" xr:uid="{3DE8535E-2666-4159-BC3F-0F0AF6FADDE4}"/>
    <hyperlink ref="D129" r:id="rId128" xr:uid="{921E3EAF-54E2-475A-BD85-CECCA4E3AA29}"/>
    <hyperlink ref="D130" r:id="rId129" xr:uid="{816D2A44-70B5-4FE4-810C-BF6CEC152EF0}"/>
    <hyperlink ref="D131" r:id="rId130" xr:uid="{C3ED7316-76E3-48D0-A8A4-C3F1916ABD8B}"/>
    <hyperlink ref="D132" r:id="rId131" xr:uid="{2362D69F-A7BF-4F13-B5CE-9A73C5869F3C}"/>
    <hyperlink ref="D133" r:id="rId132" xr:uid="{D6E96D85-1784-428F-AA1A-EBFD632117D7}"/>
    <hyperlink ref="D134" r:id="rId133" xr:uid="{5DAACC43-A1DF-407D-8DCE-717A99F79B80}"/>
    <hyperlink ref="D135" r:id="rId134" xr:uid="{C92A20EB-C494-4F1F-AA59-FD8F5BB94A0D}"/>
    <hyperlink ref="D136" r:id="rId135" xr:uid="{8BEB4ECE-6CCF-48C4-BCAA-E17CF8C758CA}"/>
    <hyperlink ref="D138" r:id="rId136" xr:uid="{2341205E-8F28-45FF-8CAA-DE07E5CF9044}"/>
    <hyperlink ref="D137" r:id="rId137" xr:uid="{58AE1171-4468-46B2-A4C4-1B059ABCAEC2}"/>
    <hyperlink ref="D139" r:id="rId138" xr:uid="{677ED04E-B99F-4DD8-A200-08DB48716B91}"/>
    <hyperlink ref="D140" r:id="rId139" xr:uid="{D7C2B3D8-9D31-4B8A-97A3-E46850F0EC27}"/>
    <hyperlink ref="D141" r:id="rId140" xr:uid="{5171161E-0A7B-4BC0-99F2-7404165B736D}"/>
    <hyperlink ref="D142" r:id="rId141" xr:uid="{833B2932-D3B9-419F-B6AC-C272DF02FE80}"/>
    <hyperlink ref="D143" r:id="rId142" xr:uid="{98816B67-2D1B-45D0-849D-5FDEC7FF29D7}"/>
    <hyperlink ref="D144" r:id="rId143" xr:uid="{64FE2878-A194-4AD6-8D89-71A5C075D192}"/>
    <hyperlink ref="D145" r:id="rId144" xr:uid="{A3822E76-C7F7-40E8-9267-3DC56ED9CA10}"/>
    <hyperlink ref="D146" r:id="rId145" xr:uid="{BB85025A-439E-4160-AA29-0DBD1D8F5ABF}"/>
    <hyperlink ref="D147" r:id="rId146" xr:uid="{E40AF99F-1019-4D15-98BA-156E4E4A3A60}"/>
    <hyperlink ref="D148" r:id="rId147" xr:uid="{F3209762-61F6-4E8D-8B79-ACBCC71BD3A4}"/>
    <hyperlink ref="D149" r:id="rId148" xr:uid="{71724F46-7754-42F9-8A99-66562FB43D0A}"/>
    <hyperlink ref="D150" r:id="rId149" xr:uid="{C9F5D2EF-98C0-4641-A436-F4BBDD4ADC1A}"/>
    <hyperlink ref="D151" r:id="rId150" xr:uid="{C7663CDF-8B25-4EC5-96BB-EE2001AADC15}"/>
    <hyperlink ref="D152" r:id="rId151" xr:uid="{752E0A4B-93AD-4112-978C-482AA62847DC}"/>
    <hyperlink ref="D153" r:id="rId152" xr:uid="{2A8FF72C-32AC-49F8-8B7B-76AADE08D364}"/>
    <hyperlink ref="D154" r:id="rId153" xr:uid="{ED094A5F-1E0F-4402-82B0-4D8C69C812E2}"/>
    <hyperlink ref="D155" r:id="rId154" xr:uid="{9EF73732-2180-4CF5-9A45-4D17349CD233}"/>
    <hyperlink ref="D156" r:id="rId155" xr:uid="{AAF85835-C429-4662-BB85-79B81365433B}"/>
    <hyperlink ref="D157" r:id="rId156" xr:uid="{80AE50A1-1E07-4C0C-A04C-24C732066D95}"/>
    <hyperlink ref="D158" r:id="rId157" xr:uid="{2314D1CE-972C-4759-9FB4-6D6A79915378}"/>
    <hyperlink ref="D159" r:id="rId158" xr:uid="{ED17FFA1-CF25-4A06-8263-3EBD146A28E4}"/>
    <hyperlink ref="D160" r:id="rId159" xr:uid="{EC5674C5-DCF6-4CD0-A0DE-F252D4AC327A}"/>
    <hyperlink ref="D161" r:id="rId160" xr:uid="{748FB4FB-87EC-45E5-95DF-7F256E6C3A8E}"/>
    <hyperlink ref="D162" r:id="rId161" xr:uid="{55D2037D-2664-4BEC-92BD-94B2D6E7FD2E}"/>
    <hyperlink ref="D163" r:id="rId162" xr:uid="{898C4955-EA67-4980-8215-2748F7434CC6}"/>
    <hyperlink ref="D164" r:id="rId163" xr:uid="{D0EDB3BC-0933-4DAE-9714-C714458CA7D9}"/>
    <hyperlink ref="D165" r:id="rId164" xr:uid="{D2289C97-A83E-4716-97D1-BDCCEB7B3510}"/>
    <hyperlink ref="D166" r:id="rId165" xr:uid="{90158640-6946-40BD-8ABD-8D695961A093}"/>
    <hyperlink ref="D167" r:id="rId166" xr:uid="{C7EDF943-C8A8-494C-8D01-60DEE38F38E0}"/>
    <hyperlink ref="D168" r:id="rId167" xr:uid="{414A3C60-0A2E-4BBC-9C5F-715C7E93EB03}"/>
    <hyperlink ref="D169" r:id="rId168" xr:uid="{B097BB6B-A4BC-4489-B8BD-D405AE37200E}"/>
    <hyperlink ref="D170" r:id="rId169" xr:uid="{1AA176A8-EFB6-40F4-B3C5-E3B42F770367}"/>
    <hyperlink ref="D171" r:id="rId170" xr:uid="{4625A2F1-BBA9-4488-B9D0-D8121E729A52}"/>
    <hyperlink ref="D173" r:id="rId171" xr:uid="{2D06314B-2157-4889-ACF0-F02F67B4A019}"/>
    <hyperlink ref="D174" r:id="rId172" xr:uid="{259C48C8-D726-4286-8B98-5EFE0781BE15}"/>
    <hyperlink ref="D175" r:id="rId173" xr:uid="{21A2A987-690E-47F5-868D-EFCF62E00904}"/>
    <hyperlink ref="D176" r:id="rId174" xr:uid="{92599D39-499D-4DA5-ADB9-40A77E0DAED4}"/>
    <hyperlink ref="D177" r:id="rId175" xr:uid="{39F99264-3629-4818-9DD1-0CC28C61592B}"/>
    <hyperlink ref="D178" r:id="rId176" xr:uid="{6A419E5E-835E-4975-8EF9-B62599ABEDD4}"/>
    <hyperlink ref="D179" r:id="rId177" xr:uid="{D50467C1-5141-4D0C-9AE7-C851F3D30667}"/>
    <hyperlink ref="D180" r:id="rId178" xr:uid="{E85D4B3E-EBB2-4FB3-962A-0B4C8995DA2D}"/>
    <hyperlink ref="D181" r:id="rId179" xr:uid="{9A2640E2-CA13-41E1-9A11-8D795A293EB3}"/>
    <hyperlink ref="D182" r:id="rId180" xr:uid="{88DFACD7-6A46-4A29-B006-13A43F5D2BE1}"/>
    <hyperlink ref="D188" r:id="rId181" xr:uid="{A89E2F2D-3BA6-4F33-9CAE-126F00D1FF29}"/>
    <hyperlink ref="D189" r:id="rId182" xr:uid="{C2119B58-8E6D-4CE7-860F-18F187BEC847}"/>
    <hyperlink ref="D183" r:id="rId183" xr:uid="{049144DE-5D1B-4334-8863-AAD908BAD856}"/>
    <hyperlink ref="D184" r:id="rId184" xr:uid="{FD36A486-FABF-443D-97C0-AA1E2E53B597}"/>
    <hyperlink ref="D185" r:id="rId185" xr:uid="{89C5D416-430B-4B0D-B5B0-9C1539FAFD49}"/>
    <hyperlink ref="D186" r:id="rId186" xr:uid="{F9EF63DB-CD33-4D0F-8944-A573F30FA5D7}"/>
    <hyperlink ref="D187" r:id="rId187" xr:uid="{51FFDEC6-EBF3-4574-9D49-2C3EE58722D6}"/>
    <hyperlink ref="D190" r:id="rId188" xr:uid="{EC0B907D-12D7-4E07-A5E3-D428B90A5097}"/>
    <hyperlink ref="D191" r:id="rId189" xr:uid="{FBD7C8E8-E487-4963-9C1F-7C18B372D7A2}"/>
    <hyperlink ref="D192" r:id="rId190" xr:uid="{DCAB2376-A696-49EE-AC21-BE17E2554BC3}"/>
    <hyperlink ref="D193" r:id="rId191" xr:uid="{9A5DE092-71F6-4E2F-B7A2-C0BE7BC39B12}"/>
    <hyperlink ref="D194" r:id="rId192" xr:uid="{660B7801-AAE6-4B95-A58B-86256751F8F4}"/>
    <hyperlink ref="D195" r:id="rId193" xr:uid="{55884D12-4DE9-4B91-ABBD-FAA9920A80A8}"/>
    <hyperlink ref="D196" r:id="rId194" xr:uid="{D7E3EE95-0D75-4777-90A4-CE651193C76C}"/>
    <hyperlink ref="D197" r:id="rId195" xr:uid="{72E1C481-3424-40C3-A659-D18FB790E972}"/>
    <hyperlink ref="D198" r:id="rId196" xr:uid="{61E80405-B916-4BB9-B1FA-F3493D13DD96}"/>
    <hyperlink ref="D199" r:id="rId197" xr:uid="{75F034D9-68E7-4686-ABA4-4FD8CEE5293E}"/>
    <hyperlink ref="D200" r:id="rId198" xr:uid="{3A345617-B6FC-49C6-AE5E-A325DA51E5E5}"/>
    <hyperlink ref="D201" r:id="rId199" xr:uid="{AEC46063-A100-445E-B1B1-3306255A09AD}"/>
    <hyperlink ref="D202" r:id="rId200" xr:uid="{D1E926D9-DC39-4155-99F6-DDF2EBA3F498}"/>
    <hyperlink ref="D203" r:id="rId201" xr:uid="{C7695359-2498-4210-B75D-F852E35E4317}"/>
    <hyperlink ref="D204" r:id="rId202" xr:uid="{A62396D2-E32A-4FE9-B309-B68AF2B99DF6}"/>
    <hyperlink ref="D205" r:id="rId203" xr:uid="{D63023EE-29C7-4235-8051-1B8297707F47}"/>
    <hyperlink ref="D206" r:id="rId204" xr:uid="{02314180-E113-4B0B-88DE-66BFC5641841}"/>
    <hyperlink ref="D207" r:id="rId205" xr:uid="{B5B04A1D-CAD7-4D6E-921F-7A78F42B8AB6}"/>
    <hyperlink ref="D208" r:id="rId206" xr:uid="{5F3C3D64-FA9F-4C60-9880-091D41C64572}"/>
    <hyperlink ref="D172" r:id="rId207" xr:uid="{602DB419-6FB1-443E-809B-A961F6B6FA12}"/>
    <hyperlink ref="L504" r:id="rId208" location="t004fn005" display="https://www-ncbi-nlm-nih-gov.ep.fjernadgang.kb.dk/pmc/articles/PMC7787686/table/pgen.1009231.t004/?report=objectonly - t004fn005" xr:uid="{654D018D-6B79-4B52-AC4F-AB41470D8AED}"/>
    <hyperlink ref="L511" r:id="rId209" location="t004fn006" display="https://www-ncbi-nlm-nih-gov.ep.fjernadgang.kb.dk/pmc/articles/PMC7787686/table/pgen.1009231.t004/?report=objectonly - t004fn006" xr:uid="{3B2E0ACB-2105-4858-9CDE-AEB4FEADFEC9}"/>
    <hyperlink ref="L524" r:id="rId210" location="t004fn005" display="https://www-ncbi-nlm-nih-gov.ep.fjernadgang.kb.dk/pmc/articles/PMC7787686/table/pgen.1009231.t004/?report=objectonly - t004fn005" xr:uid="{085EE059-C68D-4F15-AD35-49C3BE766F4C}"/>
    <hyperlink ref="H499" r:id="rId211" location="t004fn004" display="https://www-ncbi-nlm-nih-gov.ep.fjernadgang.kb.dk/pmc/articles/PMC7787686/table/pgen.1009231.t004/?report=objectonly - t004fn004" xr:uid="{274B7B35-F413-4541-91EE-ED06A2F4C56A}"/>
    <hyperlink ref="H511" r:id="rId212" location="t004fn007" display="https://www-ncbi-nlm-nih-gov.ep.fjernadgang.kb.dk/pmc/articles/PMC7787686/table/pgen.1009231.t004/?report=objectonly - t004fn007" xr:uid="{9502C726-1E18-4392-8D12-7CEF888969EF}"/>
    <hyperlink ref="H518" r:id="rId213" location="t004fn011" display="https://www-ncbi-nlm-nih-gov.ep.fjernadgang.kb.dk/pmc/articles/PMC7787686/table/pgen.1009231.t004/?report=objectonly - t004fn011" xr:uid="{AA5F4494-E312-4A20-962E-CDF1F4B54602}"/>
    <hyperlink ref="H522" r:id="rId214" location="t004fn011" display="https://www-ncbi-nlm-nih-gov.ep.fjernadgang.kb.dk/pmc/articles/PMC7787686/table/pgen.1009231.t004/?report=objectonly - t004fn011" xr:uid="{989D6A0D-BD9C-4E78-AF33-A0E5F7D70930}"/>
    <hyperlink ref="H523" r:id="rId215" location="t004fn011" display="https://www-ncbi-nlm-nih-gov.ep.fjernadgang.kb.dk/pmc/articles/PMC7787686/table/pgen.1009231.t004/?report=objectonly - t004fn011" xr:uid="{37175523-8141-46BF-90FA-C1BB1BF04799}"/>
  </hyperlinks>
  <pageMargins left="0.7" right="0.7" top="0.75" bottom="0.75" header="0.3" footer="0.3"/>
  <pageSetup paperSize="9" orientation="portrait" r:id="rId216"/>
  <legacyDrawing r:id="rId217"/>
  <tableParts count="1">
    <tablePart r:id="rId218"/>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12CA-067A-405E-830A-8B2BD3B77F6E}">
  <sheetPr codeName="Sheet11"/>
  <dimension ref="A1:BF158"/>
  <sheetViews>
    <sheetView topLeftCell="A103" zoomScale="115" zoomScaleNormal="115" workbookViewId="0">
      <selection activeCell="G53" sqref="G53"/>
    </sheetView>
  </sheetViews>
  <sheetFormatPr defaultRowHeight="14.25" x14ac:dyDescent="0.45"/>
  <cols>
    <col min="1" max="1" width="11.59765625" customWidth="1"/>
    <col min="5" max="5" width="21" bestFit="1" customWidth="1"/>
    <col min="8" max="8" width="15.86328125" customWidth="1"/>
    <col min="9" max="9" width="12.86328125" customWidth="1"/>
    <col min="10" max="10" width="29.3984375" customWidth="1"/>
    <col min="11" max="11" width="15.86328125" customWidth="1"/>
    <col min="12" max="12" width="14.86328125" customWidth="1"/>
    <col min="13" max="13" width="9.1328125" customWidth="1"/>
    <col min="14" max="14" width="29.86328125" bestFit="1" customWidth="1"/>
    <col min="15" max="15" width="44.86328125" customWidth="1"/>
    <col min="16" max="16" width="13.1328125" customWidth="1"/>
    <col min="22" max="22" width="20.86328125" customWidth="1"/>
    <col min="26" max="26" width="24" customWidth="1"/>
    <col min="27" max="27" width="16.3984375" customWidth="1"/>
    <col min="43" max="43" width="13.86328125" customWidth="1"/>
  </cols>
  <sheetData>
    <row r="1" spans="1:58" x14ac:dyDescent="0.45">
      <c r="A1" s="57" t="s">
        <v>103</v>
      </c>
      <c r="B1" s="57" t="s">
        <v>114</v>
      </c>
      <c r="C1" s="57" t="s">
        <v>4176</v>
      </c>
      <c r="D1" s="57" t="s">
        <v>4171</v>
      </c>
      <c r="E1" s="58" t="s">
        <v>4172</v>
      </c>
      <c r="F1" s="57" t="s">
        <v>4173</v>
      </c>
      <c r="G1" s="57" t="s">
        <v>4174</v>
      </c>
      <c r="H1" s="57" t="s">
        <v>105</v>
      </c>
      <c r="I1" s="57" t="s">
        <v>106</v>
      </c>
      <c r="J1" s="57" t="s">
        <v>113</v>
      </c>
      <c r="K1" s="57" t="s">
        <v>107</v>
      </c>
      <c r="L1" s="57" t="s">
        <v>108</v>
      </c>
      <c r="M1" s="57" t="s">
        <v>109</v>
      </c>
      <c r="N1" s="57" t="s">
        <v>110</v>
      </c>
      <c r="O1" s="57" t="s">
        <v>111</v>
      </c>
      <c r="P1" s="57" t="s">
        <v>112</v>
      </c>
      <c r="U1" s="121"/>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3"/>
      <c r="AX1" s="123"/>
      <c r="AY1" s="123"/>
      <c r="AZ1" s="123"/>
      <c r="BA1" s="123"/>
      <c r="BB1" s="123"/>
      <c r="BC1" s="123"/>
      <c r="BD1" s="123"/>
      <c r="BE1" s="123"/>
      <c r="BF1" s="123"/>
    </row>
    <row r="2" spans="1:58" x14ac:dyDescent="0.45">
      <c r="A2" s="32" t="s">
        <v>6335</v>
      </c>
      <c r="B2" s="32">
        <v>751</v>
      </c>
      <c r="C2" s="78">
        <v>20</v>
      </c>
      <c r="D2" s="81">
        <v>13</v>
      </c>
      <c r="E2" s="81">
        <v>32914437</v>
      </c>
      <c r="F2" t="s">
        <v>0</v>
      </c>
      <c r="G2" t="s">
        <v>1323</v>
      </c>
      <c r="H2" s="80" t="s">
        <v>35</v>
      </c>
      <c r="I2" s="79" t="s">
        <v>3</v>
      </c>
      <c r="J2" s="35">
        <v>1</v>
      </c>
      <c r="K2" s="79" t="s">
        <v>6166</v>
      </c>
      <c r="L2" s="79" t="s">
        <v>6167</v>
      </c>
      <c r="M2" t="s">
        <v>6</v>
      </c>
      <c r="N2" t="s">
        <v>140</v>
      </c>
      <c r="O2" s="79" t="s">
        <v>6165</v>
      </c>
      <c r="P2" s="79" t="s">
        <v>6165</v>
      </c>
      <c r="U2" s="124"/>
      <c r="V2" s="125"/>
      <c r="W2" s="125"/>
      <c r="X2" s="125"/>
      <c r="Y2" s="126"/>
      <c r="Z2" s="125"/>
      <c r="AA2" s="125"/>
      <c r="AB2" s="125"/>
      <c r="AC2" s="126"/>
      <c r="AD2" s="125"/>
      <c r="AE2" s="125"/>
      <c r="AF2" s="125"/>
      <c r="AG2" s="125"/>
      <c r="AH2" s="125"/>
      <c r="AI2" s="125"/>
      <c r="AJ2" s="125"/>
      <c r="AK2" s="125"/>
      <c r="AL2" s="125"/>
      <c r="AM2" s="127"/>
      <c r="AN2" s="121"/>
      <c r="AO2" s="128"/>
      <c r="AP2" s="121"/>
      <c r="AQ2" s="121"/>
      <c r="AR2" s="121"/>
      <c r="AS2" s="121"/>
      <c r="AT2" s="121"/>
      <c r="AU2" s="121"/>
      <c r="AV2" s="121"/>
      <c r="AW2" s="129"/>
      <c r="AX2" s="129"/>
      <c r="AY2" s="129"/>
      <c r="AZ2" s="121"/>
      <c r="BA2" s="121"/>
      <c r="BB2" s="121"/>
      <c r="BC2" s="121"/>
      <c r="BD2" s="121"/>
      <c r="BE2" s="121"/>
      <c r="BF2" s="121"/>
    </row>
    <row r="3" spans="1:58" x14ac:dyDescent="0.45">
      <c r="A3" s="32" t="s">
        <v>6335</v>
      </c>
      <c r="B3" s="32">
        <v>751</v>
      </c>
      <c r="C3" s="83">
        <v>27</v>
      </c>
      <c r="D3" s="86">
        <v>9</v>
      </c>
      <c r="E3" s="86">
        <v>97933392</v>
      </c>
      <c r="F3" s="29"/>
      <c r="G3" s="29"/>
      <c r="H3" s="85" t="s">
        <v>1315</v>
      </c>
      <c r="I3" s="84" t="s">
        <v>3</v>
      </c>
      <c r="J3" s="35">
        <v>1</v>
      </c>
      <c r="K3" s="84" t="s">
        <v>6166</v>
      </c>
      <c r="L3" s="84" t="s">
        <v>6169</v>
      </c>
      <c r="M3" t="s">
        <v>6</v>
      </c>
      <c r="N3" s="39" t="s">
        <v>140</v>
      </c>
      <c r="O3" s="84" t="s">
        <v>6168</v>
      </c>
      <c r="P3" s="84" t="s">
        <v>6168</v>
      </c>
      <c r="U3" s="121"/>
      <c r="V3" s="124"/>
      <c r="W3" s="124"/>
      <c r="X3" s="124"/>
      <c r="Y3" s="130"/>
      <c r="Z3" s="124"/>
      <c r="AA3" s="124"/>
      <c r="AB3" s="124"/>
      <c r="AC3" s="124"/>
      <c r="AD3" s="124"/>
      <c r="AE3" s="124"/>
      <c r="AF3" s="124"/>
      <c r="AG3" s="124"/>
      <c r="AH3" s="124"/>
      <c r="AI3" s="124"/>
      <c r="AJ3" s="124"/>
      <c r="AK3" s="131"/>
      <c r="AL3" s="124"/>
      <c r="AM3" s="124"/>
      <c r="AN3" s="124"/>
      <c r="AO3" s="132"/>
      <c r="AP3" s="124"/>
      <c r="AQ3" s="124"/>
      <c r="AR3" s="132"/>
      <c r="AS3" s="124"/>
      <c r="AT3" s="124"/>
      <c r="AU3" s="124"/>
      <c r="AV3" s="124"/>
      <c r="AW3" s="124"/>
      <c r="AX3" s="124"/>
      <c r="AY3" s="124"/>
      <c r="AZ3" s="124"/>
      <c r="BA3" s="124"/>
      <c r="BB3" s="124"/>
      <c r="BC3" s="124"/>
      <c r="BD3" s="124"/>
      <c r="BE3" s="124"/>
      <c r="BF3" s="124"/>
    </row>
    <row r="4" spans="1:58" x14ac:dyDescent="0.45">
      <c r="A4" s="32" t="s">
        <v>6335</v>
      </c>
      <c r="B4" s="32">
        <v>751</v>
      </c>
      <c r="C4" s="86">
        <v>28</v>
      </c>
      <c r="D4" s="86">
        <v>22</v>
      </c>
      <c r="E4" s="86">
        <v>29121087</v>
      </c>
      <c r="F4" s="29"/>
      <c r="G4" s="29"/>
      <c r="H4" s="85" t="s">
        <v>1837</v>
      </c>
      <c r="I4" s="84" t="s">
        <v>3</v>
      </c>
      <c r="J4" s="35">
        <v>1</v>
      </c>
      <c r="K4" s="84" t="s">
        <v>6166</v>
      </c>
      <c r="L4" s="84" t="s">
        <v>6169</v>
      </c>
      <c r="M4" t="s">
        <v>6</v>
      </c>
      <c r="N4" s="39" t="s">
        <v>118</v>
      </c>
      <c r="O4" s="84" t="s">
        <v>6170</v>
      </c>
      <c r="P4" s="84" t="s">
        <v>6170</v>
      </c>
      <c r="U4" s="124"/>
      <c r="V4" s="124"/>
      <c r="W4" s="124"/>
      <c r="X4" s="124"/>
      <c r="Y4" s="130"/>
      <c r="Z4" s="124"/>
      <c r="AA4" s="124"/>
      <c r="AB4" s="124"/>
      <c r="AC4" s="133"/>
      <c r="AD4" s="124"/>
      <c r="AE4" s="124"/>
      <c r="AF4" s="124"/>
      <c r="AG4" s="124"/>
      <c r="AH4" s="124"/>
      <c r="AI4" s="124"/>
      <c r="AJ4" s="124"/>
      <c r="AK4" s="124"/>
      <c r="AL4" s="124"/>
      <c r="AM4" s="124"/>
      <c r="AN4" s="124"/>
      <c r="AO4" s="132"/>
      <c r="AP4" s="124"/>
      <c r="AQ4" s="124"/>
      <c r="AR4" s="124"/>
      <c r="AS4" s="124"/>
      <c r="AT4" s="124"/>
      <c r="AU4" s="124"/>
      <c r="AV4" s="124"/>
      <c r="AW4" s="124"/>
      <c r="AX4" s="124"/>
      <c r="AY4" s="124"/>
      <c r="AZ4" s="124"/>
      <c r="BA4" s="124"/>
      <c r="BB4" s="124"/>
      <c r="BC4" s="124"/>
      <c r="BD4" s="124"/>
      <c r="BE4" s="124"/>
      <c r="BF4" s="124"/>
    </row>
    <row r="5" spans="1:58" x14ac:dyDescent="0.45">
      <c r="A5" s="32" t="s">
        <v>6335</v>
      </c>
      <c r="B5" s="32">
        <v>751</v>
      </c>
      <c r="C5" s="78">
        <v>36</v>
      </c>
      <c r="D5" s="81">
        <v>11</v>
      </c>
      <c r="E5" s="81">
        <v>111958580</v>
      </c>
      <c r="F5" s="29"/>
      <c r="G5" s="29"/>
      <c r="H5" s="80" t="s">
        <v>6171</v>
      </c>
      <c r="I5" s="79" t="s">
        <v>3</v>
      </c>
      <c r="J5" s="35">
        <v>1</v>
      </c>
      <c r="K5" s="79" t="s">
        <v>6166</v>
      </c>
      <c r="L5" s="79" t="s">
        <v>6173</v>
      </c>
      <c r="M5" t="s">
        <v>6</v>
      </c>
      <c r="N5" s="39" t="s">
        <v>140</v>
      </c>
      <c r="O5" s="79" t="s">
        <v>6172</v>
      </c>
      <c r="P5" s="79" t="s">
        <v>6172</v>
      </c>
      <c r="U5" s="95"/>
      <c r="V5" s="119"/>
      <c r="W5" s="119"/>
      <c r="X5" s="119"/>
      <c r="Y5" s="120"/>
      <c r="Z5" s="119"/>
      <c r="AA5" s="119"/>
      <c r="AB5" s="119"/>
      <c r="AC5" s="120"/>
      <c r="AD5" s="119"/>
      <c r="AE5" s="119"/>
      <c r="AF5" s="119"/>
      <c r="AG5" s="119"/>
      <c r="AH5" s="119"/>
      <c r="AI5" s="119"/>
      <c r="AJ5" s="119"/>
      <c r="AK5" s="119"/>
      <c r="AL5" s="119"/>
      <c r="AM5" s="98"/>
      <c r="AN5" s="99"/>
      <c r="AO5" s="100"/>
      <c r="AP5" s="99"/>
      <c r="AQ5" s="99"/>
      <c r="AR5" s="99"/>
      <c r="AS5" s="99"/>
      <c r="AT5" s="99"/>
      <c r="AU5" s="99"/>
      <c r="AV5" s="99"/>
      <c r="AW5" s="99"/>
      <c r="AX5" s="99"/>
      <c r="AY5" s="99"/>
      <c r="AZ5" s="99"/>
      <c r="BA5" s="99"/>
      <c r="BB5" s="99"/>
      <c r="BC5" s="99"/>
      <c r="BD5" s="99"/>
      <c r="BE5" s="99"/>
      <c r="BF5" s="99"/>
    </row>
    <row r="6" spans="1:58" x14ac:dyDescent="0.45">
      <c r="A6" s="32" t="s">
        <v>6335</v>
      </c>
      <c r="B6" s="32">
        <v>751</v>
      </c>
      <c r="C6" s="78">
        <v>38</v>
      </c>
      <c r="D6" s="82">
        <v>3</v>
      </c>
      <c r="E6" s="81">
        <v>70014091</v>
      </c>
      <c r="F6" s="29"/>
      <c r="G6" s="29"/>
      <c r="H6" s="80" t="s">
        <v>3436</v>
      </c>
      <c r="I6" s="79" t="s">
        <v>5274</v>
      </c>
      <c r="J6" s="35">
        <v>1</v>
      </c>
      <c r="K6" s="79" t="s">
        <v>77</v>
      </c>
      <c r="L6" s="79" t="s">
        <v>6175</v>
      </c>
      <c r="M6" t="s">
        <v>6</v>
      </c>
      <c r="N6" s="39" t="s">
        <v>118</v>
      </c>
      <c r="O6" s="79" t="s">
        <v>6174</v>
      </c>
      <c r="P6" s="79" t="s">
        <v>6174</v>
      </c>
      <c r="U6" s="95"/>
      <c r="V6" s="96"/>
      <c r="W6" s="96"/>
      <c r="X6" s="96"/>
      <c r="Y6" s="97"/>
      <c r="Z6" s="96"/>
      <c r="AA6" s="96"/>
      <c r="AB6" s="96"/>
      <c r="AC6" s="97"/>
      <c r="AD6" s="96"/>
      <c r="AE6" s="96"/>
      <c r="AF6" s="96"/>
      <c r="AG6" s="96"/>
      <c r="AH6" s="96"/>
      <c r="AI6" s="96"/>
      <c r="AJ6" s="96"/>
      <c r="AK6" s="96"/>
      <c r="AL6" s="96"/>
      <c r="AM6" s="98"/>
      <c r="AN6" s="99"/>
      <c r="AO6" s="100"/>
      <c r="AP6" s="100"/>
      <c r="AQ6" s="99"/>
      <c r="AR6" s="99"/>
      <c r="AS6" s="99"/>
      <c r="AT6" s="99"/>
      <c r="AU6" s="99"/>
      <c r="AV6" s="99"/>
      <c r="AW6" s="99"/>
      <c r="AX6" s="99"/>
      <c r="AY6" s="99"/>
      <c r="AZ6" s="99"/>
      <c r="BA6" s="99"/>
      <c r="BB6" s="99"/>
      <c r="BC6" s="99"/>
      <c r="BD6" s="99"/>
      <c r="BE6" s="99"/>
      <c r="BF6" s="99"/>
    </row>
    <row r="7" spans="1:58" x14ac:dyDescent="0.45">
      <c r="A7" s="32" t="s">
        <v>6335</v>
      </c>
      <c r="B7" s="32">
        <v>751</v>
      </c>
      <c r="C7" s="78">
        <v>46</v>
      </c>
      <c r="D7" s="81">
        <v>17</v>
      </c>
      <c r="E7" s="81">
        <v>7578262</v>
      </c>
      <c r="F7" s="29"/>
      <c r="G7" s="29"/>
      <c r="H7" s="80" t="s">
        <v>52</v>
      </c>
      <c r="I7" s="79" t="s">
        <v>6177</v>
      </c>
      <c r="J7" s="35">
        <v>1</v>
      </c>
      <c r="K7" s="79" t="s">
        <v>6166</v>
      </c>
      <c r="L7" s="79" t="s">
        <v>290</v>
      </c>
      <c r="M7" t="s">
        <v>6</v>
      </c>
      <c r="N7" s="39" t="s">
        <v>118</v>
      </c>
      <c r="O7" s="79" t="s">
        <v>6176</v>
      </c>
      <c r="P7" s="79" t="s">
        <v>6176</v>
      </c>
      <c r="U7" s="95"/>
      <c r="V7" s="96"/>
      <c r="W7" s="96"/>
      <c r="X7" s="96"/>
      <c r="Y7" s="97"/>
      <c r="Z7" s="96"/>
      <c r="AA7" s="96"/>
      <c r="AB7" s="96"/>
      <c r="AC7" s="97"/>
      <c r="AD7" s="96"/>
      <c r="AE7" s="96"/>
      <c r="AF7" s="96"/>
      <c r="AG7" s="96"/>
      <c r="AH7" s="96"/>
      <c r="AI7" s="96"/>
      <c r="AJ7" s="96"/>
      <c r="AK7" s="96"/>
      <c r="AL7" s="96"/>
      <c r="AM7" s="98"/>
      <c r="AN7" s="99"/>
      <c r="AO7" s="100"/>
      <c r="AP7" s="99"/>
      <c r="AQ7" s="99"/>
      <c r="AR7" s="99"/>
      <c r="AS7" s="99"/>
      <c r="AT7" s="99"/>
      <c r="AU7" s="99"/>
      <c r="AV7" s="99"/>
      <c r="AW7" s="99"/>
      <c r="AX7" s="99"/>
      <c r="AY7" s="99"/>
      <c r="AZ7" s="99"/>
      <c r="BA7" s="99"/>
      <c r="BB7" s="99"/>
      <c r="BC7" s="99"/>
      <c r="BD7" s="99"/>
      <c r="BE7" s="99"/>
      <c r="BF7" s="99"/>
    </row>
    <row r="8" spans="1:58" x14ac:dyDescent="0.45">
      <c r="A8" s="32" t="s">
        <v>6335</v>
      </c>
      <c r="B8" s="32">
        <v>751</v>
      </c>
      <c r="C8" s="78">
        <v>47</v>
      </c>
      <c r="D8" s="81">
        <v>22</v>
      </c>
      <c r="E8" s="81">
        <v>29091857</v>
      </c>
      <c r="F8" s="29"/>
      <c r="G8" s="29"/>
      <c r="H8" s="88" t="s">
        <v>1837</v>
      </c>
      <c r="I8" s="87" t="s">
        <v>3</v>
      </c>
      <c r="J8" s="35">
        <v>1</v>
      </c>
      <c r="K8" s="87" t="s">
        <v>6166</v>
      </c>
      <c r="L8" s="87" t="s">
        <v>6179</v>
      </c>
      <c r="M8" t="s">
        <v>6</v>
      </c>
      <c r="N8" s="39" t="s">
        <v>140</v>
      </c>
      <c r="O8" s="87" t="s">
        <v>6178</v>
      </c>
      <c r="P8" s="87" t="s">
        <v>6178</v>
      </c>
      <c r="U8" s="95"/>
      <c r="V8" s="101"/>
      <c r="W8" s="101"/>
      <c r="X8" s="101"/>
      <c r="Y8" s="102"/>
      <c r="Z8" s="101"/>
      <c r="AA8" s="101"/>
      <c r="AB8" s="101"/>
      <c r="AC8" s="103"/>
      <c r="AD8" s="101"/>
      <c r="AE8" s="106"/>
      <c r="AF8" s="106"/>
      <c r="AG8" s="101"/>
      <c r="AH8" s="101"/>
      <c r="AI8" s="101"/>
      <c r="AJ8" s="101"/>
      <c r="AK8" s="101"/>
      <c r="AL8" s="101"/>
      <c r="AM8" s="95"/>
      <c r="AN8" s="99"/>
      <c r="AO8" s="107"/>
      <c r="AP8" s="99"/>
      <c r="AQ8" s="99"/>
      <c r="AR8" s="95"/>
      <c r="AS8" s="95"/>
      <c r="AT8" s="95"/>
      <c r="AU8" s="95"/>
      <c r="AV8" s="95"/>
      <c r="AW8" s="95"/>
      <c r="AX8" s="95"/>
      <c r="AY8" s="95"/>
      <c r="AZ8" s="95"/>
      <c r="BA8" s="95"/>
      <c r="BB8" s="95"/>
      <c r="BC8" s="95"/>
      <c r="BD8" s="95"/>
      <c r="BE8" s="95"/>
      <c r="BF8" s="95"/>
    </row>
    <row r="9" spans="1:58" x14ac:dyDescent="0.45">
      <c r="A9" s="32" t="s">
        <v>6335</v>
      </c>
      <c r="B9" s="32">
        <v>751</v>
      </c>
      <c r="C9" s="86">
        <v>48</v>
      </c>
      <c r="D9" s="83">
        <v>15</v>
      </c>
      <c r="E9" s="83">
        <v>91310152</v>
      </c>
      <c r="F9" s="29"/>
      <c r="G9" s="29"/>
      <c r="H9" s="90" t="s">
        <v>1298</v>
      </c>
      <c r="I9" s="89" t="s">
        <v>3</v>
      </c>
      <c r="J9" s="35">
        <v>1</v>
      </c>
      <c r="K9" s="89" t="s">
        <v>4523</v>
      </c>
      <c r="L9" s="89" t="s">
        <v>6181</v>
      </c>
      <c r="M9" t="s">
        <v>6</v>
      </c>
      <c r="N9" s="39" t="s">
        <v>140</v>
      </c>
      <c r="O9" s="89" t="s">
        <v>6180</v>
      </c>
      <c r="P9" s="89" t="s">
        <v>6180</v>
      </c>
      <c r="U9" s="95"/>
      <c r="V9" s="96"/>
      <c r="W9" s="96"/>
      <c r="X9" s="96"/>
      <c r="Y9" s="97"/>
      <c r="Z9" s="96"/>
      <c r="AA9" s="96"/>
      <c r="AB9" s="96"/>
      <c r="AC9" s="97"/>
      <c r="AD9" s="96"/>
      <c r="AE9" s="96"/>
      <c r="AF9" s="96"/>
      <c r="AG9" s="96"/>
      <c r="AH9" s="96"/>
      <c r="AI9" s="96"/>
      <c r="AJ9" s="96"/>
      <c r="AK9" s="96"/>
      <c r="AL9" s="96"/>
      <c r="AM9" s="98"/>
      <c r="AN9" s="99"/>
      <c r="AO9" s="100"/>
      <c r="AP9" s="99"/>
      <c r="AQ9" s="99"/>
      <c r="AR9" s="99"/>
      <c r="AS9" s="99"/>
      <c r="AT9" s="99"/>
      <c r="AU9" s="99"/>
      <c r="AV9" s="99"/>
      <c r="AW9" s="99"/>
      <c r="AX9" s="99"/>
      <c r="AY9" s="99"/>
      <c r="AZ9" s="99"/>
      <c r="BA9" s="99"/>
      <c r="BB9" s="99"/>
      <c r="BC9" s="99"/>
      <c r="BD9" s="99"/>
      <c r="BE9" s="99"/>
      <c r="BF9" s="99"/>
    </row>
    <row r="10" spans="1:58" x14ac:dyDescent="0.45">
      <c r="A10" s="32" t="s">
        <v>6335</v>
      </c>
      <c r="B10" s="32">
        <v>751</v>
      </c>
      <c r="C10" s="81">
        <v>53</v>
      </c>
      <c r="D10" s="78">
        <v>3</v>
      </c>
      <c r="E10" s="78">
        <v>37061834</v>
      </c>
      <c r="F10" s="29"/>
      <c r="G10" s="29"/>
      <c r="H10" s="88" t="s">
        <v>811</v>
      </c>
      <c r="I10" s="87" t="s">
        <v>5274</v>
      </c>
      <c r="J10" s="35">
        <v>1</v>
      </c>
      <c r="K10" s="87" t="s">
        <v>77</v>
      </c>
      <c r="L10" s="87" t="s">
        <v>6183</v>
      </c>
      <c r="M10" t="s">
        <v>6</v>
      </c>
      <c r="N10" s="39" t="s">
        <v>118</v>
      </c>
      <c r="O10" s="87" t="s">
        <v>6182</v>
      </c>
      <c r="P10" s="87" t="s">
        <v>6182</v>
      </c>
      <c r="U10" s="99"/>
      <c r="V10" s="101"/>
      <c r="W10" s="101"/>
      <c r="X10" s="101"/>
      <c r="Y10" s="102"/>
      <c r="Z10" s="101"/>
      <c r="AA10" s="101"/>
      <c r="AB10" s="101"/>
      <c r="AC10" s="105"/>
      <c r="AD10" s="101"/>
      <c r="AE10" s="101"/>
      <c r="AF10" s="101"/>
      <c r="AG10" s="101"/>
      <c r="AH10" s="101"/>
      <c r="AI10" s="101"/>
      <c r="AJ10" s="101"/>
      <c r="AK10" s="103"/>
      <c r="AL10" s="101"/>
      <c r="AM10" s="95"/>
      <c r="AN10" s="95"/>
      <c r="AO10" s="104"/>
      <c r="AP10" s="95"/>
      <c r="AQ10" s="95"/>
      <c r="AR10" s="95"/>
      <c r="AS10" s="95"/>
      <c r="AT10" s="95"/>
      <c r="AU10" s="95"/>
      <c r="AV10" s="95"/>
      <c r="AW10" s="95"/>
      <c r="AX10" s="95"/>
      <c r="AY10" s="95"/>
      <c r="AZ10" s="95"/>
      <c r="BA10" s="95"/>
      <c r="BB10" s="95"/>
      <c r="BC10" s="95"/>
      <c r="BD10" s="95"/>
      <c r="BE10" s="95"/>
      <c r="BF10" s="95"/>
    </row>
    <row r="11" spans="1:58" x14ac:dyDescent="0.45">
      <c r="A11" s="32" t="s">
        <v>6335</v>
      </c>
      <c r="B11" s="32">
        <v>751</v>
      </c>
      <c r="C11" s="86">
        <v>60</v>
      </c>
      <c r="D11" s="83">
        <v>16</v>
      </c>
      <c r="E11" s="83">
        <v>2090143</v>
      </c>
      <c r="F11" s="29"/>
      <c r="G11" s="29"/>
      <c r="H11" s="90" t="s">
        <v>5230</v>
      </c>
      <c r="I11" s="89" t="s">
        <v>5274</v>
      </c>
      <c r="J11" s="35">
        <v>1</v>
      </c>
      <c r="K11" s="89" t="s">
        <v>77</v>
      </c>
      <c r="L11" s="89" t="s">
        <v>6185</v>
      </c>
      <c r="M11" t="s">
        <v>6</v>
      </c>
      <c r="N11" s="39" t="s">
        <v>132</v>
      </c>
      <c r="O11" s="89" t="s">
        <v>6184</v>
      </c>
      <c r="P11" s="89" t="s">
        <v>6184</v>
      </c>
      <c r="U11" s="95"/>
      <c r="V11" s="96"/>
      <c r="W11" s="96"/>
      <c r="X11" s="96"/>
      <c r="Y11" s="97"/>
      <c r="Z11" s="96"/>
      <c r="AA11" s="96"/>
      <c r="AB11" s="96"/>
      <c r="AC11" s="97"/>
      <c r="AD11" s="96"/>
      <c r="AE11" s="96"/>
      <c r="AF11" s="96"/>
      <c r="AG11" s="96"/>
      <c r="AH11" s="96"/>
      <c r="AI11" s="96"/>
      <c r="AJ11" s="96"/>
      <c r="AK11" s="96"/>
      <c r="AL11" s="96"/>
      <c r="AM11" s="98"/>
      <c r="AN11" s="99"/>
      <c r="AO11" s="100"/>
      <c r="AP11" s="99"/>
      <c r="AQ11" s="99"/>
      <c r="AR11" s="99"/>
      <c r="AS11" s="99"/>
      <c r="AT11" s="99"/>
      <c r="AU11" s="99"/>
      <c r="AV11" s="99"/>
      <c r="AW11" s="99"/>
      <c r="AX11" s="99"/>
      <c r="AY11" s="99"/>
      <c r="AZ11" s="99"/>
      <c r="BA11" s="99"/>
      <c r="BB11" s="99"/>
      <c r="BC11" s="99"/>
      <c r="BD11" s="99"/>
      <c r="BE11" s="99"/>
      <c r="BF11" s="99"/>
    </row>
    <row r="12" spans="1:58" x14ac:dyDescent="0.45">
      <c r="A12" s="32" t="s">
        <v>6335</v>
      </c>
      <c r="B12" s="32">
        <v>751</v>
      </c>
      <c r="C12" s="78">
        <v>78</v>
      </c>
      <c r="D12" s="81">
        <v>16</v>
      </c>
      <c r="E12" s="81">
        <v>23649379</v>
      </c>
      <c r="F12" s="29"/>
      <c r="G12" s="29"/>
      <c r="H12" s="88" t="s">
        <v>49</v>
      </c>
      <c r="I12" s="87" t="s">
        <v>5274</v>
      </c>
      <c r="J12" s="35">
        <v>1</v>
      </c>
      <c r="K12" s="87" t="s">
        <v>4523</v>
      </c>
      <c r="L12" s="87" t="s">
        <v>6187</v>
      </c>
      <c r="M12" t="s">
        <v>6</v>
      </c>
      <c r="N12" s="39" t="s">
        <v>147</v>
      </c>
      <c r="O12" s="87" t="s">
        <v>6186</v>
      </c>
      <c r="P12" s="87" t="s">
        <v>6186</v>
      </c>
      <c r="U12" s="95"/>
      <c r="V12" s="101"/>
      <c r="W12" s="101"/>
      <c r="X12" s="101"/>
      <c r="Y12" s="102"/>
      <c r="Z12" s="101"/>
      <c r="AA12" s="101"/>
      <c r="AB12" s="101"/>
      <c r="AC12" s="103"/>
      <c r="AD12" s="101"/>
      <c r="AE12" s="106"/>
      <c r="AF12" s="106"/>
      <c r="AG12" s="101"/>
      <c r="AH12" s="101"/>
      <c r="AI12" s="101"/>
      <c r="AJ12" s="101"/>
      <c r="AK12" s="101"/>
      <c r="AL12" s="101"/>
      <c r="AM12" s="95"/>
      <c r="AN12" s="99"/>
      <c r="AO12" s="104"/>
      <c r="AP12" s="99"/>
      <c r="AQ12" s="99"/>
      <c r="AR12" s="95"/>
      <c r="AS12" s="95"/>
      <c r="AT12" s="95"/>
      <c r="AU12" s="95"/>
      <c r="AV12" s="95"/>
      <c r="AW12" s="95"/>
      <c r="AX12" s="95"/>
      <c r="AY12" s="95"/>
      <c r="AZ12" s="95"/>
      <c r="BA12" s="95"/>
      <c r="BB12" s="95"/>
      <c r="BC12" s="95"/>
      <c r="BD12" s="95"/>
      <c r="BE12" s="95"/>
      <c r="BF12" s="95"/>
    </row>
    <row r="13" spans="1:58" x14ac:dyDescent="0.45">
      <c r="A13" s="32" t="s">
        <v>6335</v>
      </c>
      <c r="B13" s="32">
        <v>751</v>
      </c>
      <c r="C13" s="86">
        <v>80</v>
      </c>
      <c r="D13" s="86">
        <v>8</v>
      </c>
      <c r="E13" s="86">
        <v>145738130</v>
      </c>
      <c r="F13" s="29"/>
      <c r="G13" s="29"/>
      <c r="H13" s="85" t="s">
        <v>1339</v>
      </c>
      <c r="I13" s="84" t="s">
        <v>5274</v>
      </c>
      <c r="J13" s="35">
        <v>1</v>
      </c>
      <c r="K13" s="84" t="s">
        <v>6166</v>
      </c>
      <c r="L13" s="84" t="s">
        <v>6189</v>
      </c>
      <c r="M13" t="s">
        <v>6</v>
      </c>
      <c r="N13" s="39" t="s">
        <v>118</v>
      </c>
      <c r="O13" s="84" t="s">
        <v>6188</v>
      </c>
      <c r="P13" s="84" t="s">
        <v>6188</v>
      </c>
      <c r="U13" s="95"/>
      <c r="V13" s="101"/>
      <c r="W13" s="101"/>
      <c r="X13" s="101"/>
      <c r="Y13" s="102"/>
      <c r="Z13" s="101"/>
      <c r="AA13" s="101"/>
      <c r="AB13" s="101"/>
      <c r="AC13" s="105"/>
      <c r="AD13" s="101"/>
      <c r="AE13" s="101"/>
      <c r="AF13" s="101"/>
      <c r="AG13" s="101"/>
      <c r="AH13" s="101"/>
      <c r="AI13" s="101"/>
      <c r="AJ13" s="101"/>
      <c r="AK13" s="103"/>
      <c r="AL13" s="101"/>
      <c r="AM13" s="95"/>
      <c r="AN13" s="95"/>
      <c r="AO13" s="104"/>
      <c r="AP13" s="95"/>
      <c r="AQ13" s="95"/>
      <c r="AR13" s="95"/>
      <c r="AS13" s="95"/>
      <c r="AT13" s="95"/>
      <c r="AU13" s="95"/>
      <c r="AV13" s="95"/>
      <c r="AW13" s="95"/>
      <c r="AX13" s="95"/>
      <c r="AY13" s="95"/>
      <c r="AZ13" s="95"/>
      <c r="BA13" s="95"/>
      <c r="BB13" s="95"/>
      <c r="BC13" s="95"/>
      <c r="BD13" s="95"/>
      <c r="BE13" s="95"/>
      <c r="BF13" s="95"/>
    </row>
    <row r="14" spans="1:58" x14ac:dyDescent="0.45">
      <c r="A14" s="32" t="s">
        <v>6335</v>
      </c>
      <c r="B14" s="32">
        <v>751</v>
      </c>
      <c r="C14" s="86">
        <v>81</v>
      </c>
      <c r="D14" s="83">
        <v>15</v>
      </c>
      <c r="E14" s="83">
        <v>91310152</v>
      </c>
      <c r="F14" s="29"/>
      <c r="G14" s="29"/>
      <c r="H14" s="90" t="s">
        <v>1298</v>
      </c>
      <c r="I14" s="89" t="s">
        <v>3</v>
      </c>
      <c r="J14" s="35">
        <v>1</v>
      </c>
      <c r="K14" s="89" t="s">
        <v>6166</v>
      </c>
      <c r="L14" s="89" t="s">
        <v>6190</v>
      </c>
      <c r="M14" t="s">
        <v>6</v>
      </c>
      <c r="N14" s="39" t="s">
        <v>140</v>
      </c>
      <c r="O14" s="89" t="s">
        <v>6180</v>
      </c>
      <c r="P14" s="89" t="s">
        <v>6180</v>
      </c>
      <c r="U14" s="95"/>
      <c r="V14" s="96"/>
      <c r="W14" s="96"/>
      <c r="X14" s="96"/>
      <c r="Y14" s="97"/>
      <c r="Z14" s="96"/>
      <c r="AA14" s="96"/>
      <c r="AB14" s="96"/>
      <c r="AC14" s="97"/>
      <c r="AD14" s="96"/>
      <c r="AE14" s="96"/>
      <c r="AF14" s="96"/>
      <c r="AG14" s="96"/>
      <c r="AH14" s="96"/>
      <c r="AI14" s="96"/>
      <c r="AJ14" s="96"/>
      <c r="AK14" s="96"/>
      <c r="AL14" s="96"/>
      <c r="AM14" s="98"/>
      <c r="AN14" s="99"/>
      <c r="AO14" s="100"/>
      <c r="AP14" s="99"/>
      <c r="AQ14" s="99"/>
      <c r="AR14" s="99"/>
      <c r="AS14" s="99"/>
      <c r="AT14" s="99"/>
      <c r="AU14" s="99"/>
      <c r="AV14" s="99"/>
      <c r="AW14" s="99"/>
      <c r="AX14" s="99"/>
      <c r="AY14" s="99"/>
      <c r="AZ14" s="99"/>
      <c r="BA14" s="99"/>
      <c r="BB14" s="99"/>
      <c r="BC14" s="99"/>
      <c r="BD14" s="99"/>
      <c r="BE14" s="99"/>
      <c r="BF14" s="99"/>
    </row>
    <row r="15" spans="1:58" x14ac:dyDescent="0.45">
      <c r="A15" s="32" t="s">
        <v>6335</v>
      </c>
      <c r="B15" s="32">
        <v>751</v>
      </c>
      <c r="C15" s="78">
        <v>97</v>
      </c>
      <c r="D15" s="81">
        <v>17</v>
      </c>
      <c r="E15" s="81">
        <v>29422338</v>
      </c>
      <c r="F15" s="29"/>
      <c r="G15" s="29"/>
      <c r="H15" s="80" t="s">
        <v>76</v>
      </c>
      <c r="I15" s="79" t="s">
        <v>3</v>
      </c>
      <c r="J15" s="35">
        <v>1</v>
      </c>
      <c r="K15" s="79" t="s">
        <v>6166</v>
      </c>
      <c r="L15" s="79" t="s">
        <v>180</v>
      </c>
      <c r="M15" t="s">
        <v>4545</v>
      </c>
      <c r="N15" s="39" t="s">
        <v>41</v>
      </c>
      <c r="O15" s="79" t="s">
        <v>6191</v>
      </c>
      <c r="P15" s="79" t="s">
        <v>6191</v>
      </c>
      <c r="U15" s="95"/>
      <c r="V15" s="96"/>
      <c r="W15" s="96"/>
      <c r="X15" s="96"/>
      <c r="Y15" s="97"/>
      <c r="Z15" s="96"/>
      <c r="AA15" s="96"/>
      <c r="AB15" s="96"/>
      <c r="AC15" s="97"/>
      <c r="AD15" s="96"/>
      <c r="AE15" s="96"/>
      <c r="AF15" s="96"/>
      <c r="AG15" s="96"/>
      <c r="AH15" s="96"/>
      <c r="AI15" s="96"/>
      <c r="AJ15" s="96"/>
      <c r="AK15" s="96"/>
      <c r="AL15" s="96"/>
      <c r="AM15" s="98"/>
      <c r="AN15" s="99"/>
      <c r="AO15" s="100"/>
      <c r="AP15" s="99"/>
      <c r="AQ15" s="99"/>
      <c r="AR15" s="99"/>
      <c r="AS15" s="99"/>
      <c r="AT15" s="99"/>
      <c r="AU15" s="99"/>
      <c r="AV15" s="99"/>
      <c r="AW15" s="99"/>
      <c r="AX15" s="99"/>
      <c r="AY15" s="99"/>
      <c r="AZ15" s="99"/>
      <c r="BA15" s="99"/>
      <c r="BB15" s="99"/>
      <c r="BC15" s="99"/>
      <c r="BD15" s="99"/>
      <c r="BE15" s="99"/>
      <c r="BF15" s="99"/>
    </row>
    <row r="16" spans="1:58" x14ac:dyDescent="0.45">
      <c r="A16" s="32" t="s">
        <v>6335</v>
      </c>
      <c r="B16" s="32">
        <v>751</v>
      </c>
      <c r="C16" s="83">
        <v>103</v>
      </c>
      <c r="D16" s="83">
        <v>16</v>
      </c>
      <c r="E16" s="83">
        <v>89831466</v>
      </c>
      <c r="F16" s="29"/>
      <c r="G16" s="29"/>
      <c r="H16" s="90" t="s">
        <v>1313</v>
      </c>
      <c r="I16" s="89" t="s">
        <v>5274</v>
      </c>
      <c r="J16" s="35">
        <v>1</v>
      </c>
      <c r="K16" s="89" t="s">
        <v>6166</v>
      </c>
      <c r="L16" s="89" t="s">
        <v>6193</v>
      </c>
      <c r="M16" t="s">
        <v>6</v>
      </c>
      <c r="N16" s="39" t="s">
        <v>6336</v>
      </c>
      <c r="O16" s="89" t="s">
        <v>6192</v>
      </c>
      <c r="P16" s="89" t="s">
        <v>6192</v>
      </c>
      <c r="U16" s="99"/>
      <c r="V16" s="96"/>
      <c r="W16" s="96"/>
      <c r="X16" s="96"/>
      <c r="Y16" s="97"/>
      <c r="Z16" s="96"/>
      <c r="AA16" s="96"/>
      <c r="AB16" s="96"/>
      <c r="AC16" s="97"/>
      <c r="AD16" s="96"/>
      <c r="AE16" s="96"/>
      <c r="AF16" s="96"/>
      <c r="AG16" s="96"/>
      <c r="AH16" s="96"/>
      <c r="AI16" s="96"/>
      <c r="AJ16" s="96"/>
      <c r="AK16" s="96"/>
      <c r="AL16" s="96"/>
      <c r="AM16" s="98"/>
      <c r="AN16" s="99"/>
      <c r="AO16" s="100"/>
      <c r="AP16" s="99"/>
      <c r="AQ16" s="99"/>
      <c r="AR16" s="99"/>
      <c r="AS16" s="99"/>
      <c r="AT16" s="99"/>
      <c r="AU16" s="99"/>
      <c r="AV16" s="99"/>
      <c r="AW16" s="99"/>
      <c r="AX16" s="99"/>
      <c r="AY16" s="99"/>
      <c r="AZ16" s="99"/>
      <c r="BA16" s="99"/>
      <c r="BB16" s="99"/>
      <c r="BC16" s="99"/>
      <c r="BD16" s="99"/>
      <c r="BE16" s="99"/>
      <c r="BF16" s="99"/>
    </row>
    <row r="17" spans="1:58" x14ac:dyDescent="0.45">
      <c r="A17" s="32" t="s">
        <v>6335</v>
      </c>
      <c r="B17" s="32">
        <v>751</v>
      </c>
      <c r="C17" s="78">
        <v>112</v>
      </c>
      <c r="D17" s="81">
        <v>22</v>
      </c>
      <c r="E17" s="81">
        <v>29091207</v>
      </c>
      <c r="F17" s="29"/>
      <c r="G17" s="29"/>
      <c r="H17" s="80" t="s">
        <v>1837</v>
      </c>
      <c r="I17" s="79" t="s">
        <v>3</v>
      </c>
      <c r="J17" s="35">
        <v>1</v>
      </c>
      <c r="K17" s="79" t="s">
        <v>4523</v>
      </c>
      <c r="L17" s="79" t="s">
        <v>6195</v>
      </c>
      <c r="M17" t="s">
        <v>6</v>
      </c>
      <c r="N17" s="39" t="s">
        <v>118</v>
      </c>
      <c r="O17" s="79" t="s">
        <v>6194</v>
      </c>
      <c r="P17" s="79" t="s">
        <v>6194</v>
      </c>
      <c r="U17" s="95"/>
      <c r="V17" s="96"/>
      <c r="W17" s="96"/>
      <c r="X17" s="96"/>
      <c r="Y17" s="97"/>
      <c r="Z17" s="96"/>
      <c r="AA17" s="96"/>
      <c r="AB17" s="96"/>
      <c r="AC17" s="97"/>
      <c r="AD17" s="96"/>
      <c r="AE17" s="96"/>
      <c r="AF17" s="96"/>
      <c r="AG17" s="96"/>
      <c r="AH17" s="96"/>
      <c r="AI17" s="96"/>
      <c r="AJ17" s="96"/>
      <c r="AK17" s="96"/>
      <c r="AL17" s="96"/>
      <c r="AM17" s="98"/>
      <c r="AN17" s="99"/>
      <c r="AO17" s="100"/>
      <c r="AP17" s="99"/>
      <c r="AQ17" s="99"/>
      <c r="AR17" s="99"/>
      <c r="AS17" s="99"/>
      <c r="AT17" s="99"/>
      <c r="AU17" s="99"/>
      <c r="AV17" s="99"/>
      <c r="AW17" s="99"/>
      <c r="AX17" s="99"/>
      <c r="AY17" s="99"/>
      <c r="AZ17" s="99"/>
      <c r="BA17" s="99"/>
      <c r="BB17" s="99"/>
      <c r="BC17" s="99"/>
      <c r="BD17" s="99"/>
      <c r="BE17" s="99"/>
      <c r="BF17" s="99"/>
    </row>
    <row r="18" spans="1:58" x14ac:dyDescent="0.45">
      <c r="A18" s="32" t="s">
        <v>6335</v>
      </c>
      <c r="B18" s="32">
        <v>751</v>
      </c>
      <c r="C18" s="86">
        <v>113</v>
      </c>
      <c r="D18" s="83">
        <v>5</v>
      </c>
      <c r="E18" s="83">
        <v>112175211</v>
      </c>
      <c r="F18" s="29"/>
      <c r="G18" s="29"/>
      <c r="H18" s="90" t="s">
        <v>11</v>
      </c>
      <c r="I18" s="89" t="s">
        <v>3</v>
      </c>
      <c r="J18" s="35">
        <v>1</v>
      </c>
      <c r="K18" s="89" t="s">
        <v>4523</v>
      </c>
      <c r="L18" s="89" t="s">
        <v>6197</v>
      </c>
      <c r="M18" t="s">
        <v>6</v>
      </c>
      <c r="N18" s="39" t="s">
        <v>118</v>
      </c>
      <c r="O18" s="89" t="s">
        <v>6196</v>
      </c>
      <c r="P18" s="89" t="s">
        <v>6196</v>
      </c>
      <c r="U18" s="95"/>
      <c r="V18" s="96"/>
      <c r="W18" s="96"/>
      <c r="X18" s="96"/>
      <c r="Y18" s="97"/>
      <c r="Z18" s="96"/>
      <c r="AA18" s="96"/>
      <c r="AB18" s="96"/>
      <c r="AC18" s="97"/>
      <c r="AD18" s="96"/>
      <c r="AE18" s="96"/>
      <c r="AF18" s="96"/>
      <c r="AG18" s="96"/>
      <c r="AH18" s="96"/>
      <c r="AI18" s="96"/>
      <c r="AJ18" s="96"/>
      <c r="AK18" s="96"/>
      <c r="AL18" s="96"/>
      <c r="AM18" s="98"/>
      <c r="AN18" s="99"/>
      <c r="AO18" s="100"/>
      <c r="AP18" s="99"/>
      <c r="AQ18" s="99"/>
      <c r="AR18" s="100"/>
      <c r="AS18" s="99"/>
      <c r="AT18" s="99"/>
      <c r="AU18" s="99"/>
      <c r="AV18" s="99"/>
      <c r="AW18" s="99"/>
      <c r="AX18" s="99"/>
      <c r="AY18" s="99"/>
      <c r="AZ18" s="99"/>
      <c r="BA18" s="99"/>
      <c r="BB18" s="99"/>
      <c r="BC18" s="99"/>
      <c r="BD18" s="99"/>
      <c r="BE18" s="99"/>
      <c r="BF18" s="99"/>
    </row>
    <row r="19" spans="1:58" x14ac:dyDescent="0.45">
      <c r="A19" s="32" t="s">
        <v>6335</v>
      </c>
      <c r="B19" s="32">
        <v>751</v>
      </c>
      <c r="C19" s="86">
        <v>114</v>
      </c>
      <c r="D19" s="83">
        <v>5</v>
      </c>
      <c r="E19" s="83">
        <v>112175211</v>
      </c>
      <c r="F19" s="29"/>
      <c r="G19" s="29"/>
      <c r="H19" s="90" t="s">
        <v>11</v>
      </c>
      <c r="I19" s="89" t="s">
        <v>3</v>
      </c>
      <c r="J19" s="35">
        <v>1</v>
      </c>
      <c r="K19" s="89" t="s">
        <v>4523</v>
      </c>
      <c r="L19" s="89" t="s">
        <v>6197</v>
      </c>
      <c r="M19" t="s">
        <v>6</v>
      </c>
      <c r="N19" s="39" t="s">
        <v>118</v>
      </c>
      <c r="O19" s="89" t="s">
        <v>6196</v>
      </c>
      <c r="P19" s="89" t="s">
        <v>6196</v>
      </c>
      <c r="U19" s="95"/>
      <c r="V19" s="96"/>
      <c r="W19" s="96"/>
      <c r="X19" s="96"/>
      <c r="Y19" s="97"/>
      <c r="Z19" s="96"/>
      <c r="AA19" s="96"/>
      <c r="AB19" s="96"/>
      <c r="AC19" s="97"/>
      <c r="AD19" s="96"/>
      <c r="AE19" s="96"/>
      <c r="AF19" s="96"/>
      <c r="AG19" s="96"/>
      <c r="AH19" s="96"/>
      <c r="AI19" s="96"/>
      <c r="AJ19" s="96"/>
      <c r="AK19" s="96"/>
      <c r="AL19" s="96"/>
      <c r="AM19" s="98"/>
      <c r="AN19" s="99"/>
      <c r="AO19" s="100"/>
      <c r="AP19" s="99"/>
      <c r="AQ19" s="99"/>
      <c r="AR19" s="100"/>
      <c r="AS19" s="99"/>
      <c r="AT19" s="99"/>
      <c r="AU19" s="99"/>
      <c r="AV19" s="99"/>
      <c r="AW19" s="99"/>
      <c r="AX19" s="99"/>
      <c r="AY19" s="99"/>
      <c r="AZ19" s="99"/>
      <c r="BA19" s="99"/>
      <c r="BB19" s="99"/>
      <c r="BC19" s="99"/>
      <c r="BD19" s="99"/>
      <c r="BE19" s="99"/>
      <c r="BF19" s="99"/>
    </row>
    <row r="20" spans="1:58" x14ac:dyDescent="0.45">
      <c r="A20" s="32" t="s">
        <v>6335</v>
      </c>
      <c r="B20" s="32">
        <v>751</v>
      </c>
      <c r="C20" s="81">
        <v>115</v>
      </c>
      <c r="D20" s="81">
        <v>22</v>
      </c>
      <c r="E20" s="81">
        <v>29091207</v>
      </c>
      <c r="F20" s="29"/>
      <c r="G20" s="29"/>
      <c r="H20" s="80" t="s">
        <v>1837</v>
      </c>
      <c r="I20" s="79" t="s">
        <v>3</v>
      </c>
      <c r="J20" s="35">
        <v>1</v>
      </c>
      <c r="K20" s="79" t="s">
        <v>4523</v>
      </c>
      <c r="L20" s="79" t="s">
        <v>6197</v>
      </c>
      <c r="M20" t="s">
        <v>6</v>
      </c>
      <c r="N20" s="39" t="s">
        <v>118</v>
      </c>
      <c r="O20" s="79" t="s">
        <v>6194</v>
      </c>
      <c r="P20" s="79" t="s">
        <v>6194</v>
      </c>
      <c r="U20" s="99"/>
      <c r="V20" s="96"/>
      <c r="W20" s="96"/>
      <c r="X20" s="96"/>
      <c r="Y20" s="97"/>
      <c r="Z20" s="96"/>
      <c r="AA20" s="96"/>
      <c r="AB20" s="96"/>
      <c r="AC20" s="97"/>
      <c r="AD20" s="96"/>
      <c r="AE20" s="96"/>
      <c r="AF20" s="96"/>
      <c r="AG20" s="96"/>
      <c r="AH20" s="96"/>
      <c r="AI20" s="96"/>
      <c r="AJ20" s="96"/>
      <c r="AK20" s="96"/>
      <c r="AL20" s="96"/>
      <c r="AM20" s="98"/>
      <c r="AN20" s="99"/>
      <c r="AO20" s="100"/>
      <c r="AP20" s="99"/>
      <c r="AQ20" s="99"/>
      <c r="AR20" s="100"/>
      <c r="AS20" s="100"/>
      <c r="AT20" s="99"/>
      <c r="AU20" s="99"/>
      <c r="AV20" s="99"/>
      <c r="AW20" s="99"/>
      <c r="AX20" s="99"/>
      <c r="AY20" s="99"/>
      <c r="AZ20" s="99"/>
      <c r="BA20" s="99"/>
      <c r="BB20" s="99"/>
      <c r="BC20" s="99"/>
      <c r="BD20" s="99"/>
      <c r="BE20" s="99"/>
      <c r="BF20" s="99"/>
    </row>
    <row r="21" spans="1:58" x14ac:dyDescent="0.45">
      <c r="A21" s="32" t="s">
        <v>6335</v>
      </c>
      <c r="B21" s="32">
        <v>751</v>
      </c>
      <c r="C21" s="81">
        <v>117</v>
      </c>
      <c r="D21" s="81">
        <v>3</v>
      </c>
      <c r="E21" s="81">
        <v>37067422</v>
      </c>
      <c r="F21" s="29"/>
      <c r="G21" s="29"/>
      <c r="H21" s="80" t="s">
        <v>811</v>
      </c>
      <c r="I21" s="79" t="s">
        <v>3</v>
      </c>
      <c r="J21" s="35">
        <v>1</v>
      </c>
      <c r="K21" s="79" t="s">
        <v>4523</v>
      </c>
      <c r="L21" s="79" t="s">
        <v>6197</v>
      </c>
      <c r="M21" t="s">
        <v>6</v>
      </c>
      <c r="N21" s="39" t="s">
        <v>132</v>
      </c>
      <c r="O21" s="79" t="s">
        <v>6198</v>
      </c>
      <c r="P21" s="79" t="s">
        <v>6198</v>
      </c>
      <c r="U21" s="99"/>
      <c r="V21" s="96"/>
      <c r="W21" s="96"/>
      <c r="X21" s="96"/>
      <c r="Y21" s="97"/>
      <c r="Z21" s="96"/>
      <c r="AA21" s="96"/>
      <c r="AB21" s="96"/>
      <c r="AC21" s="97"/>
      <c r="AD21" s="96"/>
      <c r="AE21" s="96"/>
      <c r="AF21" s="96"/>
      <c r="AG21" s="96"/>
      <c r="AH21" s="96"/>
      <c r="AI21" s="96"/>
      <c r="AJ21" s="96"/>
      <c r="AK21" s="96"/>
      <c r="AL21" s="96"/>
      <c r="AM21" s="98"/>
      <c r="AN21" s="99"/>
      <c r="AO21" s="100"/>
      <c r="AP21" s="99"/>
      <c r="AQ21" s="99"/>
      <c r="AR21" s="99"/>
      <c r="AS21" s="99"/>
      <c r="AT21" s="99"/>
      <c r="AU21" s="99"/>
      <c r="AV21" s="99"/>
      <c r="AW21" s="99"/>
      <c r="AX21" s="99"/>
      <c r="AY21" s="99"/>
      <c r="AZ21" s="99"/>
      <c r="BA21" s="99"/>
      <c r="BB21" s="99"/>
      <c r="BC21" s="99"/>
      <c r="BD21" s="99"/>
      <c r="BE21" s="99"/>
      <c r="BF21" s="99"/>
    </row>
    <row r="22" spans="1:58" x14ac:dyDescent="0.45">
      <c r="A22" s="32" t="s">
        <v>6335</v>
      </c>
      <c r="B22" s="32">
        <v>751</v>
      </c>
      <c r="C22" s="81">
        <v>141</v>
      </c>
      <c r="D22" s="81">
        <v>2</v>
      </c>
      <c r="E22" s="81">
        <v>96253955</v>
      </c>
      <c r="F22" s="29"/>
      <c r="G22" s="29"/>
      <c r="H22" s="88" t="s">
        <v>6199</v>
      </c>
      <c r="I22" s="87" t="s">
        <v>5274</v>
      </c>
      <c r="J22" s="35">
        <v>1</v>
      </c>
      <c r="K22" s="87" t="s">
        <v>4523</v>
      </c>
      <c r="L22" s="87" t="s">
        <v>6197</v>
      </c>
      <c r="M22" t="s">
        <v>6</v>
      </c>
      <c r="N22" s="39" t="s">
        <v>132</v>
      </c>
      <c r="O22" s="87" t="s">
        <v>6200</v>
      </c>
      <c r="P22" s="87" t="s">
        <v>6200</v>
      </c>
      <c r="U22" s="99"/>
      <c r="V22" s="101"/>
      <c r="W22" s="101"/>
      <c r="X22" s="101"/>
      <c r="Y22" s="102"/>
      <c r="Z22" s="101"/>
      <c r="AA22" s="101"/>
      <c r="AB22" s="101"/>
      <c r="AC22" s="103"/>
      <c r="AD22" s="101"/>
      <c r="AE22" s="106"/>
      <c r="AF22" s="106"/>
      <c r="AG22" s="101"/>
      <c r="AH22" s="101"/>
      <c r="AI22" s="101"/>
      <c r="AJ22" s="101"/>
      <c r="AK22" s="101"/>
      <c r="AL22" s="101"/>
      <c r="AM22" s="95"/>
      <c r="AN22" s="99"/>
      <c r="AO22" s="104"/>
      <c r="AP22" s="99"/>
      <c r="AQ22" s="99"/>
      <c r="AR22" s="95"/>
      <c r="AS22" s="95"/>
      <c r="AT22" s="95"/>
      <c r="AU22" s="95"/>
      <c r="AV22" s="95"/>
      <c r="AW22" s="95"/>
      <c r="AX22" s="95"/>
      <c r="AY22" s="95"/>
      <c r="AZ22" s="95"/>
      <c r="BA22" s="95"/>
      <c r="BB22" s="95"/>
      <c r="BC22" s="95"/>
      <c r="BD22" s="95"/>
      <c r="BE22" s="95"/>
      <c r="BF22" s="95"/>
    </row>
    <row r="23" spans="1:58" x14ac:dyDescent="0.45">
      <c r="A23" s="32" t="s">
        <v>6335</v>
      </c>
      <c r="B23" s="32">
        <v>751</v>
      </c>
      <c r="C23" s="81">
        <v>153</v>
      </c>
      <c r="D23" s="81">
        <v>10</v>
      </c>
      <c r="E23" s="81">
        <v>104263973</v>
      </c>
      <c r="F23" s="29"/>
      <c r="G23" s="29"/>
      <c r="H23" s="80" t="s">
        <v>1182</v>
      </c>
      <c r="I23" s="79" t="s">
        <v>3</v>
      </c>
      <c r="J23" s="35">
        <v>1</v>
      </c>
      <c r="K23" s="79" t="s">
        <v>6166</v>
      </c>
      <c r="L23" s="79" t="s">
        <v>6202</v>
      </c>
      <c r="M23" t="s">
        <v>6</v>
      </c>
      <c r="N23" s="39" t="s">
        <v>140</v>
      </c>
      <c r="O23" s="79" t="s">
        <v>6201</v>
      </c>
      <c r="P23" s="79" t="s">
        <v>6201</v>
      </c>
      <c r="U23" s="99"/>
      <c r="V23" s="96"/>
      <c r="W23" s="96"/>
      <c r="X23" s="96"/>
      <c r="Y23" s="97"/>
      <c r="Z23" s="96"/>
      <c r="AA23" s="96"/>
      <c r="AB23" s="96"/>
      <c r="AC23" s="97"/>
      <c r="AD23" s="96"/>
      <c r="AE23" s="96"/>
      <c r="AF23" s="96"/>
      <c r="AG23" s="96"/>
      <c r="AH23" s="96"/>
      <c r="AI23" s="96"/>
      <c r="AJ23" s="96"/>
      <c r="AK23" s="96"/>
      <c r="AL23" s="96"/>
      <c r="AM23" s="98"/>
      <c r="AN23" s="99"/>
      <c r="AO23" s="100"/>
      <c r="AP23" s="99"/>
      <c r="AQ23" s="99"/>
      <c r="AR23" s="99"/>
      <c r="AS23" s="99"/>
      <c r="AT23" s="99"/>
      <c r="AU23" s="99"/>
      <c r="AV23" s="99"/>
      <c r="AW23" s="99"/>
      <c r="AX23" s="99"/>
      <c r="AY23" s="99"/>
      <c r="AZ23" s="99"/>
      <c r="BA23" s="99"/>
      <c r="BB23" s="99"/>
      <c r="BC23" s="99"/>
      <c r="BD23" s="99"/>
      <c r="BE23" s="99"/>
      <c r="BF23" s="99"/>
    </row>
    <row r="24" spans="1:58" x14ac:dyDescent="0.45">
      <c r="A24" s="32" t="s">
        <v>6335</v>
      </c>
      <c r="B24" s="32">
        <v>751</v>
      </c>
      <c r="C24" s="78">
        <v>156</v>
      </c>
      <c r="D24" s="81">
        <v>13</v>
      </c>
      <c r="E24" s="81">
        <v>32945179</v>
      </c>
      <c r="F24" s="29"/>
      <c r="G24" s="29"/>
      <c r="H24" s="80" t="s">
        <v>35</v>
      </c>
      <c r="I24" s="79" t="s">
        <v>3</v>
      </c>
      <c r="J24" s="35">
        <v>1</v>
      </c>
      <c r="K24" s="79" t="s">
        <v>32</v>
      </c>
      <c r="L24" s="79" t="s">
        <v>6204</v>
      </c>
      <c r="M24" t="s">
        <v>6</v>
      </c>
      <c r="N24" s="39" t="s">
        <v>140</v>
      </c>
      <c r="O24" s="79" t="s">
        <v>6203</v>
      </c>
      <c r="P24" s="79" t="s">
        <v>6203</v>
      </c>
      <c r="U24" s="95"/>
      <c r="V24" s="96"/>
      <c r="W24" s="96"/>
      <c r="X24" s="96"/>
      <c r="Y24" s="97"/>
      <c r="Z24" s="96"/>
      <c r="AA24" s="96"/>
      <c r="AB24" s="96"/>
      <c r="AC24" s="97"/>
      <c r="AD24" s="96"/>
      <c r="AE24" s="96"/>
      <c r="AF24" s="96"/>
      <c r="AG24" s="96"/>
      <c r="AH24" s="96"/>
      <c r="AI24" s="96"/>
      <c r="AJ24" s="96"/>
      <c r="AK24" s="96"/>
      <c r="AL24" s="96"/>
      <c r="AM24" s="98"/>
      <c r="AN24" s="99"/>
      <c r="AO24" s="100"/>
      <c r="AP24" s="99"/>
      <c r="AQ24" s="99"/>
      <c r="AR24" s="99"/>
      <c r="AS24" s="99"/>
      <c r="AT24" s="99"/>
      <c r="AU24" s="99"/>
      <c r="AV24" s="99"/>
      <c r="AW24" s="99"/>
      <c r="AX24" s="99"/>
      <c r="AY24" s="99"/>
      <c r="AZ24" s="99"/>
      <c r="BA24" s="99"/>
      <c r="BB24" s="99"/>
      <c r="BC24" s="99"/>
      <c r="BD24" s="99"/>
      <c r="BE24" s="99"/>
      <c r="BF24" s="99"/>
    </row>
    <row r="25" spans="1:58" x14ac:dyDescent="0.45">
      <c r="A25" s="32" t="s">
        <v>6335</v>
      </c>
      <c r="B25" s="32">
        <v>751</v>
      </c>
      <c r="C25" s="78">
        <v>171</v>
      </c>
      <c r="D25" s="81">
        <v>2</v>
      </c>
      <c r="E25" s="81">
        <v>128050332</v>
      </c>
      <c r="F25" s="29"/>
      <c r="G25" s="29"/>
      <c r="H25" s="88" t="s">
        <v>1270</v>
      </c>
      <c r="I25" s="87" t="s">
        <v>3</v>
      </c>
      <c r="J25" s="35">
        <v>1</v>
      </c>
      <c r="K25" s="87" t="s">
        <v>32</v>
      </c>
      <c r="L25" s="87" t="s">
        <v>6204</v>
      </c>
      <c r="M25" t="s">
        <v>6</v>
      </c>
      <c r="N25" s="39" t="s">
        <v>132</v>
      </c>
      <c r="O25" s="87" t="s">
        <v>6205</v>
      </c>
      <c r="P25" s="87" t="s">
        <v>6205</v>
      </c>
      <c r="U25" s="95"/>
      <c r="V25" s="101"/>
      <c r="W25" s="101"/>
      <c r="X25" s="101"/>
      <c r="Y25" s="102"/>
      <c r="Z25" s="101"/>
      <c r="AA25" s="101"/>
      <c r="AB25" s="101"/>
      <c r="AC25" s="103"/>
      <c r="AD25" s="101"/>
      <c r="AE25" s="106"/>
      <c r="AF25" s="106"/>
      <c r="AG25" s="101"/>
      <c r="AH25" s="101"/>
      <c r="AI25" s="101"/>
      <c r="AJ25" s="101"/>
      <c r="AK25" s="101"/>
      <c r="AL25" s="101"/>
      <c r="AM25" s="95"/>
      <c r="AN25" s="99"/>
      <c r="AO25" s="104"/>
      <c r="AP25" s="99"/>
      <c r="AQ25" s="99"/>
      <c r="AR25" s="95"/>
      <c r="AS25" s="95"/>
      <c r="AT25" s="95"/>
      <c r="AU25" s="95"/>
      <c r="AV25" s="95"/>
      <c r="AW25" s="95"/>
      <c r="AX25" s="95"/>
      <c r="AY25" s="95"/>
      <c r="AZ25" s="95"/>
      <c r="BA25" s="95"/>
      <c r="BB25" s="95"/>
      <c r="BC25" s="95"/>
      <c r="BD25" s="95"/>
      <c r="BE25" s="95"/>
      <c r="BF25" s="95"/>
    </row>
    <row r="26" spans="1:58" x14ac:dyDescent="0.45">
      <c r="A26" s="32" t="s">
        <v>6335</v>
      </c>
      <c r="B26" s="32">
        <v>751</v>
      </c>
      <c r="C26" s="81">
        <v>175</v>
      </c>
      <c r="D26" s="81">
        <v>10</v>
      </c>
      <c r="E26" s="81">
        <v>89624296</v>
      </c>
      <c r="F26" s="29"/>
      <c r="G26" s="29"/>
      <c r="H26" s="80" t="s">
        <v>1054</v>
      </c>
      <c r="I26" s="79" t="s">
        <v>5274</v>
      </c>
      <c r="J26" s="35">
        <v>1</v>
      </c>
      <c r="K26" s="79" t="s">
        <v>32</v>
      </c>
      <c r="L26" s="79" t="s">
        <v>6207</v>
      </c>
      <c r="M26" t="s">
        <v>6</v>
      </c>
      <c r="N26" s="39" t="s">
        <v>118</v>
      </c>
      <c r="O26" s="79" t="s">
        <v>6206</v>
      </c>
      <c r="P26" s="79" t="s">
        <v>6206</v>
      </c>
      <c r="U26" s="99"/>
      <c r="V26" s="96"/>
      <c r="W26" s="96"/>
      <c r="X26" s="96"/>
      <c r="Y26" s="97"/>
      <c r="Z26" s="96"/>
      <c r="AA26" s="96"/>
      <c r="AB26" s="96"/>
      <c r="AC26" s="97"/>
      <c r="AD26" s="96"/>
      <c r="AE26" s="96"/>
      <c r="AF26" s="96"/>
      <c r="AG26" s="96"/>
      <c r="AH26" s="96"/>
      <c r="AI26" s="96"/>
      <c r="AJ26" s="96"/>
      <c r="AK26" s="96"/>
      <c r="AL26" s="96"/>
      <c r="AM26" s="98"/>
      <c r="AN26" s="99"/>
      <c r="AO26" s="100"/>
      <c r="AP26" s="99"/>
      <c r="AQ26" s="99"/>
      <c r="AR26" s="99"/>
      <c r="AS26" s="99"/>
      <c r="AT26" s="99"/>
      <c r="AU26" s="99"/>
      <c r="AV26" s="99"/>
      <c r="AW26" s="99"/>
      <c r="AX26" s="99"/>
      <c r="AY26" s="99"/>
      <c r="AZ26" s="99"/>
      <c r="BA26" s="99"/>
      <c r="BB26" s="99"/>
      <c r="BC26" s="99"/>
      <c r="BD26" s="99"/>
      <c r="BE26" s="99"/>
      <c r="BF26" s="99"/>
    </row>
    <row r="27" spans="1:58" x14ac:dyDescent="0.45">
      <c r="A27" s="32" t="s">
        <v>6335</v>
      </c>
      <c r="B27" s="32">
        <v>751</v>
      </c>
      <c r="C27" s="78">
        <v>176</v>
      </c>
      <c r="D27" s="81">
        <v>7</v>
      </c>
      <c r="E27" s="82">
        <v>6035962</v>
      </c>
      <c r="F27" s="29"/>
      <c r="G27" s="29"/>
      <c r="H27" s="80" t="s">
        <v>18</v>
      </c>
      <c r="I27" s="79" t="s">
        <v>3</v>
      </c>
      <c r="J27" s="35">
        <v>1</v>
      </c>
      <c r="K27" s="79" t="s">
        <v>77</v>
      </c>
      <c r="L27" s="79" t="s">
        <v>6209</v>
      </c>
      <c r="M27" t="s">
        <v>4545</v>
      </c>
      <c r="N27" s="39" t="s">
        <v>41</v>
      </c>
      <c r="O27" s="79" t="s">
        <v>6208</v>
      </c>
      <c r="P27" s="79" t="s">
        <v>6208</v>
      </c>
      <c r="U27" s="95"/>
      <c r="V27" s="96"/>
      <c r="W27" s="96"/>
      <c r="X27" s="96"/>
      <c r="Y27" s="97"/>
      <c r="Z27" s="96"/>
      <c r="AA27" s="96"/>
      <c r="AB27" s="96"/>
      <c r="AC27" s="97"/>
      <c r="AD27" s="96"/>
      <c r="AE27" s="96"/>
      <c r="AF27" s="96"/>
      <c r="AG27" s="96"/>
      <c r="AH27" s="96"/>
      <c r="AI27" s="96"/>
      <c r="AJ27" s="96"/>
      <c r="AK27" s="96"/>
      <c r="AL27" s="96"/>
      <c r="AM27" s="98"/>
      <c r="AN27" s="99"/>
      <c r="AO27" s="100"/>
      <c r="AP27" s="99"/>
      <c r="AQ27" s="100"/>
      <c r="AR27" s="99"/>
      <c r="AS27" s="99"/>
      <c r="AT27" s="99"/>
      <c r="AU27" s="99"/>
      <c r="AV27" s="99"/>
      <c r="AW27" s="99"/>
      <c r="AX27" s="99"/>
      <c r="AY27" s="99"/>
      <c r="AZ27" s="99"/>
      <c r="BA27" s="99"/>
      <c r="BB27" s="99"/>
      <c r="BC27" s="99"/>
      <c r="BD27" s="99"/>
      <c r="BE27" s="99"/>
      <c r="BF27" s="99"/>
    </row>
    <row r="28" spans="1:58" x14ac:dyDescent="0.45">
      <c r="A28" s="32" t="s">
        <v>6335</v>
      </c>
      <c r="B28" s="32">
        <v>751</v>
      </c>
      <c r="C28" s="81">
        <v>179</v>
      </c>
      <c r="D28" s="78">
        <v>16</v>
      </c>
      <c r="E28" s="78">
        <v>68835573</v>
      </c>
      <c r="F28" s="29"/>
      <c r="G28" s="29"/>
      <c r="H28" s="88" t="s">
        <v>162</v>
      </c>
      <c r="I28" s="87" t="s">
        <v>3</v>
      </c>
      <c r="J28" s="35">
        <v>1</v>
      </c>
      <c r="K28" s="87" t="s">
        <v>77</v>
      </c>
      <c r="L28" s="87" t="s">
        <v>6211</v>
      </c>
      <c r="M28" t="s">
        <v>4545</v>
      </c>
      <c r="N28" s="39" t="s">
        <v>41</v>
      </c>
      <c r="O28" s="87" t="s">
        <v>6210</v>
      </c>
      <c r="P28" s="87" t="s">
        <v>6210</v>
      </c>
      <c r="U28" s="99"/>
      <c r="V28" s="101"/>
      <c r="W28" s="101"/>
      <c r="X28" s="101"/>
      <c r="Y28" s="102"/>
      <c r="Z28" s="101"/>
      <c r="AA28" s="101"/>
      <c r="AB28" s="101"/>
      <c r="AC28" s="105"/>
      <c r="AD28" s="101"/>
      <c r="AE28" s="101"/>
      <c r="AF28" s="101"/>
      <c r="AG28" s="101"/>
      <c r="AH28" s="101"/>
      <c r="AI28" s="101"/>
      <c r="AJ28" s="101"/>
      <c r="AK28" s="103"/>
      <c r="AL28" s="101"/>
      <c r="AM28" s="108"/>
      <c r="AN28" s="95"/>
      <c r="AO28" s="104"/>
      <c r="AP28" s="95"/>
      <c r="AQ28" s="95"/>
      <c r="AR28" s="95"/>
      <c r="AS28" s="95"/>
      <c r="AT28" s="95"/>
      <c r="AU28" s="95"/>
      <c r="AV28" s="95"/>
      <c r="AW28" s="95"/>
      <c r="AX28" s="95"/>
      <c r="AY28" s="95"/>
      <c r="AZ28" s="95"/>
      <c r="BA28" s="95"/>
      <c r="BB28" s="95"/>
      <c r="BC28" s="95"/>
      <c r="BD28" s="95"/>
      <c r="BE28" s="95"/>
      <c r="BF28" s="95"/>
    </row>
    <row r="29" spans="1:58" x14ac:dyDescent="0.45">
      <c r="A29" s="32" t="s">
        <v>6335</v>
      </c>
      <c r="B29" s="32">
        <v>751</v>
      </c>
      <c r="C29" s="78">
        <v>181</v>
      </c>
      <c r="D29" s="81">
        <v>1</v>
      </c>
      <c r="E29" s="81">
        <v>17355138</v>
      </c>
      <c r="F29" s="29"/>
      <c r="G29" s="29"/>
      <c r="H29" s="80" t="s">
        <v>236</v>
      </c>
      <c r="I29" s="79" t="s">
        <v>3</v>
      </c>
      <c r="J29" s="35">
        <v>1</v>
      </c>
      <c r="K29" s="79" t="s">
        <v>77</v>
      </c>
      <c r="L29" s="79" t="s">
        <v>6213</v>
      </c>
      <c r="M29" t="s">
        <v>6</v>
      </c>
      <c r="N29" s="39" t="s">
        <v>118</v>
      </c>
      <c r="O29" s="79" t="s">
        <v>6212</v>
      </c>
      <c r="P29" s="79" t="s">
        <v>6212</v>
      </c>
      <c r="U29" s="95"/>
      <c r="V29" s="96"/>
      <c r="W29" s="96"/>
      <c r="X29" s="96"/>
      <c r="Y29" s="97"/>
      <c r="Z29" s="96"/>
      <c r="AA29" s="96"/>
      <c r="AB29" s="96"/>
      <c r="AC29" s="97"/>
      <c r="AD29" s="96"/>
      <c r="AE29" s="96"/>
      <c r="AF29" s="96"/>
      <c r="AG29" s="96"/>
      <c r="AH29" s="96"/>
      <c r="AI29" s="96"/>
      <c r="AJ29" s="96"/>
      <c r="AK29" s="96"/>
      <c r="AL29" s="96"/>
      <c r="AM29" s="98"/>
      <c r="AN29" s="99"/>
      <c r="AO29" s="100"/>
      <c r="AP29" s="99"/>
      <c r="AQ29" s="99"/>
      <c r="AR29" s="99"/>
      <c r="AS29" s="99"/>
      <c r="AT29" s="99"/>
      <c r="AU29" s="99"/>
      <c r="AV29" s="99"/>
      <c r="AW29" s="99"/>
      <c r="AX29" s="99"/>
      <c r="AY29" s="99"/>
      <c r="AZ29" s="99"/>
      <c r="BA29" s="99"/>
      <c r="BB29" s="99"/>
      <c r="BC29" s="99"/>
      <c r="BD29" s="99"/>
      <c r="BE29" s="99"/>
      <c r="BF29" s="99"/>
    </row>
    <row r="30" spans="1:58" x14ac:dyDescent="0.45">
      <c r="A30" s="32" t="s">
        <v>6335</v>
      </c>
      <c r="B30" s="32">
        <v>751</v>
      </c>
      <c r="C30" s="78">
        <v>182</v>
      </c>
      <c r="D30" s="81">
        <v>1</v>
      </c>
      <c r="E30" s="81">
        <v>161326605</v>
      </c>
      <c r="F30" s="29"/>
      <c r="G30" s="29"/>
      <c r="H30" s="80" t="s">
        <v>6132</v>
      </c>
      <c r="I30" s="79" t="s">
        <v>5274</v>
      </c>
      <c r="J30" s="35">
        <v>1</v>
      </c>
      <c r="K30" s="79" t="s">
        <v>77</v>
      </c>
      <c r="L30" s="79" t="s">
        <v>6213</v>
      </c>
      <c r="M30" t="s">
        <v>6</v>
      </c>
      <c r="N30" s="39" t="s">
        <v>118</v>
      </c>
      <c r="O30" s="79" t="s">
        <v>6214</v>
      </c>
      <c r="P30" s="79" t="s">
        <v>6214</v>
      </c>
      <c r="U30" s="95"/>
      <c r="V30" s="96"/>
      <c r="W30" s="96"/>
      <c r="X30" s="96"/>
      <c r="Y30" s="97"/>
      <c r="Z30" s="96"/>
      <c r="AA30" s="96"/>
      <c r="AB30" s="96"/>
      <c r="AC30" s="97"/>
      <c r="AD30" s="96"/>
      <c r="AE30" s="96"/>
      <c r="AF30" s="96"/>
      <c r="AG30" s="96"/>
      <c r="AH30" s="96"/>
      <c r="AI30" s="96"/>
      <c r="AJ30" s="96"/>
      <c r="AK30" s="96"/>
      <c r="AL30" s="96"/>
      <c r="AM30" s="98"/>
      <c r="AN30" s="99"/>
      <c r="AO30" s="100"/>
      <c r="AP30" s="99"/>
      <c r="AQ30" s="99"/>
      <c r="AR30" s="99"/>
      <c r="AS30" s="99"/>
      <c r="AT30" s="99"/>
      <c r="AU30" s="99"/>
      <c r="AV30" s="99"/>
      <c r="AW30" s="99"/>
      <c r="AX30" s="99"/>
      <c r="AY30" s="99"/>
      <c r="AZ30" s="99"/>
      <c r="BA30" s="99"/>
      <c r="BB30" s="99"/>
      <c r="BC30" s="99"/>
      <c r="BD30" s="99"/>
      <c r="BE30" s="99"/>
      <c r="BF30" s="99"/>
    </row>
    <row r="31" spans="1:58" x14ac:dyDescent="0.45">
      <c r="A31" s="32" t="s">
        <v>6335</v>
      </c>
      <c r="B31" s="32">
        <v>751</v>
      </c>
      <c r="C31" s="81">
        <v>183</v>
      </c>
      <c r="D31" s="78">
        <v>5</v>
      </c>
      <c r="E31" s="78">
        <v>254578</v>
      </c>
      <c r="F31" s="29"/>
      <c r="G31" s="29"/>
      <c r="H31" s="88" t="s">
        <v>2</v>
      </c>
      <c r="I31" s="87" t="s">
        <v>5274</v>
      </c>
      <c r="J31" s="35">
        <v>1</v>
      </c>
      <c r="K31" s="87" t="s">
        <v>77</v>
      </c>
      <c r="L31" s="87" t="s">
        <v>6213</v>
      </c>
      <c r="M31" t="s">
        <v>6</v>
      </c>
      <c r="N31" s="39" t="s">
        <v>132</v>
      </c>
      <c r="O31" s="87" t="s">
        <v>6215</v>
      </c>
      <c r="P31" s="87" t="s">
        <v>6215</v>
      </c>
      <c r="U31" s="99"/>
      <c r="V31" s="101"/>
      <c r="W31" s="101"/>
      <c r="X31" s="101"/>
      <c r="Y31" s="102"/>
      <c r="Z31" s="101"/>
      <c r="AA31" s="101"/>
      <c r="AB31" s="101"/>
      <c r="AC31" s="105"/>
      <c r="AD31" s="101"/>
      <c r="AE31" s="101"/>
      <c r="AF31" s="101"/>
      <c r="AG31" s="101"/>
      <c r="AH31" s="101"/>
      <c r="AI31" s="101"/>
      <c r="AJ31" s="101"/>
      <c r="AK31" s="101"/>
      <c r="AL31" s="101"/>
      <c r="AM31" s="95"/>
      <c r="AN31" s="95"/>
      <c r="AO31" s="104"/>
      <c r="AP31" s="95"/>
      <c r="AQ31" s="95"/>
      <c r="AR31" s="95"/>
      <c r="AS31" s="95"/>
      <c r="AT31" s="95"/>
      <c r="AU31" s="95"/>
      <c r="AV31" s="95"/>
      <c r="AW31" s="95"/>
      <c r="AX31" s="95"/>
      <c r="AY31" s="95"/>
      <c r="AZ31" s="95"/>
      <c r="BA31" s="95"/>
      <c r="BB31" s="95"/>
      <c r="BC31" s="95"/>
      <c r="BD31" s="95"/>
      <c r="BE31" s="95"/>
      <c r="BF31" s="95"/>
    </row>
    <row r="32" spans="1:58" x14ac:dyDescent="0.45">
      <c r="A32" s="32" t="s">
        <v>6335</v>
      </c>
      <c r="B32" s="32">
        <v>751</v>
      </c>
      <c r="C32" s="86">
        <v>188</v>
      </c>
      <c r="D32" s="83">
        <v>5</v>
      </c>
      <c r="E32" s="83">
        <v>112175211</v>
      </c>
      <c r="F32" s="29"/>
      <c r="G32" s="29"/>
      <c r="H32" s="90" t="s">
        <v>11</v>
      </c>
      <c r="I32" s="89" t="s">
        <v>3</v>
      </c>
      <c r="J32" s="35">
        <v>1</v>
      </c>
      <c r="K32" s="89" t="s">
        <v>77</v>
      </c>
      <c r="L32" s="89" t="s">
        <v>6216</v>
      </c>
      <c r="M32" t="s">
        <v>6</v>
      </c>
      <c r="N32" s="39" t="s">
        <v>118</v>
      </c>
      <c r="O32" s="89" t="s">
        <v>6196</v>
      </c>
      <c r="P32" s="89" t="s">
        <v>6196</v>
      </c>
      <c r="U32" s="95"/>
      <c r="V32" s="96"/>
      <c r="W32" s="96"/>
      <c r="X32" s="96"/>
      <c r="Y32" s="97"/>
      <c r="Z32" s="96"/>
      <c r="AA32" s="96"/>
      <c r="AB32" s="96"/>
      <c r="AC32" s="97"/>
      <c r="AD32" s="96"/>
      <c r="AE32" s="96"/>
      <c r="AF32" s="96"/>
      <c r="AG32" s="96"/>
      <c r="AH32" s="96"/>
      <c r="AI32" s="96"/>
      <c r="AJ32" s="96"/>
      <c r="AK32" s="96"/>
      <c r="AL32" s="96"/>
      <c r="AM32" s="98"/>
      <c r="AN32" s="99"/>
      <c r="AO32" s="100"/>
      <c r="AP32" s="99"/>
      <c r="AQ32" s="99"/>
      <c r="AR32" s="100"/>
      <c r="AS32" s="99"/>
      <c r="AT32" s="99"/>
      <c r="AU32" s="99"/>
      <c r="AV32" s="99"/>
      <c r="AW32" s="99"/>
      <c r="AX32" s="99"/>
      <c r="AY32" s="99"/>
      <c r="AZ32" s="99"/>
      <c r="BA32" s="99"/>
      <c r="BB32" s="99"/>
      <c r="BC32" s="99"/>
      <c r="BD32" s="99"/>
      <c r="BE32" s="99"/>
      <c r="BF32" s="99"/>
    </row>
    <row r="33" spans="1:58" x14ac:dyDescent="0.45">
      <c r="A33" s="32" t="s">
        <v>6335</v>
      </c>
      <c r="B33" s="32">
        <v>751</v>
      </c>
      <c r="C33" s="86">
        <v>197</v>
      </c>
      <c r="D33" s="83">
        <v>22</v>
      </c>
      <c r="E33" s="83">
        <v>29121087</v>
      </c>
      <c r="F33" s="29"/>
      <c r="G33" s="29"/>
      <c r="H33" s="90" t="s">
        <v>1837</v>
      </c>
      <c r="I33" s="89" t="s">
        <v>3</v>
      </c>
      <c r="J33" s="35">
        <v>1</v>
      </c>
      <c r="K33" s="89" t="s">
        <v>6166</v>
      </c>
      <c r="L33" s="89" t="s">
        <v>6217</v>
      </c>
      <c r="M33" t="s">
        <v>6</v>
      </c>
      <c r="N33" s="39" t="s">
        <v>118</v>
      </c>
      <c r="O33" s="89" t="s">
        <v>6170</v>
      </c>
      <c r="P33" s="89" t="s">
        <v>6170</v>
      </c>
      <c r="U33" s="95"/>
      <c r="V33" s="96"/>
      <c r="W33" s="96"/>
      <c r="X33" s="96"/>
      <c r="Y33" s="97"/>
      <c r="Z33" s="96"/>
      <c r="AA33" s="96"/>
      <c r="AB33" s="96"/>
      <c r="AC33" s="97"/>
      <c r="AD33" s="96"/>
      <c r="AE33" s="96"/>
      <c r="AF33" s="96"/>
      <c r="AG33" s="96"/>
      <c r="AH33" s="96"/>
      <c r="AI33" s="96"/>
      <c r="AJ33" s="96"/>
      <c r="AK33" s="96"/>
      <c r="AL33" s="96"/>
      <c r="AM33" s="98"/>
      <c r="AN33" s="99"/>
      <c r="AO33" s="100"/>
      <c r="AP33" s="99"/>
      <c r="AQ33" s="99"/>
      <c r="AR33" s="99"/>
      <c r="AS33" s="99"/>
      <c r="AT33" s="99"/>
      <c r="AU33" s="99"/>
      <c r="AV33" s="99"/>
      <c r="AW33" s="99"/>
      <c r="AX33" s="99"/>
      <c r="AY33" s="99"/>
      <c r="AZ33" s="99"/>
      <c r="BA33" s="99"/>
      <c r="BB33" s="99"/>
      <c r="BC33" s="99"/>
      <c r="BD33" s="99"/>
      <c r="BE33" s="99"/>
      <c r="BF33" s="99"/>
    </row>
    <row r="34" spans="1:58" x14ac:dyDescent="0.45">
      <c r="A34" s="32" t="s">
        <v>6335</v>
      </c>
      <c r="B34" s="32">
        <v>751</v>
      </c>
      <c r="C34" s="81">
        <v>203</v>
      </c>
      <c r="D34" s="81">
        <v>7</v>
      </c>
      <c r="E34" s="81">
        <v>6029588</v>
      </c>
      <c r="F34" s="29"/>
      <c r="G34" s="29"/>
      <c r="H34" s="80" t="s">
        <v>18</v>
      </c>
      <c r="I34" s="79" t="s">
        <v>5274</v>
      </c>
      <c r="J34" s="35">
        <v>1</v>
      </c>
      <c r="K34" s="79" t="s">
        <v>6166</v>
      </c>
      <c r="L34" s="79" t="s">
        <v>6220</v>
      </c>
      <c r="M34" t="s">
        <v>6</v>
      </c>
      <c r="N34" s="39" t="s">
        <v>147</v>
      </c>
      <c r="O34" s="79" t="s">
        <v>6218</v>
      </c>
      <c r="P34" s="79" t="s">
        <v>6218</v>
      </c>
      <c r="U34" s="99"/>
      <c r="V34" s="96"/>
      <c r="W34" s="96"/>
      <c r="X34" s="96"/>
      <c r="Y34" s="97"/>
      <c r="Z34" s="96"/>
      <c r="AA34" s="96"/>
      <c r="AB34" s="96"/>
      <c r="AC34" s="97"/>
      <c r="AD34" s="96"/>
      <c r="AE34" s="96"/>
      <c r="AF34" s="96"/>
      <c r="AG34" s="96"/>
      <c r="AH34" s="96"/>
      <c r="AI34" s="96"/>
      <c r="AJ34" s="96"/>
      <c r="AK34" s="96"/>
      <c r="AL34" s="96"/>
      <c r="AM34" s="98"/>
      <c r="AN34" s="99"/>
      <c r="AO34" s="100"/>
      <c r="AP34" s="99"/>
      <c r="AQ34" s="99"/>
      <c r="AR34" s="100"/>
      <c r="AS34" s="99"/>
      <c r="AT34" s="99"/>
      <c r="AU34" s="99"/>
      <c r="AV34" s="99"/>
      <c r="AW34" s="99"/>
      <c r="AX34" s="99"/>
      <c r="AY34" s="99"/>
      <c r="AZ34" s="99"/>
      <c r="BA34" s="99"/>
      <c r="BB34" s="99"/>
      <c r="BC34" s="99"/>
      <c r="BD34" s="99"/>
      <c r="BE34" s="99"/>
      <c r="BF34" s="99"/>
    </row>
    <row r="35" spans="1:58" x14ac:dyDescent="0.45">
      <c r="A35" s="32" t="s">
        <v>6335</v>
      </c>
      <c r="B35" s="32">
        <v>751</v>
      </c>
      <c r="C35" s="81">
        <v>207</v>
      </c>
      <c r="D35" s="81">
        <v>17</v>
      </c>
      <c r="E35" s="81">
        <v>29665150</v>
      </c>
      <c r="F35" s="29"/>
      <c r="G35" s="29"/>
      <c r="H35" s="88" t="s">
        <v>76</v>
      </c>
      <c r="I35" s="87" t="s">
        <v>3</v>
      </c>
      <c r="J35" s="35">
        <v>1</v>
      </c>
      <c r="K35" s="87" t="s">
        <v>6166</v>
      </c>
      <c r="L35" s="87" t="s">
        <v>6220</v>
      </c>
      <c r="M35" t="s">
        <v>6</v>
      </c>
      <c r="N35" s="39" t="s">
        <v>132</v>
      </c>
      <c r="O35" s="87" t="s">
        <v>6221</v>
      </c>
      <c r="P35" s="87" t="s">
        <v>6221</v>
      </c>
      <c r="U35" s="99"/>
      <c r="V35" s="101"/>
      <c r="W35" s="101"/>
      <c r="X35" s="101"/>
      <c r="Y35" s="102"/>
      <c r="Z35" s="101"/>
      <c r="AA35" s="101"/>
      <c r="AB35" s="101"/>
      <c r="AC35" s="103"/>
      <c r="AD35" s="101"/>
      <c r="AE35" s="106"/>
      <c r="AF35" s="106"/>
      <c r="AG35" s="101"/>
      <c r="AH35" s="101"/>
      <c r="AI35" s="101"/>
      <c r="AJ35" s="101"/>
      <c r="AK35" s="101"/>
      <c r="AL35" s="101"/>
      <c r="AM35" s="95"/>
      <c r="AN35" s="99"/>
      <c r="AO35" s="104"/>
      <c r="AP35" s="99"/>
      <c r="AQ35" s="99"/>
      <c r="AR35" s="95"/>
      <c r="AS35" s="95"/>
      <c r="AT35" s="95"/>
      <c r="AU35" s="95"/>
      <c r="AV35" s="95"/>
      <c r="AW35" s="95"/>
      <c r="AX35" s="95"/>
      <c r="AY35" s="95"/>
      <c r="AZ35" s="95"/>
      <c r="BA35" s="95"/>
      <c r="BB35" s="95"/>
      <c r="BC35" s="95"/>
      <c r="BD35" s="95"/>
      <c r="BE35" s="95"/>
      <c r="BF35" s="95"/>
    </row>
    <row r="36" spans="1:58" x14ac:dyDescent="0.45">
      <c r="A36" s="32" t="s">
        <v>6335</v>
      </c>
      <c r="B36" s="32">
        <v>751</v>
      </c>
      <c r="C36" s="81">
        <v>217</v>
      </c>
      <c r="D36" s="81">
        <v>7</v>
      </c>
      <c r="E36" s="81">
        <v>6048650</v>
      </c>
      <c r="F36" s="29"/>
      <c r="G36" s="29"/>
      <c r="H36" s="80" t="s">
        <v>18</v>
      </c>
      <c r="I36" s="79" t="s">
        <v>3</v>
      </c>
      <c r="J36" s="35">
        <v>1</v>
      </c>
      <c r="K36" s="79" t="s">
        <v>77</v>
      </c>
      <c r="L36" s="79" t="s">
        <v>4266</v>
      </c>
      <c r="M36" t="s">
        <v>6</v>
      </c>
      <c r="N36" s="39" t="s">
        <v>132</v>
      </c>
      <c r="O36" s="79" t="s">
        <v>6222</v>
      </c>
      <c r="P36" s="79" t="s">
        <v>6222</v>
      </c>
      <c r="U36" s="99"/>
      <c r="V36" s="96"/>
      <c r="W36" s="96"/>
      <c r="X36" s="96"/>
      <c r="Y36" s="97"/>
      <c r="Z36" s="96"/>
      <c r="AA36" s="96"/>
      <c r="AB36" s="96"/>
      <c r="AC36" s="97"/>
      <c r="AD36" s="96"/>
      <c r="AE36" s="96"/>
      <c r="AF36" s="96"/>
      <c r="AG36" s="96"/>
      <c r="AH36" s="96"/>
      <c r="AI36" s="96"/>
      <c r="AJ36" s="96"/>
      <c r="AK36" s="96"/>
      <c r="AL36" s="96"/>
      <c r="AM36" s="98"/>
      <c r="AN36" s="99"/>
      <c r="AO36" s="100"/>
      <c r="AP36" s="99"/>
      <c r="AQ36" s="99"/>
      <c r="AR36" s="99"/>
      <c r="AS36" s="99"/>
      <c r="AT36" s="99"/>
      <c r="AU36" s="99"/>
      <c r="AV36" s="99"/>
      <c r="AW36" s="99"/>
      <c r="AX36" s="99"/>
      <c r="AY36" s="99"/>
      <c r="AZ36" s="99"/>
      <c r="BA36" s="99"/>
      <c r="BB36" s="99"/>
      <c r="BC36" s="99"/>
      <c r="BD36" s="99"/>
      <c r="BE36" s="99"/>
      <c r="BF36" s="99"/>
    </row>
    <row r="37" spans="1:58" x14ac:dyDescent="0.45">
      <c r="A37" s="32" t="s">
        <v>6335</v>
      </c>
      <c r="B37" s="32">
        <v>751</v>
      </c>
      <c r="C37" s="86">
        <v>222</v>
      </c>
      <c r="D37" s="83">
        <v>1</v>
      </c>
      <c r="E37" s="83">
        <v>45797363</v>
      </c>
      <c r="F37" s="29"/>
      <c r="G37" s="29"/>
      <c r="H37" s="85" t="s">
        <v>1282</v>
      </c>
      <c r="I37" s="84" t="s">
        <v>3</v>
      </c>
      <c r="J37" s="35">
        <v>1</v>
      </c>
      <c r="K37" s="84" t="s">
        <v>77</v>
      </c>
      <c r="L37" s="84" t="s">
        <v>6223</v>
      </c>
      <c r="M37" t="s">
        <v>6</v>
      </c>
      <c r="N37" s="39" t="s">
        <v>118</v>
      </c>
      <c r="O37" s="84" t="s">
        <v>6219</v>
      </c>
      <c r="P37" s="84" t="s">
        <v>6219</v>
      </c>
      <c r="U37" s="95"/>
      <c r="V37" s="101"/>
      <c r="W37" s="101"/>
      <c r="X37" s="101"/>
      <c r="Y37" s="102"/>
      <c r="Z37" s="101"/>
      <c r="AA37" s="101"/>
      <c r="AB37" s="101"/>
      <c r="AC37" s="105"/>
      <c r="AD37" s="101"/>
      <c r="AE37" s="101"/>
      <c r="AF37" s="101"/>
      <c r="AG37" s="101"/>
      <c r="AH37" s="101"/>
      <c r="AI37" s="101"/>
      <c r="AJ37" s="101"/>
      <c r="AK37" s="103"/>
      <c r="AL37" s="101"/>
      <c r="AM37" s="108"/>
      <c r="AN37" s="95"/>
      <c r="AO37" s="104"/>
      <c r="AP37" s="99"/>
      <c r="AQ37" s="99"/>
      <c r="AR37" s="95"/>
      <c r="AS37" s="95"/>
      <c r="AT37" s="95"/>
      <c r="AU37" s="95"/>
      <c r="AV37" s="95"/>
      <c r="AW37" s="95"/>
      <c r="AX37" s="95"/>
      <c r="AY37" s="95"/>
      <c r="AZ37" s="95"/>
      <c r="BA37" s="95"/>
      <c r="BB37" s="95"/>
      <c r="BC37" s="95"/>
      <c r="BD37" s="95"/>
      <c r="BE37" s="95"/>
      <c r="BF37" s="95"/>
    </row>
    <row r="38" spans="1:58" x14ac:dyDescent="0.45">
      <c r="A38" s="32" t="s">
        <v>6335</v>
      </c>
      <c r="B38" s="32">
        <v>751</v>
      </c>
      <c r="C38" s="86">
        <v>230</v>
      </c>
      <c r="D38" s="83">
        <v>5</v>
      </c>
      <c r="E38" s="83">
        <v>112175211</v>
      </c>
      <c r="F38" s="29"/>
      <c r="G38" s="29"/>
      <c r="H38" s="90" t="s">
        <v>11</v>
      </c>
      <c r="I38" s="89" t="s">
        <v>3</v>
      </c>
      <c r="J38" s="35">
        <v>1</v>
      </c>
      <c r="K38" s="89" t="s">
        <v>77</v>
      </c>
      <c r="L38" s="89" t="s">
        <v>6224</v>
      </c>
      <c r="M38" t="s">
        <v>6</v>
      </c>
      <c r="N38" s="39" t="s">
        <v>118</v>
      </c>
      <c r="O38" s="89" t="s">
        <v>6196</v>
      </c>
      <c r="P38" s="89" t="s">
        <v>6196</v>
      </c>
      <c r="U38" s="95"/>
      <c r="V38" s="96"/>
      <c r="W38" s="96"/>
      <c r="X38" s="96"/>
      <c r="Y38" s="97"/>
      <c r="Z38" s="96"/>
      <c r="AA38" s="96"/>
      <c r="AB38" s="96"/>
      <c r="AC38" s="97"/>
      <c r="AD38" s="96"/>
      <c r="AE38" s="96"/>
      <c r="AF38" s="96"/>
      <c r="AG38" s="96"/>
      <c r="AH38" s="96"/>
      <c r="AI38" s="96"/>
      <c r="AJ38" s="96"/>
      <c r="AK38" s="96"/>
      <c r="AL38" s="96"/>
      <c r="AM38" s="98"/>
      <c r="AN38" s="99"/>
      <c r="AO38" s="100"/>
      <c r="AP38" s="99"/>
      <c r="AQ38" s="99"/>
      <c r="AR38" s="100"/>
      <c r="AS38" s="99"/>
      <c r="AT38" s="99"/>
      <c r="AU38" s="95"/>
      <c r="AV38" s="99"/>
      <c r="AW38" s="99"/>
      <c r="AX38" s="99"/>
      <c r="AY38" s="99"/>
      <c r="AZ38" s="99"/>
      <c r="BA38" s="99"/>
      <c r="BB38" s="99"/>
      <c r="BC38" s="99"/>
      <c r="BD38" s="99"/>
      <c r="BE38" s="99"/>
      <c r="BF38" s="99"/>
    </row>
    <row r="39" spans="1:58" x14ac:dyDescent="0.45">
      <c r="A39" s="32" t="s">
        <v>6335</v>
      </c>
      <c r="B39" s="32">
        <v>751</v>
      </c>
      <c r="C39" s="78">
        <v>234</v>
      </c>
      <c r="D39" s="81">
        <v>17</v>
      </c>
      <c r="E39" s="81">
        <v>29422328</v>
      </c>
      <c r="F39" s="29"/>
      <c r="G39" s="29"/>
      <c r="H39" s="80" t="s">
        <v>76</v>
      </c>
      <c r="I39" s="79" t="s">
        <v>3</v>
      </c>
      <c r="J39" s="35">
        <v>1</v>
      </c>
      <c r="K39" s="79" t="s">
        <v>4523</v>
      </c>
      <c r="L39" s="79" t="s">
        <v>6225</v>
      </c>
      <c r="M39" t="s">
        <v>4545</v>
      </c>
      <c r="N39" s="39" t="s">
        <v>41</v>
      </c>
      <c r="O39" s="79" t="s">
        <v>6191</v>
      </c>
      <c r="P39" s="79" t="s">
        <v>6191</v>
      </c>
      <c r="U39" s="95"/>
      <c r="V39" s="96"/>
      <c r="W39" s="96"/>
      <c r="X39" s="96"/>
      <c r="Y39" s="97"/>
      <c r="Z39" s="96"/>
      <c r="AA39" s="96"/>
      <c r="AB39" s="96"/>
      <c r="AC39" s="97"/>
      <c r="AD39" s="96"/>
      <c r="AE39" s="96"/>
      <c r="AF39" s="96"/>
      <c r="AG39" s="96"/>
      <c r="AH39" s="96"/>
      <c r="AI39" s="96"/>
      <c r="AJ39" s="96"/>
      <c r="AK39" s="96"/>
      <c r="AL39" s="96"/>
      <c r="AM39" s="98"/>
      <c r="AN39" s="99"/>
      <c r="AO39" s="100"/>
      <c r="AP39" s="99"/>
      <c r="AQ39" s="99"/>
      <c r="AR39" s="99"/>
      <c r="AS39" s="99"/>
      <c r="AT39" s="99"/>
      <c r="AU39" s="99"/>
      <c r="AV39" s="99"/>
      <c r="AW39" s="99"/>
      <c r="AX39" s="99"/>
      <c r="AY39" s="99"/>
      <c r="AZ39" s="99"/>
      <c r="BA39" s="99"/>
      <c r="BB39" s="99"/>
      <c r="BC39" s="99"/>
      <c r="BD39" s="99"/>
      <c r="BE39" s="99"/>
      <c r="BF39" s="99"/>
    </row>
    <row r="40" spans="1:58" x14ac:dyDescent="0.45">
      <c r="A40" s="32" t="s">
        <v>6335</v>
      </c>
      <c r="B40" s="32">
        <v>751</v>
      </c>
      <c r="C40" s="78">
        <v>242</v>
      </c>
      <c r="D40" s="81">
        <v>17</v>
      </c>
      <c r="E40" s="81">
        <v>7578406</v>
      </c>
      <c r="F40" s="29"/>
      <c r="G40" s="29"/>
      <c r="H40" s="80" t="s">
        <v>52</v>
      </c>
      <c r="I40" s="79" t="s">
        <v>3</v>
      </c>
      <c r="J40" s="35">
        <v>1</v>
      </c>
      <c r="K40" s="79" t="s">
        <v>4523</v>
      </c>
      <c r="L40" s="79" t="s">
        <v>6227</v>
      </c>
      <c r="M40" t="s">
        <v>6</v>
      </c>
      <c r="N40" s="39" t="s">
        <v>118</v>
      </c>
      <c r="O40" s="79" t="s">
        <v>6226</v>
      </c>
      <c r="P40" s="79" t="s">
        <v>6226</v>
      </c>
      <c r="U40" s="95"/>
      <c r="V40" s="96"/>
      <c r="W40" s="96"/>
      <c r="X40" s="96"/>
      <c r="Y40" s="97"/>
      <c r="Z40" s="96"/>
      <c r="AA40" s="96"/>
      <c r="AB40" s="96"/>
      <c r="AC40" s="97"/>
      <c r="AD40" s="96"/>
      <c r="AE40" s="96"/>
      <c r="AF40" s="96"/>
      <c r="AG40" s="96"/>
      <c r="AH40" s="96"/>
      <c r="AI40" s="96"/>
      <c r="AJ40" s="96"/>
      <c r="AK40" s="96"/>
      <c r="AL40" s="96"/>
      <c r="AM40" s="98"/>
      <c r="AN40" s="99"/>
      <c r="AO40" s="100"/>
      <c r="AP40" s="99"/>
      <c r="AQ40" s="99"/>
      <c r="AR40" s="99"/>
      <c r="AS40" s="99"/>
      <c r="AT40" s="99"/>
      <c r="AU40" s="99"/>
      <c r="AV40" s="99"/>
      <c r="AW40" s="99"/>
      <c r="AX40" s="99"/>
      <c r="AY40" s="99"/>
      <c r="AZ40" s="99"/>
      <c r="BA40" s="99"/>
      <c r="BB40" s="99"/>
      <c r="BC40" s="99"/>
      <c r="BD40" s="99"/>
      <c r="BE40" s="99"/>
      <c r="BF40" s="99"/>
    </row>
    <row r="41" spans="1:58" x14ac:dyDescent="0.45">
      <c r="A41" s="32" t="s">
        <v>6335</v>
      </c>
      <c r="B41" s="32">
        <v>751</v>
      </c>
      <c r="C41" s="81">
        <v>243</v>
      </c>
      <c r="D41" s="81">
        <v>7</v>
      </c>
      <c r="E41" s="81">
        <v>6038907</v>
      </c>
      <c r="F41" s="29"/>
      <c r="G41" s="29"/>
      <c r="H41" s="80" t="s">
        <v>18</v>
      </c>
      <c r="I41" s="79" t="s">
        <v>3</v>
      </c>
      <c r="J41" s="35">
        <v>1</v>
      </c>
      <c r="K41" s="79" t="s">
        <v>77</v>
      </c>
      <c r="L41" s="79" t="s">
        <v>6229</v>
      </c>
      <c r="M41" t="s">
        <v>6</v>
      </c>
      <c r="N41" s="39" t="s">
        <v>147</v>
      </c>
      <c r="O41" s="79" t="s">
        <v>6228</v>
      </c>
      <c r="P41" s="79" t="s">
        <v>6228</v>
      </c>
      <c r="U41" s="99"/>
      <c r="V41" s="96"/>
      <c r="W41" s="96"/>
      <c r="X41" s="96"/>
      <c r="Y41" s="97"/>
      <c r="Z41" s="96"/>
      <c r="AA41" s="96"/>
      <c r="AB41" s="96"/>
      <c r="AC41" s="97"/>
      <c r="AD41" s="96"/>
      <c r="AE41" s="96"/>
      <c r="AF41" s="96"/>
      <c r="AG41" s="96"/>
      <c r="AH41" s="96"/>
      <c r="AI41" s="96"/>
      <c r="AJ41" s="96"/>
      <c r="AK41" s="96"/>
      <c r="AL41" s="96"/>
      <c r="AM41" s="98"/>
      <c r="AN41" s="99"/>
      <c r="AO41" s="100"/>
      <c r="AP41" s="99"/>
      <c r="AQ41" s="99"/>
      <c r="AR41" s="99"/>
      <c r="AS41" s="99"/>
      <c r="AT41" s="99"/>
      <c r="AU41" s="99"/>
      <c r="AV41" s="99"/>
      <c r="AW41" s="99"/>
      <c r="AX41" s="99"/>
      <c r="AY41" s="99"/>
      <c r="AZ41" s="99"/>
      <c r="BA41" s="99"/>
      <c r="BB41" s="99"/>
      <c r="BC41" s="99"/>
      <c r="BD41" s="99"/>
      <c r="BE41" s="99"/>
      <c r="BF41" s="99"/>
    </row>
    <row r="42" spans="1:58" x14ac:dyDescent="0.45">
      <c r="A42" s="32" t="s">
        <v>6335</v>
      </c>
      <c r="B42" s="32">
        <v>751</v>
      </c>
      <c r="C42" s="78">
        <v>254</v>
      </c>
      <c r="D42" s="81">
        <v>13</v>
      </c>
      <c r="E42" s="81">
        <v>48936995</v>
      </c>
      <c r="F42" s="29"/>
      <c r="G42" s="29"/>
      <c r="H42" s="80" t="s">
        <v>44</v>
      </c>
      <c r="I42" s="79" t="s">
        <v>3</v>
      </c>
      <c r="J42" s="35">
        <v>1</v>
      </c>
      <c r="K42" s="79" t="s">
        <v>77</v>
      </c>
      <c r="L42" s="79" t="s">
        <v>6231</v>
      </c>
      <c r="M42" t="s">
        <v>6</v>
      </c>
      <c r="N42" s="39" t="s">
        <v>132</v>
      </c>
      <c r="O42" s="79" t="s">
        <v>6230</v>
      </c>
      <c r="P42" s="79" t="s">
        <v>6230</v>
      </c>
      <c r="U42" s="95"/>
      <c r="V42" s="96"/>
      <c r="W42" s="96"/>
      <c r="X42" s="96"/>
      <c r="Y42" s="97"/>
      <c r="Z42" s="96"/>
      <c r="AA42" s="96"/>
      <c r="AB42" s="96"/>
      <c r="AC42" s="97"/>
      <c r="AD42" s="96"/>
      <c r="AE42" s="96"/>
      <c r="AF42" s="96"/>
      <c r="AG42" s="96"/>
      <c r="AH42" s="96"/>
      <c r="AI42" s="96"/>
      <c r="AJ42" s="96"/>
      <c r="AK42" s="96"/>
      <c r="AL42" s="96"/>
      <c r="AM42" s="98"/>
      <c r="AN42" s="99"/>
      <c r="AO42" s="100"/>
      <c r="AP42" s="99"/>
      <c r="AQ42" s="99"/>
      <c r="AR42" s="99"/>
      <c r="AS42" s="99"/>
      <c r="AT42" s="99"/>
      <c r="AU42" s="99"/>
      <c r="AV42" s="99"/>
      <c r="AW42" s="99"/>
      <c r="AX42" s="99"/>
      <c r="AY42" s="99"/>
      <c r="AZ42" s="99"/>
      <c r="BA42" s="99"/>
      <c r="BB42" s="99"/>
      <c r="BC42" s="99"/>
      <c r="BD42" s="99"/>
      <c r="BE42" s="99"/>
      <c r="BF42" s="99"/>
    </row>
    <row r="43" spans="1:58" x14ac:dyDescent="0.45">
      <c r="A43" s="32" t="s">
        <v>6335</v>
      </c>
      <c r="B43" s="32">
        <v>751</v>
      </c>
      <c r="C43" s="81">
        <v>265</v>
      </c>
      <c r="D43" s="81">
        <v>9</v>
      </c>
      <c r="E43" s="81">
        <v>21971069</v>
      </c>
      <c r="F43" s="29"/>
      <c r="G43" s="29"/>
      <c r="H43" s="88" t="s">
        <v>6233</v>
      </c>
      <c r="I43" s="87" t="s">
        <v>5274</v>
      </c>
      <c r="J43" s="35">
        <v>1</v>
      </c>
      <c r="K43" s="87" t="s">
        <v>6166</v>
      </c>
      <c r="L43" s="87" t="s">
        <v>6235</v>
      </c>
      <c r="M43" t="s">
        <v>6</v>
      </c>
      <c r="N43" s="39" t="s">
        <v>140</v>
      </c>
      <c r="O43" s="87" t="s">
        <v>6234</v>
      </c>
      <c r="P43" s="87" t="s">
        <v>6234</v>
      </c>
      <c r="U43" s="99"/>
      <c r="V43" s="101"/>
      <c r="W43" s="101"/>
      <c r="X43" s="101"/>
      <c r="Y43" s="102"/>
      <c r="Z43" s="101"/>
      <c r="AA43" s="101"/>
      <c r="AB43" s="101"/>
      <c r="AC43" s="103"/>
      <c r="AD43" s="101"/>
      <c r="AE43" s="106"/>
      <c r="AF43" s="106"/>
      <c r="AG43" s="101"/>
      <c r="AH43" s="101"/>
      <c r="AI43" s="101"/>
      <c r="AJ43" s="101"/>
      <c r="AK43" s="101"/>
      <c r="AL43" s="101"/>
      <c r="AM43" s="95"/>
      <c r="AN43" s="95"/>
      <c r="AO43" s="104"/>
      <c r="AP43" s="99"/>
      <c r="AQ43" s="99"/>
      <c r="AR43" s="95"/>
      <c r="AS43" s="95"/>
      <c r="AT43" s="95"/>
      <c r="AU43" s="95"/>
      <c r="AV43" s="95"/>
      <c r="AW43" s="95"/>
      <c r="AX43" s="95"/>
      <c r="AY43" s="95"/>
      <c r="AZ43" s="95"/>
      <c r="BA43" s="95"/>
      <c r="BB43" s="95"/>
      <c r="BC43" s="95"/>
      <c r="BD43" s="95"/>
      <c r="BE43" s="95"/>
      <c r="BF43" s="95"/>
    </row>
    <row r="44" spans="1:58" x14ac:dyDescent="0.45">
      <c r="A44" s="32" t="s">
        <v>6335</v>
      </c>
      <c r="B44" s="32">
        <v>751</v>
      </c>
      <c r="C44" s="78">
        <v>272</v>
      </c>
      <c r="D44" s="81">
        <v>2</v>
      </c>
      <c r="E44" s="81">
        <v>47635675</v>
      </c>
      <c r="F44" s="33"/>
      <c r="G44" s="29"/>
      <c r="H44" s="80" t="s">
        <v>171</v>
      </c>
      <c r="I44" s="79" t="s">
        <v>3</v>
      </c>
      <c r="J44" s="35">
        <v>1</v>
      </c>
      <c r="K44" s="79" t="s">
        <v>6166</v>
      </c>
      <c r="L44" s="79" t="s">
        <v>6237</v>
      </c>
      <c r="M44" t="s">
        <v>6</v>
      </c>
      <c r="N44" s="39" t="s">
        <v>140</v>
      </c>
      <c r="O44" s="79" t="s">
        <v>6236</v>
      </c>
      <c r="P44" s="79" t="s">
        <v>6236</v>
      </c>
      <c r="U44" s="95"/>
      <c r="V44" s="96"/>
      <c r="W44" s="96"/>
      <c r="X44" s="96"/>
      <c r="Y44" s="97"/>
      <c r="Z44" s="96"/>
      <c r="AA44" s="96"/>
      <c r="AB44" s="96"/>
      <c r="AC44" s="97"/>
      <c r="AD44" s="96"/>
      <c r="AE44" s="96"/>
      <c r="AF44" s="96"/>
      <c r="AG44" s="96"/>
      <c r="AH44" s="96"/>
      <c r="AI44" s="96"/>
      <c r="AJ44" s="96"/>
      <c r="AK44" s="96"/>
      <c r="AL44" s="96"/>
      <c r="AM44" s="98"/>
      <c r="AN44" s="99"/>
      <c r="AO44" s="100"/>
      <c r="AP44" s="99"/>
      <c r="AQ44" s="99"/>
      <c r="AR44" s="99"/>
      <c r="AS44" s="99"/>
      <c r="AT44" s="99"/>
      <c r="AU44" s="99"/>
      <c r="AV44" s="99"/>
      <c r="AW44" s="99"/>
      <c r="AX44" s="99"/>
      <c r="AY44" s="99"/>
      <c r="AZ44" s="99"/>
      <c r="BA44" s="99"/>
      <c r="BB44" s="99"/>
      <c r="BC44" s="99"/>
      <c r="BD44" s="99"/>
      <c r="BE44" s="99"/>
      <c r="BF44" s="99"/>
    </row>
    <row r="45" spans="1:58" x14ac:dyDescent="0.45">
      <c r="A45" s="32" t="s">
        <v>6335</v>
      </c>
      <c r="B45" s="32">
        <v>751</v>
      </c>
      <c r="C45" s="81">
        <v>273</v>
      </c>
      <c r="D45" s="81">
        <v>17</v>
      </c>
      <c r="E45" s="81">
        <v>29652883</v>
      </c>
      <c r="F45" s="33"/>
      <c r="G45" s="29"/>
      <c r="H45" s="80" t="s">
        <v>76</v>
      </c>
      <c r="I45" s="79" t="s">
        <v>3</v>
      </c>
      <c r="J45" s="35">
        <v>1</v>
      </c>
      <c r="K45" s="79" t="s">
        <v>6166</v>
      </c>
      <c r="L45" s="79" t="s">
        <v>6237</v>
      </c>
      <c r="M45" t="s">
        <v>6</v>
      </c>
      <c r="N45" s="39" t="s">
        <v>140</v>
      </c>
      <c r="O45" s="79" t="s">
        <v>6238</v>
      </c>
      <c r="P45" s="79" t="s">
        <v>6238</v>
      </c>
      <c r="U45" s="99"/>
      <c r="V45" s="96"/>
      <c r="W45" s="96"/>
      <c r="X45" s="96"/>
      <c r="Y45" s="97"/>
      <c r="Z45" s="96"/>
      <c r="AA45" s="96"/>
      <c r="AB45" s="96"/>
      <c r="AC45" s="97"/>
      <c r="AD45" s="96"/>
      <c r="AE45" s="96"/>
      <c r="AF45" s="96"/>
      <c r="AG45" s="96"/>
      <c r="AH45" s="96"/>
      <c r="AI45" s="96"/>
      <c r="AJ45" s="96"/>
      <c r="AK45" s="96"/>
      <c r="AL45" s="96"/>
      <c r="AM45" s="98"/>
      <c r="AN45" s="99"/>
      <c r="AO45" s="100"/>
      <c r="AP45" s="99"/>
      <c r="AQ45" s="99"/>
      <c r="AR45" s="99"/>
      <c r="AS45" s="99"/>
      <c r="AT45" s="99"/>
      <c r="AU45" s="99"/>
      <c r="AV45" s="99"/>
      <c r="AW45" s="99"/>
      <c r="AX45" s="99"/>
      <c r="AY45" s="99"/>
      <c r="AZ45" s="99"/>
      <c r="BA45" s="99"/>
      <c r="BB45" s="99"/>
      <c r="BC45" s="99"/>
      <c r="BD45" s="99"/>
      <c r="BE45" s="99"/>
      <c r="BF45" s="99"/>
    </row>
    <row r="46" spans="1:58" x14ac:dyDescent="0.45">
      <c r="A46" s="32" t="s">
        <v>6335</v>
      </c>
      <c r="B46" s="32">
        <v>751</v>
      </c>
      <c r="C46" s="78">
        <v>274</v>
      </c>
      <c r="D46" s="81">
        <v>17</v>
      </c>
      <c r="E46" s="81">
        <v>29559122</v>
      </c>
      <c r="F46" s="33"/>
      <c r="G46" s="29"/>
      <c r="H46" s="80" t="s">
        <v>76</v>
      </c>
      <c r="I46" s="79" t="s">
        <v>3</v>
      </c>
      <c r="J46" s="35">
        <v>1</v>
      </c>
      <c r="K46" s="79" t="s">
        <v>6166</v>
      </c>
      <c r="L46" s="79" t="s">
        <v>6237</v>
      </c>
      <c r="M46" t="s">
        <v>6</v>
      </c>
      <c r="N46" s="39" t="s">
        <v>140</v>
      </c>
      <c r="O46" s="79" t="s">
        <v>6239</v>
      </c>
      <c r="P46" s="79" t="s">
        <v>6239</v>
      </c>
      <c r="U46" s="95"/>
      <c r="V46" s="96"/>
      <c r="W46" s="96"/>
      <c r="X46" s="96"/>
      <c r="Y46" s="97"/>
      <c r="Z46" s="96"/>
      <c r="AA46" s="96"/>
      <c r="AB46" s="96"/>
      <c r="AC46" s="97"/>
      <c r="AD46" s="96"/>
      <c r="AE46" s="96"/>
      <c r="AF46" s="96"/>
      <c r="AG46" s="96"/>
      <c r="AH46" s="96"/>
      <c r="AI46" s="96"/>
      <c r="AJ46" s="96"/>
      <c r="AK46" s="96"/>
      <c r="AL46" s="96"/>
      <c r="AM46" s="98"/>
      <c r="AN46" s="99"/>
      <c r="AO46" s="100"/>
      <c r="AP46" s="99"/>
      <c r="AQ46" s="99"/>
      <c r="AR46" s="99"/>
      <c r="AS46" s="99"/>
      <c r="AT46" s="99"/>
      <c r="AU46" s="99"/>
      <c r="AV46" s="99"/>
      <c r="AW46" s="99"/>
      <c r="AX46" s="99"/>
      <c r="AY46" s="99"/>
      <c r="AZ46" s="99"/>
      <c r="BA46" s="99"/>
      <c r="BB46" s="99"/>
      <c r="BC46" s="99"/>
      <c r="BD46" s="99"/>
      <c r="BE46" s="99"/>
      <c r="BF46" s="99"/>
    </row>
    <row r="47" spans="1:58" x14ac:dyDescent="0.45">
      <c r="A47" s="32" t="s">
        <v>6335</v>
      </c>
      <c r="B47" s="32">
        <v>751</v>
      </c>
      <c r="C47" s="81">
        <v>275</v>
      </c>
      <c r="D47" s="78">
        <v>17</v>
      </c>
      <c r="E47" s="78">
        <v>29553486</v>
      </c>
      <c r="F47" s="33"/>
      <c r="G47" s="29"/>
      <c r="H47" s="88" t="s">
        <v>76</v>
      </c>
      <c r="I47" s="87" t="s">
        <v>3</v>
      </c>
      <c r="J47" s="35">
        <v>1</v>
      </c>
      <c r="K47" s="87" t="s">
        <v>6166</v>
      </c>
      <c r="L47" s="87" t="s">
        <v>6237</v>
      </c>
      <c r="M47" t="s">
        <v>6</v>
      </c>
      <c r="N47" s="39" t="s">
        <v>140</v>
      </c>
      <c r="O47" s="87" t="s">
        <v>6240</v>
      </c>
      <c r="P47" s="87" t="s">
        <v>6240</v>
      </c>
      <c r="U47" s="99"/>
      <c r="V47" s="101"/>
      <c r="W47" s="101"/>
      <c r="X47" s="101"/>
      <c r="Y47" s="102"/>
      <c r="Z47" s="101"/>
      <c r="AA47" s="101"/>
      <c r="AB47" s="101"/>
      <c r="AC47" s="105"/>
      <c r="AD47" s="101"/>
      <c r="AE47" s="101"/>
      <c r="AF47" s="101"/>
      <c r="AG47" s="101"/>
      <c r="AH47" s="101"/>
      <c r="AI47" s="101"/>
      <c r="AJ47" s="101"/>
      <c r="AK47" s="103"/>
      <c r="AL47" s="101"/>
      <c r="AM47" s="109"/>
      <c r="AN47" s="95"/>
      <c r="AO47" s="104"/>
      <c r="AP47" s="95"/>
      <c r="AQ47" s="95"/>
      <c r="AR47" s="95"/>
      <c r="AS47" s="95"/>
      <c r="AT47" s="95"/>
      <c r="AU47" s="95"/>
      <c r="AV47" s="95"/>
      <c r="AW47" s="95"/>
      <c r="AX47" s="95"/>
      <c r="AY47" s="95"/>
      <c r="AZ47" s="95"/>
      <c r="BA47" s="95"/>
      <c r="BB47" s="95"/>
      <c r="BC47" s="95"/>
      <c r="BD47" s="95"/>
      <c r="BE47" s="95"/>
      <c r="BF47" s="95"/>
    </row>
    <row r="48" spans="1:58" x14ac:dyDescent="0.45">
      <c r="A48" s="32" t="s">
        <v>6335</v>
      </c>
      <c r="B48" s="32">
        <v>751</v>
      </c>
      <c r="C48" s="78">
        <v>276</v>
      </c>
      <c r="D48" s="78">
        <v>17</v>
      </c>
      <c r="E48" s="78">
        <v>29586104</v>
      </c>
      <c r="F48" s="33"/>
      <c r="G48" s="29"/>
      <c r="H48" s="88" t="s">
        <v>6241</v>
      </c>
      <c r="I48" s="87" t="s">
        <v>3</v>
      </c>
      <c r="J48" s="35">
        <v>1</v>
      </c>
      <c r="K48" s="87" t="s">
        <v>6166</v>
      </c>
      <c r="L48" s="87" t="s">
        <v>6237</v>
      </c>
      <c r="M48" t="s">
        <v>6</v>
      </c>
      <c r="N48" s="39" t="s">
        <v>140</v>
      </c>
      <c r="O48" s="87" t="s">
        <v>6242</v>
      </c>
      <c r="P48" s="87" t="s">
        <v>6242</v>
      </c>
      <c r="U48" s="95"/>
      <c r="V48" s="101"/>
      <c r="W48" s="101"/>
      <c r="X48" s="101"/>
      <c r="Y48" s="102"/>
      <c r="Z48" s="101"/>
      <c r="AA48" s="101"/>
      <c r="AB48" s="101"/>
      <c r="AC48" s="105"/>
      <c r="AD48" s="101"/>
      <c r="AE48" s="101"/>
      <c r="AF48" s="101"/>
      <c r="AG48" s="101"/>
      <c r="AH48" s="101"/>
      <c r="AI48" s="101"/>
      <c r="AJ48" s="101"/>
      <c r="AK48" s="103"/>
      <c r="AL48" s="101"/>
      <c r="AM48" s="95"/>
      <c r="AN48" s="95"/>
      <c r="AO48" s="104"/>
      <c r="AP48" s="95"/>
      <c r="AQ48" s="95"/>
      <c r="AR48" s="95"/>
      <c r="AS48" s="95"/>
      <c r="AT48" s="95"/>
      <c r="AU48" s="95"/>
      <c r="AV48" s="95"/>
      <c r="AW48" s="95"/>
      <c r="AX48" s="95"/>
      <c r="AY48" s="95"/>
      <c r="AZ48" s="95"/>
      <c r="BA48" s="95"/>
      <c r="BB48" s="95"/>
      <c r="BC48" s="95"/>
      <c r="BD48" s="95"/>
      <c r="BE48" s="95"/>
      <c r="BF48" s="95"/>
    </row>
    <row r="49" spans="1:58" x14ac:dyDescent="0.45">
      <c r="A49" s="32" t="s">
        <v>6335</v>
      </c>
      <c r="B49" s="32">
        <v>751</v>
      </c>
      <c r="C49" s="81">
        <v>277</v>
      </c>
      <c r="D49" s="78">
        <v>17</v>
      </c>
      <c r="E49" s="81">
        <v>29496914</v>
      </c>
      <c r="F49" s="33"/>
      <c r="G49" s="29"/>
      <c r="H49" s="88" t="s">
        <v>76</v>
      </c>
      <c r="I49" s="87" t="s">
        <v>3</v>
      </c>
      <c r="J49" s="35">
        <v>1</v>
      </c>
      <c r="K49" s="87" t="s">
        <v>6166</v>
      </c>
      <c r="L49" s="87" t="s">
        <v>6237</v>
      </c>
      <c r="M49" t="s">
        <v>6</v>
      </c>
      <c r="N49" s="39" t="s">
        <v>132</v>
      </c>
      <c r="O49" s="87" t="s">
        <v>6243</v>
      </c>
      <c r="P49" s="87" t="s">
        <v>6243</v>
      </c>
      <c r="U49" s="99"/>
      <c r="V49" s="101"/>
      <c r="W49" s="101"/>
      <c r="X49" s="101"/>
      <c r="Y49" s="102"/>
      <c r="Z49" s="101"/>
      <c r="AA49" s="101"/>
      <c r="AB49" s="101"/>
      <c r="AC49" s="103"/>
      <c r="AD49" s="101"/>
      <c r="AE49" s="106"/>
      <c r="AF49" s="106"/>
      <c r="AG49" s="101"/>
      <c r="AH49" s="101"/>
      <c r="AI49" s="101"/>
      <c r="AJ49" s="101"/>
      <c r="AK49" s="101"/>
      <c r="AL49" s="101"/>
      <c r="AM49" s="95"/>
      <c r="AN49" s="99"/>
      <c r="AO49" s="104"/>
      <c r="AP49" s="95"/>
      <c r="AQ49" s="99"/>
      <c r="AR49" s="95"/>
      <c r="AS49" s="95"/>
      <c r="AT49" s="95"/>
      <c r="AU49" s="95"/>
      <c r="AV49" s="95"/>
      <c r="AW49" s="95"/>
      <c r="AX49" s="95"/>
      <c r="AY49" s="95"/>
      <c r="AZ49" s="95"/>
      <c r="BA49" s="95"/>
      <c r="BB49" s="95"/>
      <c r="BC49" s="95"/>
      <c r="BD49" s="95"/>
      <c r="BE49" s="95"/>
      <c r="BF49" s="95"/>
    </row>
    <row r="50" spans="1:58" x14ac:dyDescent="0.45">
      <c r="A50" s="32" t="s">
        <v>6335</v>
      </c>
      <c r="B50" s="32">
        <v>751</v>
      </c>
      <c r="C50" s="78">
        <v>278</v>
      </c>
      <c r="D50" s="81">
        <v>17</v>
      </c>
      <c r="E50" s="81">
        <v>29552152</v>
      </c>
      <c r="F50" s="33"/>
      <c r="G50" s="29"/>
      <c r="H50" s="80" t="s">
        <v>76</v>
      </c>
      <c r="I50" s="79" t="s">
        <v>3</v>
      </c>
      <c r="J50" s="35">
        <v>1</v>
      </c>
      <c r="K50" s="79" t="s">
        <v>6166</v>
      </c>
      <c r="L50" s="79" t="s">
        <v>6245</v>
      </c>
      <c r="M50" t="s">
        <v>6</v>
      </c>
      <c r="N50" s="39" t="s">
        <v>118</v>
      </c>
      <c r="O50" s="79" t="s">
        <v>6244</v>
      </c>
      <c r="P50" s="79" t="s">
        <v>6244</v>
      </c>
      <c r="U50" s="95"/>
      <c r="V50" s="96"/>
      <c r="W50" s="96"/>
      <c r="X50" s="96"/>
      <c r="Y50" s="97"/>
      <c r="Z50" s="96"/>
      <c r="AA50" s="96"/>
      <c r="AB50" s="96"/>
      <c r="AC50" s="97"/>
      <c r="AD50" s="96"/>
      <c r="AE50" s="96"/>
      <c r="AF50" s="96"/>
      <c r="AG50" s="96"/>
      <c r="AH50" s="96"/>
      <c r="AI50" s="96"/>
      <c r="AJ50" s="96"/>
      <c r="AK50" s="96"/>
      <c r="AL50" s="96"/>
      <c r="AM50" s="98"/>
      <c r="AN50" s="99"/>
      <c r="AO50" s="100"/>
      <c r="AP50" s="99"/>
      <c r="AQ50" s="99"/>
      <c r="AR50" s="99"/>
      <c r="AS50" s="99"/>
      <c r="AT50" s="99"/>
      <c r="AU50" s="99"/>
      <c r="AV50" s="99"/>
      <c r="AW50" s="99"/>
      <c r="AX50" s="99"/>
      <c r="AY50" s="99"/>
      <c r="AZ50" s="99"/>
      <c r="BA50" s="99"/>
      <c r="BB50" s="99"/>
      <c r="BC50" s="99"/>
      <c r="BD50" s="99"/>
      <c r="BE50" s="99"/>
      <c r="BF50" s="99"/>
    </row>
    <row r="51" spans="1:58" x14ac:dyDescent="0.45">
      <c r="A51" s="32" t="s">
        <v>6335</v>
      </c>
      <c r="B51" s="32">
        <v>751</v>
      </c>
      <c r="C51" s="83">
        <v>285</v>
      </c>
      <c r="D51" s="83">
        <v>8</v>
      </c>
      <c r="E51" s="83">
        <v>145742128</v>
      </c>
      <c r="F51" s="33"/>
      <c r="G51" s="29"/>
      <c r="H51" s="90" t="s">
        <v>1339</v>
      </c>
      <c r="I51" s="89" t="s">
        <v>5274</v>
      </c>
      <c r="J51" s="35">
        <v>1</v>
      </c>
      <c r="K51" s="89" t="s">
        <v>6166</v>
      </c>
      <c r="L51" s="89" t="s">
        <v>131</v>
      </c>
      <c r="M51" t="s">
        <v>6</v>
      </c>
      <c r="N51" s="39" t="s">
        <v>140</v>
      </c>
      <c r="O51" s="89" t="s">
        <v>6246</v>
      </c>
      <c r="P51" s="89" t="s">
        <v>6246</v>
      </c>
      <c r="U51" s="99"/>
      <c r="V51" s="96"/>
      <c r="W51" s="96"/>
      <c r="X51" s="96"/>
      <c r="Y51" s="97"/>
      <c r="Z51" s="96"/>
      <c r="AA51" s="96"/>
      <c r="AB51" s="96"/>
      <c r="AC51" s="97"/>
      <c r="AD51" s="96"/>
      <c r="AE51" s="96"/>
      <c r="AF51" s="96"/>
      <c r="AG51" s="96"/>
      <c r="AH51" s="96"/>
      <c r="AI51" s="96"/>
      <c r="AJ51" s="96"/>
      <c r="AK51" s="96"/>
      <c r="AL51" s="96"/>
      <c r="AM51" s="98"/>
      <c r="AN51" s="99"/>
      <c r="AO51" s="100"/>
      <c r="AP51" s="99"/>
      <c r="AQ51" s="99"/>
      <c r="AR51" s="99"/>
      <c r="AS51" s="99"/>
      <c r="AT51" s="99"/>
      <c r="AU51" s="99"/>
      <c r="AV51" s="99"/>
      <c r="AW51" s="99"/>
      <c r="AX51" s="99"/>
      <c r="AY51" s="99"/>
      <c r="AZ51" s="99"/>
      <c r="BA51" s="99"/>
      <c r="BB51" s="99"/>
      <c r="BC51" s="99"/>
      <c r="BD51" s="99"/>
      <c r="BE51" s="99"/>
      <c r="BF51" s="99"/>
    </row>
    <row r="52" spans="1:58" x14ac:dyDescent="0.45">
      <c r="A52" s="32" t="s">
        <v>6335</v>
      </c>
      <c r="B52" s="32">
        <v>751</v>
      </c>
      <c r="C52" s="78">
        <v>288</v>
      </c>
      <c r="D52" s="81">
        <v>17</v>
      </c>
      <c r="E52" s="81">
        <v>7579415</v>
      </c>
      <c r="F52" s="33"/>
      <c r="G52" s="33"/>
      <c r="H52" s="80" t="s">
        <v>52</v>
      </c>
      <c r="I52" s="79" t="s">
        <v>3</v>
      </c>
      <c r="J52" s="35">
        <v>1</v>
      </c>
      <c r="K52" s="79" t="s">
        <v>6166</v>
      </c>
      <c r="L52" s="79" t="s">
        <v>131</v>
      </c>
      <c r="M52" t="s">
        <v>6</v>
      </c>
      <c r="N52" s="39" t="s">
        <v>132</v>
      </c>
      <c r="O52" s="79" t="s">
        <v>6247</v>
      </c>
      <c r="P52" s="79" t="s">
        <v>6247</v>
      </c>
      <c r="U52" s="95"/>
      <c r="V52" s="96"/>
      <c r="W52" s="96"/>
      <c r="X52" s="96"/>
      <c r="Y52" s="97"/>
      <c r="Z52" s="96"/>
      <c r="AA52" s="96"/>
      <c r="AB52" s="96"/>
      <c r="AC52" s="97"/>
      <c r="AD52" s="96"/>
      <c r="AE52" s="96"/>
      <c r="AF52" s="96"/>
      <c r="AG52" s="96"/>
      <c r="AH52" s="96"/>
      <c r="AI52" s="96"/>
      <c r="AJ52" s="96"/>
      <c r="AK52" s="96"/>
      <c r="AL52" s="96"/>
      <c r="AM52" s="98"/>
      <c r="AN52" s="99"/>
      <c r="AO52" s="99"/>
      <c r="AP52" s="99"/>
      <c r="AQ52" s="99"/>
      <c r="AR52" s="99"/>
      <c r="AS52" s="99"/>
      <c r="AT52" s="99"/>
      <c r="AU52" s="99"/>
      <c r="AV52" s="99"/>
      <c r="AW52" s="99"/>
      <c r="AX52" s="99"/>
      <c r="AY52" s="99"/>
      <c r="AZ52" s="99"/>
      <c r="BA52" s="99"/>
      <c r="BB52" s="99"/>
      <c r="BC52" s="99"/>
      <c r="BD52" s="99"/>
      <c r="BE52" s="99"/>
      <c r="BF52" s="99"/>
    </row>
    <row r="53" spans="1:58" x14ac:dyDescent="0.45">
      <c r="A53" s="32" t="s">
        <v>6335</v>
      </c>
      <c r="B53" s="32">
        <v>751</v>
      </c>
      <c r="C53" s="81">
        <v>295</v>
      </c>
      <c r="D53" s="81">
        <v>22</v>
      </c>
      <c r="E53" s="81">
        <v>30050666</v>
      </c>
      <c r="F53" s="33"/>
      <c r="G53" s="33"/>
      <c r="H53" s="80" t="s">
        <v>189</v>
      </c>
      <c r="I53" s="79" t="s">
        <v>3</v>
      </c>
      <c r="J53" s="35">
        <v>1</v>
      </c>
      <c r="K53" s="79" t="s">
        <v>6166</v>
      </c>
      <c r="L53" s="79" t="s">
        <v>6249</v>
      </c>
      <c r="M53" t="s">
        <v>6</v>
      </c>
      <c r="N53" s="39" t="s">
        <v>140</v>
      </c>
      <c r="O53" s="79" t="s">
        <v>6248</v>
      </c>
      <c r="P53" s="79" t="s">
        <v>6248</v>
      </c>
      <c r="U53" s="99"/>
      <c r="V53" s="96"/>
      <c r="W53" s="96"/>
      <c r="X53" s="96"/>
      <c r="Y53" s="97"/>
      <c r="Z53" s="96"/>
      <c r="AA53" s="96"/>
      <c r="AB53" s="96"/>
      <c r="AC53" s="97"/>
      <c r="AD53" s="96"/>
      <c r="AE53" s="96"/>
      <c r="AF53" s="96"/>
      <c r="AG53" s="96"/>
      <c r="AH53" s="96"/>
      <c r="AI53" s="96"/>
      <c r="AJ53" s="96"/>
      <c r="AK53" s="96"/>
      <c r="AL53" s="96"/>
      <c r="AM53" s="98"/>
      <c r="AN53" s="99"/>
      <c r="AO53" s="100"/>
      <c r="AP53" s="99"/>
      <c r="AQ53" s="99"/>
      <c r="AR53" s="99"/>
      <c r="AS53" s="99"/>
      <c r="AT53" s="99"/>
      <c r="AU53" s="99"/>
      <c r="AV53" s="99"/>
      <c r="AW53" s="99"/>
      <c r="AX53" s="99"/>
      <c r="AY53" s="99"/>
      <c r="AZ53" s="99"/>
      <c r="BA53" s="99"/>
      <c r="BB53" s="99"/>
      <c r="BC53" s="99"/>
      <c r="BD53" s="99"/>
      <c r="BE53" s="99"/>
      <c r="BF53" s="99"/>
    </row>
    <row r="54" spans="1:58" x14ac:dyDescent="0.45">
      <c r="A54" s="32" t="s">
        <v>6335</v>
      </c>
      <c r="B54" s="32">
        <v>751</v>
      </c>
      <c r="C54" s="86">
        <v>302</v>
      </c>
      <c r="D54" s="86">
        <v>12</v>
      </c>
      <c r="E54" s="86">
        <v>21643122</v>
      </c>
      <c r="F54" s="33"/>
      <c r="G54" s="33"/>
      <c r="H54" s="85" t="s">
        <v>6250</v>
      </c>
      <c r="I54" s="84" t="s">
        <v>5274</v>
      </c>
      <c r="J54" s="35">
        <v>1</v>
      </c>
      <c r="K54" s="84" t="s">
        <v>77</v>
      </c>
      <c r="L54" s="84" t="s">
        <v>6252</v>
      </c>
      <c r="M54" t="s">
        <v>6</v>
      </c>
      <c r="N54" s="39" t="s">
        <v>147</v>
      </c>
      <c r="O54" s="84" t="s">
        <v>6251</v>
      </c>
      <c r="P54" s="84" t="s">
        <v>6251</v>
      </c>
      <c r="U54" s="95"/>
      <c r="V54" s="101"/>
      <c r="W54" s="101"/>
      <c r="X54" s="101"/>
      <c r="Y54" s="102"/>
      <c r="Z54" s="101"/>
      <c r="AA54" s="101"/>
      <c r="AB54" s="101"/>
      <c r="AC54" s="105"/>
      <c r="AD54" s="101"/>
      <c r="AE54" s="101"/>
      <c r="AF54" s="101"/>
      <c r="AG54" s="101"/>
      <c r="AH54" s="101"/>
      <c r="AI54" s="101"/>
      <c r="AJ54" s="101"/>
      <c r="AK54" s="101"/>
      <c r="AL54" s="101"/>
      <c r="AM54" s="95"/>
      <c r="AN54" s="95"/>
      <c r="AO54" s="104"/>
      <c r="AP54" s="95"/>
      <c r="AQ54" s="95"/>
      <c r="AR54" s="95"/>
      <c r="AS54" s="95"/>
      <c r="AT54" s="95"/>
      <c r="AU54" s="95"/>
      <c r="AV54" s="95"/>
      <c r="AW54" s="95"/>
      <c r="AX54" s="95"/>
      <c r="AY54" s="95"/>
      <c r="AZ54" s="95"/>
      <c r="BA54" s="95"/>
      <c r="BB54" s="95"/>
      <c r="BC54" s="95"/>
      <c r="BD54" s="95"/>
      <c r="BE54" s="95"/>
      <c r="BF54" s="95"/>
    </row>
    <row r="55" spans="1:58" x14ac:dyDescent="0.45">
      <c r="A55" s="32" t="s">
        <v>6335</v>
      </c>
      <c r="B55" s="32">
        <v>751</v>
      </c>
      <c r="C55" s="78">
        <v>304</v>
      </c>
      <c r="D55" s="81">
        <v>2</v>
      </c>
      <c r="E55" s="81">
        <v>29432664</v>
      </c>
      <c r="F55" s="33"/>
      <c r="G55" s="33"/>
      <c r="H55" s="80" t="s">
        <v>116</v>
      </c>
      <c r="I55" s="79" t="s">
        <v>3</v>
      </c>
      <c r="J55" s="35">
        <v>1</v>
      </c>
      <c r="K55" s="79" t="s">
        <v>32</v>
      </c>
      <c r="L55" s="79" t="s">
        <v>32</v>
      </c>
      <c r="M55" t="s">
        <v>6</v>
      </c>
      <c r="N55" s="39" t="s">
        <v>118</v>
      </c>
      <c r="O55" s="79" t="s">
        <v>6253</v>
      </c>
      <c r="P55" s="79" t="s">
        <v>6253</v>
      </c>
      <c r="U55" s="95"/>
      <c r="V55" s="96"/>
      <c r="W55" s="96"/>
      <c r="X55" s="96"/>
      <c r="Y55" s="97"/>
      <c r="Z55" s="96"/>
      <c r="AA55" s="96"/>
      <c r="AB55" s="96"/>
      <c r="AC55" s="97"/>
      <c r="AD55" s="96"/>
      <c r="AE55" s="96"/>
      <c r="AF55" s="96"/>
      <c r="AG55" s="96"/>
      <c r="AH55" s="96"/>
      <c r="AI55" s="96"/>
      <c r="AJ55" s="96"/>
      <c r="AK55" s="96"/>
      <c r="AL55" s="96"/>
      <c r="AM55" s="98"/>
      <c r="AN55" s="99"/>
      <c r="AO55" s="100"/>
      <c r="AP55" s="99"/>
      <c r="AQ55" s="99"/>
      <c r="AR55" s="99"/>
      <c r="AS55" s="99"/>
      <c r="AT55" s="99"/>
      <c r="AU55" s="99"/>
      <c r="AV55" s="99"/>
      <c r="AW55" s="99"/>
      <c r="AX55" s="99"/>
      <c r="AY55" s="99"/>
      <c r="AZ55" s="99"/>
      <c r="BA55" s="99"/>
      <c r="BB55" s="99"/>
      <c r="BC55" s="99"/>
      <c r="BD55" s="99"/>
      <c r="BE55" s="99"/>
      <c r="BF55" s="99"/>
    </row>
    <row r="56" spans="1:58" x14ac:dyDescent="0.45">
      <c r="A56" s="32" t="s">
        <v>6335</v>
      </c>
      <c r="B56" s="32">
        <v>751</v>
      </c>
      <c r="C56" s="86">
        <v>306</v>
      </c>
      <c r="D56" s="83">
        <v>5</v>
      </c>
      <c r="E56" s="83">
        <v>112175211</v>
      </c>
      <c r="F56" s="33"/>
      <c r="G56" s="33"/>
      <c r="H56" s="90" t="s">
        <v>11</v>
      </c>
      <c r="I56" s="89" t="s">
        <v>3</v>
      </c>
      <c r="J56" s="35">
        <v>1</v>
      </c>
      <c r="K56" s="89" t="s">
        <v>32</v>
      </c>
      <c r="L56" s="89" t="s">
        <v>32</v>
      </c>
      <c r="M56" t="s">
        <v>6</v>
      </c>
      <c r="N56" s="39" t="s">
        <v>118</v>
      </c>
      <c r="O56" s="89" t="s">
        <v>6196</v>
      </c>
      <c r="P56" s="89" t="s">
        <v>6196</v>
      </c>
      <c r="U56" s="95"/>
      <c r="V56" s="96"/>
      <c r="W56" s="96"/>
      <c r="X56" s="96"/>
      <c r="Y56" s="97"/>
      <c r="Z56" s="96"/>
      <c r="AA56" s="96"/>
      <c r="AB56" s="96"/>
      <c r="AC56" s="97"/>
      <c r="AD56" s="96"/>
      <c r="AE56" s="96"/>
      <c r="AF56" s="96"/>
      <c r="AG56" s="96"/>
      <c r="AH56" s="96"/>
      <c r="AI56" s="96"/>
      <c r="AJ56" s="96"/>
      <c r="AK56" s="96"/>
      <c r="AL56" s="96"/>
      <c r="AM56" s="98"/>
      <c r="AN56" s="99"/>
      <c r="AO56" s="100"/>
      <c r="AP56" s="99"/>
      <c r="AQ56" s="99"/>
      <c r="AR56" s="99"/>
      <c r="AS56" s="99"/>
      <c r="AT56" s="99"/>
      <c r="AU56" s="99"/>
      <c r="AV56" s="99"/>
      <c r="AW56" s="99"/>
      <c r="AX56" s="99"/>
      <c r="AY56" s="99"/>
      <c r="AZ56" s="99"/>
      <c r="BA56" s="99"/>
      <c r="BB56" s="99"/>
      <c r="BC56" s="99"/>
      <c r="BD56" s="99"/>
      <c r="BE56" s="99"/>
      <c r="BF56" s="99"/>
    </row>
    <row r="57" spans="1:58" x14ac:dyDescent="0.45">
      <c r="A57" s="32" t="s">
        <v>6335</v>
      </c>
      <c r="B57" s="32">
        <v>751</v>
      </c>
      <c r="C57" s="83">
        <v>307</v>
      </c>
      <c r="D57" s="83">
        <v>5</v>
      </c>
      <c r="E57" s="83">
        <v>112175211</v>
      </c>
      <c r="F57" s="33"/>
      <c r="G57" s="33"/>
      <c r="H57" s="90" t="s">
        <v>11</v>
      </c>
      <c r="I57" s="89" t="s">
        <v>3</v>
      </c>
      <c r="J57" s="35">
        <v>1</v>
      </c>
      <c r="K57" s="89" t="s">
        <v>32</v>
      </c>
      <c r="L57" s="89" t="s">
        <v>32</v>
      </c>
      <c r="M57" t="s">
        <v>6</v>
      </c>
      <c r="N57" s="39" t="s">
        <v>118</v>
      </c>
      <c r="O57" s="89" t="s">
        <v>6196</v>
      </c>
      <c r="P57" s="89" t="s">
        <v>6196</v>
      </c>
      <c r="U57" s="99"/>
      <c r="V57" s="96"/>
      <c r="W57" s="96"/>
      <c r="X57" s="96"/>
      <c r="Y57" s="97"/>
      <c r="Z57" s="96"/>
      <c r="AA57" s="96"/>
      <c r="AB57" s="96"/>
      <c r="AC57" s="97"/>
      <c r="AD57" s="96"/>
      <c r="AE57" s="96"/>
      <c r="AF57" s="96"/>
      <c r="AG57" s="96"/>
      <c r="AH57" s="96"/>
      <c r="AI57" s="96"/>
      <c r="AJ57" s="96"/>
      <c r="AK57" s="96"/>
      <c r="AL57" s="96"/>
      <c r="AM57" s="98"/>
      <c r="AN57" s="99"/>
      <c r="AO57" s="100"/>
      <c r="AP57" s="99"/>
      <c r="AQ57" s="99"/>
      <c r="AR57" s="99"/>
      <c r="AS57" s="99"/>
      <c r="AT57" s="99"/>
      <c r="AU57" s="99"/>
      <c r="AV57" s="99"/>
      <c r="AW57" s="99"/>
      <c r="AX57" s="99"/>
      <c r="AY57" s="99"/>
      <c r="AZ57" s="99"/>
      <c r="BA57" s="99"/>
      <c r="BB57" s="99"/>
      <c r="BC57" s="99"/>
      <c r="BD57" s="99"/>
      <c r="BE57" s="99"/>
      <c r="BF57" s="99"/>
    </row>
    <row r="58" spans="1:58" x14ac:dyDescent="0.45">
      <c r="A58" s="32" t="s">
        <v>6335</v>
      </c>
      <c r="B58" s="32">
        <v>751</v>
      </c>
      <c r="C58" s="78">
        <v>308</v>
      </c>
      <c r="D58" s="81">
        <v>11</v>
      </c>
      <c r="E58" s="81">
        <v>108202611</v>
      </c>
      <c r="F58" s="33"/>
      <c r="G58" s="33"/>
      <c r="H58" s="80" t="s">
        <v>1288</v>
      </c>
      <c r="I58" s="79" t="s">
        <v>3</v>
      </c>
      <c r="J58" s="35">
        <v>1</v>
      </c>
      <c r="K58" s="79" t="s">
        <v>32</v>
      </c>
      <c r="L58" s="79" t="s">
        <v>32</v>
      </c>
      <c r="M58" t="s">
        <v>6</v>
      </c>
      <c r="N58" s="39" t="s">
        <v>6336</v>
      </c>
      <c r="O58" s="79" t="s">
        <v>6254</v>
      </c>
      <c r="P58" s="79" t="s">
        <v>6254</v>
      </c>
      <c r="U58" s="95"/>
      <c r="V58" s="96"/>
      <c r="W58" s="96"/>
      <c r="X58" s="96"/>
      <c r="Y58" s="97"/>
      <c r="Z58" s="96"/>
      <c r="AA58" s="96"/>
      <c r="AB58" s="96"/>
      <c r="AC58" s="97"/>
      <c r="AD58" s="96"/>
      <c r="AE58" s="96"/>
      <c r="AF58" s="96"/>
      <c r="AG58" s="96"/>
      <c r="AH58" s="96"/>
      <c r="AI58" s="96"/>
      <c r="AJ58" s="96"/>
      <c r="AK58" s="96"/>
      <c r="AL58" s="96"/>
      <c r="AM58" s="98"/>
      <c r="AN58" s="99"/>
      <c r="AO58" s="100"/>
      <c r="AP58" s="99"/>
      <c r="AQ58" s="99"/>
      <c r="AR58" s="99"/>
      <c r="AS58" s="99"/>
      <c r="AT58" s="99"/>
      <c r="AU58" s="99"/>
      <c r="AV58" s="99"/>
      <c r="AW58" s="99"/>
      <c r="AX58" s="99"/>
      <c r="AY58" s="99"/>
      <c r="AZ58" s="99"/>
      <c r="BA58" s="99"/>
      <c r="BB58" s="99"/>
      <c r="BC58" s="99"/>
      <c r="BD58" s="99"/>
      <c r="BE58" s="99"/>
      <c r="BF58" s="99"/>
    </row>
    <row r="59" spans="1:58" x14ac:dyDescent="0.45">
      <c r="A59" s="32" t="s">
        <v>6335</v>
      </c>
      <c r="B59" s="32">
        <v>751</v>
      </c>
      <c r="C59" s="81">
        <v>317</v>
      </c>
      <c r="D59" s="81">
        <v>17</v>
      </c>
      <c r="E59" s="81">
        <v>41244531</v>
      </c>
      <c r="F59" s="33"/>
      <c r="G59" s="33"/>
      <c r="H59" s="80" t="s">
        <v>98</v>
      </c>
      <c r="I59" s="79" t="s">
        <v>3</v>
      </c>
      <c r="J59" s="35">
        <v>1</v>
      </c>
      <c r="K59" s="79" t="s">
        <v>32</v>
      </c>
      <c r="L59" s="79" t="s">
        <v>32</v>
      </c>
      <c r="M59" t="s">
        <v>6</v>
      </c>
      <c r="N59" s="39" t="s">
        <v>140</v>
      </c>
      <c r="O59" s="79" t="s">
        <v>6255</v>
      </c>
      <c r="P59" s="79" t="s">
        <v>6255</v>
      </c>
      <c r="U59" s="99"/>
      <c r="V59" s="96"/>
      <c r="W59" s="96"/>
      <c r="X59" s="96"/>
      <c r="Y59" s="97"/>
      <c r="Z59" s="96"/>
      <c r="AA59" s="96"/>
      <c r="AB59" s="96"/>
      <c r="AC59" s="97"/>
      <c r="AD59" s="96"/>
      <c r="AE59" s="96"/>
      <c r="AF59" s="96"/>
      <c r="AG59" s="96"/>
      <c r="AH59" s="96"/>
      <c r="AI59" s="96"/>
      <c r="AJ59" s="96"/>
      <c r="AK59" s="96"/>
      <c r="AL59" s="96"/>
      <c r="AM59" s="98"/>
      <c r="AN59" s="99"/>
      <c r="AO59" s="100"/>
      <c r="AP59" s="99"/>
      <c r="AQ59" s="99"/>
      <c r="AR59" s="99"/>
      <c r="AS59" s="99"/>
      <c r="AT59" s="99"/>
      <c r="AU59" s="99"/>
      <c r="AV59" s="99"/>
      <c r="AW59" s="99"/>
      <c r="AX59" s="99"/>
      <c r="AY59" s="99"/>
      <c r="AZ59" s="99"/>
      <c r="BA59" s="99"/>
      <c r="BB59" s="99"/>
      <c r="BC59" s="99"/>
      <c r="BD59" s="99"/>
      <c r="BE59" s="99"/>
      <c r="BF59" s="99"/>
    </row>
    <row r="60" spans="1:58" x14ac:dyDescent="0.45">
      <c r="A60" s="32" t="s">
        <v>6335</v>
      </c>
      <c r="B60" s="32">
        <v>751</v>
      </c>
      <c r="C60" s="86">
        <v>321</v>
      </c>
      <c r="D60" s="83">
        <v>22</v>
      </c>
      <c r="E60" s="83">
        <v>29121087</v>
      </c>
      <c r="F60" s="33"/>
      <c r="G60" s="33"/>
      <c r="H60" s="90" t="s">
        <v>1837</v>
      </c>
      <c r="I60" s="89" t="s">
        <v>3</v>
      </c>
      <c r="J60" s="35">
        <v>1</v>
      </c>
      <c r="K60" s="89" t="s">
        <v>32</v>
      </c>
      <c r="L60" s="89" t="s">
        <v>32</v>
      </c>
      <c r="M60" t="s">
        <v>6</v>
      </c>
      <c r="N60" s="39" t="s">
        <v>118</v>
      </c>
      <c r="O60" s="89" t="s">
        <v>6170</v>
      </c>
      <c r="P60" s="89" t="s">
        <v>6170</v>
      </c>
      <c r="U60" s="95"/>
      <c r="V60" s="96"/>
      <c r="W60" s="96"/>
      <c r="X60" s="96"/>
      <c r="Y60" s="97"/>
      <c r="Z60" s="96"/>
      <c r="AA60" s="96"/>
      <c r="AB60" s="96"/>
      <c r="AC60" s="97"/>
      <c r="AD60" s="96"/>
      <c r="AE60" s="96"/>
      <c r="AF60" s="96"/>
      <c r="AG60" s="96"/>
      <c r="AH60" s="96"/>
      <c r="AI60" s="96"/>
      <c r="AJ60" s="96"/>
      <c r="AK60" s="96"/>
      <c r="AL60" s="96"/>
      <c r="AM60" s="98"/>
      <c r="AN60" s="99"/>
      <c r="AO60" s="100"/>
      <c r="AP60" s="99"/>
      <c r="AQ60" s="99"/>
      <c r="AR60" s="99"/>
      <c r="AS60" s="99"/>
      <c r="AT60" s="99"/>
      <c r="AU60" s="99"/>
      <c r="AV60" s="99"/>
      <c r="AW60" s="99"/>
      <c r="AX60" s="99"/>
      <c r="AY60" s="99"/>
      <c r="AZ60" s="99"/>
      <c r="BA60" s="99"/>
      <c r="BB60" s="99"/>
      <c r="BC60" s="99"/>
      <c r="BD60" s="99"/>
      <c r="BE60" s="99"/>
      <c r="BF60" s="99"/>
    </row>
    <row r="61" spans="1:58" x14ac:dyDescent="0.45">
      <c r="A61" s="32" t="s">
        <v>6335</v>
      </c>
      <c r="B61" s="32">
        <v>751</v>
      </c>
      <c r="C61" s="78">
        <v>322</v>
      </c>
      <c r="D61" s="81">
        <v>22</v>
      </c>
      <c r="E61" s="81">
        <v>29121230</v>
      </c>
      <c r="F61" s="33"/>
      <c r="G61" s="33"/>
      <c r="H61" s="80" t="s">
        <v>1837</v>
      </c>
      <c r="I61" s="79" t="s">
        <v>3</v>
      </c>
      <c r="J61" s="35">
        <v>1</v>
      </c>
      <c r="K61" s="79" t="s">
        <v>32</v>
      </c>
      <c r="L61" s="79" t="s">
        <v>32</v>
      </c>
      <c r="M61" t="s">
        <v>6</v>
      </c>
      <c r="N61" s="39" t="s">
        <v>147</v>
      </c>
      <c r="O61" s="79" t="s">
        <v>6256</v>
      </c>
      <c r="P61" s="79" t="s">
        <v>6256</v>
      </c>
      <c r="U61" s="95"/>
      <c r="V61" s="96"/>
      <c r="W61" s="96"/>
      <c r="X61" s="96"/>
      <c r="Y61" s="97"/>
      <c r="Z61" s="96"/>
      <c r="AA61" s="96"/>
      <c r="AB61" s="96"/>
      <c r="AC61" s="97"/>
      <c r="AD61" s="96"/>
      <c r="AE61" s="96"/>
      <c r="AF61" s="96"/>
      <c r="AG61" s="96"/>
      <c r="AH61" s="96"/>
      <c r="AI61" s="96"/>
      <c r="AJ61" s="96"/>
      <c r="AK61" s="96"/>
      <c r="AL61" s="96"/>
      <c r="AM61" s="98"/>
      <c r="AN61" s="99"/>
      <c r="AO61" s="100"/>
      <c r="AP61" s="99"/>
      <c r="AQ61" s="99"/>
      <c r="AR61" s="99"/>
      <c r="AS61" s="99"/>
      <c r="AT61" s="99"/>
      <c r="AU61" s="99"/>
      <c r="AV61" s="99"/>
      <c r="AW61" s="99"/>
      <c r="AX61" s="99"/>
      <c r="AY61" s="99"/>
      <c r="AZ61" s="99"/>
      <c r="BA61" s="99"/>
      <c r="BB61" s="99"/>
      <c r="BC61" s="99"/>
      <c r="BD61" s="99"/>
      <c r="BE61" s="99"/>
      <c r="BF61" s="99"/>
    </row>
    <row r="62" spans="1:58" x14ac:dyDescent="0.45">
      <c r="A62" s="32" t="s">
        <v>6335</v>
      </c>
      <c r="B62" s="32">
        <v>751</v>
      </c>
      <c r="C62" s="83">
        <v>325</v>
      </c>
      <c r="D62" s="83">
        <v>22</v>
      </c>
      <c r="E62" s="83">
        <v>29121087</v>
      </c>
      <c r="F62" s="33"/>
      <c r="G62" s="33"/>
      <c r="H62" s="90" t="s">
        <v>1837</v>
      </c>
      <c r="I62" s="89" t="s">
        <v>3</v>
      </c>
      <c r="J62" s="35">
        <v>1</v>
      </c>
      <c r="K62" s="89" t="s">
        <v>32</v>
      </c>
      <c r="L62" s="89" t="s">
        <v>32</v>
      </c>
      <c r="M62" t="s">
        <v>6</v>
      </c>
      <c r="N62" s="39" t="s">
        <v>118</v>
      </c>
      <c r="O62" s="89" t="s">
        <v>6170</v>
      </c>
      <c r="P62" s="89" t="s">
        <v>6170</v>
      </c>
      <c r="U62" s="99"/>
      <c r="V62" s="96"/>
      <c r="W62" s="96"/>
      <c r="X62" s="96"/>
      <c r="Y62" s="97"/>
      <c r="Z62" s="96"/>
      <c r="AA62" s="96"/>
      <c r="AB62" s="96"/>
      <c r="AC62" s="97"/>
      <c r="AD62" s="96"/>
      <c r="AE62" s="96"/>
      <c r="AF62" s="96"/>
      <c r="AG62" s="96"/>
      <c r="AH62" s="96"/>
      <c r="AI62" s="96"/>
      <c r="AJ62" s="96"/>
      <c r="AK62" s="96"/>
      <c r="AL62" s="96"/>
      <c r="AM62" s="98"/>
      <c r="AN62" s="99"/>
      <c r="AO62" s="100"/>
      <c r="AP62" s="99"/>
      <c r="AQ62" s="99"/>
      <c r="AR62" s="99"/>
      <c r="AS62" s="99"/>
      <c r="AT62" s="99"/>
      <c r="AU62" s="99"/>
      <c r="AV62" s="99"/>
      <c r="AW62" s="99"/>
      <c r="AX62" s="99"/>
      <c r="AY62" s="99"/>
      <c r="AZ62" s="99"/>
      <c r="BA62" s="99"/>
      <c r="BB62" s="99"/>
      <c r="BC62" s="99"/>
      <c r="BD62" s="99"/>
      <c r="BE62" s="99"/>
      <c r="BF62" s="99"/>
    </row>
    <row r="63" spans="1:58" x14ac:dyDescent="0.45">
      <c r="A63" s="32" t="s">
        <v>6335</v>
      </c>
      <c r="B63" s="32">
        <v>751</v>
      </c>
      <c r="C63" s="86">
        <v>338</v>
      </c>
      <c r="D63" s="83">
        <v>16</v>
      </c>
      <c r="E63" s="83">
        <v>89831481</v>
      </c>
      <c r="F63" s="33"/>
      <c r="G63" s="33"/>
      <c r="H63" s="90" t="s">
        <v>1313</v>
      </c>
      <c r="I63" s="89" t="s">
        <v>5274</v>
      </c>
      <c r="J63" s="35">
        <v>1</v>
      </c>
      <c r="K63" s="89" t="s">
        <v>32</v>
      </c>
      <c r="L63" s="89" t="s">
        <v>32</v>
      </c>
      <c r="M63" t="s">
        <v>6</v>
      </c>
      <c r="N63" s="39" t="s">
        <v>147</v>
      </c>
      <c r="O63" s="89" t="s">
        <v>6257</v>
      </c>
      <c r="P63" s="89" t="s">
        <v>6257</v>
      </c>
      <c r="U63" s="95"/>
      <c r="V63" s="96"/>
      <c r="W63" s="96"/>
      <c r="X63" s="96"/>
      <c r="Y63" s="97"/>
      <c r="Z63" s="96"/>
      <c r="AA63" s="96"/>
      <c r="AB63" s="96"/>
      <c r="AC63" s="97"/>
      <c r="AD63" s="96"/>
      <c r="AE63" s="96"/>
      <c r="AF63" s="96"/>
      <c r="AG63" s="96"/>
      <c r="AH63" s="96"/>
      <c r="AI63" s="96"/>
      <c r="AJ63" s="96"/>
      <c r="AK63" s="96"/>
      <c r="AL63" s="96"/>
      <c r="AM63" s="98"/>
      <c r="AN63" s="99"/>
      <c r="AO63" s="100"/>
      <c r="AP63" s="99"/>
      <c r="AQ63" s="99"/>
      <c r="AR63" s="99"/>
      <c r="AS63" s="99"/>
      <c r="AT63" s="99"/>
      <c r="AU63" s="99"/>
      <c r="AV63" s="99"/>
      <c r="AW63" s="99"/>
      <c r="AX63" s="99"/>
      <c r="AY63" s="99"/>
      <c r="AZ63" s="99"/>
      <c r="BA63" s="99"/>
      <c r="BB63" s="99"/>
      <c r="BC63" s="99"/>
      <c r="BD63" s="99"/>
      <c r="BE63" s="99"/>
      <c r="BF63" s="99"/>
    </row>
    <row r="64" spans="1:58" x14ac:dyDescent="0.45">
      <c r="A64" s="32" t="s">
        <v>6335</v>
      </c>
      <c r="B64" s="32">
        <v>751</v>
      </c>
      <c r="C64" s="78">
        <v>340</v>
      </c>
      <c r="D64" s="82">
        <v>3</v>
      </c>
      <c r="E64" s="81">
        <v>70014091</v>
      </c>
      <c r="F64" s="33"/>
      <c r="G64" s="33"/>
      <c r="H64" s="80" t="s">
        <v>3436</v>
      </c>
      <c r="I64" s="79" t="s">
        <v>5274</v>
      </c>
      <c r="J64" s="35">
        <v>1</v>
      </c>
      <c r="K64" s="79" t="s">
        <v>32</v>
      </c>
      <c r="L64" s="79" t="s">
        <v>32</v>
      </c>
      <c r="M64" t="s">
        <v>6</v>
      </c>
      <c r="N64" s="39" t="s">
        <v>118</v>
      </c>
      <c r="O64" s="79" t="s">
        <v>6174</v>
      </c>
      <c r="P64" s="79" t="s">
        <v>6174</v>
      </c>
      <c r="U64" s="95"/>
      <c r="V64" s="96"/>
      <c r="W64" s="96"/>
      <c r="X64" s="96"/>
      <c r="Y64" s="97"/>
      <c r="Z64" s="96"/>
      <c r="AA64" s="96"/>
      <c r="AB64" s="96"/>
      <c r="AC64" s="97"/>
      <c r="AD64" s="96"/>
      <c r="AE64" s="96"/>
      <c r="AF64" s="96"/>
      <c r="AG64" s="96"/>
      <c r="AH64" s="96"/>
      <c r="AI64" s="96"/>
      <c r="AJ64" s="96"/>
      <c r="AK64" s="96"/>
      <c r="AL64" s="96"/>
      <c r="AM64" s="98"/>
      <c r="AN64" s="99"/>
      <c r="AO64" s="100"/>
      <c r="AP64" s="100"/>
      <c r="AQ64" s="99"/>
      <c r="AR64" s="99"/>
      <c r="AS64" s="99"/>
      <c r="AT64" s="99"/>
      <c r="AU64" s="99"/>
      <c r="AV64" s="99"/>
      <c r="AW64" s="99"/>
      <c r="AX64" s="99"/>
      <c r="AY64" s="99"/>
      <c r="AZ64" s="99"/>
      <c r="BA64" s="99"/>
      <c r="BB64" s="99"/>
      <c r="BC64" s="99"/>
      <c r="BD64" s="99"/>
      <c r="BE64" s="99"/>
      <c r="BF64" s="99"/>
    </row>
    <row r="65" spans="1:58" x14ac:dyDescent="0.45">
      <c r="A65" s="32" t="s">
        <v>6335</v>
      </c>
      <c r="B65" s="32">
        <v>751</v>
      </c>
      <c r="C65" s="86">
        <v>346</v>
      </c>
      <c r="D65" s="83">
        <v>5</v>
      </c>
      <c r="E65" s="83">
        <v>79966122</v>
      </c>
      <c r="F65" s="33"/>
      <c r="G65" s="33"/>
      <c r="H65" s="90" t="s">
        <v>4908</v>
      </c>
      <c r="I65" s="89" t="s">
        <v>5274</v>
      </c>
      <c r="J65" s="35">
        <v>1</v>
      </c>
      <c r="K65" s="89" t="s">
        <v>32</v>
      </c>
      <c r="L65" s="89" t="s">
        <v>32</v>
      </c>
      <c r="M65" t="s">
        <v>4545</v>
      </c>
      <c r="N65" s="39" t="s">
        <v>41</v>
      </c>
      <c r="O65" s="89" t="s">
        <v>6258</v>
      </c>
      <c r="P65" s="89" t="s">
        <v>6258</v>
      </c>
      <c r="U65" s="95"/>
      <c r="V65" s="96"/>
      <c r="W65" s="96"/>
      <c r="X65" s="96"/>
      <c r="Y65" s="97"/>
      <c r="Z65" s="96"/>
      <c r="AA65" s="96"/>
      <c r="AB65" s="96"/>
      <c r="AC65" s="97"/>
      <c r="AD65" s="96"/>
      <c r="AE65" s="96"/>
      <c r="AF65" s="96"/>
      <c r="AG65" s="96"/>
      <c r="AH65" s="96"/>
      <c r="AI65" s="96"/>
      <c r="AJ65" s="96"/>
      <c r="AK65" s="96"/>
      <c r="AL65" s="96"/>
      <c r="AM65" s="98"/>
      <c r="AN65" s="99"/>
      <c r="AO65" s="100"/>
      <c r="AP65" s="99"/>
      <c r="AQ65" s="99"/>
      <c r="AR65" s="99"/>
      <c r="AS65" s="99"/>
      <c r="AT65" s="99"/>
      <c r="AU65" s="99"/>
      <c r="AV65" s="99"/>
      <c r="AW65" s="99"/>
      <c r="AX65" s="99"/>
      <c r="AY65" s="99"/>
      <c r="AZ65" s="99"/>
      <c r="BA65" s="99"/>
      <c r="BB65" s="99"/>
      <c r="BC65" s="99"/>
      <c r="BD65" s="99"/>
      <c r="BE65" s="99"/>
      <c r="BF65" s="99"/>
    </row>
    <row r="66" spans="1:58" x14ac:dyDescent="0.45">
      <c r="A66" s="32" t="s">
        <v>6335</v>
      </c>
      <c r="B66" s="32">
        <v>751</v>
      </c>
      <c r="C66" s="86">
        <v>350</v>
      </c>
      <c r="D66" s="83">
        <v>1</v>
      </c>
      <c r="E66" s="83">
        <v>45798627</v>
      </c>
      <c r="F66" s="33"/>
      <c r="G66" s="33"/>
      <c r="H66" s="90" t="s">
        <v>1282</v>
      </c>
      <c r="I66" s="89" t="s">
        <v>3</v>
      </c>
      <c r="J66" s="35">
        <v>1</v>
      </c>
      <c r="K66" s="89" t="s">
        <v>32</v>
      </c>
      <c r="L66" s="89" t="s">
        <v>32</v>
      </c>
      <c r="M66" t="s">
        <v>6</v>
      </c>
      <c r="N66" s="39" t="s">
        <v>132</v>
      </c>
      <c r="O66" s="89" t="s">
        <v>6259</v>
      </c>
      <c r="P66" s="89" t="s">
        <v>6259</v>
      </c>
      <c r="U66" s="95"/>
      <c r="V66" s="96"/>
      <c r="W66" s="96"/>
      <c r="X66" s="96"/>
      <c r="Y66" s="97"/>
      <c r="Z66" s="96"/>
      <c r="AA66" s="96"/>
      <c r="AB66" s="96"/>
      <c r="AC66" s="97"/>
      <c r="AD66" s="96"/>
      <c r="AE66" s="96"/>
      <c r="AF66" s="96"/>
      <c r="AG66" s="96"/>
      <c r="AH66" s="96"/>
      <c r="AI66" s="96"/>
      <c r="AJ66" s="96"/>
      <c r="AK66" s="96"/>
      <c r="AL66" s="96"/>
      <c r="AM66" s="98"/>
      <c r="AN66" s="99"/>
      <c r="AO66" s="100"/>
      <c r="AP66" s="99"/>
      <c r="AQ66" s="99"/>
      <c r="AR66" s="99"/>
      <c r="AS66" s="99"/>
      <c r="AT66" s="99"/>
      <c r="AU66" s="99"/>
      <c r="AV66" s="99"/>
      <c r="AW66" s="99"/>
      <c r="AX66" s="99"/>
      <c r="AY66" s="99"/>
      <c r="AZ66" s="99"/>
      <c r="BA66" s="99"/>
      <c r="BB66" s="99"/>
      <c r="BC66" s="99"/>
      <c r="BD66" s="99"/>
      <c r="BE66" s="99"/>
      <c r="BF66" s="99"/>
    </row>
    <row r="67" spans="1:58" x14ac:dyDescent="0.45">
      <c r="A67" s="32" t="s">
        <v>6335</v>
      </c>
      <c r="B67" s="32">
        <v>751</v>
      </c>
      <c r="C67" s="83">
        <v>351</v>
      </c>
      <c r="D67" s="83">
        <v>1</v>
      </c>
      <c r="E67" s="83">
        <v>45797228</v>
      </c>
      <c r="F67" s="33"/>
      <c r="G67" s="33"/>
      <c r="H67" s="90" t="s">
        <v>1282</v>
      </c>
      <c r="I67" s="89" t="s">
        <v>3</v>
      </c>
      <c r="J67" s="35">
        <v>1</v>
      </c>
      <c r="K67" s="89" t="s">
        <v>32</v>
      </c>
      <c r="L67" s="89" t="s">
        <v>32</v>
      </c>
      <c r="M67" t="s">
        <v>6</v>
      </c>
      <c r="N67" s="39" t="s">
        <v>118</v>
      </c>
      <c r="O67" s="89" t="s">
        <v>6219</v>
      </c>
      <c r="P67" s="89" t="s">
        <v>6219</v>
      </c>
      <c r="U67" s="99"/>
      <c r="V67" s="96"/>
      <c r="W67" s="96"/>
      <c r="X67" s="96"/>
      <c r="Y67" s="97"/>
      <c r="Z67" s="96"/>
      <c r="AA67" s="96"/>
      <c r="AB67" s="96"/>
      <c r="AC67" s="97"/>
      <c r="AD67" s="96"/>
      <c r="AE67" s="96"/>
      <c r="AF67" s="96"/>
      <c r="AG67" s="96"/>
      <c r="AH67" s="96"/>
      <c r="AI67" s="96"/>
      <c r="AJ67" s="96"/>
      <c r="AK67" s="96"/>
      <c r="AL67" s="96"/>
      <c r="AM67" s="98"/>
      <c r="AN67" s="99"/>
      <c r="AO67" s="100"/>
      <c r="AP67" s="99"/>
      <c r="AQ67" s="99"/>
      <c r="AR67" s="99"/>
      <c r="AS67" s="99"/>
      <c r="AT67" s="99"/>
      <c r="AU67" s="99"/>
      <c r="AV67" s="99"/>
      <c r="AW67" s="99"/>
      <c r="AX67" s="99"/>
      <c r="AY67" s="99"/>
      <c r="AZ67" s="99"/>
      <c r="BA67" s="99"/>
      <c r="BB67" s="99"/>
      <c r="BC67" s="99"/>
      <c r="BD67" s="99"/>
      <c r="BE67" s="99"/>
      <c r="BF67" s="99"/>
    </row>
    <row r="68" spans="1:58" x14ac:dyDescent="0.45">
      <c r="A68" s="32" t="s">
        <v>6335</v>
      </c>
      <c r="B68" s="32">
        <v>751</v>
      </c>
      <c r="C68" s="83">
        <v>353</v>
      </c>
      <c r="D68" s="83">
        <v>1</v>
      </c>
      <c r="E68" s="83">
        <v>45797835</v>
      </c>
      <c r="F68" s="33"/>
      <c r="G68" s="33"/>
      <c r="H68" s="90" t="s">
        <v>1282</v>
      </c>
      <c r="I68" s="89" t="s">
        <v>3</v>
      </c>
      <c r="J68" s="35">
        <v>1</v>
      </c>
      <c r="K68" s="89" t="s">
        <v>32</v>
      </c>
      <c r="L68" s="89" t="s">
        <v>32</v>
      </c>
      <c r="M68" t="s">
        <v>4545</v>
      </c>
      <c r="N68" s="39" t="s">
        <v>147</v>
      </c>
      <c r="O68" s="89" t="s">
        <v>6260</v>
      </c>
      <c r="P68" s="89" t="s">
        <v>6260</v>
      </c>
      <c r="U68" s="99"/>
      <c r="V68" s="96"/>
      <c r="W68" s="96"/>
      <c r="X68" s="96"/>
      <c r="Y68" s="97"/>
      <c r="Z68" s="96"/>
      <c r="AA68" s="96"/>
      <c r="AB68" s="96"/>
      <c r="AC68" s="97"/>
      <c r="AD68" s="96"/>
      <c r="AE68" s="96"/>
      <c r="AF68" s="96"/>
      <c r="AG68" s="96"/>
      <c r="AH68" s="96"/>
      <c r="AI68" s="96"/>
      <c r="AJ68" s="96"/>
      <c r="AK68" s="96"/>
      <c r="AL68" s="96"/>
      <c r="AM68" s="98"/>
      <c r="AN68" s="99"/>
      <c r="AO68" s="100"/>
      <c r="AP68" s="99"/>
      <c r="AQ68" s="99"/>
      <c r="AR68" s="99"/>
      <c r="AS68" s="99"/>
      <c r="AT68" s="99"/>
      <c r="AU68" s="99"/>
      <c r="AV68" s="99"/>
      <c r="AW68" s="99"/>
      <c r="AX68" s="99"/>
      <c r="AY68" s="99"/>
      <c r="AZ68" s="99"/>
      <c r="BA68" s="99"/>
      <c r="BB68" s="99"/>
      <c r="BC68" s="99"/>
      <c r="BD68" s="99"/>
      <c r="BE68" s="99"/>
      <c r="BF68" s="99"/>
    </row>
    <row r="69" spans="1:58" x14ac:dyDescent="0.45">
      <c r="A69" s="32" t="s">
        <v>6335</v>
      </c>
      <c r="B69" s="32">
        <v>751</v>
      </c>
      <c r="C69" s="86">
        <v>354</v>
      </c>
      <c r="D69" s="83">
        <v>1</v>
      </c>
      <c r="E69" s="83">
        <v>45797228</v>
      </c>
      <c r="F69" s="33"/>
      <c r="G69" s="33"/>
      <c r="H69" s="90" t="s">
        <v>1282</v>
      </c>
      <c r="I69" s="89" t="s">
        <v>3</v>
      </c>
      <c r="J69" s="35">
        <v>1</v>
      </c>
      <c r="K69" s="89" t="s">
        <v>32</v>
      </c>
      <c r="L69" s="89" t="s">
        <v>32</v>
      </c>
      <c r="M69" t="s">
        <v>6</v>
      </c>
      <c r="N69" s="39" t="s">
        <v>118</v>
      </c>
      <c r="O69" s="89" t="s">
        <v>6219</v>
      </c>
      <c r="P69" s="89" t="s">
        <v>6219</v>
      </c>
      <c r="U69" s="95"/>
      <c r="V69" s="96"/>
      <c r="W69" s="96"/>
      <c r="X69" s="96"/>
      <c r="Y69" s="97"/>
      <c r="Z69" s="96"/>
      <c r="AA69" s="96"/>
      <c r="AB69" s="96"/>
      <c r="AC69" s="97"/>
      <c r="AD69" s="96"/>
      <c r="AE69" s="96"/>
      <c r="AF69" s="96"/>
      <c r="AG69" s="96"/>
      <c r="AH69" s="96"/>
      <c r="AI69" s="96"/>
      <c r="AJ69" s="96"/>
      <c r="AK69" s="96"/>
      <c r="AL69" s="96"/>
      <c r="AM69" s="98"/>
      <c r="AN69" s="99"/>
      <c r="AO69" s="100"/>
      <c r="AP69" s="99"/>
      <c r="AQ69" s="99"/>
      <c r="AR69" s="99"/>
      <c r="AS69" s="99"/>
      <c r="AT69" s="99"/>
      <c r="AU69" s="99"/>
      <c r="AV69" s="99"/>
      <c r="AW69" s="99"/>
      <c r="AX69" s="99"/>
      <c r="AY69" s="99"/>
      <c r="AZ69" s="99"/>
      <c r="BA69" s="99"/>
      <c r="BB69" s="99"/>
      <c r="BC69" s="99"/>
      <c r="BD69" s="99"/>
      <c r="BE69" s="99"/>
      <c r="BF69" s="99"/>
    </row>
    <row r="70" spans="1:58" x14ac:dyDescent="0.45">
      <c r="A70" s="32" t="s">
        <v>6335</v>
      </c>
      <c r="B70" s="32">
        <v>751</v>
      </c>
      <c r="C70" s="78">
        <v>356</v>
      </c>
      <c r="D70" s="81">
        <v>4</v>
      </c>
      <c r="E70" s="81">
        <v>41750387</v>
      </c>
      <c r="F70" s="33"/>
      <c r="G70" s="33"/>
      <c r="H70" s="80" t="s">
        <v>980</v>
      </c>
      <c r="I70" s="79" t="s">
        <v>3</v>
      </c>
      <c r="J70" s="35">
        <v>1</v>
      </c>
      <c r="K70" s="79" t="s">
        <v>32</v>
      </c>
      <c r="L70" s="79" t="s">
        <v>32</v>
      </c>
      <c r="M70" t="s">
        <v>6</v>
      </c>
      <c r="N70" s="39" t="s">
        <v>140</v>
      </c>
      <c r="O70" s="79" t="s">
        <v>6261</v>
      </c>
      <c r="P70" s="79" t="s">
        <v>6261</v>
      </c>
      <c r="U70" s="95"/>
      <c r="V70" s="96"/>
      <c r="W70" s="96"/>
      <c r="X70" s="96"/>
      <c r="Y70" s="97"/>
      <c r="Z70" s="96"/>
      <c r="AA70" s="96"/>
      <c r="AB70" s="96"/>
      <c r="AC70" s="97"/>
      <c r="AD70" s="96"/>
      <c r="AE70" s="96"/>
      <c r="AF70" s="96"/>
      <c r="AG70" s="96"/>
      <c r="AH70" s="96"/>
      <c r="AI70" s="96"/>
      <c r="AJ70" s="96"/>
      <c r="AK70" s="96"/>
      <c r="AL70" s="96"/>
      <c r="AM70" s="98"/>
      <c r="AN70" s="99"/>
      <c r="AO70" s="100"/>
      <c r="AP70" s="99"/>
      <c r="AQ70" s="99"/>
      <c r="AR70" s="99"/>
      <c r="AS70" s="99"/>
      <c r="AT70" s="99"/>
      <c r="AU70" s="99"/>
      <c r="AV70" s="99"/>
      <c r="AW70" s="99"/>
      <c r="AX70" s="99"/>
      <c r="AY70" s="99"/>
      <c r="AZ70" s="99"/>
      <c r="BA70" s="99"/>
      <c r="BB70" s="99"/>
      <c r="BC70" s="99"/>
      <c r="BD70" s="99"/>
      <c r="BE70" s="99"/>
      <c r="BF70" s="99"/>
    </row>
    <row r="71" spans="1:58" x14ac:dyDescent="0.45">
      <c r="A71" s="32" t="s">
        <v>6335</v>
      </c>
      <c r="B71" s="32">
        <v>751</v>
      </c>
      <c r="C71" s="81">
        <v>357</v>
      </c>
      <c r="D71" s="81">
        <v>4</v>
      </c>
      <c r="E71" s="81">
        <v>41748070</v>
      </c>
      <c r="F71" s="33"/>
      <c r="G71" s="33"/>
      <c r="H71" s="80" t="s">
        <v>980</v>
      </c>
      <c r="I71" s="79" t="s">
        <v>3</v>
      </c>
      <c r="J71" s="35">
        <v>1</v>
      </c>
      <c r="K71" s="79" t="s">
        <v>32</v>
      </c>
      <c r="L71" s="79" t="s">
        <v>32</v>
      </c>
      <c r="M71" t="s">
        <v>6</v>
      </c>
      <c r="N71" s="39" t="s">
        <v>140</v>
      </c>
      <c r="O71" s="79" t="s">
        <v>6262</v>
      </c>
      <c r="P71" s="79" t="s">
        <v>6262</v>
      </c>
      <c r="U71" s="99"/>
      <c r="V71" s="96"/>
      <c r="W71" s="96"/>
      <c r="X71" s="96"/>
      <c r="Y71" s="97"/>
      <c r="Z71" s="96"/>
      <c r="AA71" s="96"/>
      <c r="AB71" s="96"/>
      <c r="AC71" s="97"/>
      <c r="AD71" s="96"/>
      <c r="AE71" s="96"/>
      <c r="AF71" s="96"/>
      <c r="AG71" s="96"/>
      <c r="AH71" s="96"/>
      <c r="AI71" s="96"/>
      <c r="AJ71" s="96"/>
      <c r="AK71" s="96"/>
      <c r="AL71" s="96"/>
      <c r="AM71" s="98"/>
      <c r="AN71" s="99"/>
      <c r="AO71" s="100"/>
      <c r="AP71" s="99"/>
      <c r="AQ71" s="99"/>
      <c r="AR71" s="99"/>
      <c r="AS71" s="99"/>
      <c r="AT71" s="99"/>
      <c r="AU71" s="99"/>
      <c r="AV71" s="99"/>
      <c r="AW71" s="99"/>
      <c r="AX71" s="99"/>
      <c r="AY71" s="99"/>
      <c r="AZ71" s="99"/>
      <c r="BA71" s="99"/>
      <c r="BB71" s="99"/>
      <c r="BC71" s="99"/>
      <c r="BD71" s="99"/>
      <c r="BE71" s="99"/>
      <c r="BF71" s="99"/>
    </row>
    <row r="72" spans="1:58" x14ac:dyDescent="0.45">
      <c r="A72" s="32" t="s">
        <v>6335</v>
      </c>
      <c r="B72" s="32">
        <v>751</v>
      </c>
      <c r="C72" s="78">
        <v>358</v>
      </c>
      <c r="D72" s="81">
        <v>4</v>
      </c>
      <c r="E72" s="81">
        <v>41748070</v>
      </c>
      <c r="F72" s="33"/>
      <c r="G72" s="33"/>
      <c r="H72" s="80" t="s">
        <v>980</v>
      </c>
      <c r="I72" s="79" t="s">
        <v>3</v>
      </c>
      <c r="J72" s="35">
        <v>1</v>
      </c>
      <c r="K72" s="79" t="s">
        <v>32</v>
      </c>
      <c r="L72" s="79" t="s">
        <v>32</v>
      </c>
      <c r="M72" t="s">
        <v>6</v>
      </c>
      <c r="N72" s="39" t="s">
        <v>140</v>
      </c>
      <c r="O72" s="79" t="s">
        <v>6262</v>
      </c>
      <c r="P72" s="79" t="s">
        <v>6262</v>
      </c>
      <c r="U72" s="95"/>
      <c r="V72" s="96"/>
      <c r="W72" s="96"/>
      <c r="X72" s="96"/>
      <c r="Y72" s="97"/>
      <c r="Z72" s="96"/>
      <c r="AA72" s="96"/>
      <c r="AB72" s="96"/>
      <c r="AC72" s="97"/>
      <c r="AD72" s="96"/>
      <c r="AE72" s="96"/>
      <c r="AF72" s="96"/>
      <c r="AG72" s="96"/>
      <c r="AH72" s="96"/>
      <c r="AI72" s="96"/>
      <c r="AJ72" s="96"/>
      <c r="AK72" s="96"/>
      <c r="AL72" s="96"/>
      <c r="AM72" s="98"/>
      <c r="AN72" s="99"/>
      <c r="AO72" s="100"/>
      <c r="AP72" s="99"/>
      <c r="AQ72" s="99"/>
      <c r="AR72" s="99"/>
      <c r="AS72" s="99"/>
      <c r="AT72" s="99"/>
      <c r="AU72" s="99"/>
      <c r="AV72" s="99"/>
      <c r="AW72" s="99"/>
      <c r="AX72" s="99"/>
      <c r="AY72" s="99"/>
      <c r="AZ72" s="99"/>
      <c r="BA72" s="99"/>
      <c r="BB72" s="99"/>
      <c r="BC72" s="99"/>
      <c r="BD72" s="99"/>
      <c r="BE72" s="99"/>
      <c r="BF72" s="99"/>
    </row>
    <row r="73" spans="1:58" x14ac:dyDescent="0.45">
      <c r="A73" s="32" t="s">
        <v>6335</v>
      </c>
      <c r="B73" s="32">
        <v>751</v>
      </c>
      <c r="C73" s="86">
        <v>398</v>
      </c>
      <c r="D73" s="83">
        <v>8</v>
      </c>
      <c r="E73" s="83">
        <v>145740627</v>
      </c>
      <c r="F73" s="33"/>
      <c r="G73" s="33"/>
      <c r="H73" s="90" t="s">
        <v>1339</v>
      </c>
      <c r="I73" s="89" t="s">
        <v>3</v>
      </c>
      <c r="J73" s="35">
        <v>1</v>
      </c>
      <c r="K73" s="89" t="s">
        <v>32</v>
      </c>
      <c r="L73" s="89" t="s">
        <v>32</v>
      </c>
      <c r="M73" t="s">
        <v>6</v>
      </c>
      <c r="N73" s="39" t="s">
        <v>147</v>
      </c>
      <c r="O73" s="89" t="s">
        <v>6263</v>
      </c>
      <c r="P73" s="89" t="s">
        <v>6263</v>
      </c>
      <c r="U73" s="95"/>
      <c r="V73" s="96"/>
      <c r="W73" s="96"/>
      <c r="X73" s="96"/>
      <c r="Y73" s="97"/>
      <c r="Z73" s="96"/>
      <c r="AA73" s="96"/>
      <c r="AB73" s="96"/>
      <c r="AC73" s="97"/>
      <c r="AD73" s="96"/>
      <c r="AE73" s="96"/>
      <c r="AF73" s="96"/>
      <c r="AG73" s="96"/>
      <c r="AH73" s="96"/>
      <c r="AI73" s="96"/>
      <c r="AJ73" s="96"/>
      <c r="AK73" s="96"/>
      <c r="AL73" s="96"/>
      <c r="AM73" s="98"/>
      <c r="AN73" s="99"/>
      <c r="AO73" s="100"/>
      <c r="AP73" s="99"/>
      <c r="AQ73" s="99"/>
      <c r="AR73" s="99"/>
      <c r="AS73" s="99"/>
      <c r="AT73" s="99"/>
      <c r="AU73" s="99"/>
      <c r="AV73" s="99"/>
      <c r="AW73" s="99"/>
      <c r="AX73" s="99"/>
      <c r="AY73" s="99"/>
      <c r="AZ73" s="99"/>
      <c r="BA73" s="99"/>
      <c r="BB73" s="99"/>
      <c r="BC73" s="99"/>
      <c r="BD73" s="99"/>
      <c r="BE73" s="99"/>
      <c r="BF73" s="99"/>
    </row>
    <row r="74" spans="1:58" x14ac:dyDescent="0.45">
      <c r="A74" s="32" t="s">
        <v>6335</v>
      </c>
      <c r="B74" s="32">
        <v>751</v>
      </c>
      <c r="C74" s="78">
        <v>402</v>
      </c>
      <c r="D74" s="81">
        <v>5</v>
      </c>
      <c r="E74" s="81">
        <v>223624</v>
      </c>
      <c r="F74" s="33"/>
      <c r="G74" s="33"/>
      <c r="H74" s="80" t="s">
        <v>2</v>
      </c>
      <c r="I74" s="79" t="s">
        <v>3</v>
      </c>
      <c r="J74" s="35">
        <v>1</v>
      </c>
      <c r="K74" s="79" t="s">
        <v>32</v>
      </c>
      <c r="L74" s="79" t="s">
        <v>32</v>
      </c>
      <c r="M74" t="s">
        <v>6</v>
      </c>
      <c r="N74" s="39" t="s">
        <v>132</v>
      </c>
      <c r="O74" s="79" t="s">
        <v>6264</v>
      </c>
      <c r="P74" s="79" t="s">
        <v>6264</v>
      </c>
      <c r="U74" s="95"/>
      <c r="V74" s="96"/>
      <c r="W74" s="96"/>
      <c r="X74" s="96"/>
      <c r="Y74" s="97"/>
      <c r="Z74" s="96"/>
      <c r="AA74" s="96"/>
      <c r="AB74" s="96"/>
      <c r="AC74" s="97"/>
      <c r="AD74" s="96"/>
      <c r="AE74" s="96"/>
      <c r="AF74" s="96"/>
      <c r="AG74" s="96"/>
      <c r="AH74" s="96"/>
      <c r="AI74" s="96"/>
      <c r="AJ74" s="96"/>
      <c r="AK74" s="96"/>
      <c r="AL74" s="96"/>
      <c r="AM74" s="98"/>
      <c r="AN74" s="99"/>
      <c r="AO74" s="100"/>
      <c r="AP74" s="99"/>
      <c r="AQ74" s="99"/>
      <c r="AR74" s="99"/>
      <c r="AS74" s="99"/>
      <c r="AT74" s="99"/>
      <c r="AU74" s="99"/>
      <c r="AV74" s="99"/>
      <c r="AW74" s="99"/>
      <c r="AX74" s="99"/>
      <c r="AY74" s="99"/>
      <c r="AZ74" s="99"/>
      <c r="BA74" s="99"/>
      <c r="BB74" s="99"/>
      <c r="BC74" s="99"/>
      <c r="BD74" s="99"/>
      <c r="BE74" s="99"/>
      <c r="BF74" s="99"/>
    </row>
    <row r="75" spans="1:58" x14ac:dyDescent="0.45">
      <c r="A75" s="32" t="s">
        <v>6335</v>
      </c>
      <c r="B75" s="32">
        <v>751</v>
      </c>
      <c r="C75" s="81">
        <v>425</v>
      </c>
      <c r="D75" s="81">
        <v>17</v>
      </c>
      <c r="E75" s="81">
        <v>7577120</v>
      </c>
      <c r="F75" s="33"/>
      <c r="G75" s="33"/>
      <c r="H75" s="80" t="s">
        <v>52</v>
      </c>
      <c r="I75" s="79" t="s">
        <v>3</v>
      </c>
      <c r="J75" s="35">
        <v>1</v>
      </c>
      <c r="K75" s="79" t="s">
        <v>32</v>
      </c>
      <c r="L75" s="79" t="s">
        <v>32</v>
      </c>
      <c r="M75" t="s">
        <v>6</v>
      </c>
      <c r="N75" s="39" t="s">
        <v>118</v>
      </c>
      <c r="O75" s="79" t="s">
        <v>6265</v>
      </c>
      <c r="P75" s="79" t="s">
        <v>6265</v>
      </c>
      <c r="U75" s="99"/>
      <c r="V75" s="96"/>
      <c r="W75" s="96"/>
      <c r="X75" s="96"/>
      <c r="Y75" s="97"/>
      <c r="Z75" s="96"/>
      <c r="AA75" s="96"/>
      <c r="AB75" s="96"/>
      <c r="AC75" s="97"/>
      <c r="AD75" s="96"/>
      <c r="AE75" s="96"/>
      <c r="AF75" s="96"/>
      <c r="AG75" s="96"/>
      <c r="AH75" s="96"/>
      <c r="AI75" s="96"/>
      <c r="AJ75" s="96"/>
      <c r="AK75" s="96"/>
      <c r="AL75" s="96"/>
      <c r="AM75" s="98"/>
      <c r="AN75" s="99"/>
      <c r="AO75" s="100"/>
      <c r="AP75" s="99"/>
      <c r="AQ75" s="99"/>
      <c r="AR75" s="99"/>
      <c r="AS75" s="99"/>
      <c r="AT75" s="99"/>
      <c r="AU75" s="99"/>
      <c r="AV75" s="99"/>
      <c r="AW75" s="99"/>
      <c r="AX75" s="99"/>
      <c r="AY75" s="99"/>
      <c r="AZ75" s="99"/>
      <c r="BA75" s="99"/>
      <c r="BB75" s="99"/>
      <c r="BC75" s="99"/>
      <c r="BD75" s="99"/>
      <c r="BE75" s="99"/>
      <c r="BF75" s="99"/>
    </row>
    <row r="76" spans="1:58" x14ac:dyDescent="0.45">
      <c r="A76" s="32" t="s">
        <v>6335</v>
      </c>
      <c r="B76" s="32">
        <v>751</v>
      </c>
      <c r="C76" s="83">
        <v>439</v>
      </c>
      <c r="D76" s="83">
        <v>8</v>
      </c>
      <c r="E76" s="83">
        <v>145741241</v>
      </c>
      <c r="F76" s="33"/>
      <c r="G76" s="33"/>
      <c r="H76" s="85" t="s">
        <v>1339</v>
      </c>
      <c r="I76" s="84" t="s">
        <v>3</v>
      </c>
      <c r="J76" s="35">
        <v>1</v>
      </c>
      <c r="K76" s="84" t="s">
        <v>32</v>
      </c>
      <c r="L76" s="84" t="s">
        <v>32</v>
      </c>
      <c r="M76" t="s">
        <v>6</v>
      </c>
      <c r="N76" s="39" t="s">
        <v>140</v>
      </c>
      <c r="O76" s="84" t="s">
        <v>6266</v>
      </c>
      <c r="P76" s="84" t="s">
        <v>6266</v>
      </c>
      <c r="U76" s="99"/>
      <c r="V76" s="101"/>
      <c r="W76" s="101"/>
      <c r="X76" s="101"/>
      <c r="Y76" s="102"/>
      <c r="Z76" s="101"/>
      <c r="AA76" s="101"/>
      <c r="AB76" s="101"/>
      <c r="AC76" s="103"/>
      <c r="AD76" s="101"/>
      <c r="AE76" s="106"/>
      <c r="AF76" s="106"/>
      <c r="AG76" s="101"/>
      <c r="AH76" s="101"/>
      <c r="AI76" s="101"/>
      <c r="AJ76" s="101"/>
      <c r="AK76" s="101"/>
      <c r="AL76" s="101"/>
      <c r="AM76" s="95"/>
      <c r="AN76" s="99"/>
      <c r="AO76" s="104"/>
      <c r="AP76" s="99"/>
      <c r="AQ76" s="99"/>
      <c r="AR76" s="95"/>
      <c r="AS76" s="95"/>
      <c r="AT76" s="95"/>
      <c r="AU76" s="95"/>
      <c r="AV76" s="95"/>
      <c r="AW76" s="95"/>
      <c r="AX76" s="95"/>
      <c r="AY76" s="95"/>
      <c r="AZ76" s="95"/>
      <c r="BA76" s="95"/>
      <c r="BB76" s="95"/>
      <c r="BC76" s="95"/>
      <c r="BD76" s="95"/>
      <c r="BE76" s="95"/>
      <c r="BF76" s="95"/>
    </row>
    <row r="77" spans="1:58" x14ac:dyDescent="0.45">
      <c r="A77" s="32" t="s">
        <v>6335</v>
      </c>
      <c r="B77" s="32">
        <v>751</v>
      </c>
      <c r="C77" s="78">
        <v>442</v>
      </c>
      <c r="D77" s="81">
        <v>3</v>
      </c>
      <c r="E77" s="81">
        <v>70005622</v>
      </c>
      <c r="F77" s="33"/>
      <c r="G77" s="33"/>
      <c r="H77" s="88" t="s">
        <v>3436</v>
      </c>
      <c r="I77" s="87" t="s">
        <v>5274</v>
      </c>
      <c r="J77" s="35">
        <v>1</v>
      </c>
      <c r="K77" s="87" t="s">
        <v>32</v>
      </c>
      <c r="L77" s="87" t="s">
        <v>32</v>
      </c>
      <c r="M77" t="s">
        <v>6</v>
      </c>
      <c r="N77" s="39" t="s">
        <v>147</v>
      </c>
      <c r="O77" s="87" t="s">
        <v>6174</v>
      </c>
      <c r="P77" s="87" t="s">
        <v>6174</v>
      </c>
      <c r="U77" s="95"/>
      <c r="V77" s="101"/>
      <c r="W77" s="101"/>
      <c r="X77" s="101"/>
      <c r="Y77" s="102"/>
      <c r="Z77" s="101"/>
      <c r="AA77" s="101"/>
      <c r="AB77" s="101"/>
      <c r="AC77" s="103"/>
      <c r="AD77" s="101"/>
      <c r="AE77" s="106"/>
      <c r="AF77" s="106"/>
      <c r="AG77" s="101"/>
      <c r="AH77" s="101"/>
      <c r="AI77" s="101"/>
      <c r="AJ77" s="101"/>
      <c r="AK77" s="101"/>
      <c r="AL77" s="101"/>
      <c r="AM77" s="95"/>
      <c r="AN77" s="99"/>
      <c r="AO77" s="104"/>
      <c r="AP77" s="99"/>
      <c r="AQ77" s="99"/>
      <c r="AR77" s="95"/>
      <c r="AS77" s="95"/>
      <c r="AT77" s="95"/>
      <c r="AU77" s="95"/>
      <c r="AV77" s="95"/>
      <c r="AW77" s="95"/>
      <c r="AX77" s="95"/>
      <c r="AY77" s="95"/>
      <c r="AZ77" s="95"/>
      <c r="BA77" s="95"/>
      <c r="BB77" s="95"/>
      <c r="BC77" s="95"/>
      <c r="BD77" s="95"/>
      <c r="BE77" s="95"/>
      <c r="BF77" s="95"/>
    </row>
    <row r="78" spans="1:58" x14ac:dyDescent="0.45">
      <c r="A78" s="32" t="s">
        <v>6335</v>
      </c>
      <c r="B78" s="32">
        <v>751</v>
      </c>
      <c r="C78" s="86">
        <v>446</v>
      </c>
      <c r="D78" s="83">
        <v>16</v>
      </c>
      <c r="E78" s="83">
        <v>89805917</v>
      </c>
      <c r="F78" s="33"/>
      <c r="G78" s="33"/>
      <c r="H78" s="85" t="s">
        <v>1313</v>
      </c>
      <c r="I78" s="84" t="s">
        <v>5274</v>
      </c>
      <c r="J78" s="35">
        <v>1</v>
      </c>
      <c r="K78" s="84" t="s">
        <v>32</v>
      </c>
      <c r="L78" s="84" t="s">
        <v>32</v>
      </c>
      <c r="M78" t="s">
        <v>6</v>
      </c>
      <c r="N78" s="39" t="s">
        <v>147</v>
      </c>
      <c r="O78" s="84" t="s">
        <v>6267</v>
      </c>
      <c r="P78" s="84" t="s">
        <v>6267</v>
      </c>
      <c r="U78" s="95"/>
      <c r="V78" s="101"/>
      <c r="W78" s="101"/>
      <c r="X78" s="101"/>
      <c r="Y78" s="102"/>
      <c r="Z78" s="101"/>
      <c r="AA78" s="101"/>
      <c r="AB78" s="101"/>
      <c r="AC78" s="103"/>
      <c r="AD78" s="101"/>
      <c r="AE78" s="106"/>
      <c r="AF78" s="106"/>
      <c r="AG78" s="101"/>
      <c r="AH78" s="101"/>
      <c r="AI78" s="101"/>
      <c r="AJ78" s="101"/>
      <c r="AK78" s="101"/>
      <c r="AL78" s="101"/>
      <c r="AM78" s="95"/>
      <c r="AN78" s="99"/>
      <c r="AO78" s="104"/>
      <c r="AP78" s="99"/>
      <c r="AQ78" s="99"/>
      <c r="AR78" s="95"/>
      <c r="AS78" s="95"/>
      <c r="AT78" s="95"/>
      <c r="AU78" s="95"/>
      <c r="AV78" s="95"/>
      <c r="AW78" s="95"/>
      <c r="AX78" s="95"/>
      <c r="AY78" s="95"/>
      <c r="AZ78" s="95"/>
      <c r="BA78" s="95"/>
      <c r="BB78" s="95"/>
      <c r="BC78" s="95"/>
      <c r="BD78" s="95"/>
      <c r="BE78" s="95"/>
      <c r="BF78" s="95"/>
    </row>
    <row r="79" spans="1:58" x14ac:dyDescent="0.45">
      <c r="A79" s="32" t="s">
        <v>6335</v>
      </c>
      <c r="B79" s="32">
        <v>751</v>
      </c>
      <c r="C79" s="86">
        <v>452</v>
      </c>
      <c r="D79" s="86">
        <v>22</v>
      </c>
      <c r="E79" s="86">
        <v>29121087</v>
      </c>
      <c r="F79" s="33"/>
      <c r="G79" s="33"/>
      <c r="H79" s="85" t="s">
        <v>1837</v>
      </c>
      <c r="I79" s="84" t="s">
        <v>3</v>
      </c>
      <c r="J79" s="35">
        <v>1</v>
      </c>
      <c r="K79" s="84" t="s">
        <v>32</v>
      </c>
      <c r="L79" s="84" t="s">
        <v>32</v>
      </c>
      <c r="M79" t="s">
        <v>6</v>
      </c>
      <c r="N79" s="39" t="s">
        <v>118</v>
      </c>
      <c r="O79" s="84" t="s">
        <v>6170</v>
      </c>
      <c r="P79" s="84" t="s">
        <v>6170</v>
      </c>
      <c r="U79" s="95"/>
      <c r="V79" s="101"/>
      <c r="W79" s="101"/>
      <c r="X79" s="101"/>
      <c r="Y79" s="102"/>
      <c r="Z79" s="101"/>
      <c r="AA79" s="101"/>
      <c r="AB79" s="101"/>
      <c r="AC79" s="103"/>
      <c r="AD79" s="101"/>
      <c r="AE79" s="106"/>
      <c r="AF79" s="106"/>
      <c r="AG79" s="101"/>
      <c r="AH79" s="101"/>
      <c r="AI79" s="101"/>
      <c r="AJ79" s="101"/>
      <c r="AK79" s="101"/>
      <c r="AL79" s="101"/>
      <c r="AM79" s="95"/>
      <c r="AN79" s="99"/>
      <c r="AO79" s="107"/>
      <c r="AP79" s="95"/>
      <c r="AQ79" s="95"/>
      <c r="AR79" s="95"/>
      <c r="AS79" s="95"/>
      <c r="AT79" s="95"/>
      <c r="AU79" s="95"/>
      <c r="AV79" s="95"/>
      <c r="AW79" s="95"/>
      <c r="AX79" s="95"/>
      <c r="AY79" s="95"/>
      <c r="AZ79" s="95"/>
      <c r="BA79" s="95"/>
      <c r="BB79" s="95"/>
      <c r="BC79" s="95"/>
      <c r="BD79" s="95"/>
      <c r="BE79" s="95"/>
      <c r="BF79" s="95"/>
    </row>
    <row r="80" spans="1:58" x14ac:dyDescent="0.45">
      <c r="A80" s="32" t="s">
        <v>6335</v>
      </c>
      <c r="B80" s="32">
        <v>751</v>
      </c>
      <c r="C80" s="78">
        <v>462</v>
      </c>
      <c r="D80" s="81">
        <v>22</v>
      </c>
      <c r="E80" s="81">
        <v>29091856</v>
      </c>
      <c r="F80" s="33"/>
      <c r="G80" s="33"/>
      <c r="H80" s="80" t="s">
        <v>1837</v>
      </c>
      <c r="I80" s="79" t="s">
        <v>3</v>
      </c>
      <c r="J80" s="35">
        <v>1</v>
      </c>
      <c r="K80" s="79" t="s">
        <v>6166</v>
      </c>
      <c r="L80" s="79" t="s">
        <v>6268</v>
      </c>
      <c r="M80" t="s">
        <v>6</v>
      </c>
      <c r="N80" s="39" t="s">
        <v>140</v>
      </c>
      <c r="O80" s="79" t="s">
        <v>6178</v>
      </c>
      <c r="P80" s="79" t="s">
        <v>6178</v>
      </c>
      <c r="U80" s="95"/>
      <c r="V80" s="96"/>
      <c r="W80" s="96"/>
      <c r="X80" s="96"/>
      <c r="Y80" s="97"/>
      <c r="Z80" s="96"/>
      <c r="AA80" s="96"/>
      <c r="AB80" s="96"/>
      <c r="AC80" s="97"/>
      <c r="AD80" s="96"/>
      <c r="AE80" s="96"/>
      <c r="AF80" s="96"/>
      <c r="AG80" s="96"/>
      <c r="AH80" s="96"/>
      <c r="AI80" s="96"/>
      <c r="AJ80" s="96"/>
      <c r="AK80" s="96"/>
      <c r="AL80" s="96"/>
      <c r="AM80" s="98"/>
      <c r="AN80" s="99"/>
      <c r="AO80" s="100"/>
      <c r="AP80" s="99"/>
      <c r="AQ80" s="99"/>
      <c r="AR80" s="99"/>
      <c r="AS80" s="99"/>
      <c r="AT80" s="99"/>
      <c r="AU80" s="99"/>
      <c r="AV80" s="99"/>
      <c r="AW80" s="99"/>
      <c r="AX80" s="99"/>
      <c r="AY80" s="99"/>
      <c r="AZ80" s="99"/>
      <c r="BA80" s="99"/>
      <c r="BB80" s="99"/>
      <c r="BC80" s="99"/>
      <c r="BD80" s="99"/>
      <c r="BE80" s="99"/>
      <c r="BF80" s="99"/>
    </row>
    <row r="81" spans="1:58" x14ac:dyDescent="0.45">
      <c r="A81" s="32" t="s">
        <v>6335</v>
      </c>
      <c r="B81" s="32">
        <v>751</v>
      </c>
      <c r="C81" s="81">
        <v>467</v>
      </c>
      <c r="D81" s="81">
        <v>17</v>
      </c>
      <c r="E81" s="81">
        <v>41276044</v>
      </c>
      <c r="F81" s="33"/>
      <c r="G81" s="33"/>
      <c r="H81" s="80" t="s">
        <v>98</v>
      </c>
      <c r="I81" s="79" t="s">
        <v>3</v>
      </c>
      <c r="J81" s="35">
        <v>1</v>
      </c>
      <c r="K81" s="79" t="s">
        <v>77</v>
      </c>
      <c r="L81" s="79" t="s">
        <v>6270</v>
      </c>
      <c r="M81" t="s">
        <v>6</v>
      </c>
      <c r="N81" s="39" t="s">
        <v>140</v>
      </c>
      <c r="O81" s="79" t="s">
        <v>6269</v>
      </c>
      <c r="P81" s="79" t="s">
        <v>6269</v>
      </c>
      <c r="U81" s="99"/>
      <c r="V81" s="96"/>
      <c r="W81" s="96"/>
      <c r="X81" s="96"/>
      <c r="Y81" s="97"/>
      <c r="Z81" s="96"/>
      <c r="AA81" s="96"/>
      <c r="AB81" s="96"/>
      <c r="AC81" s="97"/>
      <c r="AD81" s="96"/>
      <c r="AE81" s="96"/>
      <c r="AF81" s="96"/>
      <c r="AG81" s="96"/>
      <c r="AH81" s="96"/>
      <c r="AI81" s="96"/>
      <c r="AJ81" s="96"/>
      <c r="AK81" s="96"/>
      <c r="AL81" s="96"/>
      <c r="AM81" s="98"/>
      <c r="AN81" s="99"/>
      <c r="AO81" s="100"/>
      <c r="AP81" s="99"/>
      <c r="AQ81" s="99"/>
      <c r="AR81" s="99"/>
      <c r="AS81" s="99"/>
      <c r="AT81" s="99"/>
      <c r="AU81" s="99"/>
      <c r="AV81" s="99"/>
      <c r="AW81" s="99"/>
      <c r="AX81" s="99"/>
      <c r="AY81" s="99"/>
      <c r="AZ81" s="99"/>
      <c r="BA81" s="99"/>
      <c r="BB81" s="99"/>
      <c r="BC81" s="99"/>
      <c r="BD81" s="99"/>
      <c r="BE81" s="99"/>
      <c r="BF81" s="99"/>
    </row>
    <row r="82" spans="1:58" x14ac:dyDescent="0.45">
      <c r="A82" s="32" t="s">
        <v>6335</v>
      </c>
      <c r="B82" s="32">
        <v>751</v>
      </c>
      <c r="C82" s="78">
        <v>468</v>
      </c>
      <c r="D82" s="81">
        <v>9</v>
      </c>
      <c r="E82" s="81">
        <v>21974756</v>
      </c>
      <c r="F82" s="33"/>
      <c r="G82" s="33"/>
      <c r="H82" s="80" t="s">
        <v>6233</v>
      </c>
      <c r="I82" s="79" t="s">
        <v>3</v>
      </c>
      <c r="J82" s="35">
        <v>1</v>
      </c>
      <c r="K82" s="79" t="s">
        <v>4523</v>
      </c>
      <c r="L82" s="79" t="s">
        <v>70</v>
      </c>
      <c r="M82" t="s">
        <v>6</v>
      </c>
      <c r="N82" s="39" t="s">
        <v>118</v>
      </c>
      <c r="O82" s="79" t="s">
        <v>6271</v>
      </c>
      <c r="P82" s="79" t="s">
        <v>6271</v>
      </c>
      <c r="U82" s="95"/>
      <c r="V82" s="96"/>
      <c r="W82" s="96"/>
      <c r="X82" s="96"/>
      <c r="Y82" s="97"/>
      <c r="Z82" s="96"/>
      <c r="AA82" s="96"/>
      <c r="AB82" s="96"/>
      <c r="AC82" s="97"/>
      <c r="AD82" s="96"/>
      <c r="AE82" s="96"/>
      <c r="AF82" s="96"/>
      <c r="AG82" s="96"/>
      <c r="AH82" s="96"/>
      <c r="AI82" s="96"/>
      <c r="AJ82" s="96"/>
      <c r="AK82" s="96"/>
      <c r="AL82" s="96"/>
      <c r="AM82" s="98"/>
      <c r="AN82" s="110"/>
      <c r="AO82" s="100"/>
      <c r="AP82" s="99"/>
      <c r="AQ82" s="99"/>
      <c r="AR82" s="99"/>
      <c r="AS82" s="99"/>
      <c r="AT82" s="99"/>
      <c r="AU82" s="99"/>
      <c r="AV82" s="99"/>
      <c r="AW82" s="99"/>
      <c r="AX82" s="99"/>
      <c r="AY82" s="99"/>
      <c r="AZ82" s="99"/>
      <c r="BA82" s="99"/>
      <c r="BB82" s="99"/>
      <c r="BC82" s="99"/>
      <c r="BD82" s="99"/>
      <c r="BE82" s="99"/>
      <c r="BF82" s="99"/>
    </row>
    <row r="83" spans="1:58" x14ac:dyDescent="0.45">
      <c r="A83" s="32" t="s">
        <v>6335</v>
      </c>
      <c r="B83" s="32">
        <v>751</v>
      </c>
      <c r="C83" s="86">
        <v>479</v>
      </c>
      <c r="D83" s="83">
        <v>1</v>
      </c>
      <c r="E83" s="83">
        <v>45797228</v>
      </c>
      <c r="F83" s="33"/>
      <c r="G83" s="33"/>
      <c r="H83" s="90" t="s">
        <v>1282</v>
      </c>
      <c r="I83" s="89" t="s">
        <v>3</v>
      </c>
      <c r="J83" s="35">
        <v>1</v>
      </c>
      <c r="K83" s="89" t="s">
        <v>4523</v>
      </c>
      <c r="L83" s="89" t="s">
        <v>70</v>
      </c>
      <c r="M83" t="s">
        <v>6</v>
      </c>
      <c r="N83" s="39" t="s">
        <v>118</v>
      </c>
      <c r="O83" s="89" t="s">
        <v>6219</v>
      </c>
      <c r="P83" s="89" t="s">
        <v>6219</v>
      </c>
      <c r="U83" s="95"/>
      <c r="V83" s="96"/>
      <c r="W83" s="96"/>
      <c r="X83" s="96"/>
      <c r="Y83" s="97"/>
      <c r="Z83" s="96"/>
      <c r="AA83" s="96"/>
      <c r="AB83" s="96"/>
      <c r="AC83" s="97"/>
      <c r="AD83" s="96"/>
      <c r="AE83" s="96"/>
      <c r="AF83" s="96"/>
      <c r="AG83" s="96"/>
      <c r="AH83" s="96"/>
      <c r="AI83" s="96"/>
      <c r="AJ83" s="96"/>
      <c r="AK83" s="96"/>
      <c r="AL83" s="96"/>
      <c r="AM83" s="98"/>
      <c r="AN83" s="99"/>
      <c r="AO83" s="100"/>
      <c r="AP83" s="99"/>
      <c r="AQ83" s="99"/>
      <c r="AR83" s="99"/>
      <c r="AS83" s="99"/>
      <c r="AT83" s="99"/>
      <c r="AU83" s="99"/>
      <c r="AV83" s="99"/>
      <c r="AW83" s="99"/>
      <c r="AX83" s="99"/>
      <c r="AY83" s="99"/>
      <c r="AZ83" s="99"/>
      <c r="BA83" s="99"/>
      <c r="BB83" s="99"/>
      <c r="BC83" s="99"/>
      <c r="BD83" s="99"/>
      <c r="BE83" s="99"/>
      <c r="BF83" s="99"/>
    </row>
    <row r="84" spans="1:58" x14ac:dyDescent="0.45">
      <c r="A84" s="32" t="s">
        <v>6335</v>
      </c>
      <c r="B84" s="32">
        <v>751</v>
      </c>
      <c r="C84" s="78">
        <v>506</v>
      </c>
      <c r="D84" s="81">
        <v>17</v>
      </c>
      <c r="E84" s="81">
        <v>33446633</v>
      </c>
      <c r="F84" s="33"/>
      <c r="G84" s="33"/>
      <c r="H84" s="80" t="s">
        <v>5111</v>
      </c>
      <c r="I84" s="79" t="s">
        <v>5274</v>
      </c>
      <c r="J84" s="35">
        <v>1</v>
      </c>
      <c r="K84" s="79" t="s">
        <v>4523</v>
      </c>
      <c r="L84" s="79" t="s">
        <v>70</v>
      </c>
      <c r="M84" t="s">
        <v>4545</v>
      </c>
      <c r="N84" s="39" t="s">
        <v>41</v>
      </c>
      <c r="O84" s="79" t="s">
        <v>6191</v>
      </c>
      <c r="P84" s="79" t="s">
        <v>6191</v>
      </c>
      <c r="U84" s="95"/>
      <c r="V84" s="96"/>
      <c r="W84" s="96"/>
      <c r="X84" s="96"/>
      <c r="Y84" s="97"/>
      <c r="Z84" s="96"/>
      <c r="AA84" s="96"/>
      <c r="AB84" s="96"/>
      <c r="AC84" s="97"/>
      <c r="AD84" s="96"/>
      <c r="AE84" s="96"/>
      <c r="AF84" s="96"/>
      <c r="AG84" s="96"/>
      <c r="AH84" s="96"/>
      <c r="AI84" s="96"/>
      <c r="AJ84" s="96"/>
      <c r="AK84" s="96"/>
      <c r="AL84" s="96"/>
      <c r="AM84" s="98"/>
      <c r="AN84" s="99"/>
      <c r="AO84" s="100"/>
      <c r="AP84" s="99"/>
      <c r="AQ84" s="99"/>
      <c r="AR84" s="99"/>
      <c r="AS84" s="99"/>
      <c r="AT84" s="99"/>
      <c r="AU84" s="99"/>
      <c r="AV84" s="99"/>
      <c r="AW84" s="99"/>
      <c r="AX84" s="99"/>
      <c r="AY84" s="99"/>
      <c r="AZ84" s="99"/>
      <c r="BA84" s="99"/>
      <c r="BB84" s="99"/>
      <c r="BC84" s="99"/>
      <c r="BD84" s="99"/>
      <c r="BE84" s="99"/>
      <c r="BF84" s="99"/>
    </row>
    <row r="85" spans="1:58" x14ac:dyDescent="0.45">
      <c r="A85" s="32" t="s">
        <v>6335</v>
      </c>
      <c r="B85" s="32">
        <v>751</v>
      </c>
      <c r="C85" s="81">
        <v>509</v>
      </c>
      <c r="D85" s="81">
        <v>13</v>
      </c>
      <c r="E85" s="81">
        <v>48955512</v>
      </c>
      <c r="F85" s="33"/>
      <c r="G85" s="33"/>
      <c r="H85" s="80" t="s">
        <v>44</v>
      </c>
      <c r="I85" s="79" t="s">
        <v>3</v>
      </c>
      <c r="J85" s="35">
        <v>1</v>
      </c>
      <c r="K85" s="79" t="s">
        <v>4523</v>
      </c>
      <c r="L85" s="79" t="s">
        <v>70</v>
      </c>
      <c r="M85" t="s">
        <v>6</v>
      </c>
      <c r="N85" s="39" t="s">
        <v>140</v>
      </c>
      <c r="O85" s="79" t="s">
        <v>6272</v>
      </c>
      <c r="P85" s="79" t="s">
        <v>6272</v>
      </c>
      <c r="U85" s="99"/>
      <c r="V85" s="96"/>
      <c r="W85" s="96"/>
      <c r="X85" s="96"/>
      <c r="Y85" s="97"/>
      <c r="Z85" s="96"/>
      <c r="AA85" s="96"/>
      <c r="AB85" s="96"/>
      <c r="AC85" s="97"/>
      <c r="AD85" s="96"/>
      <c r="AE85" s="96"/>
      <c r="AF85" s="96"/>
      <c r="AG85" s="96"/>
      <c r="AH85" s="96"/>
      <c r="AI85" s="96"/>
      <c r="AJ85" s="96"/>
      <c r="AK85" s="96"/>
      <c r="AL85" s="96"/>
      <c r="AM85" s="98"/>
      <c r="AN85" s="99"/>
      <c r="AO85" s="100"/>
      <c r="AP85" s="99"/>
      <c r="AQ85" s="99"/>
      <c r="AR85" s="100"/>
      <c r="AS85" s="99"/>
      <c r="AT85" s="99"/>
      <c r="AU85" s="99"/>
      <c r="AV85" s="99"/>
      <c r="AW85" s="99"/>
      <c r="AX85" s="99"/>
      <c r="AY85" s="99"/>
      <c r="AZ85" s="99"/>
      <c r="BA85" s="99"/>
      <c r="BB85" s="99"/>
      <c r="BC85" s="99"/>
      <c r="BD85" s="99"/>
      <c r="BE85" s="99"/>
      <c r="BF85" s="99"/>
    </row>
    <row r="86" spans="1:58" x14ac:dyDescent="0.45">
      <c r="A86" s="32" t="s">
        <v>6335</v>
      </c>
      <c r="B86" s="32">
        <v>751</v>
      </c>
      <c r="C86" s="78">
        <v>510</v>
      </c>
      <c r="D86" s="81">
        <v>13</v>
      </c>
      <c r="E86" s="81">
        <v>48955452</v>
      </c>
      <c r="F86" s="33"/>
      <c r="G86" s="33"/>
      <c r="H86" s="80" t="s">
        <v>44</v>
      </c>
      <c r="I86" s="79" t="s">
        <v>3</v>
      </c>
      <c r="J86" s="35">
        <v>1</v>
      </c>
      <c r="K86" s="79" t="s">
        <v>4523</v>
      </c>
      <c r="L86" s="79" t="s">
        <v>70</v>
      </c>
      <c r="M86" t="s">
        <v>6</v>
      </c>
      <c r="N86" s="39" t="s">
        <v>132</v>
      </c>
      <c r="O86" s="79" t="s">
        <v>6273</v>
      </c>
      <c r="P86" s="79" t="s">
        <v>6273</v>
      </c>
      <c r="U86" s="95"/>
      <c r="V86" s="96"/>
      <c r="W86" s="96"/>
      <c r="X86" s="96"/>
      <c r="Y86" s="97"/>
      <c r="Z86" s="96"/>
      <c r="AA86" s="96"/>
      <c r="AB86" s="96"/>
      <c r="AC86" s="97"/>
      <c r="AD86" s="96"/>
      <c r="AE86" s="96"/>
      <c r="AF86" s="96"/>
      <c r="AG86" s="96"/>
      <c r="AH86" s="96"/>
      <c r="AI86" s="96"/>
      <c r="AJ86" s="96"/>
      <c r="AK86" s="96"/>
      <c r="AL86" s="96"/>
      <c r="AM86" s="98"/>
      <c r="AN86" s="99"/>
      <c r="AO86" s="100"/>
      <c r="AP86" s="99"/>
      <c r="AQ86" s="99"/>
      <c r="AR86" s="99"/>
      <c r="AS86" s="99"/>
      <c r="AT86" s="99"/>
      <c r="AU86" s="99"/>
      <c r="AV86" s="99"/>
      <c r="AW86" s="99"/>
      <c r="AX86" s="99"/>
      <c r="AY86" s="99"/>
      <c r="AZ86" s="99"/>
      <c r="BA86" s="99"/>
      <c r="BB86" s="99"/>
      <c r="BC86" s="99"/>
      <c r="BD86" s="99"/>
      <c r="BE86" s="99"/>
      <c r="BF86" s="99"/>
    </row>
    <row r="87" spans="1:58" x14ac:dyDescent="0.45">
      <c r="A87" s="32" t="s">
        <v>6335</v>
      </c>
      <c r="B87" s="32">
        <v>751</v>
      </c>
      <c r="C87" s="78">
        <v>511</v>
      </c>
      <c r="D87" s="81">
        <v>13</v>
      </c>
      <c r="E87" s="81">
        <v>48947629</v>
      </c>
      <c r="F87" s="33"/>
      <c r="G87" s="33"/>
      <c r="H87" s="80" t="s">
        <v>44</v>
      </c>
      <c r="I87" s="79" t="s">
        <v>3</v>
      </c>
      <c r="J87" s="35">
        <v>1</v>
      </c>
      <c r="K87" s="79" t="s">
        <v>4523</v>
      </c>
      <c r="L87" s="79" t="s">
        <v>70</v>
      </c>
      <c r="M87" t="s">
        <v>6</v>
      </c>
      <c r="N87" s="39" t="s">
        <v>147</v>
      </c>
      <c r="O87" s="79" t="s">
        <v>6274</v>
      </c>
      <c r="P87" s="79" t="s">
        <v>6274</v>
      </c>
      <c r="U87" s="95"/>
      <c r="V87" s="96"/>
      <c r="W87" s="96"/>
      <c r="X87" s="96"/>
      <c r="Y87" s="97"/>
      <c r="Z87" s="96"/>
      <c r="AA87" s="96"/>
      <c r="AB87" s="96"/>
      <c r="AC87" s="97"/>
      <c r="AD87" s="96"/>
      <c r="AE87" s="96"/>
      <c r="AF87" s="96"/>
      <c r="AG87" s="96"/>
      <c r="AH87" s="96"/>
      <c r="AI87" s="96"/>
      <c r="AJ87" s="96"/>
      <c r="AK87" s="96"/>
      <c r="AL87" s="96"/>
      <c r="AM87" s="98"/>
      <c r="AN87" s="99"/>
      <c r="AO87" s="100"/>
      <c r="AP87" s="99"/>
      <c r="AQ87" s="99"/>
      <c r="AR87" s="99"/>
      <c r="AS87" s="99"/>
      <c r="AT87" s="99"/>
      <c r="AU87" s="99"/>
      <c r="AV87" s="99"/>
      <c r="AW87" s="99"/>
      <c r="AX87" s="99"/>
      <c r="AY87" s="99"/>
      <c r="AZ87" s="99"/>
      <c r="BA87" s="99"/>
      <c r="BB87" s="99"/>
      <c r="BC87" s="99"/>
      <c r="BD87" s="99"/>
      <c r="BE87" s="99"/>
      <c r="BF87" s="99"/>
    </row>
    <row r="88" spans="1:58" x14ac:dyDescent="0.45">
      <c r="A88" s="32" t="s">
        <v>6335</v>
      </c>
      <c r="B88" s="32">
        <v>751</v>
      </c>
      <c r="C88" s="78">
        <v>518</v>
      </c>
      <c r="D88" s="78">
        <v>17</v>
      </c>
      <c r="E88" s="78">
        <v>7577021</v>
      </c>
      <c r="F88" s="33"/>
      <c r="G88" s="33"/>
      <c r="H88" s="88" t="s">
        <v>52</v>
      </c>
      <c r="I88" s="87" t="s">
        <v>3</v>
      </c>
      <c r="J88" s="35">
        <v>1</v>
      </c>
      <c r="K88" s="87" t="s">
        <v>4523</v>
      </c>
      <c r="L88" s="87" t="s">
        <v>70</v>
      </c>
      <c r="M88" t="s">
        <v>6</v>
      </c>
      <c r="N88" s="39" t="s">
        <v>140</v>
      </c>
      <c r="O88" s="87" t="s">
        <v>6275</v>
      </c>
      <c r="P88" s="87" t="s">
        <v>6275</v>
      </c>
      <c r="U88" s="95"/>
      <c r="V88" s="101"/>
      <c r="W88" s="101"/>
      <c r="X88" s="101"/>
      <c r="Y88" s="102"/>
      <c r="Z88" s="101"/>
      <c r="AA88" s="101"/>
      <c r="AB88" s="101"/>
      <c r="AC88" s="105"/>
      <c r="AD88" s="101"/>
      <c r="AE88" s="101"/>
      <c r="AF88" s="101"/>
      <c r="AG88" s="101"/>
      <c r="AH88" s="101"/>
      <c r="AI88" s="101"/>
      <c r="AJ88" s="101"/>
      <c r="AK88" s="103"/>
      <c r="AL88" s="101"/>
      <c r="AM88" s="108"/>
      <c r="AN88" s="95"/>
      <c r="AO88" s="104"/>
      <c r="AP88" s="95"/>
      <c r="AQ88" s="95"/>
      <c r="AR88" s="95"/>
      <c r="AS88" s="95"/>
      <c r="AT88" s="95"/>
      <c r="AU88" s="95"/>
      <c r="AV88" s="95"/>
      <c r="AW88" s="95"/>
      <c r="AX88" s="95"/>
      <c r="AY88" s="95"/>
      <c r="AZ88" s="95"/>
      <c r="BA88" s="95"/>
      <c r="BB88" s="95"/>
      <c r="BC88" s="95"/>
      <c r="BD88" s="95"/>
      <c r="BE88" s="95"/>
      <c r="BF88" s="95"/>
    </row>
    <row r="89" spans="1:58" x14ac:dyDescent="0.45">
      <c r="A89" s="32" t="s">
        <v>6335</v>
      </c>
      <c r="B89" s="32">
        <v>751</v>
      </c>
      <c r="C89" s="78">
        <v>558</v>
      </c>
      <c r="D89" s="81">
        <v>1</v>
      </c>
      <c r="E89" s="81">
        <v>17350510</v>
      </c>
      <c r="F89" s="33"/>
      <c r="G89" s="33"/>
      <c r="H89" s="80" t="s">
        <v>236</v>
      </c>
      <c r="I89" s="79" t="s">
        <v>3</v>
      </c>
      <c r="J89" s="35">
        <v>1</v>
      </c>
      <c r="K89" s="79" t="s">
        <v>77</v>
      </c>
      <c r="L89" s="79" t="s">
        <v>6277</v>
      </c>
      <c r="M89" t="s">
        <v>6</v>
      </c>
      <c r="N89" s="39" t="s">
        <v>118</v>
      </c>
      <c r="O89" s="79" t="s">
        <v>6276</v>
      </c>
      <c r="P89" s="79" t="s">
        <v>6276</v>
      </c>
      <c r="U89" s="95"/>
      <c r="V89" s="96"/>
      <c r="W89" s="96"/>
      <c r="X89" s="96"/>
      <c r="Y89" s="97"/>
      <c r="Z89" s="96"/>
      <c r="AA89" s="96"/>
      <c r="AB89" s="96"/>
      <c r="AC89" s="97"/>
      <c r="AD89" s="96"/>
      <c r="AE89" s="96"/>
      <c r="AF89" s="96"/>
      <c r="AG89" s="96"/>
      <c r="AH89" s="96"/>
      <c r="AI89" s="96"/>
      <c r="AJ89" s="96"/>
      <c r="AK89" s="96"/>
      <c r="AL89" s="96"/>
      <c r="AM89" s="98"/>
      <c r="AN89" s="99"/>
      <c r="AO89" s="100"/>
      <c r="AP89" s="99"/>
      <c r="AQ89" s="99"/>
      <c r="AR89" s="99"/>
      <c r="AS89" s="99"/>
      <c r="AT89" s="99"/>
      <c r="AU89" s="99"/>
      <c r="AV89" s="99"/>
      <c r="AW89" s="99"/>
      <c r="AX89" s="99"/>
      <c r="AY89" s="99"/>
      <c r="AZ89" s="99"/>
      <c r="BA89" s="99"/>
      <c r="BB89" s="99"/>
      <c r="BC89" s="99"/>
      <c r="BD89" s="99"/>
      <c r="BE89" s="99"/>
      <c r="BF89" s="99"/>
    </row>
    <row r="90" spans="1:58" x14ac:dyDescent="0.45">
      <c r="A90" s="32" t="s">
        <v>6335</v>
      </c>
      <c r="B90" s="32">
        <v>751</v>
      </c>
      <c r="C90" s="78">
        <v>560</v>
      </c>
      <c r="D90" s="81">
        <v>13</v>
      </c>
      <c r="E90" s="81">
        <v>48937070</v>
      </c>
      <c r="F90" s="33"/>
      <c r="G90" s="33"/>
      <c r="H90" s="80" t="s">
        <v>44</v>
      </c>
      <c r="I90" s="79" t="s">
        <v>3</v>
      </c>
      <c r="J90" s="35">
        <v>1</v>
      </c>
      <c r="K90" s="79" t="s">
        <v>77</v>
      </c>
      <c r="L90" s="79" t="s">
        <v>6279</v>
      </c>
      <c r="M90" t="s">
        <v>6</v>
      </c>
      <c r="N90" s="39" t="s">
        <v>140</v>
      </c>
      <c r="O90" s="79" t="s">
        <v>6278</v>
      </c>
      <c r="P90" s="79" t="s">
        <v>6278</v>
      </c>
      <c r="U90" s="95"/>
      <c r="V90" s="96"/>
      <c r="W90" s="96"/>
      <c r="X90" s="96"/>
      <c r="Y90" s="97"/>
      <c r="Z90" s="96"/>
      <c r="AA90" s="96"/>
      <c r="AB90" s="96"/>
      <c r="AC90" s="97"/>
      <c r="AD90" s="96"/>
      <c r="AE90" s="96"/>
      <c r="AF90" s="96"/>
      <c r="AG90" s="96"/>
      <c r="AH90" s="96"/>
      <c r="AI90" s="96"/>
      <c r="AJ90" s="96"/>
      <c r="AK90" s="96"/>
      <c r="AL90" s="96"/>
      <c r="AM90" s="98"/>
      <c r="AN90" s="99"/>
      <c r="AO90" s="100"/>
      <c r="AP90" s="99"/>
      <c r="AQ90" s="99"/>
      <c r="AR90" s="99"/>
      <c r="AS90" s="99"/>
      <c r="AT90" s="99"/>
      <c r="AU90" s="99"/>
      <c r="AV90" s="99"/>
      <c r="AW90" s="99"/>
      <c r="AX90" s="99"/>
      <c r="AY90" s="99"/>
      <c r="AZ90" s="99"/>
      <c r="BA90" s="99"/>
      <c r="BB90" s="99"/>
      <c r="BC90" s="99"/>
      <c r="BD90" s="99"/>
      <c r="BE90" s="99"/>
      <c r="BF90" s="99"/>
    </row>
    <row r="91" spans="1:58" x14ac:dyDescent="0.45">
      <c r="A91" s="32" t="s">
        <v>6335</v>
      </c>
      <c r="B91" s="32">
        <v>751</v>
      </c>
      <c r="C91" s="78">
        <v>562</v>
      </c>
      <c r="D91" s="81">
        <v>13</v>
      </c>
      <c r="E91" s="81">
        <v>48878051</v>
      </c>
      <c r="F91" s="33"/>
      <c r="G91" s="33"/>
      <c r="H91" s="80" t="s">
        <v>44</v>
      </c>
      <c r="I91" s="79" t="s">
        <v>3</v>
      </c>
      <c r="J91" s="35">
        <v>1</v>
      </c>
      <c r="K91" s="79" t="s">
        <v>45</v>
      </c>
      <c r="L91" s="79" t="s">
        <v>6232</v>
      </c>
      <c r="M91" t="s">
        <v>4545</v>
      </c>
      <c r="N91" s="39" t="s">
        <v>41</v>
      </c>
      <c r="O91" s="79" t="s">
        <v>6191</v>
      </c>
      <c r="P91" s="79" t="s">
        <v>6191</v>
      </c>
      <c r="U91" s="95"/>
      <c r="V91" s="96"/>
      <c r="W91" s="96"/>
      <c r="X91" s="96"/>
      <c r="Y91" s="97"/>
      <c r="Z91" s="96"/>
      <c r="AA91" s="96"/>
      <c r="AB91" s="96"/>
      <c r="AC91" s="97"/>
      <c r="AD91" s="96"/>
      <c r="AE91" s="96"/>
      <c r="AF91" s="96"/>
      <c r="AG91" s="96"/>
      <c r="AH91" s="96"/>
      <c r="AI91" s="96"/>
      <c r="AJ91" s="96"/>
      <c r="AK91" s="96"/>
      <c r="AL91" s="96"/>
      <c r="AM91" s="98"/>
      <c r="AN91" s="99"/>
      <c r="AO91" s="100"/>
      <c r="AP91" s="99"/>
      <c r="AQ91" s="99"/>
      <c r="AR91" s="99"/>
      <c r="AS91" s="99"/>
      <c r="AT91" s="99"/>
      <c r="AU91" s="99"/>
      <c r="AV91" s="99"/>
      <c r="AW91" s="99"/>
      <c r="AX91" s="99"/>
      <c r="AY91" s="99"/>
      <c r="AZ91" s="99"/>
      <c r="BA91" s="99"/>
      <c r="BB91" s="99"/>
      <c r="BC91" s="99"/>
      <c r="BD91" s="99"/>
      <c r="BE91" s="99"/>
      <c r="BF91" s="99"/>
    </row>
    <row r="92" spans="1:58" x14ac:dyDescent="0.45">
      <c r="A92" s="32" t="s">
        <v>6335</v>
      </c>
      <c r="B92" s="32">
        <v>751</v>
      </c>
      <c r="C92" s="81">
        <v>563</v>
      </c>
      <c r="D92" s="81">
        <v>13</v>
      </c>
      <c r="E92" s="81">
        <v>48877836</v>
      </c>
      <c r="F92" s="33"/>
      <c r="G92" s="33"/>
      <c r="H92" s="80" t="s">
        <v>44</v>
      </c>
      <c r="I92" s="79" t="s">
        <v>5274</v>
      </c>
      <c r="J92" s="35">
        <v>1</v>
      </c>
      <c r="K92" s="79" t="s">
        <v>45</v>
      </c>
      <c r="L92" s="79" t="s">
        <v>6232</v>
      </c>
      <c r="M92" t="s">
        <v>6</v>
      </c>
      <c r="N92" s="39" t="s">
        <v>147</v>
      </c>
      <c r="O92" s="79" t="s">
        <v>6280</v>
      </c>
      <c r="P92" s="79" t="s">
        <v>6280</v>
      </c>
      <c r="U92" s="99"/>
      <c r="V92" s="96"/>
      <c r="W92" s="96"/>
      <c r="X92" s="96"/>
      <c r="Y92" s="97"/>
      <c r="Z92" s="96"/>
      <c r="AA92" s="96"/>
      <c r="AB92" s="96"/>
      <c r="AC92" s="97"/>
      <c r="AD92" s="96"/>
      <c r="AE92" s="96"/>
      <c r="AF92" s="96"/>
      <c r="AG92" s="96"/>
      <c r="AH92" s="96"/>
      <c r="AI92" s="96"/>
      <c r="AJ92" s="96"/>
      <c r="AK92" s="96"/>
      <c r="AL92" s="96"/>
      <c r="AM92" s="98"/>
      <c r="AN92" s="99"/>
      <c r="AO92" s="100"/>
      <c r="AP92" s="99"/>
      <c r="AQ92" s="99"/>
      <c r="AR92" s="99"/>
      <c r="AS92" s="99"/>
      <c r="AT92" s="99"/>
      <c r="AU92" s="99"/>
      <c r="AV92" s="99"/>
      <c r="AW92" s="99"/>
      <c r="AX92" s="99"/>
      <c r="AY92" s="99"/>
      <c r="AZ92" s="99"/>
      <c r="BA92" s="99"/>
      <c r="BB92" s="99"/>
      <c r="BC92" s="99"/>
      <c r="BD92" s="99"/>
      <c r="BE92" s="99"/>
      <c r="BF92" s="99"/>
    </row>
    <row r="93" spans="1:58" x14ac:dyDescent="0.45">
      <c r="A93" s="32" t="s">
        <v>6335</v>
      </c>
      <c r="B93" s="32">
        <v>751</v>
      </c>
      <c r="C93" s="78">
        <v>564</v>
      </c>
      <c r="D93" s="81">
        <v>13</v>
      </c>
      <c r="E93" s="81">
        <v>49039230</v>
      </c>
      <c r="F93" s="33"/>
      <c r="G93" s="33"/>
      <c r="H93" s="80" t="s">
        <v>44</v>
      </c>
      <c r="I93" s="79" t="s">
        <v>3</v>
      </c>
      <c r="J93" s="35">
        <v>1</v>
      </c>
      <c r="K93" s="79" t="s">
        <v>45</v>
      </c>
      <c r="L93" s="79" t="s">
        <v>6232</v>
      </c>
      <c r="M93" t="s">
        <v>6</v>
      </c>
      <c r="N93" s="39" t="s">
        <v>132</v>
      </c>
      <c r="O93" s="79" t="s">
        <v>6281</v>
      </c>
      <c r="P93" s="79" t="s">
        <v>6281</v>
      </c>
      <c r="U93" s="95"/>
      <c r="V93" s="96"/>
      <c r="W93" s="96"/>
      <c r="X93" s="96"/>
      <c r="Y93" s="97"/>
      <c r="Z93" s="96"/>
      <c r="AA93" s="96"/>
      <c r="AB93" s="96"/>
      <c r="AC93" s="97"/>
      <c r="AD93" s="96"/>
      <c r="AE93" s="96"/>
      <c r="AF93" s="96"/>
      <c r="AG93" s="96"/>
      <c r="AH93" s="96"/>
      <c r="AI93" s="96"/>
      <c r="AJ93" s="96"/>
      <c r="AK93" s="96"/>
      <c r="AL93" s="96"/>
      <c r="AM93" s="98"/>
      <c r="AN93" s="99"/>
      <c r="AO93" s="100"/>
      <c r="AP93" s="99"/>
      <c r="AQ93" s="99"/>
      <c r="AR93" s="99"/>
      <c r="AS93" s="99"/>
      <c r="AT93" s="99"/>
      <c r="AU93" s="99"/>
      <c r="AV93" s="99"/>
      <c r="AW93" s="99"/>
      <c r="AX93" s="99"/>
      <c r="AY93" s="99"/>
      <c r="AZ93" s="99"/>
      <c r="BA93" s="99"/>
      <c r="BB93" s="99"/>
      <c r="BC93" s="99"/>
      <c r="BD93" s="99"/>
      <c r="BE93" s="99"/>
      <c r="BF93" s="99"/>
    </row>
    <row r="94" spans="1:58" x14ac:dyDescent="0.45">
      <c r="A94" s="32" t="s">
        <v>6335</v>
      </c>
      <c r="B94" s="32">
        <v>751</v>
      </c>
      <c r="C94" s="81">
        <v>565</v>
      </c>
      <c r="D94" s="81">
        <v>13</v>
      </c>
      <c r="E94" s="81">
        <v>49039156</v>
      </c>
      <c r="F94" s="33"/>
      <c r="G94" s="33"/>
      <c r="H94" s="80" t="s">
        <v>44</v>
      </c>
      <c r="I94" s="79" t="s">
        <v>3</v>
      </c>
      <c r="J94" s="35">
        <v>1</v>
      </c>
      <c r="K94" s="79" t="s">
        <v>45</v>
      </c>
      <c r="L94" s="79" t="s">
        <v>6232</v>
      </c>
      <c r="M94" t="s">
        <v>6</v>
      </c>
      <c r="N94" s="39" t="s">
        <v>140</v>
      </c>
      <c r="O94" s="79" t="s">
        <v>6282</v>
      </c>
      <c r="P94" s="79" t="s">
        <v>6282</v>
      </c>
      <c r="U94" s="99"/>
      <c r="V94" s="96"/>
      <c r="W94" s="96"/>
      <c r="X94" s="96"/>
      <c r="Y94" s="97"/>
      <c r="Z94" s="96"/>
      <c r="AA94" s="96"/>
      <c r="AB94" s="96"/>
      <c r="AC94" s="97"/>
      <c r="AD94" s="96"/>
      <c r="AE94" s="96"/>
      <c r="AF94" s="96"/>
      <c r="AG94" s="96"/>
      <c r="AH94" s="96"/>
      <c r="AI94" s="96"/>
      <c r="AJ94" s="96"/>
      <c r="AK94" s="96"/>
      <c r="AL94" s="96"/>
      <c r="AM94" s="98"/>
      <c r="AN94" s="99"/>
      <c r="AO94" s="100"/>
      <c r="AP94" s="99"/>
      <c r="AQ94" s="99"/>
      <c r="AR94" s="99"/>
      <c r="AS94" s="99"/>
      <c r="AT94" s="99"/>
      <c r="AU94" s="99"/>
      <c r="AV94" s="99"/>
      <c r="AW94" s="99"/>
      <c r="AX94" s="99"/>
      <c r="AY94" s="99"/>
      <c r="AZ94" s="99"/>
      <c r="BA94" s="99"/>
      <c r="BB94" s="99"/>
      <c r="BC94" s="99"/>
      <c r="BD94" s="99"/>
      <c r="BE94" s="99"/>
      <c r="BF94" s="99"/>
    </row>
    <row r="95" spans="1:58" x14ac:dyDescent="0.45">
      <c r="A95" s="32" t="s">
        <v>6335</v>
      </c>
      <c r="B95" s="32">
        <v>751</v>
      </c>
      <c r="C95" s="78">
        <v>566</v>
      </c>
      <c r="D95" s="81">
        <v>13</v>
      </c>
      <c r="E95" s="81">
        <v>49039215</v>
      </c>
      <c r="F95" s="33"/>
      <c r="G95" s="33"/>
      <c r="H95" s="80" t="s">
        <v>44</v>
      </c>
      <c r="I95" s="79" t="s">
        <v>3</v>
      </c>
      <c r="J95" s="35">
        <v>1</v>
      </c>
      <c r="K95" s="79" t="s">
        <v>45</v>
      </c>
      <c r="L95" s="79" t="s">
        <v>6232</v>
      </c>
      <c r="M95" t="s">
        <v>6</v>
      </c>
      <c r="N95" s="39" t="s">
        <v>132</v>
      </c>
      <c r="O95" s="79" t="s">
        <v>6283</v>
      </c>
      <c r="P95" s="79" t="s">
        <v>6283</v>
      </c>
      <c r="U95" s="95"/>
      <c r="V95" s="96"/>
      <c r="W95" s="96"/>
      <c r="X95" s="96"/>
      <c r="Y95" s="97"/>
      <c r="Z95" s="96"/>
      <c r="AA95" s="96"/>
      <c r="AB95" s="96"/>
      <c r="AC95" s="97"/>
      <c r="AD95" s="96"/>
      <c r="AE95" s="96"/>
      <c r="AF95" s="96"/>
      <c r="AG95" s="96"/>
      <c r="AH95" s="96"/>
      <c r="AI95" s="96"/>
      <c r="AJ95" s="96"/>
      <c r="AK95" s="96"/>
      <c r="AL95" s="96"/>
      <c r="AM95" s="98"/>
      <c r="AN95" s="99"/>
      <c r="AO95" s="100"/>
      <c r="AP95" s="99"/>
      <c r="AQ95" s="99"/>
      <c r="AR95" s="99"/>
      <c r="AS95" s="99"/>
      <c r="AT95" s="99"/>
      <c r="AU95" s="99"/>
      <c r="AV95" s="99"/>
      <c r="AW95" s="99"/>
      <c r="AX95" s="99"/>
      <c r="AY95" s="99"/>
      <c r="AZ95" s="99"/>
      <c r="BA95" s="99"/>
      <c r="BB95" s="99"/>
      <c r="BC95" s="99"/>
      <c r="BD95" s="99"/>
      <c r="BE95" s="99"/>
      <c r="BF95" s="99"/>
    </row>
    <row r="96" spans="1:58" x14ac:dyDescent="0.45">
      <c r="A96" s="32" t="s">
        <v>6335</v>
      </c>
      <c r="B96" s="32">
        <v>751</v>
      </c>
      <c r="C96" s="81">
        <v>567</v>
      </c>
      <c r="D96" s="81">
        <v>13</v>
      </c>
      <c r="E96" s="81">
        <v>48953729</v>
      </c>
      <c r="F96" s="33"/>
      <c r="G96" s="33"/>
      <c r="H96" s="80" t="s">
        <v>44</v>
      </c>
      <c r="I96" s="79" t="s">
        <v>3</v>
      </c>
      <c r="J96" s="35">
        <v>1</v>
      </c>
      <c r="K96" s="79" t="s">
        <v>45</v>
      </c>
      <c r="L96" s="79" t="s">
        <v>6232</v>
      </c>
      <c r="M96" t="s">
        <v>6</v>
      </c>
      <c r="N96" s="39" t="s">
        <v>147</v>
      </c>
      <c r="O96" s="79" t="s">
        <v>6284</v>
      </c>
      <c r="P96" s="79" t="s">
        <v>6284</v>
      </c>
      <c r="U96" s="99"/>
      <c r="V96" s="96"/>
      <c r="W96" s="96"/>
      <c r="X96" s="96"/>
      <c r="Y96" s="97"/>
      <c r="Z96" s="96"/>
      <c r="AA96" s="96"/>
      <c r="AB96" s="96"/>
      <c r="AC96" s="97"/>
      <c r="AD96" s="96"/>
      <c r="AE96" s="96"/>
      <c r="AF96" s="96"/>
      <c r="AG96" s="96"/>
      <c r="AH96" s="96"/>
      <c r="AI96" s="96"/>
      <c r="AJ96" s="96"/>
      <c r="AK96" s="96"/>
      <c r="AL96" s="96"/>
      <c r="AM96" s="98"/>
      <c r="AN96" s="99"/>
      <c r="AO96" s="100"/>
      <c r="AP96" s="99"/>
      <c r="AQ96" s="99"/>
      <c r="AR96" s="99"/>
      <c r="AS96" s="99"/>
      <c r="AT96" s="99"/>
      <c r="AU96" s="99"/>
      <c r="AV96" s="99"/>
      <c r="AW96" s="99"/>
      <c r="AX96" s="99"/>
      <c r="AY96" s="99"/>
      <c r="AZ96" s="99"/>
      <c r="BA96" s="99"/>
      <c r="BB96" s="99"/>
      <c r="BC96" s="99"/>
      <c r="BD96" s="99"/>
      <c r="BE96" s="99"/>
      <c r="BF96" s="99"/>
    </row>
    <row r="97" spans="1:58" x14ac:dyDescent="0.45">
      <c r="A97" s="32" t="s">
        <v>6335</v>
      </c>
      <c r="B97" s="32">
        <v>751</v>
      </c>
      <c r="C97" s="78">
        <v>568</v>
      </c>
      <c r="D97" s="81">
        <v>13</v>
      </c>
      <c r="E97" s="81">
        <v>48878051</v>
      </c>
      <c r="F97" s="33"/>
      <c r="G97" s="33"/>
      <c r="H97" s="80" t="s">
        <v>44</v>
      </c>
      <c r="I97" s="79" t="s">
        <v>3</v>
      </c>
      <c r="J97" s="35">
        <v>1</v>
      </c>
      <c r="K97" s="79" t="s">
        <v>45</v>
      </c>
      <c r="L97" s="79" t="s">
        <v>6232</v>
      </c>
      <c r="M97" t="s">
        <v>4545</v>
      </c>
      <c r="N97" s="39" t="s">
        <v>41</v>
      </c>
      <c r="O97" s="79" t="s">
        <v>6191</v>
      </c>
      <c r="P97" s="79" t="s">
        <v>6191</v>
      </c>
      <c r="U97" s="95"/>
      <c r="V97" s="96"/>
      <c r="W97" s="96"/>
      <c r="X97" s="96"/>
      <c r="Y97" s="97"/>
      <c r="Z97" s="96"/>
      <c r="AA97" s="96"/>
      <c r="AB97" s="96"/>
      <c r="AC97" s="97"/>
      <c r="AD97" s="96"/>
      <c r="AE97" s="96"/>
      <c r="AF97" s="96"/>
      <c r="AG97" s="96"/>
      <c r="AH97" s="96"/>
      <c r="AI97" s="96"/>
      <c r="AJ97" s="96"/>
      <c r="AK97" s="96"/>
      <c r="AL97" s="96"/>
      <c r="AM97" s="98"/>
      <c r="AN97" s="99"/>
      <c r="AO97" s="100"/>
      <c r="AP97" s="99"/>
      <c r="AQ97" s="99"/>
      <c r="AR97" s="99"/>
      <c r="AS97" s="99"/>
      <c r="AT97" s="99"/>
      <c r="AU97" s="99"/>
      <c r="AV97" s="99"/>
      <c r="AW97" s="99"/>
      <c r="AX97" s="99"/>
      <c r="AY97" s="99"/>
      <c r="AZ97" s="99"/>
      <c r="BA97" s="99"/>
      <c r="BB97" s="99"/>
      <c r="BC97" s="99"/>
      <c r="BD97" s="99"/>
      <c r="BE97" s="99"/>
      <c r="BF97" s="99"/>
    </row>
    <row r="98" spans="1:58" x14ac:dyDescent="0.45">
      <c r="A98" s="32" t="s">
        <v>6335</v>
      </c>
      <c r="B98" s="32">
        <v>751</v>
      </c>
      <c r="C98" s="78">
        <v>569</v>
      </c>
      <c r="D98" s="81">
        <v>13</v>
      </c>
      <c r="E98" s="81">
        <v>49027185</v>
      </c>
      <c r="F98" s="33"/>
      <c r="G98" s="33"/>
      <c r="H98" s="80" t="s">
        <v>44</v>
      </c>
      <c r="I98" s="79" t="s">
        <v>3</v>
      </c>
      <c r="J98" s="35">
        <v>1</v>
      </c>
      <c r="K98" s="79" t="s">
        <v>45</v>
      </c>
      <c r="L98" s="79" t="s">
        <v>6232</v>
      </c>
      <c r="M98" t="s">
        <v>6</v>
      </c>
      <c r="N98" s="39" t="s">
        <v>140</v>
      </c>
      <c r="O98" s="79" t="s">
        <v>6285</v>
      </c>
      <c r="P98" s="79" t="s">
        <v>6285</v>
      </c>
      <c r="U98" s="95"/>
      <c r="V98" s="96"/>
      <c r="W98" s="96"/>
      <c r="X98" s="96"/>
      <c r="Y98" s="97"/>
      <c r="Z98" s="96"/>
      <c r="AA98" s="96"/>
      <c r="AB98" s="96"/>
      <c r="AC98" s="97"/>
      <c r="AD98" s="96"/>
      <c r="AE98" s="96"/>
      <c r="AF98" s="96"/>
      <c r="AG98" s="96"/>
      <c r="AH98" s="96"/>
      <c r="AI98" s="96"/>
      <c r="AJ98" s="96"/>
      <c r="AK98" s="96"/>
      <c r="AL98" s="96"/>
      <c r="AM98" s="98"/>
      <c r="AN98" s="99"/>
      <c r="AO98" s="100"/>
      <c r="AP98" s="99"/>
      <c r="AQ98" s="99"/>
      <c r="AR98" s="99"/>
      <c r="AS98" s="99"/>
      <c r="AT98" s="99"/>
      <c r="AU98" s="99"/>
      <c r="AV98" s="99"/>
      <c r="AW98" s="99"/>
      <c r="AX98" s="99"/>
      <c r="AY98" s="99"/>
      <c r="AZ98" s="99"/>
      <c r="BA98" s="99"/>
      <c r="BB98" s="99"/>
      <c r="BC98" s="99"/>
      <c r="BD98" s="99"/>
      <c r="BE98" s="99"/>
      <c r="BF98" s="99"/>
    </row>
    <row r="99" spans="1:58" x14ac:dyDescent="0.45">
      <c r="A99" s="32" t="s">
        <v>6335</v>
      </c>
      <c r="B99" s="32">
        <v>751</v>
      </c>
      <c r="C99" s="78">
        <v>570</v>
      </c>
      <c r="D99" s="81">
        <v>13</v>
      </c>
      <c r="E99" s="81">
        <v>49037881</v>
      </c>
      <c r="F99" s="33"/>
      <c r="G99" s="33"/>
      <c r="H99" s="80" t="s">
        <v>44</v>
      </c>
      <c r="I99" s="79" t="s">
        <v>3</v>
      </c>
      <c r="J99" s="35">
        <v>1</v>
      </c>
      <c r="K99" s="79" t="s">
        <v>45</v>
      </c>
      <c r="L99" s="79" t="s">
        <v>6232</v>
      </c>
      <c r="M99" t="s">
        <v>6</v>
      </c>
      <c r="N99" s="39" t="s">
        <v>140</v>
      </c>
      <c r="O99" s="79" t="s">
        <v>6286</v>
      </c>
      <c r="P99" s="79" t="s">
        <v>6286</v>
      </c>
      <c r="U99" s="95"/>
      <c r="V99" s="96"/>
      <c r="W99" s="96"/>
      <c r="X99" s="96"/>
      <c r="Y99" s="97"/>
      <c r="Z99" s="96"/>
      <c r="AA99" s="96"/>
      <c r="AB99" s="96"/>
      <c r="AC99" s="97"/>
      <c r="AD99" s="96"/>
      <c r="AE99" s="96"/>
      <c r="AF99" s="96"/>
      <c r="AG99" s="96"/>
      <c r="AH99" s="96"/>
      <c r="AI99" s="96"/>
      <c r="AJ99" s="96"/>
      <c r="AK99" s="96"/>
      <c r="AL99" s="96"/>
      <c r="AM99" s="98"/>
      <c r="AN99" s="99"/>
      <c r="AO99" s="100"/>
      <c r="AP99" s="99"/>
      <c r="AQ99" s="99"/>
      <c r="AR99" s="99"/>
      <c r="AS99" s="99"/>
      <c r="AT99" s="99"/>
      <c r="AU99" s="99"/>
      <c r="AV99" s="99"/>
      <c r="AW99" s="99"/>
      <c r="AX99" s="99"/>
      <c r="AY99" s="99"/>
      <c r="AZ99" s="99"/>
      <c r="BA99" s="99"/>
      <c r="BB99" s="99"/>
      <c r="BC99" s="99"/>
      <c r="BD99" s="99"/>
      <c r="BE99" s="99"/>
      <c r="BF99" s="99"/>
    </row>
    <row r="100" spans="1:58" x14ac:dyDescent="0.45">
      <c r="A100" s="32" t="s">
        <v>6335</v>
      </c>
      <c r="B100" s="32">
        <v>751</v>
      </c>
      <c r="C100" s="81">
        <v>571</v>
      </c>
      <c r="D100" s="81">
        <v>13</v>
      </c>
      <c r="E100" s="81">
        <v>48942685</v>
      </c>
      <c r="F100" s="33"/>
      <c r="G100" s="33"/>
      <c r="H100" s="80" t="s">
        <v>44</v>
      </c>
      <c r="I100" s="79" t="s">
        <v>3</v>
      </c>
      <c r="J100" s="35">
        <v>1</v>
      </c>
      <c r="K100" s="79" t="s">
        <v>45</v>
      </c>
      <c r="L100" s="79" t="s">
        <v>6232</v>
      </c>
      <c r="M100" t="s">
        <v>6</v>
      </c>
      <c r="N100" s="39" t="s">
        <v>132</v>
      </c>
      <c r="O100" s="79" t="s">
        <v>6287</v>
      </c>
      <c r="P100" s="79" t="s">
        <v>6287</v>
      </c>
      <c r="U100" s="99"/>
      <c r="V100" s="96"/>
      <c r="W100" s="96"/>
      <c r="X100" s="96"/>
      <c r="Y100" s="97"/>
      <c r="Z100" s="96"/>
      <c r="AA100" s="96"/>
      <c r="AB100" s="96"/>
      <c r="AC100" s="97"/>
      <c r="AD100" s="96"/>
      <c r="AE100" s="96"/>
      <c r="AF100" s="96"/>
      <c r="AG100" s="96"/>
      <c r="AH100" s="96"/>
      <c r="AI100" s="96"/>
      <c r="AJ100" s="96"/>
      <c r="AK100" s="96"/>
      <c r="AL100" s="96"/>
      <c r="AM100" s="98"/>
      <c r="AN100" s="99"/>
      <c r="AO100" s="100"/>
      <c r="AP100" s="99"/>
      <c r="AQ100" s="99"/>
      <c r="AR100" s="99"/>
      <c r="AS100" s="99"/>
      <c r="AT100" s="99"/>
      <c r="AU100" s="99"/>
      <c r="AV100" s="99"/>
      <c r="AW100" s="99"/>
      <c r="AX100" s="99"/>
      <c r="AY100" s="99"/>
      <c r="AZ100" s="99"/>
      <c r="BA100" s="99"/>
      <c r="BB100" s="99"/>
      <c r="BC100" s="99"/>
      <c r="BD100" s="99"/>
      <c r="BE100" s="99"/>
      <c r="BF100" s="99"/>
    </row>
    <row r="101" spans="1:58" x14ac:dyDescent="0.45">
      <c r="A101" s="32" t="s">
        <v>6335</v>
      </c>
      <c r="B101" s="32">
        <v>751</v>
      </c>
      <c r="C101" s="78">
        <v>572</v>
      </c>
      <c r="D101" s="81">
        <v>13</v>
      </c>
      <c r="E101" s="81">
        <v>48919287</v>
      </c>
      <c r="F101" s="33"/>
      <c r="G101" s="33"/>
      <c r="H101" s="80" t="s">
        <v>44</v>
      </c>
      <c r="I101" s="79" t="s">
        <v>3</v>
      </c>
      <c r="J101" s="35">
        <v>1</v>
      </c>
      <c r="K101" s="79" t="s">
        <v>45</v>
      </c>
      <c r="L101" s="79" t="s">
        <v>6232</v>
      </c>
      <c r="M101" t="s">
        <v>6</v>
      </c>
      <c r="N101" s="39" t="s">
        <v>132</v>
      </c>
      <c r="O101" s="79" t="s">
        <v>6288</v>
      </c>
      <c r="P101" s="79" t="s">
        <v>6288</v>
      </c>
      <c r="U101" s="95"/>
      <c r="V101" s="96"/>
      <c r="W101" s="96"/>
      <c r="X101" s="96"/>
      <c r="Y101" s="97"/>
      <c r="Z101" s="96"/>
      <c r="AA101" s="96"/>
      <c r="AB101" s="96"/>
      <c r="AC101" s="97"/>
      <c r="AD101" s="96"/>
      <c r="AE101" s="96"/>
      <c r="AF101" s="96"/>
      <c r="AG101" s="96"/>
      <c r="AH101" s="96"/>
      <c r="AI101" s="96"/>
      <c r="AJ101" s="96"/>
      <c r="AK101" s="96"/>
      <c r="AL101" s="96"/>
      <c r="AM101" s="98"/>
      <c r="AN101" s="99"/>
      <c r="AO101" s="100"/>
      <c r="AP101" s="99"/>
      <c r="AQ101" s="99"/>
      <c r="AR101" s="100"/>
      <c r="AS101" s="100"/>
      <c r="AT101" s="99"/>
      <c r="AU101" s="99"/>
      <c r="AV101" s="99"/>
      <c r="AW101" s="99"/>
      <c r="AX101" s="99"/>
      <c r="AY101" s="99"/>
      <c r="AZ101" s="99"/>
      <c r="BA101" s="99"/>
      <c r="BB101" s="99"/>
      <c r="BC101" s="99"/>
      <c r="BD101" s="99"/>
      <c r="BE101" s="99"/>
      <c r="BF101" s="99"/>
    </row>
    <row r="102" spans="1:58" x14ac:dyDescent="0.45">
      <c r="A102" s="32" t="s">
        <v>6335</v>
      </c>
      <c r="B102" s="32">
        <v>751</v>
      </c>
      <c r="C102" s="81">
        <v>573</v>
      </c>
      <c r="D102" s="81">
        <v>13</v>
      </c>
      <c r="E102" s="81">
        <v>48953728</v>
      </c>
      <c r="F102" s="33"/>
      <c r="G102" s="33"/>
      <c r="H102" s="80" t="s">
        <v>44</v>
      </c>
      <c r="I102" s="79" t="s">
        <v>3</v>
      </c>
      <c r="J102" s="35">
        <v>1</v>
      </c>
      <c r="K102" s="79" t="s">
        <v>45</v>
      </c>
      <c r="L102" s="79" t="s">
        <v>6232</v>
      </c>
      <c r="M102" t="s">
        <v>6</v>
      </c>
      <c r="N102" s="39" t="s">
        <v>147</v>
      </c>
      <c r="O102" s="79" t="s">
        <v>6289</v>
      </c>
      <c r="P102" s="79" t="s">
        <v>6289</v>
      </c>
      <c r="U102" s="99"/>
      <c r="V102" s="96"/>
      <c r="W102" s="96"/>
      <c r="X102" s="96"/>
      <c r="Y102" s="97"/>
      <c r="Z102" s="96"/>
      <c r="AA102" s="96"/>
      <c r="AB102" s="96"/>
      <c r="AC102" s="97"/>
      <c r="AD102" s="96"/>
      <c r="AE102" s="96"/>
      <c r="AF102" s="96"/>
      <c r="AG102" s="96"/>
      <c r="AH102" s="96"/>
      <c r="AI102" s="96"/>
      <c r="AJ102" s="96"/>
      <c r="AK102" s="96"/>
      <c r="AL102" s="96"/>
      <c r="AM102" s="98"/>
      <c r="AN102" s="99"/>
      <c r="AO102" s="100"/>
      <c r="AP102" s="99"/>
      <c r="AQ102" s="99"/>
      <c r="AR102" s="99"/>
      <c r="AS102" s="99"/>
      <c r="AT102" s="99"/>
      <c r="AU102" s="99"/>
      <c r="AV102" s="99"/>
      <c r="AW102" s="99"/>
      <c r="AX102" s="99"/>
      <c r="AY102" s="99"/>
      <c r="AZ102" s="99"/>
      <c r="BA102" s="99"/>
      <c r="BB102" s="99"/>
      <c r="BC102" s="99"/>
      <c r="BD102" s="99"/>
      <c r="BE102" s="99"/>
      <c r="BF102" s="99"/>
    </row>
    <row r="103" spans="1:58" x14ac:dyDescent="0.45">
      <c r="A103" s="32" t="s">
        <v>6335</v>
      </c>
      <c r="B103" s="32">
        <v>751</v>
      </c>
      <c r="C103" s="78">
        <v>574</v>
      </c>
      <c r="D103" s="81">
        <v>13</v>
      </c>
      <c r="E103" s="81">
        <v>48934153</v>
      </c>
      <c r="F103" s="33"/>
      <c r="G103" s="33"/>
      <c r="H103" s="80" t="s">
        <v>44</v>
      </c>
      <c r="I103" s="79" t="s">
        <v>3</v>
      </c>
      <c r="J103" s="35">
        <v>1</v>
      </c>
      <c r="K103" s="79" t="s">
        <v>45</v>
      </c>
      <c r="L103" s="79" t="s">
        <v>6232</v>
      </c>
      <c r="M103" t="s">
        <v>4545</v>
      </c>
      <c r="N103" s="39" t="s">
        <v>41</v>
      </c>
      <c r="O103" s="79" t="s">
        <v>6290</v>
      </c>
      <c r="P103" s="79" t="s">
        <v>6290</v>
      </c>
      <c r="U103" s="95"/>
      <c r="V103" s="96"/>
      <c r="W103" s="96"/>
      <c r="X103" s="96"/>
      <c r="Y103" s="97"/>
      <c r="Z103" s="96"/>
      <c r="AA103" s="96"/>
      <c r="AB103" s="96"/>
      <c r="AC103" s="97"/>
      <c r="AD103" s="96"/>
      <c r="AE103" s="96"/>
      <c r="AF103" s="96"/>
      <c r="AG103" s="96"/>
      <c r="AH103" s="96"/>
      <c r="AI103" s="96"/>
      <c r="AJ103" s="96"/>
      <c r="AK103" s="96"/>
      <c r="AL103" s="96"/>
      <c r="AM103" s="98"/>
      <c r="AN103" s="99"/>
      <c r="AO103" s="100"/>
      <c r="AP103" s="99"/>
      <c r="AQ103" s="99"/>
      <c r="AR103" s="100"/>
      <c r="AS103" s="99"/>
      <c r="AT103" s="99"/>
      <c r="AU103" s="99"/>
      <c r="AV103" s="99"/>
      <c r="AW103" s="99"/>
      <c r="AX103" s="99"/>
      <c r="AY103" s="99"/>
      <c r="AZ103" s="99"/>
      <c r="BA103" s="99"/>
      <c r="BB103" s="99"/>
      <c r="BC103" s="99"/>
      <c r="BD103" s="99"/>
      <c r="BE103" s="99"/>
      <c r="BF103" s="99"/>
    </row>
    <row r="104" spans="1:58" x14ac:dyDescent="0.45">
      <c r="A104" s="32" t="s">
        <v>6335</v>
      </c>
      <c r="B104" s="32">
        <v>751</v>
      </c>
      <c r="C104" s="81">
        <v>575</v>
      </c>
      <c r="D104" s="81">
        <v>13</v>
      </c>
      <c r="E104" s="81">
        <v>48936950</v>
      </c>
      <c r="F104" s="33"/>
      <c r="G104" s="33"/>
      <c r="H104" s="80" t="s">
        <v>44</v>
      </c>
      <c r="I104" s="79" t="s">
        <v>5274</v>
      </c>
      <c r="J104" s="35">
        <v>1</v>
      </c>
      <c r="K104" s="79" t="s">
        <v>45</v>
      </c>
      <c r="L104" s="79" t="s">
        <v>6232</v>
      </c>
      <c r="M104" t="s">
        <v>6</v>
      </c>
      <c r="N104" s="39" t="s">
        <v>147</v>
      </c>
      <c r="O104" s="79" t="s">
        <v>6291</v>
      </c>
      <c r="P104" s="79" t="s">
        <v>6291</v>
      </c>
      <c r="U104" s="99"/>
      <c r="V104" s="96"/>
      <c r="W104" s="96"/>
      <c r="X104" s="96"/>
      <c r="Y104" s="97"/>
      <c r="Z104" s="96"/>
      <c r="AA104" s="96"/>
      <c r="AB104" s="96"/>
      <c r="AC104" s="97"/>
      <c r="AD104" s="96"/>
      <c r="AE104" s="96"/>
      <c r="AF104" s="96"/>
      <c r="AG104" s="96"/>
      <c r="AH104" s="96"/>
      <c r="AI104" s="96"/>
      <c r="AJ104" s="96"/>
      <c r="AK104" s="96"/>
      <c r="AL104" s="96"/>
      <c r="AM104" s="98"/>
      <c r="AN104" s="99"/>
      <c r="AO104" s="100"/>
      <c r="AP104" s="99"/>
      <c r="AQ104" s="99"/>
      <c r="AR104" s="99"/>
      <c r="AS104" s="99"/>
      <c r="AT104" s="99"/>
      <c r="AU104" s="99"/>
      <c r="AV104" s="99"/>
      <c r="AW104" s="99"/>
      <c r="AX104" s="99"/>
      <c r="AY104" s="99"/>
      <c r="AZ104" s="99"/>
      <c r="BA104" s="99"/>
      <c r="BB104" s="99"/>
      <c r="BC104" s="99"/>
      <c r="BD104" s="99"/>
      <c r="BE104" s="99"/>
      <c r="BF104" s="99"/>
    </row>
    <row r="105" spans="1:58" x14ac:dyDescent="0.45">
      <c r="A105" s="32" t="s">
        <v>6335</v>
      </c>
      <c r="B105" s="32">
        <v>751</v>
      </c>
      <c r="C105" s="78">
        <v>576</v>
      </c>
      <c r="D105" s="81">
        <v>13</v>
      </c>
      <c r="E105" s="81">
        <v>49039377</v>
      </c>
      <c r="F105" s="33"/>
      <c r="G105" s="33"/>
      <c r="H105" s="80" t="s">
        <v>44</v>
      </c>
      <c r="I105" s="79" t="s">
        <v>3</v>
      </c>
      <c r="J105" s="35">
        <v>1</v>
      </c>
      <c r="K105" s="79" t="s">
        <v>45</v>
      </c>
      <c r="L105" s="79" t="s">
        <v>6232</v>
      </c>
      <c r="M105" t="s">
        <v>6</v>
      </c>
      <c r="N105" s="39" t="s">
        <v>140</v>
      </c>
      <c r="O105" s="79" t="s">
        <v>6292</v>
      </c>
      <c r="P105" s="79" t="s">
        <v>6292</v>
      </c>
      <c r="U105" s="95"/>
      <c r="V105" s="96"/>
      <c r="W105" s="96"/>
      <c r="X105" s="96"/>
      <c r="Y105" s="97"/>
      <c r="Z105" s="96"/>
      <c r="AA105" s="96"/>
      <c r="AB105" s="96"/>
      <c r="AC105" s="97"/>
      <c r="AD105" s="96"/>
      <c r="AE105" s="96"/>
      <c r="AF105" s="96"/>
      <c r="AG105" s="96"/>
      <c r="AH105" s="96"/>
      <c r="AI105" s="96"/>
      <c r="AJ105" s="96"/>
      <c r="AK105" s="96"/>
      <c r="AL105" s="96"/>
      <c r="AM105" s="98"/>
      <c r="AN105" s="99"/>
      <c r="AO105" s="100"/>
      <c r="AP105" s="99"/>
      <c r="AQ105" s="99"/>
      <c r="AR105" s="99"/>
      <c r="AS105" s="99"/>
      <c r="AT105" s="99"/>
      <c r="AU105" s="99"/>
      <c r="AV105" s="99"/>
      <c r="AW105" s="99"/>
      <c r="AX105" s="99"/>
      <c r="AY105" s="99"/>
      <c r="AZ105" s="99"/>
      <c r="BA105" s="99"/>
      <c r="BB105" s="99"/>
      <c r="BC105" s="99"/>
      <c r="BD105" s="99"/>
      <c r="BE105" s="99"/>
      <c r="BF105" s="99"/>
    </row>
    <row r="106" spans="1:58" x14ac:dyDescent="0.45">
      <c r="A106" s="32" t="s">
        <v>6335</v>
      </c>
      <c r="B106" s="32">
        <v>751</v>
      </c>
      <c r="C106" s="78">
        <v>577</v>
      </c>
      <c r="D106" s="81">
        <v>13</v>
      </c>
      <c r="E106" s="81">
        <v>48942685</v>
      </c>
      <c r="F106" s="33"/>
      <c r="G106" s="33"/>
      <c r="H106" s="80" t="s">
        <v>44</v>
      </c>
      <c r="I106" s="79" t="s">
        <v>3</v>
      </c>
      <c r="J106" s="35">
        <v>1</v>
      </c>
      <c r="K106" s="79" t="s">
        <v>45</v>
      </c>
      <c r="L106" s="79" t="s">
        <v>6232</v>
      </c>
      <c r="M106" t="s">
        <v>6</v>
      </c>
      <c r="N106" s="39" t="s">
        <v>132</v>
      </c>
      <c r="O106" s="79" t="s">
        <v>6293</v>
      </c>
      <c r="P106" s="79" t="s">
        <v>6293</v>
      </c>
      <c r="U106" s="95"/>
      <c r="V106" s="96"/>
      <c r="W106" s="96"/>
      <c r="X106" s="96"/>
      <c r="Y106" s="97"/>
      <c r="Z106" s="96"/>
      <c r="AA106" s="96"/>
      <c r="AB106" s="96"/>
      <c r="AC106" s="97"/>
      <c r="AD106" s="96"/>
      <c r="AE106" s="96"/>
      <c r="AF106" s="96"/>
      <c r="AG106" s="96"/>
      <c r="AH106" s="96"/>
      <c r="AI106" s="96"/>
      <c r="AJ106" s="96"/>
      <c r="AK106" s="96"/>
      <c r="AL106" s="96"/>
      <c r="AM106" s="98"/>
      <c r="AN106" s="99"/>
      <c r="AO106" s="100"/>
      <c r="AP106" s="99"/>
      <c r="AQ106" s="99"/>
      <c r="AR106" s="99"/>
      <c r="AS106" s="99"/>
      <c r="AT106" s="99"/>
      <c r="AU106" s="99"/>
      <c r="AV106" s="99"/>
      <c r="AW106" s="99"/>
      <c r="AX106" s="99"/>
      <c r="AY106" s="99"/>
      <c r="AZ106" s="99"/>
      <c r="BA106" s="99"/>
      <c r="BB106" s="99"/>
      <c r="BC106" s="99"/>
      <c r="BD106" s="99"/>
      <c r="BE106" s="99"/>
      <c r="BF106" s="99"/>
    </row>
    <row r="107" spans="1:58" x14ac:dyDescent="0.45">
      <c r="A107" s="32" t="s">
        <v>6335</v>
      </c>
      <c r="B107" s="32">
        <v>751</v>
      </c>
      <c r="C107" s="78">
        <v>578</v>
      </c>
      <c r="D107" s="81">
        <v>13</v>
      </c>
      <c r="E107" s="81">
        <v>48955538</v>
      </c>
      <c r="F107" s="33"/>
      <c r="G107" s="33"/>
      <c r="H107" s="80" t="s">
        <v>44</v>
      </c>
      <c r="I107" s="79" t="s">
        <v>3</v>
      </c>
      <c r="J107" s="35">
        <v>1</v>
      </c>
      <c r="K107" s="79" t="s">
        <v>45</v>
      </c>
      <c r="L107" s="79" t="s">
        <v>6232</v>
      </c>
      <c r="M107" t="s">
        <v>6</v>
      </c>
      <c r="N107" s="39" t="s">
        <v>132</v>
      </c>
      <c r="O107" s="79" t="s">
        <v>6294</v>
      </c>
      <c r="P107" s="79" t="s">
        <v>6294</v>
      </c>
      <c r="U107" s="95"/>
      <c r="V107" s="96"/>
      <c r="W107" s="96"/>
      <c r="X107" s="96"/>
      <c r="Y107" s="97"/>
      <c r="Z107" s="96"/>
      <c r="AA107" s="96"/>
      <c r="AB107" s="96"/>
      <c r="AC107" s="97"/>
      <c r="AD107" s="96"/>
      <c r="AE107" s="96"/>
      <c r="AF107" s="96"/>
      <c r="AG107" s="96"/>
      <c r="AH107" s="96"/>
      <c r="AI107" s="96"/>
      <c r="AJ107" s="96"/>
      <c r="AK107" s="96"/>
      <c r="AL107" s="96"/>
      <c r="AM107" s="98"/>
      <c r="AN107" s="99"/>
      <c r="AO107" s="100"/>
      <c r="AP107" s="99"/>
      <c r="AQ107" s="99"/>
      <c r="AR107" s="99"/>
      <c r="AS107" s="99"/>
      <c r="AT107" s="99"/>
      <c r="AU107" s="99"/>
      <c r="AV107" s="99"/>
      <c r="AW107" s="99"/>
      <c r="AX107" s="99"/>
      <c r="AY107" s="99"/>
      <c r="AZ107" s="99"/>
      <c r="BA107" s="99"/>
      <c r="BB107" s="99"/>
      <c r="BC107" s="99"/>
      <c r="BD107" s="99"/>
      <c r="BE107" s="99"/>
      <c r="BF107" s="99"/>
    </row>
    <row r="108" spans="1:58" x14ac:dyDescent="0.45">
      <c r="A108" s="32" t="s">
        <v>6335</v>
      </c>
      <c r="B108" s="32">
        <v>751</v>
      </c>
      <c r="C108" s="78">
        <v>580</v>
      </c>
      <c r="D108" s="78">
        <v>13</v>
      </c>
      <c r="E108" s="78">
        <v>49039369</v>
      </c>
      <c r="F108" s="33"/>
      <c r="G108" s="33"/>
      <c r="H108" s="88" t="s">
        <v>44</v>
      </c>
      <c r="I108" s="87" t="s">
        <v>5274</v>
      </c>
      <c r="J108" s="35">
        <v>1</v>
      </c>
      <c r="K108" s="87" t="s">
        <v>45</v>
      </c>
      <c r="L108" s="87" t="s">
        <v>6232</v>
      </c>
      <c r="M108" t="s">
        <v>6</v>
      </c>
      <c r="N108" s="39" t="s">
        <v>147</v>
      </c>
      <c r="O108" s="87" t="s">
        <v>6295</v>
      </c>
      <c r="P108" s="87" t="s">
        <v>6295</v>
      </c>
      <c r="U108" s="95"/>
      <c r="V108" s="101"/>
      <c r="W108" s="101"/>
      <c r="X108" s="101"/>
      <c r="Y108" s="102"/>
      <c r="Z108" s="101"/>
      <c r="AA108" s="101"/>
      <c r="AB108" s="101"/>
      <c r="AC108" s="105"/>
      <c r="AD108" s="101"/>
      <c r="AE108" s="101"/>
      <c r="AF108" s="101"/>
      <c r="AG108" s="101"/>
      <c r="AH108" s="101"/>
      <c r="AI108" s="101"/>
      <c r="AJ108" s="101"/>
      <c r="AK108" s="103"/>
      <c r="AL108" s="101"/>
      <c r="AM108" s="95"/>
      <c r="AN108" s="95"/>
      <c r="AO108" s="104"/>
      <c r="AP108" s="95"/>
      <c r="AQ108" s="95"/>
      <c r="AR108" s="95"/>
      <c r="AS108" s="95"/>
      <c r="AT108" s="95"/>
      <c r="AU108" s="95"/>
      <c r="AV108" s="95"/>
      <c r="AW108" s="95"/>
      <c r="AX108" s="95"/>
      <c r="AY108" s="95"/>
      <c r="AZ108" s="95"/>
      <c r="BA108" s="95"/>
      <c r="BB108" s="95"/>
      <c r="BC108" s="95"/>
      <c r="BD108" s="95"/>
      <c r="BE108" s="95"/>
      <c r="BF108" s="95"/>
    </row>
    <row r="109" spans="1:58" x14ac:dyDescent="0.45">
      <c r="A109" s="32" t="s">
        <v>6335</v>
      </c>
      <c r="B109" s="32">
        <v>751</v>
      </c>
      <c r="C109" s="81">
        <v>581</v>
      </c>
      <c r="D109" s="81">
        <v>13</v>
      </c>
      <c r="E109" s="81">
        <v>49037919</v>
      </c>
      <c r="F109" s="33"/>
      <c r="G109" s="33"/>
      <c r="H109" s="88" t="s">
        <v>44</v>
      </c>
      <c r="I109" s="87" t="s">
        <v>3</v>
      </c>
      <c r="J109" s="35">
        <v>1</v>
      </c>
      <c r="K109" s="87" t="s">
        <v>45</v>
      </c>
      <c r="L109" s="87" t="s">
        <v>6232</v>
      </c>
      <c r="M109" t="s">
        <v>6</v>
      </c>
      <c r="N109" s="39" t="s">
        <v>147</v>
      </c>
      <c r="O109" s="87" t="s">
        <v>6296</v>
      </c>
      <c r="P109" s="87" t="s">
        <v>6296</v>
      </c>
      <c r="U109" s="99"/>
      <c r="V109" s="101"/>
      <c r="W109" s="101"/>
      <c r="X109" s="101"/>
      <c r="Y109" s="102"/>
      <c r="Z109" s="101"/>
      <c r="AA109" s="101"/>
      <c r="AB109" s="101"/>
      <c r="AC109" s="103"/>
      <c r="AD109" s="101"/>
      <c r="AE109" s="106"/>
      <c r="AF109" s="106"/>
      <c r="AG109" s="101"/>
      <c r="AH109" s="101"/>
      <c r="AI109" s="101"/>
      <c r="AJ109" s="101"/>
      <c r="AK109" s="101"/>
      <c r="AL109" s="101"/>
      <c r="AM109" s="95"/>
      <c r="AN109" s="99"/>
      <c r="AO109" s="104"/>
      <c r="AP109" s="99"/>
      <c r="AQ109" s="99"/>
      <c r="AR109" s="95"/>
      <c r="AS109" s="95"/>
      <c r="AT109" s="95"/>
      <c r="AU109" s="95"/>
      <c r="AV109" s="95"/>
      <c r="AW109" s="95"/>
      <c r="AX109" s="95"/>
      <c r="AY109" s="95"/>
      <c r="AZ109" s="95"/>
      <c r="BA109" s="95"/>
      <c r="BB109" s="95"/>
      <c r="BC109" s="95"/>
      <c r="BD109" s="95"/>
      <c r="BE109" s="95"/>
      <c r="BF109" s="95"/>
    </row>
    <row r="110" spans="1:58" x14ac:dyDescent="0.45">
      <c r="A110" s="32" t="s">
        <v>6335</v>
      </c>
      <c r="B110" s="32">
        <v>751</v>
      </c>
      <c r="C110" s="78">
        <v>582</v>
      </c>
      <c r="D110" s="81">
        <v>13</v>
      </c>
      <c r="E110" s="81">
        <v>48878051</v>
      </c>
      <c r="F110" s="33"/>
      <c r="G110" s="33"/>
      <c r="H110" s="88" t="s">
        <v>44</v>
      </c>
      <c r="I110" s="87" t="s">
        <v>3</v>
      </c>
      <c r="J110" s="35">
        <v>1</v>
      </c>
      <c r="K110" s="87" t="s">
        <v>45</v>
      </c>
      <c r="L110" s="87" t="s">
        <v>6232</v>
      </c>
      <c r="M110" t="s">
        <v>4545</v>
      </c>
      <c r="N110" s="39" t="s">
        <v>41</v>
      </c>
      <c r="O110" s="87" t="s">
        <v>6297</v>
      </c>
      <c r="P110" s="87" t="s">
        <v>6297</v>
      </c>
      <c r="U110" s="95"/>
      <c r="V110" s="101"/>
      <c r="W110" s="101"/>
      <c r="X110" s="101"/>
      <c r="Y110" s="102"/>
      <c r="Z110" s="101"/>
      <c r="AA110" s="101"/>
      <c r="AB110" s="101"/>
      <c r="AC110" s="103"/>
      <c r="AD110" s="101"/>
      <c r="AE110" s="106"/>
      <c r="AF110" s="106"/>
      <c r="AG110" s="101"/>
      <c r="AH110" s="101"/>
      <c r="AI110" s="101"/>
      <c r="AJ110" s="101"/>
      <c r="AK110" s="101"/>
      <c r="AL110" s="101"/>
      <c r="AM110" s="95"/>
      <c r="AN110" s="99"/>
      <c r="AO110" s="107"/>
      <c r="AP110" s="99"/>
      <c r="AQ110" s="99"/>
      <c r="AR110" s="95"/>
      <c r="AS110" s="95"/>
      <c r="AT110" s="95"/>
      <c r="AU110" s="95"/>
      <c r="AV110" s="95"/>
      <c r="AW110" s="95"/>
      <c r="AX110" s="95"/>
      <c r="AY110" s="95"/>
      <c r="AZ110" s="95"/>
      <c r="BA110" s="95"/>
      <c r="BB110" s="95"/>
      <c r="BC110" s="95"/>
      <c r="BD110" s="95"/>
      <c r="BE110" s="95"/>
      <c r="BF110" s="95"/>
    </row>
    <row r="111" spans="1:58" x14ac:dyDescent="0.45">
      <c r="A111" s="32" t="s">
        <v>6335</v>
      </c>
      <c r="B111" s="32">
        <v>751</v>
      </c>
      <c r="C111" s="81">
        <v>583</v>
      </c>
      <c r="D111" s="81">
        <v>13</v>
      </c>
      <c r="E111" s="81">
        <v>49033962</v>
      </c>
      <c r="F111" s="33"/>
      <c r="G111" s="33"/>
      <c r="H111" s="88" t="s">
        <v>44</v>
      </c>
      <c r="I111" s="87" t="s">
        <v>5274</v>
      </c>
      <c r="J111" s="35">
        <v>1</v>
      </c>
      <c r="K111" s="87" t="s">
        <v>45</v>
      </c>
      <c r="L111" s="87" t="s">
        <v>6232</v>
      </c>
      <c r="M111" t="s">
        <v>6</v>
      </c>
      <c r="N111" s="39" t="s">
        <v>147</v>
      </c>
      <c r="O111" s="87" t="s">
        <v>6298</v>
      </c>
      <c r="P111" s="87" t="s">
        <v>6298</v>
      </c>
      <c r="U111" s="99"/>
      <c r="V111" s="101"/>
      <c r="W111" s="101"/>
      <c r="X111" s="101"/>
      <c r="Y111" s="102"/>
      <c r="Z111" s="101"/>
      <c r="AA111" s="101"/>
      <c r="AB111" s="101"/>
      <c r="AC111" s="103"/>
      <c r="AD111" s="101"/>
      <c r="AE111" s="106"/>
      <c r="AF111" s="106"/>
      <c r="AG111" s="101"/>
      <c r="AH111" s="101"/>
      <c r="AI111" s="101"/>
      <c r="AJ111" s="101"/>
      <c r="AK111" s="101"/>
      <c r="AL111" s="101"/>
      <c r="AM111" s="95"/>
      <c r="AN111" s="99"/>
      <c r="AO111" s="104"/>
      <c r="AP111" s="99"/>
      <c r="AQ111" s="99"/>
      <c r="AR111" s="95"/>
      <c r="AS111" s="95"/>
      <c r="AT111" s="95"/>
      <c r="AU111" s="95"/>
      <c r="AV111" s="95"/>
      <c r="AW111" s="95"/>
      <c r="AX111" s="95"/>
      <c r="AY111" s="95"/>
      <c r="AZ111" s="95"/>
      <c r="BA111" s="95"/>
      <c r="BB111" s="95"/>
      <c r="BC111" s="95"/>
      <c r="BD111" s="95"/>
      <c r="BE111" s="95"/>
      <c r="BF111" s="95"/>
    </row>
    <row r="112" spans="1:58" x14ac:dyDescent="0.45">
      <c r="A112" s="32" t="s">
        <v>6335</v>
      </c>
      <c r="B112" s="32">
        <v>751</v>
      </c>
      <c r="C112" s="78">
        <v>594</v>
      </c>
      <c r="D112" s="81">
        <v>2</v>
      </c>
      <c r="E112" s="81">
        <v>128038196</v>
      </c>
      <c r="F112" s="33"/>
      <c r="G112" s="33"/>
      <c r="H112" s="80" t="s">
        <v>1270</v>
      </c>
      <c r="I112" s="79" t="s">
        <v>5274</v>
      </c>
      <c r="J112" s="35">
        <v>1</v>
      </c>
      <c r="K112" s="79" t="s">
        <v>45</v>
      </c>
      <c r="L112" s="79" t="s">
        <v>6300</v>
      </c>
      <c r="M112" t="s">
        <v>6</v>
      </c>
      <c r="N112" s="39" t="s">
        <v>132</v>
      </c>
      <c r="O112" s="79" t="s">
        <v>6299</v>
      </c>
      <c r="P112" s="79" t="s">
        <v>6299</v>
      </c>
      <c r="U112" s="95"/>
      <c r="V112" s="96"/>
      <c r="W112" s="96"/>
      <c r="X112" s="96"/>
      <c r="Y112" s="97"/>
      <c r="Z112" s="96"/>
      <c r="AA112" s="96"/>
      <c r="AB112" s="96"/>
      <c r="AC112" s="97"/>
      <c r="AD112" s="96"/>
      <c r="AE112" s="96"/>
      <c r="AF112" s="96"/>
      <c r="AG112" s="96"/>
      <c r="AH112" s="96"/>
      <c r="AI112" s="96"/>
      <c r="AJ112" s="96"/>
      <c r="AK112" s="96"/>
      <c r="AL112" s="96"/>
      <c r="AM112" s="98"/>
      <c r="AN112" s="99"/>
      <c r="AO112" s="100"/>
      <c r="AP112" s="99"/>
      <c r="AQ112" s="99"/>
      <c r="AR112" s="99"/>
      <c r="AS112" s="99"/>
      <c r="AT112" s="99"/>
      <c r="AU112" s="99"/>
      <c r="AV112" s="99"/>
      <c r="AW112" s="99"/>
      <c r="AX112" s="99"/>
      <c r="AY112" s="99"/>
      <c r="AZ112" s="99"/>
      <c r="BA112" s="99"/>
      <c r="BB112" s="99"/>
      <c r="BC112" s="99"/>
      <c r="BD112" s="99"/>
      <c r="BE112" s="99"/>
      <c r="BF112" s="99"/>
    </row>
    <row r="113" spans="1:58" x14ac:dyDescent="0.45">
      <c r="A113" s="32" t="s">
        <v>6335</v>
      </c>
      <c r="B113" s="32">
        <v>751</v>
      </c>
      <c r="C113" s="86">
        <v>600</v>
      </c>
      <c r="D113" s="83">
        <v>5</v>
      </c>
      <c r="E113" s="83">
        <v>80021271</v>
      </c>
      <c r="F113" s="33"/>
      <c r="G113" s="33"/>
      <c r="H113" s="90" t="s">
        <v>4908</v>
      </c>
      <c r="I113" s="89" t="s">
        <v>5274</v>
      </c>
      <c r="J113" s="35">
        <v>1</v>
      </c>
      <c r="K113" s="89" t="s">
        <v>45</v>
      </c>
      <c r="L113" s="89" t="s">
        <v>6300</v>
      </c>
      <c r="M113" t="s">
        <v>6</v>
      </c>
      <c r="N113" s="39" t="s">
        <v>147</v>
      </c>
      <c r="O113" s="89" t="s">
        <v>6301</v>
      </c>
      <c r="P113" s="89" t="s">
        <v>6301</v>
      </c>
      <c r="U113" s="95"/>
      <c r="V113" s="96"/>
      <c r="W113" s="96"/>
      <c r="X113" s="96"/>
      <c r="Y113" s="97"/>
      <c r="Z113" s="96"/>
      <c r="AA113" s="96"/>
      <c r="AB113" s="96"/>
      <c r="AC113" s="97"/>
      <c r="AD113" s="96"/>
      <c r="AE113" s="96"/>
      <c r="AF113" s="96"/>
      <c r="AG113" s="96"/>
      <c r="AH113" s="96"/>
      <c r="AI113" s="96"/>
      <c r="AJ113" s="96"/>
      <c r="AK113" s="96"/>
      <c r="AL113" s="96"/>
      <c r="AM113" s="98"/>
      <c r="AN113" s="99"/>
      <c r="AO113" s="100"/>
      <c r="AP113" s="99"/>
      <c r="AQ113" s="99"/>
      <c r="AR113" s="99"/>
      <c r="AS113" s="99"/>
      <c r="AT113" s="99"/>
      <c r="AU113" s="99"/>
      <c r="AV113" s="99"/>
      <c r="AW113" s="99"/>
      <c r="AX113" s="99"/>
      <c r="AY113" s="99"/>
      <c r="AZ113" s="99"/>
      <c r="BA113" s="99"/>
      <c r="BB113" s="99"/>
      <c r="BC113" s="99"/>
      <c r="BD113" s="99"/>
      <c r="BE113" s="99"/>
      <c r="BF113" s="99"/>
    </row>
    <row r="114" spans="1:58" x14ac:dyDescent="0.45">
      <c r="A114" s="32" t="s">
        <v>6335</v>
      </c>
      <c r="B114" s="32">
        <v>751</v>
      </c>
      <c r="C114" s="83">
        <v>601</v>
      </c>
      <c r="D114" s="83">
        <v>16</v>
      </c>
      <c r="E114" s="83">
        <v>2096239</v>
      </c>
      <c r="F114" s="33"/>
      <c r="G114" s="33"/>
      <c r="H114" s="92" t="s">
        <v>5230</v>
      </c>
      <c r="I114" s="91" t="s">
        <v>3</v>
      </c>
      <c r="J114" s="35">
        <v>1</v>
      </c>
      <c r="K114" s="91" t="s">
        <v>45</v>
      </c>
      <c r="L114" s="91" t="s">
        <v>6300</v>
      </c>
      <c r="M114" t="s">
        <v>6</v>
      </c>
      <c r="N114" s="39" t="s">
        <v>132</v>
      </c>
      <c r="O114" s="91" t="s">
        <v>6302</v>
      </c>
      <c r="P114" s="91" t="s">
        <v>6302</v>
      </c>
      <c r="U114" s="99"/>
      <c r="V114" s="111"/>
      <c r="W114" s="111"/>
      <c r="X114" s="111"/>
      <c r="Y114" s="112"/>
      <c r="Z114" s="111"/>
      <c r="AA114" s="111"/>
      <c r="AB114" s="111"/>
      <c r="AC114" s="112"/>
      <c r="AD114" s="111"/>
      <c r="AE114" s="111"/>
      <c r="AF114" s="111"/>
      <c r="AG114" s="111"/>
      <c r="AH114" s="111"/>
      <c r="AI114" s="111"/>
      <c r="AJ114" s="111"/>
      <c r="AK114" s="111"/>
      <c r="AL114" s="111"/>
      <c r="AM114" s="98"/>
      <c r="AN114" s="99"/>
      <c r="AO114" s="100"/>
      <c r="AP114" s="99"/>
      <c r="AQ114" s="99"/>
      <c r="AR114" s="99"/>
      <c r="AS114" s="99"/>
      <c r="AT114" s="99"/>
      <c r="AU114" s="99"/>
      <c r="AV114" s="99"/>
      <c r="AW114" s="99"/>
      <c r="AX114" s="99"/>
      <c r="AY114" s="99"/>
      <c r="AZ114" s="99"/>
      <c r="BA114" s="99"/>
      <c r="BB114" s="99"/>
      <c r="BC114" s="99"/>
      <c r="BD114" s="99"/>
      <c r="BE114" s="99"/>
      <c r="BF114" s="99"/>
    </row>
    <row r="115" spans="1:58" x14ac:dyDescent="0.45">
      <c r="A115" s="32" t="s">
        <v>6335</v>
      </c>
      <c r="B115" s="32">
        <v>751</v>
      </c>
      <c r="C115" s="78">
        <v>602</v>
      </c>
      <c r="D115" s="93">
        <v>13</v>
      </c>
      <c r="E115" s="93">
        <v>49039443</v>
      </c>
      <c r="F115" s="33"/>
      <c r="G115" s="33"/>
      <c r="H115" s="80" t="s">
        <v>44</v>
      </c>
      <c r="I115" s="79" t="s">
        <v>3</v>
      </c>
      <c r="J115" s="35">
        <v>1</v>
      </c>
      <c r="K115" s="79" t="s">
        <v>45</v>
      </c>
      <c r="L115" s="79" t="s">
        <v>6300</v>
      </c>
      <c r="M115" t="s">
        <v>6</v>
      </c>
      <c r="N115" s="39" t="s">
        <v>140</v>
      </c>
      <c r="O115" s="79" t="s">
        <v>6303</v>
      </c>
      <c r="P115" s="79" t="s">
        <v>6303</v>
      </c>
      <c r="U115" s="95"/>
      <c r="V115" s="96"/>
      <c r="W115" s="96"/>
      <c r="X115" s="96"/>
      <c r="Y115" s="97"/>
      <c r="Z115" s="96"/>
      <c r="AA115" s="96"/>
      <c r="AB115" s="111"/>
      <c r="AC115" s="112"/>
      <c r="AD115" s="96"/>
      <c r="AE115" s="96"/>
      <c r="AF115" s="96"/>
      <c r="AG115" s="96"/>
      <c r="AH115" s="96"/>
      <c r="AI115" s="96"/>
      <c r="AJ115" s="96"/>
      <c r="AK115" s="96"/>
      <c r="AL115" s="96"/>
      <c r="AM115" s="98"/>
      <c r="AN115" s="113"/>
      <c r="AO115" s="114"/>
      <c r="AP115" s="113"/>
      <c r="AQ115" s="113"/>
      <c r="AR115" s="113"/>
      <c r="AS115" s="113"/>
      <c r="AT115" s="113"/>
      <c r="AU115" s="113"/>
      <c r="AV115" s="113"/>
      <c r="AW115" s="113"/>
      <c r="AX115" s="113"/>
      <c r="AY115" s="113"/>
      <c r="AZ115" s="113"/>
      <c r="BA115" s="113"/>
      <c r="BB115" s="113"/>
      <c r="BC115" s="113"/>
      <c r="BD115" s="113"/>
      <c r="BE115" s="113"/>
      <c r="BF115" s="113"/>
    </row>
    <row r="116" spans="1:58" x14ac:dyDescent="0.45">
      <c r="A116" s="32" t="s">
        <v>6335</v>
      </c>
      <c r="B116" s="32">
        <v>751</v>
      </c>
      <c r="C116" s="78">
        <v>606</v>
      </c>
      <c r="D116" s="93">
        <v>13</v>
      </c>
      <c r="E116" s="93">
        <v>48939108</v>
      </c>
      <c r="F116" s="33"/>
      <c r="G116" s="33"/>
      <c r="H116" s="80" t="s">
        <v>44</v>
      </c>
      <c r="I116" s="79" t="s">
        <v>3</v>
      </c>
      <c r="J116" s="35">
        <v>1</v>
      </c>
      <c r="K116" s="79" t="s">
        <v>45</v>
      </c>
      <c r="L116" s="79" t="s">
        <v>6300</v>
      </c>
      <c r="M116" t="s">
        <v>6</v>
      </c>
      <c r="N116" s="39" t="s">
        <v>147</v>
      </c>
      <c r="O116" s="79" t="s">
        <v>6304</v>
      </c>
      <c r="P116" s="79" t="s">
        <v>6304</v>
      </c>
      <c r="U116" s="95"/>
      <c r="V116" s="96"/>
      <c r="W116" s="96"/>
      <c r="X116" s="96"/>
      <c r="Y116" s="97"/>
      <c r="Z116" s="96"/>
      <c r="AA116" s="96"/>
      <c r="AB116" s="111"/>
      <c r="AC116" s="112"/>
      <c r="AD116" s="96"/>
      <c r="AE116" s="96"/>
      <c r="AF116" s="96"/>
      <c r="AG116" s="96"/>
      <c r="AH116" s="96"/>
      <c r="AI116" s="96"/>
      <c r="AJ116" s="96"/>
      <c r="AK116" s="96"/>
      <c r="AL116" s="96"/>
      <c r="AM116" s="98"/>
      <c r="AN116" s="113"/>
      <c r="AO116" s="114"/>
      <c r="AP116" s="113"/>
      <c r="AQ116" s="113"/>
      <c r="AR116" s="113"/>
      <c r="AS116" s="113"/>
      <c r="AT116" s="113"/>
      <c r="AU116" s="113"/>
      <c r="AV116" s="113"/>
      <c r="AW116" s="113"/>
      <c r="AX116" s="113"/>
      <c r="AY116" s="113"/>
      <c r="AZ116" s="113"/>
      <c r="BA116" s="113"/>
      <c r="BB116" s="113"/>
      <c r="BC116" s="113"/>
      <c r="BD116" s="113"/>
      <c r="BE116" s="113"/>
      <c r="BF116" s="113"/>
    </row>
    <row r="117" spans="1:58" x14ac:dyDescent="0.45">
      <c r="A117" s="32" t="s">
        <v>6335</v>
      </c>
      <c r="B117" s="32">
        <v>751</v>
      </c>
      <c r="C117" s="81">
        <v>607</v>
      </c>
      <c r="D117" s="93">
        <v>13</v>
      </c>
      <c r="E117" s="93">
        <v>49033844</v>
      </c>
      <c r="F117" s="33"/>
      <c r="G117" s="33"/>
      <c r="H117" s="80" t="s">
        <v>44</v>
      </c>
      <c r="I117" s="79" t="s">
        <v>3</v>
      </c>
      <c r="J117" s="35">
        <v>1</v>
      </c>
      <c r="K117" s="79" t="s">
        <v>45</v>
      </c>
      <c r="L117" s="79" t="s">
        <v>6300</v>
      </c>
      <c r="M117" t="s">
        <v>6</v>
      </c>
      <c r="N117" s="39" t="s">
        <v>118</v>
      </c>
      <c r="O117" s="79" t="s">
        <v>6305</v>
      </c>
      <c r="P117" s="79" t="s">
        <v>6305</v>
      </c>
      <c r="U117" s="99"/>
      <c r="V117" s="96"/>
      <c r="W117" s="96"/>
      <c r="X117" s="96"/>
      <c r="Y117" s="97"/>
      <c r="Z117" s="96"/>
      <c r="AA117" s="96"/>
      <c r="AB117" s="111"/>
      <c r="AC117" s="112"/>
      <c r="AD117" s="96"/>
      <c r="AE117" s="96"/>
      <c r="AF117" s="96"/>
      <c r="AG117" s="96"/>
      <c r="AH117" s="96"/>
      <c r="AI117" s="96"/>
      <c r="AJ117" s="96"/>
      <c r="AK117" s="96"/>
      <c r="AL117" s="96"/>
      <c r="AM117" s="115"/>
      <c r="AN117" s="113"/>
      <c r="AO117" s="114"/>
      <c r="AP117" s="113"/>
      <c r="AQ117" s="113"/>
      <c r="AR117" s="114"/>
      <c r="AS117" s="113"/>
      <c r="AT117" s="113"/>
      <c r="AU117" s="113"/>
      <c r="AV117" s="113"/>
      <c r="AW117" s="113"/>
      <c r="AX117" s="113"/>
      <c r="AY117" s="113"/>
      <c r="AZ117" s="113"/>
      <c r="BA117" s="113"/>
      <c r="BB117" s="113"/>
      <c r="BC117" s="113"/>
      <c r="BD117" s="113"/>
      <c r="BE117" s="113"/>
      <c r="BF117" s="113"/>
    </row>
    <row r="118" spans="1:58" x14ac:dyDescent="0.45">
      <c r="A118" s="32" t="s">
        <v>6335</v>
      </c>
      <c r="B118" s="32">
        <v>751</v>
      </c>
      <c r="C118" s="78">
        <v>610</v>
      </c>
      <c r="D118" s="93">
        <v>13</v>
      </c>
      <c r="E118" s="93">
        <v>48947619</v>
      </c>
      <c r="F118" s="33"/>
      <c r="G118" s="33"/>
      <c r="H118" s="80" t="s">
        <v>44</v>
      </c>
      <c r="I118" s="79" t="s">
        <v>6177</v>
      </c>
      <c r="J118" s="35">
        <v>1</v>
      </c>
      <c r="K118" s="79" t="s">
        <v>45</v>
      </c>
      <c r="L118" s="79" t="s">
        <v>6300</v>
      </c>
      <c r="M118" t="s">
        <v>6</v>
      </c>
      <c r="N118" s="39" t="s">
        <v>147</v>
      </c>
      <c r="O118" s="79" t="s">
        <v>6306</v>
      </c>
      <c r="P118" s="79" t="s">
        <v>6306</v>
      </c>
      <c r="U118" s="95"/>
      <c r="V118" s="96"/>
      <c r="W118" s="96"/>
      <c r="X118" s="96"/>
      <c r="Y118" s="97"/>
      <c r="Z118" s="96"/>
      <c r="AA118" s="96"/>
      <c r="AB118" s="111"/>
      <c r="AC118" s="112"/>
      <c r="AD118" s="96"/>
      <c r="AE118" s="96"/>
      <c r="AF118" s="96"/>
      <c r="AG118" s="96"/>
      <c r="AH118" s="96"/>
      <c r="AI118" s="96"/>
      <c r="AJ118" s="96"/>
      <c r="AK118" s="96"/>
      <c r="AL118" s="96"/>
      <c r="AM118" s="98"/>
      <c r="AN118" s="113"/>
      <c r="AO118" s="114"/>
      <c r="AP118" s="113"/>
      <c r="AQ118" s="113"/>
      <c r="AR118" s="113"/>
      <c r="AS118" s="113"/>
      <c r="AT118" s="113"/>
      <c r="AU118" s="113"/>
      <c r="AV118" s="113"/>
      <c r="AW118" s="113"/>
      <c r="AX118" s="113"/>
      <c r="AY118" s="113"/>
      <c r="AZ118" s="113"/>
      <c r="BA118" s="113"/>
      <c r="BB118" s="113"/>
      <c r="BC118" s="113"/>
      <c r="BD118" s="113"/>
      <c r="BE118" s="113"/>
      <c r="BF118" s="113"/>
    </row>
    <row r="119" spans="1:58" x14ac:dyDescent="0.45">
      <c r="A119" s="32" t="s">
        <v>6335</v>
      </c>
      <c r="B119" s="32">
        <v>751</v>
      </c>
      <c r="C119" s="81">
        <v>625</v>
      </c>
      <c r="D119" s="93">
        <v>22</v>
      </c>
      <c r="E119" s="93">
        <v>24143239</v>
      </c>
      <c r="F119" s="33"/>
      <c r="G119" s="33"/>
      <c r="H119" s="88" t="s">
        <v>4382</v>
      </c>
      <c r="I119" s="87" t="s">
        <v>3</v>
      </c>
      <c r="J119" s="35">
        <v>1</v>
      </c>
      <c r="K119" s="87" t="s">
        <v>77</v>
      </c>
      <c r="L119" s="87" t="s">
        <v>6308</v>
      </c>
      <c r="M119" t="s">
        <v>6</v>
      </c>
      <c r="N119" s="39" t="s">
        <v>132</v>
      </c>
      <c r="O119" s="87" t="s">
        <v>6307</v>
      </c>
      <c r="P119" s="87" t="s">
        <v>6307</v>
      </c>
      <c r="U119" s="99"/>
      <c r="V119" s="101"/>
      <c r="W119" s="101"/>
      <c r="X119" s="101"/>
      <c r="Y119" s="102"/>
      <c r="Z119" s="101"/>
      <c r="AA119" s="101"/>
      <c r="AB119" s="95"/>
      <c r="AC119" s="116"/>
      <c r="AD119" s="101"/>
      <c r="AE119" s="106"/>
      <c r="AF119" s="106"/>
      <c r="AG119" s="101"/>
      <c r="AH119" s="101"/>
      <c r="AI119" s="101"/>
      <c r="AJ119" s="101"/>
      <c r="AK119" s="101"/>
      <c r="AL119" s="101"/>
      <c r="AM119" s="95"/>
      <c r="AN119" s="113"/>
      <c r="AO119" s="117"/>
      <c r="AP119" s="113"/>
      <c r="AQ119" s="113"/>
      <c r="AR119" s="101"/>
      <c r="AS119" s="101"/>
      <c r="AT119" s="101"/>
      <c r="AU119" s="101"/>
      <c r="AV119" s="101"/>
      <c r="AW119" s="101"/>
      <c r="AX119" s="101"/>
      <c r="AY119" s="101"/>
      <c r="AZ119" s="101"/>
      <c r="BA119" s="101"/>
      <c r="BB119" s="101"/>
      <c r="BC119" s="101"/>
      <c r="BD119" s="101"/>
      <c r="BE119" s="101"/>
      <c r="BF119" s="101"/>
    </row>
    <row r="120" spans="1:58" x14ac:dyDescent="0.45">
      <c r="A120" s="32" t="s">
        <v>6335</v>
      </c>
      <c r="B120" s="32">
        <v>751</v>
      </c>
      <c r="C120" s="86">
        <v>628</v>
      </c>
      <c r="D120" s="94">
        <v>5</v>
      </c>
      <c r="E120" s="94">
        <v>112175211</v>
      </c>
      <c r="F120" s="33"/>
      <c r="G120" s="33"/>
      <c r="H120" s="90" t="s">
        <v>11</v>
      </c>
      <c r="I120" s="89" t="s">
        <v>3</v>
      </c>
      <c r="J120" s="35">
        <v>1</v>
      </c>
      <c r="K120" s="89" t="s">
        <v>77</v>
      </c>
      <c r="L120" s="89" t="s">
        <v>6309</v>
      </c>
      <c r="M120" t="s">
        <v>6</v>
      </c>
      <c r="N120" s="39" t="s">
        <v>118</v>
      </c>
      <c r="O120" s="89" t="s">
        <v>6196</v>
      </c>
      <c r="P120" s="89" t="s">
        <v>6196</v>
      </c>
      <c r="U120" s="95"/>
      <c r="V120" s="96"/>
      <c r="W120" s="96"/>
      <c r="X120" s="96"/>
      <c r="Y120" s="97"/>
      <c r="Z120" s="96"/>
      <c r="AA120" s="96"/>
      <c r="AB120" s="111"/>
      <c r="AC120" s="112"/>
      <c r="AD120" s="96"/>
      <c r="AE120" s="96"/>
      <c r="AF120" s="96"/>
      <c r="AG120" s="96"/>
      <c r="AH120" s="96"/>
      <c r="AI120" s="96"/>
      <c r="AJ120" s="96"/>
      <c r="AK120" s="96"/>
      <c r="AL120" s="96"/>
      <c r="AM120" s="98"/>
      <c r="AN120" s="113"/>
      <c r="AO120" s="114"/>
      <c r="AP120" s="113"/>
      <c r="AQ120" s="113"/>
      <c r="AR120" s="113"/>
      <c r="AS120" s="113"/>
      <c r="AT120" s="113"/>
      <c r="AU120" s="113"/>
      <c r="AV120" s="113"/>
      <c r="AW120" s="113"/>
      <c r="AX120" s="113"/>
      <c r="AY120" s="113"/>
      <c r="AZ120" s="113"/>
      <c r="BA120" s="113"/>
      <c r="BB120" s="113"/>
      <c r="BC120" s="113"/>
      <c r="BD120" s="113"/>
      <c r="BE120" s="113"/>
      <c r="BF120" s="113"/>
    </row>
    <row r="121" spans="1:58" x14ac:dyDescent="0.45">
      <c r="A121" s="32" t="s">
        <v>6335</v>
      </c>
      <c r="B121" s="32">
        <v>751</v>
      </c>
      <c r="C121" s="86">
        <v>634</v>
      </c>
      <c r="D121" s="94">
        <v>8</v>
      </c>
      <c r="E121" s="94">
        <v>90983441</v>
      </c>
      <c r="F121" s="33"/>
      <c r="G121" s="33"/>
      <c r="H121" s="90" t="s">
        <v>1329</v>
      </c>
      <c r="I121" s="89" t="s">
        <v>3</v>
      </c>
      <c r="J121" s="35">
        <v>1</v>
      </c>
      <c r="K121" s="89" t="s">
        <v>4523</v>
      </c>
      <c r="L121" s="89" t="s">
        <v>6311</v>
      </c>
      <c r="M121" t="s">
        <v>6</v>
      </c>
      <c r="N121" s="39" t="s">
        <v>140</v>
      </c>
      <c r="O121" s="89" t="s">
        <v>6310</v>
      </c>
      <c r="P121" s="89" t="s">
        <v>6310</v>
      </c>
      <c r="U121" s="95"/>
      <c r="V121" s="96"/>
      <c r="W121" s="96"/>
      <c r="X121" s="96"/>
      <c r="Y121" s="97"/>
      <c r="Z121" s="96"/>
      <c r="AA121" s="96"/>
      <c r="AB121" s="111"/>
      <c r="AC121" s="112"/>
      <c r="AD121" s="96"/>
      <c r="AE121" s="96"/>
      <c r="AF121" s="96"/>
      <c r="AG121" s="96"/>
      <c r="AH121" s="96"/>
      <c r="AI121" s="96"/>
      <c r="AJ121" s="96"/>
      <c r="AK121" s="96"/>
      <c r="AL121" s="96"/>
      <c r="AM121" s="98"/>
      <c r="AN121" s="113"/>
      <c r="AO121" s="114"/>
      <c r="AP121" s="113"/>
      <c r="AQ121" s="113"/>
      <c r="AR121" s="113"/>
      <c r="AS121" s="113"/>
      <c r="AT121" s="113"/>
      <c r="AU121" s="113"/>
      <c r="AV121" s="113"/>
      <c r="AW121" s="113"/>
      <c r="AX121" s="113"/>
      <c r="AY121" s="113"/>
      <c r="AZ121" s="113"/>
      <c r="BA121" s="113"/>
      <c r="BB121" s="113"/>
      <c r="BC121" s="113"/>
      <c r="BD121" s="113"/>
      <c r="BE121" s="113"/>
      <c r="BF121" s="113"/>
    </row>
    <row r="122" spans="1:58" x14ac:dyDescent="0.45">
      <c r="A122" s="32" t="s">
        <v>6335</v>
      </c>
      <c r="B122" s="32">
        <v>751</v>
      </c>
      <c r="C122" s="78">
        <v>642</v>
      </c>
      <c r="D122" s="93">
        <v>2</v>
      </c>
      <c r="E122" s="93">
        <v>48026000</v>
      </c>
      <c r="F122" s="33"/>
      <c r="G122" s="33"/>
      <c r="H122" s="80" t="s">
        <v>174</v>
      </c>
      <c r="I122" s="79" t="s">
        <v>3</v>
      </c>
      <c r="J122" s="35">
        <v>1</v>
      </c>
      <c r="K122" s="79" t="s">
        <v>4523</v>
      </c>
      <c r="L122" s="79" t="s">
        <v>6313</v>
      </c>
      <c r="M122" t="s">
        <v>6</v>
      </c>
      <c r="N122" s="39" t="s">
        <v>140</v>
      </c>
      <c r="O122" s="79" t="s">
        <v>6312</v>
      </c>
      <c r="P122" s="79" t="s">
        <v>6312</v>
      </c>
      <c r="U122" s="95"/>
      <c r="V122" s="96"/>
      <c r="W122" s="96"/>
      <c r="X122" s="96"/>
      <c r="Y122" s="97"/>
      <c r="Z122" s="96"/>
      <c r="AA122" s="96"/>
      <c r="AB122" s="111"/>
      <c r="AC122" s="112"/>
      <c r="AD122" s="96"/>
      <c r="AE122" s="96"/>
      <c r="AF122" s="96"/>
      <c r="AG122" s="96"/>
      <c r="AH122" s="96"/>
      <c r="AI122" s="96"/>
      <c r="AJ122" s="96"/>
      <c r="AK122" s="96"/>
      <c r="AL122" s="96"/>
      <c r="AM122" s="98"/>
      <c r="AN122" s="113"/>
      <c r="AO122" s="114"/>
      <c r="AP122" s="113"/>
      <c r="AQ122" s="113"/>
      <c r="AR122" s="113"/>
      <c r="AS122" s="113"/>
      <c r="AT122" s="113"/>
      <c r="AU122" s="113"/>
      <c r="AV122" s="113"/>
      <c r="AW122" s="113"/>
      <c r="AX122" s="113"/>
      <c r="AY122" s="113"/>
      <c r="AZ122" s="113"/>
      <c r="BA122" s="113"/>
      <c r="BB122" s="113"/>
      <c r="BC122" s="113"/>
      <c r="BD122" s="113"/>
      <c r="BE122" s="113"/>
      <c r="BF122" s="113"/>
    </row>
    <row r="123" spans="1:58" x14ac:dyDescent="0.45">
      <c r="A123" s="32" t="s">
        <v>6335</v>
      </c>
      <c r="B123" s="32">
        <v>751</v>
      </c>
      <c r="C123" s="78">
        <v>645</v>
      </c>
      <c r="D123" s="93">
        <v>17</v>
      </c>
      <c r="E123" s="93">
        <v>7577568</v>
      </c>
      <c r="F123" s="33"/>
      <c r="G123" s="33"/>
      <c r="H123" s="80" t="s">
        <v>52</v>
      </c>
      <c r="I123" s="79" t="s">
        <v>5274</v>
      </c>
      <c r="J123" s="35">
        <v>1</v>
      </c>
      <c r="K123" s="79" t="s">
        <v>4523</v>
      </c>
      <c r="L123" s="79" t="s">
        <v>6313</v>
      </c>
      <c r="M123" t="s">
        <v>6</v>
      </c>
      <c r="N123" s="39" t="s">
        <v>118</v>
      </c>
      <c r="O123" s="79" t="s">
        <v>6314</v>
      </c>
      <c r="P123" s="79" t="s">
        <v>6314</v>
      </c>
      <c r="U123" s="95"/>
      <c r="V123" s="96"/>
      <c r="W123" s="96"/>
      <c r="X123" s="96"/>
      <c r="Y123" s="97"/>
      <c r="Z123" s="96"/>
      <c r="AA123" s="96"/>
      <c r="AB123" s="111"/>
      <c r="AC123" s="112"/>
      <c r="AD123" s="96"/>
      <c r="AE123" s="96"/>
      <c r="AF123" s="96"/>
      <c r="AG123" s="96"/>
      <c r="AH123" s="96"/>
      <c r="AI123" s="96"/>
      <c r="AJ123" s="96"/>
      <c r="AK123" s="96"/>
      <c r="AL123" s="96"/>
      <c r="AM123" s="98"/>
      <c r="AN123" s="113"/>
      <c r="AO123" s="114"/>
      <c r="AP123" s="113"/>
      <c r="AQ123" s="113"/>
      <c r="AR123" s="113"/>
      <c r="AS123" s="113"/>
      <c r="AT123" s="113"/>
      <c r="AU123" s="113"/>
      <c r="AV123" s="113"/>
      <c r="AW123" s="113"/>
      <c r="AX123" s="113"/>
      <c r="AY123" s="113"/>
      <c r="AZ123" s="113"/>
      <c r="BA123" s="113"/>
      <c r="BB123" s="113"/>
      <c r="BC123" s="113"/>
      <c r="BD123" s="113"/>
      <c r="BE123" s="113"/>
      <c r="BF123" s="113"/>
    </row>
    <row r="124" spans="1:58" x14ac:dyDescent="0.45">
      <c r="A124" s="32" t="s">
        <v>6335</v>
      </c>
      <c r="B124" s="32">
        <v>751</v>
      </c>
      <c r="C124" s="86">
        <v>646</v>
      </c>
      <c r="D124" s="94">
        <v>5</v>
      </c>
      <c r="E124" s="94">
        <v>112175211</v>
      </c>
      <c r="F124" s="33"/>
      <c r="G124" s="33"/>
      <c r="H124" s="90" t="s">
        <v>11</v>
      </c>
      <c r="I124" s="89" t="s">
        <v>3</v>
      </c>
      <c r="J124" s="35">
        <v>1</v>
      </c>
      <c r="K124" s="89" t="s">
        <v>4523</v>
      </c>
      <c r="L124" s="89" t="s">
        <v>6313</v>
      </c>
      <c r="M124" t="s">
        <v>6</v>
      </c>
      <c r="N124" s="39" t="s">
        <v>118</v>
      </c>
      <c r="O124" s="89" t="s">
        <v>6196</v>
      </c>
      <c r="P124" s="89" t="s">
        <v>6196</v>
      </c>
      <c r="U124" s="95"/>
      <c r="V124" s="96"/>
      <c r="W124" s="96"/>
      <c r="X124" s="96"/>
      <c r="Y124" s="97"/>
      <c r="Z124" s="96"/>
      <c r="AA124" s="96"/>
      <c r="AB124" s="111"/>
      <c r="AC124" s="112"/>
      <c r="AD124" s="96"/>
      <c r="AE124" s="96"/>
      <c r="AF124" s="96"/>
      <c r="AG124" s="96"/>
      <c r="AH124" s="96"/>
      <c r="AI124" s="96"/>
      <c r="AJ124" s="96"/>
      <c r="AK124" s="96"/>
      <c r="AL124" s="96"/>
      <c r="AM124" s="98"/>
      <c r="AN124" s="113"/>
      <c r="AO124" s="114"/>
      <c r="AP124" s="113"/>
      <c r="AQ124" s="113"/>
      <c r="AR124" s="113"/>
      <c r="AS124" s="113"/>
      <c r="AT124" s="113"/>
      <c r="AU124" s="113"/>
      <c r="AV124" s="113"/>
      <c r="AW124" s="113"/>
      <c r="AX124" s="113"/>
      <c r="AY124" s="113"/>
      <c r="AZ124" s="113"/>
      <c r="BA124" s="113"/>
      <c r="BB124" s="113"/>
      <c r="BC124" s="113"/>
      <c r="BD124" s="113"/>
      <c r="BE124" s="113"/>
      <c r="BF124" s="113"/>
    </row>
    <row r="125" spans="1:58" x14ac:dyDescent="0.45">
      <c r="A125" s="32" t="s">
        <v>6335</v>
      </c>
      <c r="B125" s="32">
        <v>751</v>
      </c>
      <c r="C125" s="83">
        <v>647</v>
      </c>
      <c r="D125" s="94">
        <v>5</v>
      </c>
      <c r="E125" s="94">
        <v>112175211</v>
      </c>
      <c r="F125" s="33"/>
      <c r="G125" s="33"/>
      <c r="H125" s="90" t="s">
        <v>11</v>
      </c>
      <c r="I125" s="89" t="s">
        <v>3</v>
      </c>
      <c r="J125" s="35">
        <v>1</v>
      </c>
      <c r="K125" s="89" t="s">
        <v>4523</v>
      </c>
      <c r="L125" s="89" t="s">
        <v>6313</v>
      </c>
      <c r="M125" t="s">
        <v>6</v>
      </c>
      <c r="N125" s="39" t="s">
        <v>118</v>
      </c>
      <c r="O125" s="89" t="s">
        <v>6196</v>
      </c>
      <c r="P125" s="89" t="s">
        <v>6196</v>
      </c>
      <c r="U125" s="99"/>
      <c r="V125" s="96"/>
      <c r="W125" s="96"/>
      <c r="X125" s="96"/>
      <c r="Y125" s="97"/>
      <c r="Z125" s="96"/>
      <c r="AA125" s="96"/>
      <c r="AB125" s="111"/>
      <c r="AC125" s="112"/>
      <c r="AD125" s="96"/>
      <c r="AE125" s="96"/>
      <c r="AF125" s="96"/>
      <c r="AG125" s="96"/>
      <c r="AH125" s="96"/>
      <c r="AI125" s="96"/>
      <c r="AJ125" s="96"/>
      <c r="AK125" s="96"/>
      <c r="AL125" s="96"/>
      <c r="AM125" s="98"/>
      <c r="AN125" s="113"/>
      <c r="AO125" s="114"/>
      <c r="AP125" s="113"/>
      <c r="AQ125" s="113"/>
      <c r="AR125" s="113"/>
      <c r="AS125" s="113"/>
      <c r="AT125" s="113"/>
      <c r="AU125" s="113"/>
      <c r="AV125" s="113"/>
      <c r="AW125" s="113"/>
      <c r="AX125" s="113"/>
      <c r="AY125" s="113"/>
      <c r="AZ125" s="113"/>
      <c r="BA125" s="113"/>
      <c r="BB125" s="113"/>
      <c r="BC125" s="113"/>
      <c r="BD125" s="113"/>
      <c r="BE125" s="113"/>
      <c r="BF125" s="113"/>
    </row>
    <row r="126" spans="1:58" x14ac:dyDescent="0.45">
      <c r="A126" s="32" t="s">
        <v>6335</v>
      </c>
      <c r="B126" s="32">
        <v>751</v>
      </c>
      <c r="C126" s="83">
        <v>649</v>
      </c>
      <c r="D126" s="94">
        <v>9</v>
      </c>
      <c r="E126" s="94">
        <v>97934315</v>
      </c>
      <c r="F126" s="33"/>
      <c r="G126" s="33"/>
      <c r="H126" s="90" t="s">
        <v>1315</v>
      </c>
      <c r="I126" s="89" t="s">
        <v>3</v>
      </c>
      <c r="J126" s="35">
        <v>1</v>
      </c>
      <c r="K126" s="89" t="s">
        <v>4523</v>
      </c>
      <c r="L126" s="89" t="s">
        <v>6313</v>
      </c>
      <c r="M126" t="s">
        <v>6</v>
      </c>
      <c r="N126" s="39" t="s">
        <v>147</v>
      </c>
      <c r="O126" s="89" t="s">
        <v>6315</v>
      </c>
      <c r="P126" s="89" t="s">
        <v>6315</v>
      </c>
      <c r="U126" s="99"/>
      <c r="V126" s="96"/>
      <c r="W126" s="96"/>
      <c r="X126" s="96"/>
      <c r="Y126" s="97"/>
      <c r="Z126" s="96"/>
      <c r="AA126" s="96"/>
      <c r="AB126" s="111"/>
      <c r="AC126" s="112"/>
      <c r="AD126" s="96"/>
      <c r="AE126" s="96"/>
      <c r="AF126" s="96"/>
      <c r="AG126" s="96"/>
      <c r="AH126" s="96"/>
      <c r="AI126" s="96"/>
      <c r="AJ126" s="96"/>
      <c r="AK126" s="96"/>
      <c r="AL126" s="96"/>
      <c r="AM126" s="98"/>
      <c r="AN126" s="113"/>
      <c r="AO126" s="114"/>
      <c r="AP126" s="113"/>
      <c r="AQ126" s="113"/>
      <c r="AR126" s="113"/>
      <c r="AS126" s="113"/>
      <c r="AT126" s="113"/>
      <c r="AU126" s="113"/>
      <c r="AV126" s="113"/>
      <c r="AW126" s="113"/>
      <c r="AX126" s="113"/>
      <c r="AY126" s="113"/>
      <c r="AZ126" s="113"/>
      <c r="BA126" s="113"/>
      <c r="BB126" s="113"/>
      <c r="BC126" s="113"/>
      <c r="BD126" s="113"/>
      <c r="BE126" s="113"/>
      <c r="BF126" s="113"/>
    </row>
    <row r="127" spans="1:58" x14ac:dyDescent="0.45">
      <c r="A127" s="32" t="s">
        <v>6335</v>
      </c>
      <c r="B127" s="32">
        <v>751</v>
      </c>
      <c r="C127" s="78">
        <v>660</v>
      </c>
      <c r="D127" s="93">
        <v>3</v>
      </c>
      <c r="E127" s="93">
        <v>10191569</v>
      </c>
      <c r="F127" s="33"/>
      <c r="G127" s="33"/>
      <c r="H127" s="80" t="s">
        <v>324</v>
      </c>
      <c r="I127" s="79" t="s">
        <v>3</v>
      </c>
      <c r="J127" s="35">
        <v>1</v>
      </c>
      <c r="K127" s="79" t="s">
        <v>4523</v>
      </c>
      <c r="L127" s="79" t="s">
        <v>6313</v>
      </c>
      <c r="M127" t="s">
        <v>6</v>
      </c>
      <c r="N127" s="39" t="s">
        <v>118</v>
      </c>
      <c r="O127" s="79" t="s">
        <v>6316</v>
      </c>
      <c r="P127" s="79" t="s">
        <v>6316</v>
      </c>
      <c r="U127" s="95"/>
      <c r="V127" s="96"/>
      <c r="W127" s="96"/>
      <c r="X127" s="96"/>
      <c r="Y127" s="97"/>
      <c r="Z127" s="96"/>
      <c r="AA127" s="96"/>
      <c r="AB127" s="111"/>
      <c r="AC127" s="112"/>
      <c r="AD127" s="96"/>
      <c r="AE127" s="96"/>
      <c r="AF127" s="96"/>
      <c r="AG127" s="96"/>
      <c r="AH127" s="96"/>
      <c r="AI127" s="96"/>
      <c r="AJ127" s="96"/>
      <c r="AK127" s="96"/>
      <c r="AL127" s="96"/>
      <c r="AM127" s="98"/>
      <c r="AN127" s="113"/>
      <c r="AO127" s="114"/>
      <c r="AP127" s="113"/>
      <c r="AQ127" s="113"/>
      <c r="AR127" s="113"/>
      <c r="AS127" s="113"/>
      <c r="AT127" s="113"/>
      <c r="AU127" s="113"/>
      <c r="AV127" s="113"/>
      <c r="AW127" s="113"/>
      <c r="AX127" s="113"/>
      <c r="AY127" s="113"/>
      <c r="AZ127" s="113"/>
      <c r="BA127" s="113"/>
      <c r="BB127" s="113"/>
      <c r="BC127" s="113"/>
      <c r="BD127" s="113"/>
      <c r="BE127" s="113"/>
      <c r="BF127" s="113"/>
    </row>
    <row r="128" spans="1:58" x14ac:dyDescent="0.45">
      <c r="A128" s="32" t="s">
        <v>6335</v>
      </c>
      <c r="B128" s="32">
        <v>751</v>
      </c>
      <c r="C128" s="78">
        <v>668</v>
      </c>
      <c r="D128" s="93">
        <v>14</v>
      </c>
      <c r="E128" s="93">
        <v>95562204</v>
      </c>
      <c r="F128" s="33"/>
      <c r="G128" s="33"/>
      <c r="H128" s="80" t="s">
        <v>727</v>
      </c>
      <c r="I128" s="79" t="s">
        <v>3</v>
      </c>
      <c r="J128" s="35">
        <v>1</v>
      </c>
      <c r="K128" s="79" t="s">
        <v>4523</v>
      </c>
      <c r="L128" s="79" t="s">
        <v>6318</v>
      </c>
      <c r="M128" t="s">
        <v>6</v>
      </c>
      <c r="N128" s="39" t="s">
        <v>132</v>
      </c>
      <c r="O128" s="79" t="s">
        <v>6317</v>
      </c>
      <c r="P128" s="79" t="s">
        <v>6317</v>
      </c>
      <c r="U128" s="95"/>
      <c r="V128" s="96"/>
      <c r="W128" s="96"/>
      <c r="X128" s="96"/>
      <c r="Y128" s="97"/>
      <c r="Z128" s="96"/>
      <c r="AA128" s="96"/>
      <c r="AB128" s="111"/>
      <c r="AC128" s="112"/>
      <c r="AD128" s="96"/>
      <c r="AE128" s="96"/>
      <c r="AF128" s="96"/>
      <c r="AG128" s="96"/>
      <c r="AH128" s="96"/>
      <c r="AI128" s="96"/>
      <c r="AJ128" s="96"/>
      <c r="AK128" s="96"/>
      <c r="AL128" s="96"/>
      <c r="AM128" s="98"/>
      <c r="AN128" s="113"/>
      <c r="AO128" s="114"/>
      <c r="AP128" s="113"/>
      <c r="AQ128" s="113"/>
      <c r="AR128" s="113"/>
      <c r="AS128" s="113"/>
      <c r="AT128" s="113"/>
      <c r="AU128" s="113"/>
      <c r="AV128" s="113"/>
      <c r="AW128" s="113"/>
      <c r="AX128" s="113"/>
      <c r="AY128" s="113"/>
      <c r="AZ128" s="113"/>
      <c r="BA128" s="113"/>
      <c r="BB128" s="113"/>
      <c r="BC128" s="113"/>
      <c r="BD128" s="113"/>
      <c r="BE128" s="113"/>
      <c r="BF128" s="113"/>
    </row>
    <row r="129" spans="1:58" x14ac:dyDescent="0.45">
      <c r="A129" s="32" t="s">
        <v>6335</v>
      </c>
      <c r="B129" s="32">
        <v>751</v>
      </c>
      <c r="C129" s="78">
        <v>672</v>
      </c>
      <c r="D129" s="93">
        <v>2</v>
      </c>
      <c r="E129" s="93">
        <v>96920711</v>
      </c>
      <c r="F129" s="33"/>
      <c r="G129" s="33"/>
      <c r="H129" s="80" t="s">
        <v>6199</v>
      </c>
      <c r="I129" s="79" t="s">
        <v>5274</v>
      </c>
      <c r="J129" s="35">
        <v>1</v>
      </c>
      <c r="K129" s="79" t="s">
        <v>4523</v>
      </c>
      <c r="L129" s="79" t="s">
        <v>6320</v>
      </c>
      <c r="M129" t="s">
        <v>6</v>
      </c>
      <c r="N129" s="39" t="s">
        <v>140</v>
      </c>
      <c r="O129" s="79" t="s">
        <v>6319</v>
      </c>
      <c r="P129" s="79" t="s">
        <v>6319</v>
      </c>
      <c r="U129" s="95"/>
      <c r="V129" s="96"/>
      <c r="W129" s="96"/>
      <c r="X129" s="96"/>
      <c r="Y129" s="97"/>
      <c r="Z129" s="96"/>
      <c r="AA129" s="96"/>
      <c r="AB129" s="111"/>
      <c r="AC129" s="112"/>
      <c r="AD129" s="96"/>
      <c r="AE129" s="96"/>
      <c r="AF129" s="96"/>
      <c r="AG129" s="96"/>
      <c r="AH129" s="96"/>
      <c r="AI129" s="96"/>
      <c r="AJ129" s="96"/>
      <c r="AK129" s="96"/>
      <c r="AL129" s="96"/>
      <c r="AM129" s="98"/>
      <c r="AN129" s="113"/>
      <c r="AO129" s="114"/>
      <c r="AP129" s="113"/>
      <c r="AQ129" s="113"/>
      <c r="AR129" s="113"/>
      <c r="AS129" s="113"/>
      <c r="AT129" s="113"/>
      <c r="AU129" s="113"/>
      <c r="AV129" s="113"/>
      <c r="AW129" s="113"/>
      <c r="AX129" s="113"/>
      <c r="AY129" s="113"/>
      <c r="AZ129" s="113"/>
      <c r="BA129" s="113"/>
      <c r="BB129" s="113"/>
      <c r="BC129" s="113"/>
      <c r="BD129" s="113"/>
      <c r="BE129" s="113"/>
      <c r="BF129" s="113"/>
    </row>
    <row r="130" spans="1:58" x14ac:dyDescent="0.45">
      <c r="A130" s="32" t="s">
        <v>6335</v>
      </c>
      <c r="B130" s="32">
        <v>751</v>
      </c>
      <c r="C130" s="81">
        <v>687</v>
      </c>
      <c r="D130" s="81">
        <v>16</v>
      </c>
      <c r="E130" s="81">
        <v>23646738</v>
      </c>
      <c r="F130" s="33"/>
      <c r="G130" s="33"/>
      <c r="H130" s="88" t="s">
        <v>49</v>
      </c>
      <c r="I130" s="87" t="s">
        <v>3</v>
      </c>
      <c r="J130" s="35">
        <v>1</v>
      </c>
      <c r="K130" s="87" t="s">
        <v>6166</v>
      </c>
      <c r="L130" s="87" t="s">
        <v>6322</v>
      </c>
      <c r="M130" t="s">
        <v>6</v>
      </c>
      <c r="N130" s="39" t="s">
        <v>132</v>
      </c>
      <c r="O130" s="87" t="s">
        <v>6321</v>
      </c>
      <c r="P130" s="87" t="s">
        <v>6321</v>
      </c>
      <c r="U130" s="99"/>
      <c r="V130" s="101"/>
      <c r="W130" s="101"/>
      <c r="X130" s="101"/>
      <c r="Y130" s="102"/>
      <c r="Z130" s="101"/>
      <c r="AA130" s="101"/>
      <c r="AB130" s="101"/>
      <c r="AC130" s="103"/>
      <c r="AD130" s="101"/>
      <c r="AE130" s="118"/>
      <c r="AF130" s="118"/>
      <c r="AG130" s="101"/>
      <c r="AH130" s="101"/>
      <c r="AI130" s="101"/>
      <c r="AJ130" s="101"/>
      <c r="AK130" s="101"/>
      <c r="AL130" s="101"/>
      <c r="AM130" s="101"/>
      <c r="AN130" s="99"/>
      <c r="AO130" s="104"/>
      <c r="AP130" s="99"/>
      <c r="AQ130" s="99"/>
      <c r="AR130" s="101"/>
      <c r="AS130" s="101"/>
      <c r="AT130" s="101"/>
      <c r="AU130" s="101"/>
      <c r="AV130" s="101"/>
      <c r="AW130" s="101"/>
      <c r="AX130" s="101"/>
      <c r="AY130" s="101"/>
      <c r="AZ130" s="101"/>
      <c r="BA130" s="101"/>
      <c r="BB130" s="101"/>
      <c r="BC130" s="101"/>
      <c r="BD130" s="101"/>
      <c r="BE130" s="101"/>
      <c r="BF130" s="101"/>
    </row>
    <row r="131" spans="1:58" x14ac:dyDescent="0.45">
      <c r="A131" s="32" t="s">
        <v>6335</v>
      </c>
      <c r="B131" s="32">
        <v>751</v>
      </c>
      <c r="C131" s="78">
        <v>688</v>
      </c>
      <c r="D131" s="81">
        <v>22</v>
      </c>
      <c r="E131" s="81">
        <v>30077468</v>
      </c>
      <c r="F131" s="33"/>
      <c r="G131" s="33"/>
      <c r="H131" s="80" t="s">
        <v>189</v>
      </c>
      <c r="I131" s="79" t="s">
        <v>3</v>
      </c>
      <c r="J131" s="35">
        <v>1</v>
      </c>
      <c r="K131" s="79" t="s">
        <v>6166</v>
      </c>
      <c r="L131" s="79" t="s">
        <v>6324</v>
      </c>
      <c r="M131" t="s">
        <v>6</v>
      </c>
      <c r="N131" s="39" t="s">
        <v>140</v>
      </c>
      <c r="O131" s="79" t="s">
        <v>6323</v>
      </c>
      <c r="P131" s="79" t="s">
        <v>6323</v>
      </c>
      <c r="U131" s="95"/>
      <c r="V131" s="96"/>
      <c r="W131" s="96"/>
      <c r="X131" s="96"/>
      <c r="Y131" s="97"/>
      <c r="Z131" s="96"/>
      <c r="AA131" s="96"/>
      <c r="AB131" s="96"/>
      <c r="AC131" s="97"/>
      <c r="AD131" s="96"/>
      <c r="AE131" s="111"/>
      <c r="AF131" s="111"/>
      <c r="AG131" s="96"/>
      <c r="AH131" s="96"/>
      <c r="AI131" s="96"/>
      <c r="AJ131" s="96"/>
      <c r="AK131" s="96"/>
      <c r="AL131" s="96"/>
      <c r="AM131" s="115"/>
      <c r="AN131" s="99"/>
      <c r="AO131" s="99"/>
      <c r="AP131" s="99"/>
      <c r="AQ131" s="99"/>
      <c r="AR131" s="113"/>
      <c r="AS131" s="113"/>
      <c r="AT131" s="113"/>
      <c r="AU131" s="113"/>
      <c r="AV131" s="113"/>
      <c r="AW131" s="113"/>
      <c r="AX131" s="113"/>
      <c r="AY131" s="113"/>
      <c r="AZ131" s="113"/>
      <c r="BA131" s="113"/>
      <c r="BB131" s="113"/>
      <c r="BC131" s="113"/>
      <c r="BD131" s="113"/>
      <c r="BE131" s="113"/>
      <c r="BF131" s="113"/>
    </row>
    <row r="132" spans="1:58" x14ac:dyDescent="0.45">
      <c r="A132" s="32" t="s">
        <v>6335</v>
      </c>
      <c r="B132" s="32">
        <v>751</v>
      </c>
      <c r="C132" s="81">
        <v>689</v>
      </c>
      <c r="D132" s="78">
        <v>5</v>
      </c>
      <c r="E132" s="78">
        <v>240508</v>
      </c>
      <c r="F132" s="33"/>
      <c r="G132" s="33"/>
      <c r="H132" s="88" t="s">
        <v>2</v>
      </c>
      <c r="I132" s="87" t="s">
        <v>3</v>
      </c>
      <c r="J132" s="35">
        <v>1</v>
      </c>
      <c r="K132" s="87" t="s">
        <v>4523</v>
      </c>
      <c r="L132" s="87" t="s">
        <v>6326</v>
      </c>
      <c r="M132" t="s">
        <v>6</v>
      </c>
      <c r="N132" s="39" t="s">
        <v>132</v>
      </c>
      <c r="O132" s="87" t="s">
        <v>6325</v>
      </c>
      <c r="P132" s="87" t="s">
        <v>6325</v>
      </c>
      <c r="U132" s="99"/>
      <c r="V132" s="101"/>
      <c r="W132" s="101"/>
      <c r="X132" s="101"/>
      <c r="Y132" s="102"/>
      <c r="Z132" s="101"/>
      <c r="AA132" s="101"/>
      <c r="AB132" s="101"/>
      <c r="AC132" s="105"/>
      <c r="AD132" s="101"/>
      <c r="AE132" s="95"/>
      <c r="AF132" s="95"/>
      <c r="AG132" s="101"/>
      <c r="AH132" s="101"/>
      <c r="AI132" s="101"/>
      <c r="AJ132" s="101"/>
      <c r="AK132" s="101"/>
      <c r="AL132" s="101"/>
      <c r="AM132" s="101"/>
      <c r="AN132" s="95"/>
      <c r="AO132" s="104"/>
      <c r="AP132" s="95"/>
      <c r="AQ132" s="95"/>
      <c r="AR132" s="101"/>
      <c r="AS132" s="101"/>
      <c r="AT132" s="101"/>
      <c r="AU132" s="101"/>
      <c r="AV132" s="101"/>
      <c r="AW132" s="101"/>
      <c r="AX132" s="101"/>
      <c r="AY132" s="101"/>
      <c r="AZ132" s="101"/>
      <c r="BA132" s="101"/>
      <c r="BB132" s="101"/>
      <c r="BC132" s="101"/>
      <c r="BD132" s="101"/>
      <c r="BE132" s="101"/>
      <c r="BF132" s="101"/>
    </row>
    <row r="133" spans="1:58" x14ac:dyDescent="0.45">
      <c r="A133" s="32" t="s">
        <v>6335</v>
      </c>
      <c r="B133" s="32">
        <v>751</v>
      </c>
      <c r="C133" s="81">
        <v>691</v>
      </c>
      <c r="D133" s="81">
        <v>19</v>
      </c>
      <c r="E133" s="81">
        <v>11107049</v>
      </c>
      <c r="F133" s="33"/>
      <c r="G133" s="33"/>
      <c r="H133" s="80" t="s">
        <v>1145</v>
      </c>
      <c r="I133" s="79" t="s">
        <v>5274</v>
      </c>
      <c r="J133" s="35">
        <v>1</v>
      </c>
      <c r="K133" s="79" t="s">
        <v>77</v>
      </c>
      <c r="L133" s="79" t="s">
        <v>6328</v>
      </c>
      <c r="M133" t="s">
        <v>6</v>
      </c>
      <c r="N133" s="39" t="s">
        <v>140</v>
      </c>
      <c r="O133" s="79" t="s">
        <v>6327</v>
      </c>
      <c r="P133" s="79" t="s">
        <v>6327</v>
      </c>
      <c r="U133" s="99"/>
      <c r="V133" s="96"/>
      <c r="W133" s="96"/>
      <c r="X133" s="96"/>
      <c r="Y133" s="97"/>
      <c r="Z133" s="96"/>
      <c r="AA133" s="96"/>
      <c r="AB133" s="96"/>
      <c r="AC133" s="97"/>
      <c r="AD133" s="96"/>
      <c r="AE133" s="111"/>
      <c r="AF133" s="111"/>
      <c r="AG133" s="96"/>
      <c r="AH133" s="96"/>
      <c r="AI133" s="96"/>
      <c r="AJ133" s="96"/>
      <c r="AK133" s="96"/>
      <c r="AL133" s="96"/>
      <c r="AM133" s="115"/>
      <c r="AN133" s="99"/>
      <c r="AO133" s="100"/>
      <c r="AP133" s="99"/>
      <c r="AQ133" s="99"/>
      <c r="AR133" s="114"/>
      <c r="AS133" s="113"/>
      <c r="AT133" s="113"/>
      <c r="AU133" s="113"/>
      <c r="AV133" s="113"/>
      <c r="AW133" s="113"/>
      <c r="AX133" s="113"/>
      <c r="AY133" s="113"/>
      <c r="AZ133" s="113"/>
      <c r="BA133" s="113"/>
      <c r="BB133" s="113"/>
      <c r="BC133" s="113"/>
      <c r="BD133" s="113"/>
      <c r="BE133" s="113"/>
      <c r="BF133" s="113"/>
    </row>
    <row r="134" spans="1:58" x14ac:dyDescent="0.45">
      <c r="A134" s="32" t="s">
        <v>6335</v>
      </c>
      <c r="B134" s="32">
        <v>751</v>
      </c>
      <c r="C134" s="78">
        <v>696</v>
      </c>
      <c r="D134" s="82">
        <v>3</v>
      </c>
      <c r="E134" s="81">
        <v>70014091</v>
      </c>
      <c r="F134" s="33"/>
      <c r="G134" s="33"/>
      <c r="H134" s="80" t="s">
        <v>3436</v>
      </c>
      <c r="I134" s="79" t="s">
        <v>5274</v>
      </c>
      <c r="J134" s="35">
        <v>1</v>
      </c>
      <c r="K134" s="79" t="s">
        <v>4523</v>
      </c>
      <c r="L134" s="79" t="s">
        <v>6329</v>
      </c>
      <c r="M134" t="s">
        <v>6</v>
      </c>
      <c r="N134" s="39" t="s">
        <v>118</v>
      </c>
      <c r="O134" s="79" t="s">
        <v>6174</v>
      </c>
      <c r="P134" s="79" t="s">
        <v>6174</v>
      </c>
      <c r="U134" s="95"/>
      <c r="V134" s="96"/>
      <c r="W134" s="96"/>
      <c r="X134" s="96"/>
      <c r="Y134" s="97"/>
      <c r="Z134" s="96"/>
      <c r="AA134" s="96"/>
      <c r="AB134" s="96"/>
      <c r="AC134" s="97"/>
      <c r="AD134" s="96"/>
      <c r="AE134" s="111"/>
      <c r="AF134" s="111"/>
      <c r="AG134" s="96"/>
      <c r="AH134" s="96"/>
      <c r="AI134" s="96"/>
      <c r="AJ134" s="96"/>
      <c r="AK134" s="96"/>
      <c r="AL134" s="96"/>
      <c r="AM134" s="115"/>
      <c r="AN134" s="99"/>
      <c r="AO134" s="100"/>
      <c r="AP134" s="100"/>
      <c r="AQ134" s="99"/>
      <c r="AR134" s="113"/>
      <c r="AS134" s="113"/>
      <c r="AT134" s="113"/>
      <c r="AU134" s="113"/>
      <c r="AV134" s="113"/>
      <c r="AW134" s="113"/>
      <c r="AX134" s="113"/>
      <c r="AY134" s="113"/>
      <c r="AZ134" s="113"/>
      <c r="BA134" s="113"/>
      <c r="BB134" s="113"/>
      <c r="BC134" s="113"/>
      <c r="BD134" s="113"/>
      <c r="BE134" s="113"/>
      <c r="BF134" s="113"/>
    </row>
    <row r="135" spans="1:58" x14ac:dyDescent="0.45">
      <c r="A135" s="32" t="s">
        <v>6335</v>
      </c>
      <c r="B135" s="32">
        <v>751</v>
      </c>
      <c r="C135" s="81">
        <v>709</v>
      </c>
      <c r="D135" s="81">
        <v>13</v>
      </c>
      <c r="E135" s="81">
        <v>48941648</v>
      </c>
      <c r="F135" s="33"/>
      <c r="G135" s="33"/>
      <c r="H135" s="80" t="s">
        <v>44</v>
      </c>
      <c r="I135" s="79" t="s">
        <v>3</v>
      </c>
      <c r="J135" s="35">
        <v>1</v>
      </c>
      <c r="K135" s="79" t="s">
        <v>77</v>
      </c>
      <c r="L135" s="79" t="s">
        <v>6331</v>
      </c>
      <c r="M135" t="s">
        <v>6</v>
      </c>
      <c r="N135" s="39" t="s">
        <v>132</v>
      </c>
      <c r="O135" s="79" t="s">
        <v>6330</v>
      </c>
      <c r="P135" s="79" t="s">
        <v>6330</v>
      </c>
      <c r="U135" s="99"/>
      <c r="V135" s="96"/>
      <c r="W135" s="96"/>
      <c r="X135" s="96"/>
      <c r="Y135" s="97"/>
      <c r="Z135" s="96"/>
      <c r="AA135" s="96"/>
      <c r="AB135" s="96"/>
      <c r="AC135" s="97"/>
      <c r="AD135" s="96"/>
      <c r="AE135" s="111"/>
      <c r="AF135" s="111"/>
      <c r="AG135" s="96"/>
      <c r="AH135" s="96"/>
      <c r="AI135" s="96"/>
      <c r="AJ135" s="96"/>
      <c r="AK135" s="96"/>
      <c r="AL135" s="96"/>
      <c r="AM135" s="115"/>
      <c r="AN135" s="99"/>
      <c r="AO135" s="100"/>
      <c r="AP135" s="99"/>
      <c r="AQ135" s="99"/>
      <c r="AR135" s="113"/>
      <c r="AS135" s="113"/>
      <c r="AT135" s="113"/>
      <c r="AU135" s="113"/>
      <c r="AV135" s="113"/>
      <c r="AW135" s="113"/>
      <c r="AX135" s="113"/>
      <c r="AY135" s="113"/>
      <c r="AZ135" s="113"/>
      <c r="BA135" s="113"/>
      <c r="BB135" s="113"/>
      <c r="BC135" s="113"/>
      <c r="BD135" s="113"/>
      <c r="BE135" s="113"/>
      <c r="BF135" s="113"/>
    </row>
    <row r="136" spans="1:58" x14ac:dyDescent="0.45">
      <c r="A136" s="32" t="s">
        <v>6335</v>
      </c>
      <c r="B136" s="32">
        <v>751</v>
      </c>
      <c r="C136" s="78">
        <v>712</v>
      </c>
      <c r="D136" s="78">
        <v>22</v>
      </c>
      <c r="E136" s="78">
        <v>29091856</v>
      </c>
      <c r="F136" s="33"/>
      <c r="G136" s="33"/>
      <c r="H136" s="88" t="s">
        <v>1837</v>
      </c>
      <c r="I136" s="87" t="s">
        <v>3</v>
      </c>
      <c r="J136" s="35">
        <v>1</v>
      </c>
      <c r="K136" s="87" t="s">
        <v>77</v>
      </c>
      <c r="L136" s="87" t="s">
        <v>6331</v>
      </c>
      <c r="M136" t="s">
        <v>6</v>
      </c>
      <c r="N136" s="39" t="s">
        <v>140</v>
      </c>
      <c r="O136" s="87" t="s">
        <v>6178</v>
      </c>
      <c r="P136" s="87" t="s">
        <v>6178</v>
      </c>
      <c r="U136" s="95"/>
      <c r="V136" s="101"/>
      <c r="W136" s="101"/>
      <c r="X136" s="101"/>
      <c r="Y136" s="102"/>
      <c r="Z136" s="101"/>
      <c r="AA136" s="101"/>
      <c r="AB136" s="101"/>
      <c r="AC136" s="105"/>
      <c r="AD136" s="101"/>
      <c r="AE136" s="95"/>
      <c r="AF136" s="95"/>
      <c r="AG136" s="101"/>
      <c r="AH136" s="101"/>
      <c r="AI136" s="101"/>
      <c r="AJ136" s="101"/>
      <c r="AK136" s="103"/>
      <c r="AL136" s="101"/>
      <c r="AM136" s="101"/>
      <c r="AN136" s="95"/>
      <c r="AO136" s="104"/>
      <c r="AP136" s="95"/>
      <c r="AQ136" s="95"/>
      <c r="AR136" s="101"/>
      <c r="AS136" s="101"/>
      <c r="AT136" s="101"/>
      <c r="AU136" s="101"/>
      <c r="AV136" s="101"/>
      <c r="AW136" s="101"/>
      <c r="AX136" s="101"/>
      <c r="AY136" s="101"/>
      <c r="AZ136" s="101"/>
      <c r="BA136" s="101"/>
      <c r="BB136" s="101"/>
      <c r="BC136" s="101"/>
      <c r="BD136" s="101"/>
      <c r="BE136" s="101"/>
      <c r="BF136" s="101"/>
    </row>
    <row r="137" spans="1:58" x14ac:dyDescent="0.45">
      <c r="A137" s="32" t="s">
        <v>6335</v>
      </c>
      <c r="B137" s="32">
        <v>751</v>
      </c>
      <c r="C137" s="78">
        <v>716</v>
      </c>
      <c r="D137" s="82">
        <v>10</v>
      </c>
      <c r="E137" s="81">
        <v>43617416</v>
      </c>
      <c r="F137" s="33"/>
      <c r="G137" s="33"/>
      <c r="H137" s="80" t="s">
        <v>217</v>
      </c>
      <c r="I137" s="79" t="s">
        <v>3</v>
      </c>
      <c r="J137" s="35">
        <v>1</v>
      </c>
      <c r="K137" s="79" t="s">
        <v>77</v>
      </c>
      <c r="L137" s="79" t="s">
        <v>6333</v>
      </c>
      <c r="M137" t="s">
        <v>6</v>
      </c>
      <c r="N137" s="39" t="s">
        <v>118</v>
      </c>
      <c r="O137" s="79" t="s">
        <v>6332</v>
      </c>
      <c r="P137" s="79" t="s">
        <v>6332</v>
      </c>
      <c r="U137" s="95"/>
      <c r="V137" s="96"/>
      <c r="W137" s="96"/>
      <c r="X137" s="96"/>
      <c r="Y137" s="97"/>
      <c r="Z137" s="96"/>
      <c r="AA137" s="96"/>
      <c r="AB137" s="96"/>
      <c r="AC137" s="97"/>
      <c r="AD137" s="96"/>
      <c r="AE137" s="111"/>
      <c r="AF137" s="111"/>
      <c r="AG137" s="96"/>
      <c r="AH137" s="96"/>
      <c r="AI137" s="96"/>
      <c r="AJ137" s="96"/>
      <c r="AK137" s="96"/>
      <c r="AL137" s="96"/>
      <c r="AM137" s="115"/>
      <c r="AN137" s="99"/>
      <c r="AO137" s="100"/>
      <c r="AP137" s="100"/>
      <c r="AQ137" s="99"/>
      <c r="AR137" s="113"/>
      <c r="AS137" s="113"/>
      <c r="AT137" s="113"/>
      <c r="AU137" s="113"/>
      <c r="AV137" s="113"/>
      <c r="AW137" s="113"/>
      <c r="AX137" s="113"/>
      <c r="AY137" s="113"/>
      <c r="AZ137" s="113"/>
      <c r="BA137" s="113"/>
      <c r="BB137" s="113"/>
      <c r="BC137" s="113"/>
      <c r="BD137" s="113"/>
      <c r="BE137" s="113"/>
      <c r="BF137" s="113"/>
    </row>
    <row r="138" spans="1:58" x14ac:dyDescent="0.45">
      <c r="A138" s="32" t="s">
        <v>6335</v>
      </c>
      <c r="B138" s="32">
        <v>751</v>
      </c>
      <c r="C138" s="86">
        <v>748</v>
      </c>
      <c r="D138" s="83">
        <v>5</v>
      </c>
      <c r="E138" s="83">
        <v>112175212</v>
      </c>
      <c r="F138" s="33"/>
      <c r="G138" s="33"/>
      <c r="H138" s="85" t="s">
        <v>11</v>
      </c>
      <c r="I138" s="84" t="s">
        <v>3</v>
      </c>
      <c r="J138" s="35">
        <v>1</v>
      </c>
      <c r="K138" s="84" t="s">
        <v>77</v>
      </c>
      <c r="L138" s="84" t="s">
        <v>6334</v>
      </c>
      <c r="M138" t="s">
        <v>6</v>
      </c>
      <c r="N138" s="39" t="s">
        <v>118</v>
      </c>
      <c r="O138" s="84" t="s">
        <v>6196</v>
      </c>
      <c r="P138" s="84" t="s">
        <v>6196</v>
      </c>
      <c r="U138" s="95"/>
      <c r="V138" s="101"/>
      <c r="W138" s="101"/>
      <c r="X138" s="101"/>
      <c r="Y138" s="102"/>
      <c r="Z138" s="101"/>
      <c r="AA138" s="101"/>
      <c r="AB138" s="101"/>
      <c r="AC138" s="103"/>
      <c r="AD138" s="101"/>
      <c r="AE138" s="118"/>
      <c r="AF138" s="118"/>
      <c r="AG138" s="101"/>
      <c r="AH138" s="101"/>
      <c r="AI138" s="101"/>
      <c r="AJ138" s="101"/>
      <c r="AK138" s="101"/>
      <c r="AL138" s="101"/>
      <c r="AM138" s="101"/>
      <c r="AN138" s="99"/>
      <c r="AO138" s="104"/>
      <c r="AP138" s="99"/>
      <c r="AQ138" s="99"/>
      <c r="AR138" s="101"/>
      <c r="AS138" s="101"/>
      <c r="AT138" s="101"/>
      <c r="AU138" s="101"/>
      <c r="AV138" s="101"/>
      <c r="AW138" s="101"/>
      <c r="AX138" s="101"/>
      <c r="AY138" s="101"/>
      <c r="AZ138" s="101"/>
      <c r="BA138" s="101"/>
      <c r="BB138" s="101"/>
      <c r="BC138" s="101"/>
      <c r="BD138" s="101"/>
      <c r="BE138" s="101"/>
      <c r="BF138" s="101"/>
    </row>
    <row r="139" spans="1:58" x14ac:dyDescent="0.45">
      <c r="A139" s="32" t="s">
        <v>6335</v>
      </c>
      <c r="B139" s="32">
        <v>751</v>
      </c>
      <c r="C139" s="83">
        <v>749</v>
      </c>
      <c r="D139" s="83">
        <v>1</v>
      </c>
      <c r="E139" s="83">
        <v>45797363</v>
      </c>
      <c r="F139" s="33"/>
      <c r="G139" s="33"/>
      <c r="H139" s="85" t="s">
        <v>1282</v>
      </c>
      <c r="I139" s="84" t="s">
        <v>3</v>
      </c>
      <c r="J139" s="35">
        <v>1</v>
      </c>
      <c r="K139" s="84" t="s">
        <v>77</v>
      </c>
      <c r="L139" s="84" t="s">
        <v>6334</v>
      </c>
      <c r="M139" t="s">
        <v>6</v>
      </c>
      <c r="N139" s="39" t="s">
        <v>118</v>
      </c>
      <c r="O139" s="84" t="s">
        <v>6219</v>
      </c>
      <c r="P139" s="84" t="s">
        <v>6219</v>
      </c>
      <c r="U139" s="99"/>
      <c r="V139" s="101"/>
      <c r="W139" s="101"/>
      <c r="X139" s="101"/>
      <c r="Y139" s="102"/>
      <c r="Z139" s="101"/>
      <c r="AA139" s="101"/>
      <c r="AB139" s="101"/>
      <c r="AC139" s="103"/>
      <c r="AD139" s="101"/>
      <c r="AE139" s="118"/>
      <c r="AF139" s="118"/>
      <c r="AG139" s="101"/>
      <c r="AH139" s="101"/>
      <c r="AI139" s="101"/>
      <c r="AJ139" s="101"/>
      <c r="AK139" s="101"/>
      <c r="AL139" s="101"/>
      <c r="AM139" s="101"/>
      <c r="AN139" s="99"/>
      <c r="AO139" s="107"/>
      <c r="AP139" s="99"/>
      <c r="AQ139" s="99"/>
      <c r="AR139" s="101"/>
      <c r="AS139" s="101"/>
      <c r="AT139" s="101"/>
      <c r="AU139" s="101"/>
      <c r="AV139" s="101"/>
      <c r="AW139" s="101"/>
      <c r="AX139" s="101"/>
      <c r="AY139" s="101"/>
      <c r="AZ139" s="101"/>
      <c r="BA139" s="101"/>
      <c r="BB139" s="101"/>
      <c r="BC139" s="101"/>
      <c r="BD139" s="101"/>
      <c r="BE139" s="101"/>
      <c r="BF139" s="101"/>
    </row>
    <row r="140" spans="1:58" x14ac:dyDescent="0.45">
      <c r="A140" s="32"/>
      <c r="B140" s="32"/>
      <c r="C140" s="29"/>
      <c r="D140" s="29"/>
      <c r="E140" s="38"/>
      <c r="F140" s="29"/>
      <c r="G140" s="29"/>
      <c r="H140" s="29"/>
      <c r="I140" s="33"/>
      <c r="J140" s="5"/>
      <c r="K140" s="29"/>
      <c r="M140" s="4"/>
      <c r="N140" s="39"/>
      <c r="O140" s="4"/>
      <c r="P140" s="29"/>
    </row>
    <row r="141" spans="1:58" x14ac:dyDescent="0.45">
      <c r="A141" s="32"/>
      <c r="B141" s="32"/>
      <c r="C141" s="29"/>
      <c r="D141" s="29"/>
      <c r="E141" s="38"/>
      <c r="F141" s="29"/>
      <c r="G141" s="29"/>
      <c r="H141" s="29"/>
      <c r="I141" s="33"/>
      <c r="J141" s="5"/>
      <c r="K141" s="29"/>
      <c r="M141" s="4"/>
      <c r="N141" s="39"/>
      <c r="O141" s="4"/>
      <c r="P141" s="29"/>
    </row>
    <row r="142" spans="1:58" x14ac:dyDescent="0.45">
      <c r="A142" s="32"/>
      <c r="B142" s="32"/>
      <c r="C142" s="29"/>
      <c r="D142" s="29"/>
      <c r="E142" s="38"/>
      <c r="F142" s="29"/>
      <c r="G142" s="29"/>
      <c r="H142" s="29"/>
      <c r="I142" s="33"/>
      <c r="J142" s="5"/>
      <c r="K142" s="29"/>
      <c r="M142" s="4"/>
      <c r="N142" s="39"/>
      <c r="O142" s="4"/>
      <c r="P142" s="29"/>
    </row>
    <row r="143" spans="1:58" x14ac:dyDescent="0.45">
      <c r="A143" s="32"/>
      <c r="B143" s="32"/>
      <c r="C143" s="29"/>
      <c r="D143" s="29"/>
      <c r="E143" s="38"/>
      <c r="F143" s="29"/>
      <c r="G143" s="29"/>
      <c r="H143" s="29"/>
      <c r="I143" s="33"/>
      <c r="J143" s="5"/>
      <c r="K143" s="29"/>
      <c r="M143" s="4"/>
      <c r="N143" s="39"/>
      <c r="O143" s="4"/>
      <c r="P143" s="29"/>
    </row>
    <row r="144" spans="1:58" x14ac:dyDescent="0.45">
      <c r="A144" s="32"/>
      <c r="B144" s="32"/>
      <c r="C144" s="29"/>
      <c r="D144" s="29"/>
      <c r="E144" s="38"/>
      <c r="F144" s="29"/>
      <c r="G144" s="29"/>
      <c r="H144" s="29"/>
      <c r="I144" s="33"/>
      <c r="J144" s="5"/>
      <c r="K144" s="29"/>
      <c r="M144" s="4"/>
      <c r="N144" s="39"/>
      <c r="O144" s="4"/>
      <c r="P144" s="29"/>
    </row>
    <row r="145" spans="1:16" x14ac:dyDescent="0.45">
      <c r="A145" s="32"/>
      <c r="B145" s="32"/>
      <c r="C145" s="29"/>
      <c r="D145" s="29"/>
      <c r="E145" s="38"/>
      <c r="F145" s="29"/>
      <c r="G145" s="29"/>
      <c r="H145" s="29"/>
      <c r="I145" s="33"/>
      <c r="J145" s="5"/>
      <c r="K145" s="29"/>
      <c r="M145" s="4"/>
      <c r="N145" s="39"/>
      <c r="O145" s="4"/>
      <c r="P145" s="29"/>
    </row>
    <row r="146" spans="1:16" x14ac:dyDescent="0.45">
      <c r="A146" s="32"/>
      <c r="B146" s="32"/>
      <c r="C146" s="29"/>
      <c r="D146" s="29"/>
      <c r="E146" s="38"/>
      <c r="F146" s="29"/>
      <c r="G146" s="29"/>
      <c r="H146" s="29"/>
      <c r="I146" s="33"/>
      <c r="J146" s="5"/>
      <c r="K146" s="29"/>
      <c r="M146" s="4"/>
      <c r="N146" s="39"/>
      <c r="O146" s="4"/>
      <c r="P146" s="29"/>
    </row>
    <row r="147" spans="1:16" x14ac:dyDescent="0.45">
      <c r="A147" s="32"/>
      <c r="B147" s="32"/>
      <c r="C147" s="29"/>
      <c r="D147" s="29"/>
      <c r="E147" s="38"/>
      <c r="F147" s="29"/>
      <c r="G147" s="29"/>
      <c r="H147" s="29"/>
      <c r="I147" s="33"/>
      <c r="J147" s="5"/>
      <c r="K147" s="29"/>
      <c r="M147" s="4"/>
      <c r="N147" s="39"/>
      <c r="O147" s="4"/>
      <c r="P147" s="29"/>
    </row>
    <row r="148" spans="1:16" x14ac:dyDescent="0.45">
      <c r="A148" s="32"/>
      <c r="B148" s="32"/>
      <c r="C148" s="29"/>
      <c r="D148" s="29"/>
      <c r="E148" s="38"/>
      <c r="F148" s="29"/>
      <c r="G148" s="29"/>
      <c r="H148" s="29"/>
      <c r="I148" s="33"/>
      <c r="J148" s="5"/>
      <c r="K148" s="29"/>
      <c r="M148" s="4"/>
      <c r="N148" s="39"/>
      <c r="O148" s="4"/>
      <c r="P148" s="29"/>
    </row>
    <row r="149" spans="1:16" x14ac:dyDescent="0.45">
      <c r="A149" s="32"/>
      <c r="B149" s="32"/>
      <c r="C149" s="29"/>
      <c r="D149" s="29"/>
      <c r="E149" s="38"/>
      <c r="F149" s="29"/>
      <c r="G149" s="29"/>
      <c r="H149" s="29"/>
      <c r="I149" s="33"/>
      <c r="J149" s="5"/>
      <c r="K149" s="29"/>
      <c r="M149" s="4"/>
      <c r="N149" s="39"/>
      <c r="O149" s="4"/>
      <c r="P149" s="29"/>
    </row>
    <row r="150" spans="1:16" x14ac:dyDescent="0.45">
      <c r="A150" s="32"/>
      <c r="B150" s="32"/>
      <c r="C150" s="29"/>
      <c r="D150" s="29"/>
      <c r="E150" s="38"/>
      <c r="F150" s="29"/>
      <c r="G150" s="29"/>
      <c r="H150" s="29"/>
      <c r="I150" s="33"/>
      <c r="J150" s="5"/>
      <c r="K150" s="29"/>
      <c r="L150" s="29"/>
      <c r="M150" s="4"/>
      <c r="N150" s="39"/>
      <c r="O150" s="4"/>
      <c r="P150" s="29"/>
    </row>
    <row r="151" spans="1:16" x14ac:dyDescent="0.45">
      <c r="A151" s="32"/>
      <c r="B151" s="32"/>
      <c r="C151" s="29"/>
      <c r="D151" s="29"/>
      <c r="E151" s="38"/>
      <c r="F151" s="29"/>
      <c r="G151" s="29"/>
      <c r="H151" s="29"/>
      <c r="I151" s="33"/>
      <c r="J151" s="5"/>
      <c r="K151" s="29"/>
      <c r="L151" s="29"/>
      <c r="M151" s="4"/>
      <c r="N151" s="39"/>
      <c r="O151" s="4"/>
      <c r="P151" s="29"/>
    </row>
    <row r="152" spans="1:16" x14ac:dyDescent="0.45">
      <c r="A152" s="32"/>
      <c r="B152" s="32"/>
      <c r="C152" s="29"/>
      <c r="D152" s="29"/>
      <c r="E152" s="38"/>
      <c r="F152" s="29"/>
      <c r="G152" s="29"/>
      <c r="H152" s="29"/>
      <c r="I152" s="33"/>
      <c r="J152" s="5"/>
      <c r="K152" s="29"/>
      <c r="L152" s="29"/>
      <c r="M152" s="4"/>
      <c r="N152" s="39"/>
      <c r="O152" s="4"/>
      <c r="P152" s="29"/>
    </row>
    <row r="153" spans="1:16" x14ac:dyDescent="0.45">
      <c r="A153" s="32"/>
      <c r="B153" s="32"/>
      <c r="C153" s="29"/>
      <c r="D153" s="29"/>
      <c r="E153" s="38"/>
      <c r="F153" s="29"/>
      <c r="G153" s="29"/>
      <c r="H153" s="29"/>
      <c r="I153" s="33"/>
      <c r="J153" s="5"/>
      <c r="K153" s="29"/>
      <c r="L153" s="29"/>
      <c r="M153" s="4"/>
      <c r="N153" s="39"/>
      <c r="O153" s="4"/>
      <c r="P153" s="29"/>
    </row>
    <row r="154" spans="1:16" x14ac:dyDescent="0.45">
      <c r="A154" s="32"/>
      <c r="B154" s="32"/>
      <c r="C154" s="29"/>
      <c r="D154" s="29"/>
      <c r="E154" s="38"/>
      <c r="F154" s="29"/>
      <c r="G154" s="29"/>
      <c r="H154" s="29"/>
      <c r="I154" s="33"/>
      <c r="J154" s="5"/>
      <c r="K154" s="29"/>
      <c r="L154" s="29"/>
      <c r="M154" s="4"/>
      <c r="N154" s="39"/>
      <c r="O154" s="4"/>
      <c r="P154" s="29"/>
    </row>
    <row r="155" spans="1:16" x14ac:dyDescent="0.45">
      <c r="A155" s="32"/>
      <c r="B155" s="32"/>
      <c r="C155" s="29"/>
      <c r="D155" s="29"/>
      <c r="E155" s="38"/>
      <c r="F155" s="29"/>
      <c r="G155" s="29"/>
      <c r="H155" s="29"/>
      <c r="I155" s="33"/>
      <c r="J155" s="5"/>
      <c r="K155" s="29"/>
      <c r="L155" s="29"/>
      <c r="M155" s="4"/>
      <c r="N155" s="39"/>
      <c r="O155" s="4"/>
      <c r="P155" s="29"/>
    </row>
    <row r="156" spans="1:16" x14ac:dyDescent="0.45">
      <c r="A156" s="32"/>
      <c r="B156" s="32"/>
      <c r="C156" s="29"/>
      <c r="D156" s="29"/>
      <c r="E156" s="38"/>
      <c r="F156" s="29"/>
      <c r="G156" s="29"/>
      <c r="H156" s="29"/>
      <c r="I156" s="33"/>
      <c r="J156" s="5"/>
      <c r="K156" s="29"/>
      <c r="L156" s="29"/>
      <c r="M156" s="4"/>
      <c r="N156" s="39"/>
      <c r="O156" s="4"/>
      <c r="P156" s="29"/>
    </row>
    <row r="157" spans="1:16" x14ac:dyDescent="0.45">
      <c r="A157" s="32"/>
      <c r="B157" s="32"/>
      <c r="C157" s="29"/>
      <c r="D157" s="29"/>
      <c r="E157" s="38"/>
      <c r="F157" s="29"/>
      <c r="G157" s="29"/>
      <c r="H157" s="29"/>
      <c r="I157" s="33"/>
      <c r="J157" s="5"/>
      <c r="K157" s="29"/>
      <c r="L157" s="29"/>
      <c r="M157" s="4"/>
      <c r="N157" s="39"/>
      <c r="O157" s="4"/>
      <c r="P157" s="29"/>
    </row>
    <row r="158" spans="1:16" x14ac:dyDescent="0.45">
      <c r="A158" s="32"/>
      <c r="B158" s="32"/>
      <c r="C158" s="29"/>
      <c r="D158" s="29"/>
      <c r="E158" s="38"/>
      <c r="F158" s="29"/>
      <c r="G158" s="29"/>
      <c r="H158" s="29"/>
      <c r="I158" s="33"/>
      <c r="J158" s="5"/>
      <c r="K158" s="29"/>
      <c r="M158" s="4"/>
      <c r="N158" s="39"/>
      <c r="O158" s="4"/>
      <c r="P158" s="29"/>
    </row>
  </sheetData>
  <phoneticPr fontId="6" type="noConversion"/>
  <conditionalFormatting sqref="N149:N158 N140:N147">
    <cfRule type="containsText" dxfId="129" priority="4" operator="containsText" text="splice">
      <formula>NOT(ISERROR(SEARCH("splice",N140)))</formula>
    </cfRule>
    <cfRule type="containsText" dxfId="128" priority="5" operator="containsText" text="nonsense">
      <formula>NOT(ISERROR(SEARCH("nonsense",N140)))</formula>
    </cfRule>
    <cfRule type="containsText" dxfId="127" priority="6" operator="containsText" text="frameshift">
      <formula>NOT(ISERROR(SEARCH("frameshift",N140)))</formula>
    </cfRule>
  </conditionalFormatting>
  <conditionalFormatting sqref="N148">
    <cfRule type="containsText" dxfId="126" priority="1" operator="containsText" text="splice">
      <formula>NOT(ISERROR(SEARCH("splice",N148)))</formula>
    </cfRule>
    <cfRule type="containsText" dxfId="125" priority="2" operator="containsText" text="nonsense">
      <formula>NOT(ISERROR(SEARCH("nonsense",N148)))</formula>
    </cfRule>
    <cfRule type="containsText" dxfId="124" priority="3" operator="containsText" text="frameshift">
      <formula>NOT(ISERROR(SEARCH("frameshift",N148)))</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4C79-2A22-4EC8-B09A-C8D95F3591B9}">
  <sheetPr codeName="Sheet12"/>
  <dimension ref="A1:BF158"/>
  <sheetViews>
    <sheetView zoomScale="85" zoomScaleNormal="85" workbookViewId="0"/>
  </sheetViews>
  <sheetFormatPr defaultRowHeight="14.25" x14ac:dyDescent="0.45"/>
  <cols>
    <col min="1" max="1" width="11.59765625" customWidth="1"/>
    <col min="5" max="5" width="21" bestFit="1" customWidth="1"/>
    <col min="8" max="8" width="15.86328125" customWidth="1"/>
    <col min="9" max="9" width="12.86328125" customWidth="1"/>
    <col min="10" max="10" width="29.3984375" customWidth="1"/>
    <col min="11" max="11" width="15.86328125" customWidth="1"/>
    <col min="12" max="12" width="14.86328125" customWidth="1"/>
    <col min="13" max="13" width="9.1328125" customWidth="1"/>
    <col min="14" max="14" width="29.86328125" bestFit="1" customWidth="1"/>
    <col min="15" max="15" width="44.86328125" customWidth="1"/>
    <col min="16" max="16" width="13.1328125" customWidth="1"/>
    <col min="21" max="21" width="17.73046875" bestFit="1" customWidth="1"/>
    <col min="22" max="22" width="20.86328125" customWidth="1"/>
    <col min="26" max="26" width="24" customWidth="1"/>
    <col min="27" max="27" width="16.3984375" customWidth="1"/>
    <col min="28" max="28" width="19.3984375" bestFit="1" customWidth="1"/>
    <col min="29" max="29" width="15.3984375" bestFit="1" customWidth="1"/>
    <col min="30" max="30" width="44.1328125" bestFit="1" customWidth="1"/>
    <col min="31" max="31" width="15.59765625" bestFit="1" customWidth="1"/>
    <col min="43" max="43" width="13.86328125" customWidth="1"/>
  </cols>
  <sheetData>
    <row r="1" spans="1:58" x14ac:dyDescent="0.45">
      <c r="A1" s="57" t="s">
        <v>103</v>
      </c>
      <c r="B1" s="57" t="s">
        <v>114</v>
      </c>
      <c r="C1" s="57" t="s">
        <v>4176</v>
      </c>
      <c r="D1" s="57" t="s">
        <v>4171</v>
      </c>
      <c r="E1" s="58" t="s">
        <v>4172</v>
      </c>
      <c r="F1" s="57" t="s">
        <v>4173</v>
      </c>
      <c r="G1" s="57" t="s">
        <v>4174</v>
      </c>
      <c r="H1" s="57" t="s">
        <v>105</v>
      </c>
      <c r="I1" s="57" t="s">
        <v>106</v>
      </c>
      <c r="J1" s="57" t="s">
        <v>113</v>
      </c>
      <c r="K1" s="57" t="s">
        <v>107</v>
      </c>
      <c r="L1" s="57" t="s">
        <v>108</v>
      </c>
      <c r="M1" s="57" t="s">
        <v>109</v>
      </c>
      <c r="N1" s="57" t="s">
        <v>110</v>
      </c>
      <c r="O1" s="57" t="s">
        <v>111</v>
      </c>
      <c r="P1" s="57" t="s">
        <v>112</v>
      </c>
      <c r="T1" s="145"/>
      <c r="U1" s="146"/>
      <c r="V1" s="146"/>
      <c r="W1" s="146"/>
      <c r="X1" s="147"/>
      <c r="Y1" s="147"/>
      <c r="Z1" s="147"/>
      <c r="AA1" s="147"/>
      <c r="AB1" s="146"/>
      <c r="AC1" s="147"/>
      <c r="AD1" s="148"/>
      <c r="AE1" s="146"/>
      <c r="AF1" s="146"/>
      <c r="AG1" s="122"/>
      <c r="AH1" s="122"/>
      <c r="AI1" s="122"/>
      <c r="AJ1" s="122"/>
      <c r="AK1" s="122"/>
      <c r="AL1" s="122"/>
      <c r="AM1" s="122"/>
      <c r="AN1" s="122"/>
      <c r="AO1" s="122"/>
      <c r="AP1" s="122"/>
      <c r="AQ1" s="122"/>
      <c r="AR1" s="122"/>
      <c r="AS1" s="122"/>
      <c r="AT1" s="122"/>
      <c r="AU1" s="122"/>
      <c r="AV1" s="122"/>
      <c r="AW1" s="123"/>
      <c r="AX1" s="123"/>
      <c r="AY1" s="123"/>
      <c r="AZ1" s="123"/>
      <c r="BA1" s="123"/>
      <c r="BB1" s="123"/>
      <c r="BC1" s="123"/>
      <c r="BD1" s="123"/>
      <c r="BE1" s="123"/>
      <c r="BF1" s="123"/>
    </row>
    <row r="2" spans="1:58" x14ac:dyDescent="0.45">
      <c r="A2" s="32" t="s">
        <v>6523</v>
      </c>
      <c r="B2" s="32">
        <v>300</v>
      </c>
      <c r="C2" s="136" t="s">
        <v>6345</v>
      </c>
      <c r="D2" s="99">
        <v>5</v>
      </c>
      <c r="E2" s="99">
        <v>112175765</v>
      </c>
      <c r="F2" s="73" t="s">
        <v>0</v>
      </c>
      <c r="G2" s="73" t="s">
        <v>1323</v>
      </c>
      <c r="H2" s="97" t="s">
        <v>11</v>
      </c>
      <c r="I2" s="96" t="s">
        <v>115</v>
      </c>
      <c r="J2" s="35">
        <v>1</v>
      </c>
      <c r="K2" s="96"/>
      <c r="L2" s="96" t="s">
        <v>6346</v>
      </c>
      <c r="M2" s="73" t="s">
        <v>6</v>
      </c>
      <c r="N2" s="73" t="s">
        <v>140</v>
      </c>
      <c r="O2" s="96" t="s">
        <v>6347</v>
      </c>
      <c r="P2" s="96" t="s">
        <v>6348</v>
      </c>
      <c r="Q2" s="73"/>
      <c r="T2" s="145"/>
      <c r="U2" s="149"/>
      <c r="V2" s="150"/>
      <c r="W2" s="151"/>
      <c r="X2" s="146"/>
      <c r="Y2" s="152"/>
      <c r="Z2" s="152"/>
      <c r="AA2" s="152"/>
      <c r="AB2" s="153"/>
      <c r="AC2" s="152"/>
      <c r="AD2" s="152"/>
      <c r="AE2" s="152"/>
      <c r="AF2" s="152"/>
      <c r="AG2" s="125"/>
      <c r="AH2" s="125"/>
      <c r="AI2" s="125"/>
      <c r="AJ2" s="125"/>
      <c r="AK2" s="125"/>
      <c r="AL2" s="125"/>
      <c r="AM2" s="127"/>
      <c r="AN2" s="121"/>
      <c r="AO2" s="128"/>
      <c r="AP2" s="121"/>
      <c r="AQ2" s="121"/>
      <c r="AR2" s="121"/>
      <c r="AS2" s="121"/>
      <c r="AT2" s="121"/>
      <c r="AU2" s="121"/>
      <c r="AV2" s="121"/>
      <c r="AW2" s="129"/>
      <c r="AX2" s="129"/>
      <c r="AY2" s="129"/>
      <c r="AZ2" s="121"/>
      <c r="BA2" s="121"/>
      <c r="BB2" s="121"/>
      <c r="BC2" s="121"/>
      <c r="BD2" s="121"/>
      <c r="BE2" s="121"/>
      <c r="BF2" s="121"/>
    </row>
    <row r="3" spans="1:58" x14ac:dyDescent="0.45">
      <c r="A3" s="32" t="s">
        <v>6523</v>
      </c>
      <c r="B3" s="32">
        <v>300</v>
      </c>
      <c r="C3" s="136" t="s">
        <v>6349</v>
      </c>
      <c r="D3" s="140">
        <v>5</v>
      </c>
      <c r="E3" s="141">
        <v>112174474</v>
      </c>
      <c r="F3" s="29"/>
      <c r="G3" s="29"/>
      <c r="H3" s="97" t="s">
        <v>11</v>
      </c>
      <c r="I3" s="96" t="s">
        <v>115</v>
      </c>
      <c r="J3" s="35">
        <v>1</v>
      </c>
      <c r="K3" s="96"/>
      <c r="L3" s="96" t="s">
        <v>6350</v>
      </c>
      <c r="M3" s="73" t="s">
        <v>6</v>
      </c>
      <c r="N3" s="39" t="s">
        <v>140</v>
      </c>
      <c r="O3" s="96" t="s">
        <v>6351</v>
      </c>
      <c r="P3" s="96" t="s">
        <v>6352</v>
      </c>
      <c r="Q3" s="73"/>
      <c r="T3" s="145"/>
      <c r="U3" s="149"/>
      <c r="V3" s="150"/>
      <c r="W3" s="151"/>
      <c r="X3" s="146"/>
      <c r="Y3" s="152"/>
      <c r="Z3" s="152"/>
      <c r="AA3" s="152"/>
      <c r="AB3" s="154"/>
      <c r="AC3" s="152"/>
      <c r="AD3" s="152"/>
      <c r="AE3" s="152"/>
      <c r="AF3" s="152"/>
      <c r="AG3" s="124"/>
      <c r="AH3" s="124"/>
      <c r="AI3" s="124"/>
      <c r="AJ3" s="124"/>
      <c r="AK3" s="131"/>
      <c r="AL3" s="124"/>
      <c r="AM3" s="124"/>
      <c r="AN3" s="124"/>
      <c r="AO3" s="132"/>
      <c r="AP3" s="124"/>
      <c r="AQ3" s="124"/>
      <c r="AR3" s="132"/>
      <c r="AS3" s="124"/>
      <c r="AT3" s="124"/>
      <c r="AU3" s="124"/>
      <c r="AV3" s="124"/>
      <c r="AW3" s="124"/>
      <c r="AX3" s="124"/>
      <c r="AY3" s="124"/>
      <c r="AZ3" s="124"/>
      <c r="BA3" s="124"/>
      <c r="BB3" s="124"/>
      <c r="BC3" s="124"/>
      <c r="BD3" s="124"/>
      <c r="BE3" s="124"/>
      <c r="BF3" s="124"/>
    </row>
    <row r="4" spans="1:58" ht="15.75" x14ac:dyDescent="0.45">
      <c r="A4" s="32" t="s">
        <v>6523</v>
      </c>
      <c r="B4" s="32">
        <v>300</v>
      </c>
      <c r="C4" s="136" t="s">
        <v>6353</v>
      </c>
      <c r="D4" s="140">
        <v>11</v>
      </c>
      <c r="E4" s="141">
        <v>108216586</v>
      </c>
      <c r="F4" s="29"/>
      <c r="G4" s="29"/>
      <c r="H4" s="97" t="s">
        <v>1288</v>
      </c>
      <c r="I4" s="96" t="s">
        <v>6357</v>
      </c>
      <c r="J4" s="35">
        <v>1</v>
      </c>
      <c r="K4" s="96"/>
      <c r="L4" s="96" t="s">
        <v>6354</v>
      </c>
      <c r="M4" s="73" t="s">
        <v>6</v>
      </c>
      <c r="N4" s="39" t="s">
        <v>132</v>
      </c>
      <c r="O4" s="96" t="s">
        <v>6355</v>
      </c>
      <c r="P4" s="96" t="s">
        <v>6356</v>
      </c>
      <c r="Q4" s="73"/>
      <c r="T4" s="145"/>
      <c r="U4" s="149"/>
      <c r="V4" s="150"/>
      <c r="W4" s="151"/>
      <c r="X4" s="152"/>
      <c r="Y4" s="152"/>
      <c r="Z4" s="152"/>
      <c r="AA4" s="152"/>
      <c r="AB4" s="153"/>
      <c r="AC4" s="152"/>
      <c r="AD4" s="152"/>
      <c r="AE4" s="152"/>
      <c r="AF4" s="152"/>
      <c r="AG4" s="124"/>
      <c r="AH4" s="124"/>
      <c r="AI4" s="124"/>
      <c r="AJ4" s="124"/>
      <c r="AK4" s="124"/>
      <c r="AL4" s="124"/>
      <c r="AM4" s="124"/>
      <c r="AN4" s="124"/>
      <c r="AO4" s="132"/>
      <c r="AP4" s="124"/>
      <c r="AQ4" s="124"/>
      <c r="AR4" s="124"/>
      <c r="AS4" s="124"/>
      <c r="AT4" s="124"/>
      <c r="AU4" s="124"/>
      <c r="AV4" s="124"/>
      <c r="AW4" s="124"/>
      <c r="AX4" s="124"/>
      <c r="AY4" s="124"/>
      <c r="AZ4" s="124"/>
      <c r="BA4" s="124"/>
      <c r="BB4" s="124"/>
      <c r="BC4" s="124"/>
      <c r="BD4" s="124"/>
      <c r="BE4" s="124"/>
      <c r="BF4" s="124"/>
    </row>
    <row r="5" spans="1:58" x14ac:dyDescent="0.45">
      <c r="A5" s="32" t="s">
        <v>6523</v>
      </c>
      <c r="B5" s="32">
        <v>300</v>
      </c>
      <c r="C5" s="136" t="s">
        <v>6358</v>
      </c>
      <c r="D5" s="29">
        <v>11</v>
      </c>
      <c r="E5" s="38">
        <v>108224608</v>
      </c>
      <c r="F5" s="29"/>
      <c r="G5" s="29"/>
      <c r="H5" s="97" t="s">
        <v>1288</v>
      </c>
      <c r="I5" s="96" t="s">
        <v>115</v>
      </c>
      <c r="J5" s="35">
        <v>1</v>
      </c>
      <c r="K5" s="96"/>
      <c r="L5" s="96" t="s">
        <v>6359</v>
      </c>
      <c r="M5" s="73" t="s">
        <v>6</v>
      </c>
      <c r="N5" s="39" t="s">
        <v>147</v>
      </c>
      <c r="O5" s="96" t="s">
        <v>6360</v>
      </c>
      <c r="P5" s="96" t="s">
        <v>6361</v>
      </c>
      <c r="Q5" s="73"/>
      <c r="T5" s="145"/>
      <c r="U5" s="149"/>
      <c r="V5" s="150"/>
      <c r="W5" s="151"/>
      <c r="X5" s="152"/>
      <c r="Y5" s="152"/>
      <c r="Z5" s="152"/>
      <c r="AA5" s="152"/>
      <c r="AB5" s="154"/>
      <c r="AC5" s="152"/>
      <c r="AD5" s="152"/>
      <c r="AE5" s="152"/>
      <c r="AF5" s="152"/>
      <c r="AG5" s="142"/>
      <c r="AH5" s="119"/>
      <c r="AI5" s="119"/>
      <c r="AJ5" s="119"/>
      <c r="AK5" s="119"/>
      <c r="AL5" s="119"/>
      <c r="AM5" s="98"/>
      <c r="AN5" s="99"/>
      <c r="AO5" s="100"/>
      <c r="AP5" s="99"/>
      <c r="AQ5" s="99"/>
      <c r="AR5" s="99"/>
      <c r="AS5" s="99"/>
      <c r="AT5" s="99"/>
      <c r="AU5" s="99"/>
      <c r="AV5" s="99"/>
      <c r="AW5" s="99"/>
      <c r="AX5" s="99"/>
      <c r="AY5" s="99"/>
      <c r="AZ5" s="99"/>
      <c r="BA5" s="99"/>
      <c r="BB5" s="99"/>
      <c r="BC5" s="99"/>
      <c r="BD5" s="99"/>
      <c r="BE5" s="99"/>
      <c r="BF5" s="99"/>
    </row>
    <row r="6" spans="1:58" x14ac:dyDescent="0.45">
      <c r="A6" s="32" t="s">
        <v>6523</v>
      </c>
      <c r="B6" s="32">
        <v>300</v>
      </c>
      <c r="C6" s="136" t="s">
        <v>6362</v>
      </c>
      <c r="D6" s="29">
        <v>3</v>
      </c>
      <c r="E6" s="38">
        <v>52442096</v>
      </c>
      <c r="F6" s="29"/>
      <c r="G6" s="29"/>
      <c r="H6" s="97" t="s">
        <v>493</v>
      </c>
      <c r="I6" s="96" t="s">
        <v>6357</v>
      </c>
      <c r="J6" s="35">
        <v>1</v>
      </c>
      <c r="K6" s="96"/>
      <c r="L6" s="96" t="s">
        <v>6363</v>
      </c>
      <c r="M6" s="73" t="s">
        <v>6</v>
      </c>
      <c r="N6" s="39" t="s">
        <v>147</v>
      </c>
      <c r="O6" s="96" t="s">
        <v>6364</v>
      </c>
      <c r="P6" s="96" t="s">
        <v>6361</v>
      </c>
      <c r="Q6" s="73"/>
      <c r="T6" s="145"/>
      <c r="U6" s="149"/>
      <c r="V6" s="150"/>
      <c r="W6" s="151"/>
      <c r="X6" s="146"/>
      <c r="Y6" s="152"/>
      <c r="Z6" s="152"/>
      <c r="AA6" s="152"/>
      <c r="AB6" s="154"/>
      <c r="AC6" s="152"/>
      <c r="AD6" s="152"/>
      <c r="AE6" s="152"/>
      <c r="AF6" s="152"/>
      <c r="AG6" s="143"/>
      <c r="AH6" s="96"/>
      <c r="AI6" s="96"/>
      <c r="AJ6" s="96"/>
      <c r="AK6" s="96"/>
      <c r="AL6" s="96"/>
      <c r="AM6" s="98"/>
      <c r="AN6" s="99"/>
      <c r="AO6" s="100"/>
      <c r="AP6" s="100"/>
      <c r="AQ6" s="99"/>
      <c r="AR6" s="99"/>
      <c r="AS6" s="99"/>
      <c r="AT6" s="99"/>
      <c r="AU6" s="99"/>
      <c r="AV6" s="99"/>
      <c r="AW6" s="99"/>
      <c r="AX6" s="99"/>
      <c r="AY6" s="99"/>
      <c r="AZ6" s="99"/>
      <c r="BA6" s="99"/>
      <c r="BB6" s="99"/>
      <c r="BC6" s="99"/>
      <c r="BD6" s="99"/>
      <c r="BE6" s="99"/>
      <c r="BF6" s="99"/>
    </row>
    <row r="7" spans="1:58" x14ac:dyDescent="0.45">
      <c r="A7" s="32" t="s">
        <v>6523</v>
      </c>
      <c r="B7" s="32">
        <v>300</v>
      </c>
      <c r="C7" s="136" t="s">
        <v>6365</v>
      </c>
      <c r="D7" s="29">
        <v>13</v>
      </c>
      <c r="E7" s="38">
        <v>32912969</v>
      </c>
      <c r="F7" s="29"/>
      <c r="G7" s="29"/>
      <c r="H7" s="97" t="s">
        <v>35</v>
      </c>
      <c r="I7" s="96" t="s">
        <v>115</v>
      </c>
      <c r="J7" s="35">
        <v>1</v>
      </c>
      <c r="K7" s="96"/>
      <c r="L7" s="96" t="s">
        <v>6366</v>
      </c>
      <c r="M7" s="73" t="s">
        <v>6</v>
      </c>
      <c r="N7" s="39" t="s">
        <v>140</v>
      </c>
      <c r="O7" s="96" t="s">
        <v>6367</v>
      </c>
      <c r="P7" s="96" t="s">
        <v>6368</v>
      </c>
      <c r="Q7" s="73"/>
      <c r="T7" s="145"/>
      <c r="U7" s="149"/>
      <c r="V7" s="150"/>
      <c r="W7" s="151"/>
      <c r="X7" s="146"/>
      <c r="Y7" s="152"/>
      <c r="Z7" s="152"/>
      <c r="AA7" s="152"/>
      <c r="AB7" s="154"/>
      <c r="AC7" s="152"/>
      <c r="AD7" s="152"/>
      <c r="AE7" s="152"/>
      <c r="AF7" s="152"/>
      <c r="AG7" s="143"/>
      <c r="AH7" s="96"/>
      <c r="AI7" s="96"/>
      <c r="AJ7" s="96"/>
      <c r="AK7" s="96"/>
      <c r="AL7" s="96"/>
      <c r="AM7" s="98"/>
      <c r="AN7" s="99"/>
      <c r="AO7" s="100"/>
      <c r="AP7" s="99"/>
      <c r="AQ7" s="99"/>
      <c r="AR7" s="99"/>
      <c r="AS7" s="99"/>
      <c r="AT7" s="99"/>
      <c r="AU7" s="99"/>
      <c r="AV7" s="99"/>
      <c r="AW7" s="99"/>
      <c r="AX7" s="99"/>
      <c r="AY7" s="99"/>
      <c r="AZ7" s="99"/>
      <c r="BA7" s="99"/>
      <c r="BB7" s="99"/>
      <c r="BC7" s="99"/>
      <c r="BD7" s="99"/>
      <c r="BE7" s="99"/>
      <c r="BF7" s="99"/>
    </row>
    <row r="8" spans="1:58" x14ac:dyDescent="0.45">
      <c r="A8" s="32" t="s">
        <v>6523</v>
      </c>
      <c r="B8" s="32">
        <v>300</v>
      </c>
      <c r="C8" s="136" t="s">
        <v>6369</v>
      </c>
      <c r="D8" s="29">
        <v>17</v>
      </c>
      <c r="E8" s="38">
        <v>59878709</v>
      </c>
      <c r="F8" s="29"/>
      <c r="G8" s="29"/>
      <c r="H8" s="97" t="s">
        <v>1301</v>
      </c>
      <c r="I8" s="96" t="s">
        <v>6357</v>
      </c>
      <c r="J8" s="35">
        <v>1</v>
      </c>
      <c r="K8" s="96"/>
      <c r="L8" s="96" t="s">
        <v>6366</v>
      </c>
      <c r="M8" s="73" t="s">
        <v>6</v>
      </c>
      <c r="N8" s="39" t="s">
        <v>118</v>
      </c>
      <c r="O8" s="96" t="s">
        <v>6370</v>
      </c>
      <c r="P8" s="96" t="s">
        <v>6371</v>
      </c>
      <c r="Q8" s="73"/>
      <c r="T8" s="145"/>
      <c r="U8" s="149"/>
      <c r="V8" s="150"/>
      <c r="W8" s="151"/>
      <c r="X8" s="152"/>
      <c r="Y8" s="152"/>
      <c r="Z8" s="152"/>
      <c r="AA8" s="152"/>
      <c r="AB8" s="154"/>
      <c r="AC8" s="152"/>
      <c r="AD8" s="152"/>
      <c r="AE8" s="152"/>
      <c r="AF8" s="152"/>
      <c r="AG8" s="144"/>
      <c r="AH8" s="101"/>
      <c r="AI8" s="101"/>
      <c r="AJ8" s="101"/>
      <c r="AK8" s="101"/>
      <c r="AL8" s="101"/>
      <c r="AM8" s="95"/>
      <c r="AN8" s="99"/>
      <c r="AO8" s="107"/>
      <c r="AP8" s="99"/>
      <c r="AQ8" s="99"/>
      <c r="AR8" s="95"/>
      <c r="AS8" s="95"/>
      <c r="AT8" s="95"/>
      <c r="AU8" s="95"/>
      <c r="AV8" s="95"/>
      <c r="AW8" s="95"/>
      <c r="AX8" s="95"/>
      <c r="AY8" s="95"/>
      <c r="AZ8" s="95"/>
      <c r="BA8" s="95"/>
      <c r="BB8" s="95"/>
      <c r="BC8" s="95"/>
      <c r="BD8" s="95"/>
      <c r="BE8" s="95"/>
      <c r="BF8" s="95"/>
    </row>
    <row r="9" spans="1:58" ht="15.75" x14ac:dyDescent="0.45">
      <c r="A9" s="32" t="s">
        <v>6523</v>
      </c>
      <c r="B9" s="32">
        <v>300</v>
      </c>
      <c r="C9" s="136" t="s">
        <v>6372</v>
      </c>
      <c r="D9" s="29">
        <v>11</v>
      </c>
      <c r="E9" s="38">
        <v>119149218</v>
      </c>
      <c r="F9" s="29"/>
      <c r="G9" s="29"/>
      <c r="H9" s="97" t="s">
        <v>659</v>
      </c>
      <c r="I9" s="96" t="s">
        <v>6357</v>
      </c>
      <c r="J9" s="35">
        <v>1</v>
      </c>
      <c r="K9" s="96"/>
      <c r="L9" s="96" t="s">
        <v>6373</v>
      </c>
      <c r="M9" s="73" t="s">
        <v>6</v>
      </c>
      <c r="N9" s="39" t="s">
        <v>118</v>
      </c>
      <c r="O9" s="96" t="s">
        <v>6374</v>
      </c>
      <c r="P9" s="96" t="s">
        <v>6361</v>
      </c>
      <c r="Q9" s="73"/>
      <c r="T9" s="145"/>
      <c r="U9" s="149"/>
      <c r="V9" s="150"/>
      <c r="W9" s="151"/>
      <c r="X9" s="146"/>
      <c r="Y9" s="152"/>
      <c r="Z9" s="152"/>
      <c r="AA9" s="152"/>
      <c r="AB9" s="153"/>
      <c r="AC9" s="152"/>
      <c r="AD9" s="152"/>
      <c r="AE9" s="152"/>
      <c r="AF9" s="152"/>
      <c r="AG9" s="143"/>
      <c r="AH9" s="96"/>
      <c r="AI9" s="96"/>
      <c r="AJ9" s="96"/>
      <c r="AK9" s="96"/>
      <c r="AL9" s="96"/>
      <c r="AM9" s="98"/>
      <c r="AN9" s="99"/>
      <c r="AO9" s="100"/>
      <c r="AP9" s="99"/>
      <c r="AQ9" s="99"/>
      <c r="AR9" s="99"/>
      <c r="AS9" s="99"/>
      <c r="AT9" s="99"/>
      <c r="AU9" s="99"/>
      <c r="AV9" s="99"/>
      <c r="AW9" s="99"/>
      <c r="AX9" s="99"/>
      <c r="AY9" s="99"/>
      <c r="AZ9" s="99"/>
      <c r="BA9" s="99"/>
      <c r="BB9" s="99"/>
      <c r="BC9" s="99"/>
      <c r="BD9" s="99"/>
      <c r="BE9" s="99"/>
      <c r="BF9" s="99"/>
    </row>
    <row r="10" spans="1:58" x14ac:dyDescent="0.45">
      <c r="A10" s="32" t="s">
        <v>6523</v>
      </c>
      <c r="B10" s="32">
        <v>300</v>
      </c>
      <c r="C10" s="136" t="s">
        <v>6375</v>
      </c>
      <c r="D10" s="140">
        <v>22</v>
      </c>
      <c r="E10" s="141">
        <v>29121087</v>
      </c>
      <c r="F10" s="29"/>
      <c r="G10" s="29"/>
      <c r="H10" s="97" t="s">
        <v>1837</v>
      </c>
      <c r="I10" s="96" t="s">
        <v>6357</v>
      </c>
      <c r="J10" s="35">
        <v>1</v>
      </c>
      <c r="K10" s="96"/>
      <c r="L10" s="96" t="s">
        <v>6376</v>
      </c>
      <c r="M10" s="73" t="s">
        <v>6</v>
      </c>
      <c r="N10" s="39" t="s">
        <v>118</v>
      </c>
      <c r="O10" s="96" t="s">
        <v>4208</v>
      </c>
      <c r="P10" s="96" t="s">
        <v>6377</v>
      </c>
      <c r="Q10" s="73"/>
      <c r="T10" s="145"/>
      <c r="U10" s="149"/>
      <c r="V10" s="150"/>
      <c r="W10" s="151"/>
      <c r="X10" s="152"/>
      <c r="Y10" s="152"/>
      <c r="Z10" s="152"/>
      <c r="AA10" s="152"/>
      <c r="AB10" s="154"/>
      <c r="AC10" s="152"/>
      <c r="AD10" s="152"/>
      <c r="AE10" s="152"/>
      <c r="AF10" s="152"/>
      <c r="AG10" s="144"/>
      <c r="AH10" s="101"/>
      <c r="AI10" s="101"/>
      <c r="AJ10" s="101"/>
      <c r="AK10" s="103"/>
      <c r="AL10" s="101"/>
      <c r="AM10" s="95"/>
      <c r="AN10" s="95"/>
      <c r="AO10" s="104"/>
      <c r="AP10" s="95"/>
      <c r="AQ10" s="95"/>
      <c r="AR10" s="95"/>
      <c r="AS10" s="95"/>
      <c r="AT10" s="95"/>
      <c r="AU10" s="95"/>
      <c r="AV10" s="95"/>
      <c r="AW10" s="95"/>
      <c r="AX10" s="95"/>
      <c r="AY10" s="95"/>
      <c r="AZ10" s="95"/>
      <c r="BA10" s="95"/>
      <c r="BB10" s="95"/>
      <c r="BC10" s="95"/>
      <c r="BD10" s="95"/>
      <c r="BE10" s="95"/>
      <c r="BF10" s="95"/>
    </row>
    <row r="11" spans="1:58" x14ac:dyDescent="0.45">
      <c r="A11" s="32" t="s">
        <v>6523</v>
      </c>
      <c r="B11" s="32">
        <v>300</v>
      </c>
      <c r="C11" s="136" t="s">
        <v>6378</v>
      </c>
      <c r="D11" s="29">
        <v>22</v>
      </c>
      <c r="E11" s="38">
        <v>29121087</v>
      </c>
      <c r="F11" s="29"/>
      <c r="G11" s="29"/>
      <c r="H11" s="97" t="s">
        <v>1837</v>
      </c>
      <c r="I11" s="96" t="s">
        <v>6357</v>
      </c>
      <c r="J11" s="35">
        <v>1</v>
      </c>
      <c r="K11" s="96"/>
      <c r="L11" s="96" t="s">
        <v>6379</v>
      </c>
      <c r="M11" s="73" t="s">
        <v>6</v>
      </c>
      <c r="N11" s="39" t="s">
        <v>118</v>
      </c>
      <c r="O11" s="96" t="s">
        <v>4208</v>
      </c>
      <c r="P11" s="96" t="s">
        <v>6377</v>
      </c>
      <c r="Q11" s="73"/>
      <c r="T11" s="145"/>
      <c r="U11" s="149"/>
      <c r="V11" s="150"/>
      <c r="W11" s="151"/>
      <c r="X11" s="152"/>
      <c r="Y11" s="152"/>
      <c r="Z11" s="152"/>
      <c r="AA11" s="152"/>
      <c r="AB11" s="154"/>
      <c r="AC11" s="152"/>
      <c r="AD11" s="152"/>
      <c r="AE11" s="152"/>
      <c r="AF11" s="152"/>
      <c r="AG11" s="143"/>
      <c r="AH11" s="96"/>
      <c r="AI11" s="96"/>
      <c r="AJ11" s="96"/>
      <c r="AK11" s="96"/>
      <c r="AL11" s="96"/>
      <c r="AM11" s="98"/>
      <c r="AN11" s="99"/>
      <c r="AO11" s="100"/>
      <c r="AP11" s="99"/>
      <c r="AQ11" s="99"/>
      <c r="AR11" s="99"/>
      <c r="AS11" s="99"/>
      <c r="AT11" s="99"/>
      <c r="AU11" s="99"/>
      <c r="AV11" s="99"/>
      <c r="AW11" s="99"/>
      <c r="AX11" s="99"/>
      <c r="AY11" s="99"/>
      <c r="AZ11" s="99"/>
      <c r="BA11" s="99"/>
      <c r="BB11" s="99"/>
      <c r="BC11" s="99"/>
      <c r="BD11" s="99"/>
      <c r="BE11" s="99"/>
      <c r="BF11" s="99"/>
    </row>
    <row r="12" spans="1:58" x14ac:dyDescent="0.45">
      <c r="A12" s="32" t="s">
        <v>6523</v>
      </c>
      <c r="B12" s="32">
        <v>300</v>
      </c>
      <c r="C12" s="136" t="s">
        <v>6380</v>
      </c>
      <c r="D12" s="29">
        <v>22</v>
      </c>
      <c r="E12" s="38">
        <v>29091857</v>
      </c>
      <c r="F12" s="29"/>
      <c r="G12" s="29"/>
      <c r="H12" s="97" t="s">
        <v>1837</v>
      </c>
      <c r="I12" s="96" t="s">
        <v>115</v>
      </c>
      <c r="J12" s="35">
        <v>1</v>
      </c>
      <c r="K12" s="96"/>
      <c r="L12" s="96" t="s">
        <v>6366</v>
      </c>
      <c r="M12" s="73" t="s">
        <v>6</v>
      </c>
      <c r="N12" s="39" t="s">
        <v>140</v>
      </c>
      <c r="O12" s="96" t="s">
        <v>4214</v>
      </c>
      <c r="P12" s="96" t="s">
        <v>6381</v>
      </c>
      <c r="Q12" s="73"/>
      <c r="T12" s="145"/>
      <c r="U12" s="149"/>
      <c r="V12" s="150"/>
      <c r="W12" s="151"/>
      <c r="X12" s="152"/>
      <c r="Y12" s="152"/>
      <c r="Z12" s="152"/>
      <c r="AA12" s="152"/>
      <c r="AB12" s="154"/>
      <c r="AC12" s="152"/>
      <c r="AD12" s="152"/>
      <c r="AE12" s="146"/>
      <c r="AF12" s="152"/>
      <c r="AG12" s="144"/>
      <c r="AH12" s="101"/>
      <c r="AI12" s="101"/>
      <c r="AJ12" s="101"/>
      <c r="AK12" s="101"/>
      <c r="AL12" s="101"/>
      <c r="AM12" s="95"/>
      <c r="AN12" s="99"/>
      <c r="AO12" s="104"/>
      <c r="AP12" s="99"/>
      <c r="AQ12" s="99"/>
      <c r="AR12" s="95"/>
      <c r="AS12" s="95"/>
      <c r="AT12" s="95"/>
      <c r="AU12" s="95"/>
      <c r="AV12" s="95"/>
      <c r="AW12" s="95"/>
      <c r="AX12" s="95"/>
      <c r="AY12" s="95"/>
      <c r="AZ12" s="95"/>
      <c r="BA12" s="95"/>
      <c r="BB12" s="95"/>
      <c r="BC12" s="95"/>
      <c r="BD12" s="95"/>
      <c r="BE12" s="95"/>
      <c r="BF12" s="95"/>
    </row>
    <row r="13" spans="1:58" x14ac:dyDescent="0.45">
      <c r="A13" s="32" t="s">
        <v>6523</v>
      </c>
      <c r="B13" s="32">
        <v>300</v>
      </c>
      <c r="C13" s="136" t="s">
        <v>6382</v>
      </c>
      <c r="D13" s="140">
        <v>22</v>
      </c>
      <c r="E13" s="141">
        <v>29091857</v>
      </c>
      <c r="F13" s="29"/>
      <c r="G13" s="29"/>
      <c r="H13" s="97" t="s">
        <v>1837</v>
      </c>
      <c r="I13" s="96" t="s">
        <v>115</v>
      </c>
      <c r="J13" s="35">
        <v>1</v>
      </c>
      <c r="K13" s="96"/>
      <c r="L13" s="96" t="s">
        <v>6383</v>
      </c>
      <c r="M13" s="73" t="s">
        <v>6</v>
      </c>
      <c r="N13" s="39" t="s">
        <v>140</v>
      </c>
      <c r="O13" s="96" t="s">
        <v>4214</v>
      </c>
      <c r="P13" s="96" t="s">
        <v>6381</v>
      </c>
      <c r="Q13" s="73"/>
      <c r="T13" s="145"/>
      <c r="U13" s="149"/>
      <c r="V13" s="150"/>
      <c r="W13" s="151"/>
      <c r="X13" s="152"/>
      <c r="Y13" s="152"/>
      <c r="Z13" s="152"/>
      <c r="AA13" s="152"/>
      <c r="AB13" s="154"/>
      <c r="AC13" s="152"/>
      <c r="AD13" s="152"/>
      <c r="AE13" s="146"/>
      <c r="AF13" s="152"/>
      <c r="AG13" s="144"/>
      <c r="AH13" s="101"/>
      <c r="AI13" s="101"/>
      <c r="AJ13" s="101"/>
      <c r="AK13" s="103"/>
      <c r="AL13" s="101"/>
      <c r="AM13" s="95"/>
      <c r="AN13" s="95"/>
      <c r="AO13" s="104"/>
      <c r="AP13" s="95"/>
      <c r="AQ13" s="95"/>
      <c r="AR13" s="95"/>
      <c r="AS13" s="95"/>
      <c r="AT13" s="95"/>
      <c r="AU13" s="95"/>
      <c r="AV13" s="95"/>
      <c r="AW13" s="95"/>
      <c r="AX13" s="95"/>
      <c r="AY13" s="95"/>
      <c r="AZ13" s="95"/>
      <c r="BA13" s="95"/>
      <c r="BB13" s="95"/>
      <c r="BC13" s="95"/>
      <c r="BD13" s="95"/>
      <c r="BE13" s="95"/>
      <c r="BF13" s="95"/>
    </row>
    <row r="14" spans="1:58" x14ac:dyDescent="0.45">
      <c r="A14" s="32" t="s">
        <v>6523</v>
      </c>
      <c r="B14" s="32">
        <v>300</v>
      </c>
      <c r="C14" s="136" t="s">
        <v>6384</v>
      </c>
      <c r="D14" s="29">
        <v>19</v>
      </c>
      <c r="E14" s="38">
        <v>45855507</v>
      </c>
      <c r="F14" s="29"/>
      <c r="G14" s="29"/>
      <c r="H14" s="97" t="s">
        <v>1267</v>
      </c>
      <c r="I14" s="96" t="s">
        <v>6357</v>
      </c>
      <c r="J14" s="35">
        <v>1</v>
      </c>
      <c r="K14" s="96"/>
      <c r="L14" s="96" t="s">
        <v>6385</v>
      </c>
      <c r="M14" s="73" t="s">
        <v>6</v>
      </c>
      <c r="N14" s="39" t="s">
        <v>118</v>
      </c>
      <c r="O14" s="96" t="s">
        <v>6386</v>
      </c>
      <c r="P14" s="96" t="s">
        <v>6387</v>
      </c>
      <c r="Q14" s="73"/>
      <c r="T14" s="145"/>
      <c r="U14" s="149"/>
      <c r="V14" s="150"/>
      <c r="W14" s="151"/>
      <c r="X14" s="152"/>
      <c r="Y14" s="152"/>
      <c r="Z14" s="152"/>
      <c r="AA14" s="152"/>
      <c r="AB14" s="154"/>
      <c r="AC14" s="152"/>
      <c r="AD14" s="152"/>
      <c r="AE14" s="152"/>
      <c r="AF14" s="152"/>
      <c r="AG14" s="143"/>
      <c r="AH14" s="96"/>
      <c r="AI14" s="96"/>
      <c r="AJ14" s="96"/>
      <c r="AK14" s="96"/>
      <c r="AL14" s="96"/>
      <c r="AM14" s="98"/>
      <c r="AN14" s="99"/>
      <c r="AO14" s="100"/>
      <c r="AP14" s="99"/>
      <c r="AQ14" s="99"/>
      <c r="AR14" s="99"/>
      <c r="AS14" s="99"/>
      <c r="AT14" s="99"/>
      <c r="AU14" s="99"/>
      <c r="AV14" s="99"/>
      <c r="AW14" s="99"/>
      <c r="AX14" s="99"/>
      <c r="AY14" s="99"/>
      <c r="AZ14" s="99"/>
      <c r="BA14" s="99"/>
      <c r="BB14" s="99"/>
      <c r="BC14" s="99"/>
      <c r="BD14" s="99"/>
      <c r="BE14" s="99"/>
      <c r="BF14" s="99"/>
    </row>
    <row r="15" spans="1:58" x14ac:dyDescent="0.45">
      <c r="A15" s="32" t="s">
        <v>6523</v>
      </c>
      <c r="B15" s="32">
        <v>300</v>
      </c>
      <c r="C15" s="136" t="s">
        <v>6388</v>
      </c>
      <c r="D15" s="29">
        <v>19</v>
      </c>
      <c r="E15" s="38">
        <v>45860740</v>
      </c>
      <c r="F15" s="29"/>
      <c r="G15" s="29"/>
      <c r="H15" s="97" t="s">
        <v>1267</v>
      </c>
      <c r="I15" s="96" t="s">
        <v>6357</v>
      </c>
      <c r="J15" s="35">
        <v>1</v>
      </c>
      <c r="K15" s="96"/>
      <c r="L15" s="96" t="s">
        <v>6350</v>
      </c>
      <c r="M15" s="73" t="s">
        <v>6</v>
      </c>
      <c r="N15" s="39" t="s">
        <v>6336</v>
      </c>
      <c r="O15" s="96" t="s">
        <v>6389</v>
      </c>
      <c r="P15" s="96" t="s">
        <v>6390</v>
      </c>
      <c r="Q15" s="73"/>
      <c r="T15" s="145"/>
      <c r="U15" s="149"/>
      <c r="V15" s="150"/>
      <c r="W15" s="151"/>
      <c r="X15" s="152"/>
      <c r="Y15" s="152"/>
      <c r="Z15" s="152"/>
      <c r="AA15" s="152"/>
      <c r="AB15" s="154"/>
      <c r="AC15" s="152"/>
      <c r="AD15" s="152"/>
      <c r="AE15" s="152"/>
      <c r="AF15" s="152"/>
      <c r="AG15" s="143"/>
      <c r="AH15" s="96"/>
      <c r="AI15" s="96"/>
      <c r="AJ15" s="96"/>
      <c r="AK15" s="96"/>
      <c r="AL15" s="96"/>
      <c r="AM15" s="98"/>
      <c r="AN15" s="99"/>
      <c r="AO15" s="100"/>
      <c r="AP15" s="99"/>
      <c r="AQ15" s="99"/>
      <c r="AR15" s="99"/>
      <c r="AS15" s="99"/>
      <c r="AT15" s="99"/>
      <c r="AU15" s="99"/>
      <c r="AV15" s="99"/>
      <c r="AW15" s="99"/>
      <c r="AX15" s="99"/>
      <c r="AY15" s="99"/>
      <c r="AZ15" s="99"/>
      <c r="BA15" s="99"/>
      <c r="BB15" s="99"/>
      <c r="BC15" s="99"/>
      <c r="BD15" s="99"/>
      <c r="BE15" s="99"/>
      <c r="BF15" s="99"/>
    </row>
    <row r="16" spans="1:58" x14ac:dyDescent="0.45">
      <c r="A16" s="32" t="s">
        <v>6523</v>
      </c>
      <c r="B16" s="32">
        <v>300</v>
      </c>
      <c r="C16" s="136" t="s">
        <v>6391</v>
      </c>
      <c r="D16" s="29">
        <v>16</v>
      </c>
      <c r="E16" s="38">
        <v>14029273</v>
      </c>
      <c r="F16" s="29"/>
      <c r="G16" s="29"/>
      <c r="H16" s="97" t="s">
        <v>1450</v>
      </c>
      <c r="I16" s="96" t="s">
        <v>115</v>
      </c>
      <c r="J16" s="35">
        <v>1</v>
      </c>
      <c r="K16" s="96"/>
      <c r="L16" s="96" t="s">
        <v>6392</v>
      </c>
      <c r="M16" s="73" t="s">
        <v>6</v>
      </c>
      <c r="N16" s="39" t="s">
        <v>140</v>
      </c>
      <c r="O16" s="96" t="s">
        <v>6393</v>
      </c>
      <c r="P16" s="96" t="s">
        <v>6394</v>
      </c>
      <c r="Q16" s="73"/>
      <c r="T16" s="145"/>
      <c r="U16" s="149"/>
      <c r="V16" s="150"/>
      <c r="W16" s="151"/>
      <c r="X16" s="152"/>
      <c r="Y16" s="152"/>
      <c r="Z16" s="152"/>
      <c r="AA16" s="152"/>
      <c r="AB16" s="154"/>
      <c r="AC16" s="152"/>
      <c r="AD16" s="152"/>
      <c r="AE16" s="152"/>
      <c r="AF16" s="152"/>
      <c r="AG16" s="143"/>
      <c r="AH16" s="96"/>
      <c r="AI16" s="96"/>
      <c r="AJ16" s="96"/>
      <c r="AK16" s="96"/>
      <c r="AL16" s="96"/>
      <c r="AM16" s="98"/>
      <c r="AN16" s="99"/>
      <c r="AO16" s="100"/>
      <c r="AP16" s="99"/>
      <c r="AQ16" s="99"/>
      <c r="AR16" s="99"/>
      <c r="AS16" s="99"/>
      <c r="AT16" s="99"/>
      <c r="AU16" s="99"/>
      <c r="AV16" s="99"/>
      <c r="AW16" s="99"/>
      <c r="AX16" s="99"/>
      <c r="AY16" s="99"/>
      <c r="AZ16" s="99"/>
      <c r="BA16" s="99"/>
      <c r="BB16" s="99"/>
      <c r="BC16" s="99"/>
      <c r="BD16" s="99"/>
      <c r="BE16" s="99"/>
      <c r="BF16" s="99"/>
    </row>
    <row r="17" spans="1:58" x14ac:dyDescent="0.45">
      <c r="A17" s="32" t="s">
        <v>6523</v>
      </c>
      <c r="B17" s="32">
        <v>300</v>
      </c>
      <c r="C17" s="136" t="s">
        <v>6395</v>
      </c>
      <c r="D17" s="29">
        <v>9</v>
      </c>
      <c r="E17" s="38">
        <v>35074170</v>
      </c>
      <c r="F17" s="29"/>
      <c r="G17" s="29"/>
      <c r="H17" s="97" t="s">
        <v>1551</v>
      </c>
      <c r="I17" s="96" t="s">
        <v>6357</v>
      </c>
      <c r="J17" s="35">
        <v>1</v>
      </c>
      <c r="K17" s="96"/>
      <c r="L17" s="96" t="s">
        <v>6396</v>
      </c>
      <c r="M17" s="73" t="s">
        <v>6</v>
      </c>
      <c r="N17" s="39" t="s">
        <v>140</v>
      </c>
      <c r="O17" s="96" t="s">
        <v>6397</v>
      </c>
      <c r="P17" s="96" t="s">
        <v>1556</v>
      </c>
      <c r="Q17" s="73"/>
      <c r="T17" s="145"/>
      <c r="U17" s="149"/>
      <c r="V17" s="150"/>
      <c r="W17" s="151"/>
      <c r="X17" s="152"/>
      <c r="Y17" s="152"/>
      <c r="Z17" s="152"/>
      <c r="AA17" s="152"/>
      <c r="AB17" s="154"/>
      <c r="AC17" s="152"/>
      <c r="AD17" s="152"/>
      <c r="AE17" s="152"/>
      <c r="AF17" s="152"/>
      <c r="AG17" s="143"/>
      <c r="AH17" s="96"/>
      <c r="AI17" s="96"/>
      <c r="AJ17" s="96"/>
      <c r="AK17" s="96"/>
      <c r="AL17" s="96"/>
      <c r="AM17" s="98"/>
      <c r="AN17" s="99"/>
      <c r="AO17" s="100"/>
      <c r="AP17" s="99"/>
      <c r="AQ17" s="99"/>
      <c r="AR17" s="99"/>
      <c r="AS17" s="99"/>
      <c r="AT17" s="99"/>
      <c r="AU17" s="99"/>
      <c r="AV17" s="99"/>
      <c r="AW17" s="99"/>
      <c r="AX17" s="99"/>
      <c r="AY17" s="99"/>
      <c r="AZ17" s="99"/>
      <c r="BA17" s="99"/>
      <c r="BB17" s="99"/>
      <c r="BC17" s="99"/>
      <c r="BD17" s="99"/>
      <c r="BE17" s="99"/>
      <c r="BF17" s="99"/>
    </row>
    <row r="18" spans="1:58" x14ac:dyDescent="0.45">
      <c r="A18" s="32" t="s">
        <v>6523</v>
      </c>
      <c r="B18" s="32">
        <v>300</v>
      </c>
      <c r="C18" s="136" t="s">
        <v>6398</v>
      </c>
      <c r="D18" s="29">
        <v>14</v>
      </c>
      <c r="E18" s="38">
        <v>45658051</v>
      </c>
      <c r="F18" s="29"/>
      <c r="G18" s="29"/>
      <c r="H18" s="97" t="s">
        <v>1279</v>
      </c>
      <c r="I18" s="96" t="s">
        <v>6357</v>
      </c>
      <c r="J18" s="35">
        <v>1</v>
      </c>
      <c r="K18" s="96"/>
      <c r="L18" s="96" t="s">
        <v>6399</v>
      </c>
      <c r="M18" s="73" t="s">
        <v>6</v>
      </c>
      <c r="N18" s="39" t="s">
        <v>140</v>
      </c>
      <c r="O18" s="96" t="s">
        <v>6400</v>
      </c>
      <c r="P18" s="96" t="s">
        <v>6401</v>
      </c>
      <c r="Q18" s="73"/>
      <c r="T18" s="145"/>
      <c r="U18" s="149"/>
      <c r="V18" s="150"/>
      <c r="W18" s="151"/>
      <c r="X18" s="152"/>
      <c r="Y18" s="152"/>
      <c r="Z18" s="152"/>
      <c r="AA18" s="152"/>
      <c r="AB18" s="154"/>
      <c r="AC18" s="152"/>
      <c r="AD18" s="152"/>
      <c r="AE18" s="152"/>
      <c r="AF18" s="152"/>
      <c r="AG18" s="143"/>
      <c r="AH18" s="96"/>
      <c r="AI18" s="96"/>
      <c r="AJ18" s="96"/>
      <c r="AK18" s="96"/>
      <c r="AL18" s="96"/>
      <c r="AM18" s="98"/>
      <c r="AN18" s="99"/>
      <c r="AO18" s="100"/>
      <c r="AP18" s="99"/>
      <c r="AQ18" s="99"/>
      <c r="AR18" s="100"/>
      <c r="AS18" s="99"/>
      <c r="AT18" s="99"/>
      <c r="AU18" s="99"/>
      <c r="AV18" s="99"/>
      <c r="AW18" s="99"/>
      <c r="AX18" s="99"/>
      <c r="AY18" s="99"/>
      <c r="AZ18" s="99"/>
      <c r="BA18" s="99"/>
      <c r="BB18" s="99"/>
      <c r="BC18" s="99"/>
      <c r="BD18" s="99"/>
      <c r="BE18" s="99"/>
      <c r="BF18" s="99"/>
    </row>
    <row r="19" spans="1:58" ht="15.75" x14ac:dyDescent="0.45">
      <c r="A19" s="32" t="s">
        <v>6523</v>
      </c>
      <c r="B19" s="32">
        <v>300</v>
      </c>
      <c r="C19" s="136" t="s">
        <v>6372</v>
      </c>
      <c r="D19" s="29">
        <v>14</v>
      </c>
      <c r="E19" s="38">
        <v>45667921</v>
      </c>
      <c r="F19" s="29"/>
      <c r="G19" s="29"/>
      <c r="H19" s="97" t="s">
        <v>1279</v>
      </c>
      <c r="I19" s="96" t="s">
        <v>115</v>
      </c>
      <c r="J19" s="35">
        <v>1</v>
      </c>
      <c r="K19" s="96"/>
      <c r="L19" s="96" t="s">
        <v>6373</v>
      </c>
      <c r="M19" s="73" t="s">
        <v>6</v>
      </c>
      <c r="N19" s="39" t="s">
        <v>132</v>
      </c>
      <c r="O19" s="96" t="s">
        <v>6402</v>
      </c>
      <c r="P19" s="96" t="s">
        <v>6403</v>
      </c>
      <c r="Q19" s="73"/>
      <c r="T19" s="145"/>
      <c r="U19" s="149"/>
      <c r="V19" s="150"/>
      <c r="W19" s="151"/>
      <c r="X19" s="152"/>
      <c r="Y19" s="152"/>
      <c r="Z19" s="152"/>
      <c r="AA19" s="152"/>
      <c r="AB19" s="154"/>
      <c r="AC19" s="152"/>
      <c r="AD19" s="152"/>
      <c r="AE19" s="152"/>
      <c r="AF19" s="152"/>
      <c r="AG19" s="143"/>
      <c r="AH19" s="96"/>
      <c r="AI19" s="96"/>
      <c r="AJ19" s="96"/>
      <c r="AK19" s="96"/>
      <c r="AL19" s="96"/>
      <c r="AM19" s="98"/>
      <c r="AN19" s="99"/>
      <c r="AO19" s="100"/>
      <c r="AP19" s="99"/>
      <c r="AQ19" s="99"/>
      <c r="AR19" s="100"/>
      <c r="AS19" s="99"/>
      <c r="AT19" s="99"/>
      <c r="AU19" s="99"/>
      <c r="AV19" s="99"/>
      <c r="AW19" s="99"/>
      <c r="AX19" s="99"/>
      <c r="AY19" s="99"/>
      <c r="AZ19" s="99"/>
      <c r="BA19" s="99"/>
      <c r="BB19" s="99"/>
      <c r="BC19" s="99"/>
      <c r="BD19" s="99"/>
      <c r="BE19" s="99"/>
      <c r="BF19" s="99"/>
    </row>
    <row r="20" spans="1:58" x14ac:dyDescent="0.45">
      <c r="A20" s="32" t="s">
        <v>6523</v>
      </c>
      <c r="B20" s="32">
        <v>300</v>
      </c>
      <c r="C20" s="136" t="s">
        <v>6404</v>
      </c>
      <c r="D20" s="29">
        <v>17</v>
      </c>
      <c r="E20" s="38">
        <v>17122524</v>
      </c>
      <c r="F20" s="29"/>
      <c r="G20" s="29"/>
      <c r="H20" s="97" t="s">
        <v>1909</v>
      </c>
      <c r="I20" s="96" t="s">
        <v>6357</v>
      </c>
      <c r="J20" s="35">
        <v>1</v>
      </c>
      <c r="K20" s="96"/>
      <c r="L20" s="96" t="s">
        <v>6405</v>
      </c>
      <c r="M20" s="73" t="s">
        <v>6</v>
      </c>
      <c r="N20" s="39" t="s">
        <v>147</v>
      </c>
      <c r="O20" s="96" t="s">
        <v>6406</v>
      </c>
      <c r="P20" s="96" t="s">
        <v>6361</v>
      </c>
      <c r="Q20" s="73"/>
      <c r="T20" s="145"/>
      <c r="U20" s="149"/>
      <c r="V20" s="150"/>
      <c r="W20" s="151"/>
      <c r="X20" s="152"/>
      <c r="Y20" s="152"/>
      <c r="Z20" s="152"/>
      <c r="AA20" s="152"/>
      <c r="AB20" s="153"/>
      <c r="AC20" s="152"/>
      <c r="AD20" s="152"/>
      <c r="AE20" s="152"/>
      <c r="AF20" s="152"/>
      <c r="AG20" s="143"/>
      <c r="AH20" s="96"/>
      <c r="AI20" s="96"/>
      <c r="AJ20" s="96"/>
      <c r="AK20" s="96"/>
      <c r="AL20" s="96"/>
      <c r="AM20" s="98"/>
      <c r="AN20" s="99"/>
      <c r="AO20" s="100"/>
      <c r="AP20" s="99"/>
      <c r="AQ20" s="99"/>
      <c r="AR20" s="100"/>
      <c r="AS20" s="100"/>
      <c r="AT20" s="99"/>
      <c r="AU20" s="99"/>
      <c r="AV20" s="99"/>
      <c r="AW20" s="99"/>
      <c r="AX20" s="99"/>
      <c r="AY20" s="99"/>
      <c r="AZ20" s="99"/>
      <c r="BA20" s="99"/>
      <c r="BB20" s="99"/>
      <c r="BC20" s="99"/>
      <c r="BD20" s="99"/>
      <c r="BE20" s="99"/>
      <c r="BF20" s="99"/>
    </row>
    <row r="21" spans="1:58" x14ac:dyDescent="0.45">
      <c r="A21" s="32" t="s">
        <v>6523</v>
      </c>
      <c r="B21" s="32">
        <v>300</v>
      </c>
      <c r="C21" s="136" t="s">
        <v>6407</v>
      </c>
      <c r="D21" s="29">
        <v>13</v>
      </c>
      <c r="E21" s="38">
        <v>108861944</v>
      </c>
      <c r="F21" s="29"/>
      <c r="G21" s="29"/>
      <c r="H21" s="97" t="s">
        <v>5290</v>
      </c>
      <c r="I21" s="96" t="s">
        <v>6357</v>
      </c>
      <c r="J21" s="35">
        <v>1</v>
      </c>
      <c r="K21" s="96"/>
      <c r="L21" s="96" t="s">
        <v>6408</v>
      </c>
      <c r="M21" s="73" t="s">
        <v>6</v>
      </c>
      <c r="N21" s="39" t="s">
        <v>118</v>
      </c>
      <c r="O21" s="96" t="s">
        <v>6409</v>
      </c>
      <c r="P21" s="96" t="s">
        <v>6410</v>
      </c>
      <c r="Q21" s="73"/>
      <c r="T21" s="145"/>
      <c r="U21" s="149"/>
      <c r="V21" s="150"/>
      <c r="W21" s="151"/>
      <c r="X21" s="152"/>
      <c r="Y21" s="152"/>
      <c r="Z21" s="152"/>
      <c r="AA21" s="152"/>
      <c r="AB21" s="153"/>
      <c r="AC21" s="152"/>
      <c r="AD21" s="152"/>
      <c r="AE21" s="152"/>
      <c r="AF21" s="152"/>
      <c r="AG21" s="143"/>
      <c r="AH21" s="96"/>
      <c r="AI21" s="96"/>
      <c r="AJ21" s="96"/>
      <c r="AK21" s="96"/>
      <c r="AL21" s="96"/>
      <c r="AM21" s="98"/>
      <c r="AN21" s="99"/>
      <c r="AO21" s="100"/>
      <c r="AP21" s="99"/>
      <c r="AQ21" s="99"/>
      <c r="AR21" s="99"/>
      <c r="AS21" s="99"/>
      <c r="AT21" s="99"/>
      <c r="AU21" s="99"/>
      <c r="AV21" s="99"/>
      <c r="AW21" s="99"/>
      <c r="AX21" s="99"/>
      <c r="AY21" s="99"/>
      <c r="AZ21" s="99"/>
      <c r="BA21" s="99"/>
      <c r="BB21" s="99"/>
      <c r="BC21" s="99"/>
      <c r="BD21" s="99"/>
      <c r="BE21" s="99"/>
      <c r="BF21" s="99"/>
    </row>
    <row r="22" spans="1:58" ht="15.75" x14ac:dyDescent="0.45">
      <c r="A22" s="32" t="s">
        <v>6523</v>
      </c>
      <c r="B22" s="32">
        <v>300</v>
      </c>
      <c r="C22" s="136" t="s">
        <v>6353</v>
      </c>
      <c r="D22" s="29">
        <v>2</v>
      </c>
      <c r="E22" s="38">
        <v>47702362</v>
      </c>
      <c r="F22" s="29"/>
      <c r="G22" s="29"/>
      <c r="H22" s="97" t="s">
        <v>171</v>
      </c>
      <c r="I22" s="96" t="s">
        <v>115</v>
      </c>
      <c r="J22" s="35">
        <v>1</v>
      </c>
      <c r="K22" s="96"/>
      <c r="L22" s="96" t="s">
        <v>6354</v>
      </c>
      <c r="M22" s="73" t="s">
        <v>6</v>
      </c>
      <c r="N22" s="39" t="s">
        <v>140</v>
      </c>
      <c r="O22" s="96" t="s">
        <v>6411</v>
      </c>
      <c r="P22" s="96" t="s">
        <v>6412</v>
      </c>
      <c r="Q22" s="73"/>
      <c r="T22" s="145"/>
      <c r="U22" s="149"/>
      <c r="V22" s="150"/>
      <c r="W22" s="151"/>
      <c r="X22" s="146"/>
      <c r="Y22" s="152"/>
      <c r="Z22" s="152"/>
      <c r="AA22" s="152"/>
      <c r="AB22" s="153"/>
      <c r="AC22" s="152"/>
      <c r="AD22" s="152"/>
      <c r="AE22" s="152"/>
      <c r="AF22" s="152"/>
      <c r="AG22" s="144"/>
      <c r="AH22" s="101"/>
      <c r="AI22" s="101"/>
      <c r="AJ22" s="101"/>
      <c r="AK22" s="101"/>
      <c r="AL22" s="101"/>
      <c r="AM22" s="95"/>
      <c r="AN22" s="99"/>
      <c r="AO22" s="104"/>
      <c r="AP22" s="99"/>
      <c r="AQ22" s="99"/>
      <c r="AR22" s="95"/>
      <c r="AS22" s="95"/>
      <c r="AT22" s="95"/>
      <c r="AU22" s="95"/>
      <c r="AV22" s="95"/>
      <c r="AW22" s="95"/>
      <c r="AX22" s="95"/>
      <c r="AY22" s="95"/>
      <c r="AZ22" s="95"/>
      <c r="BA22" s="95"/>
      <c r="BB22" s="95"/>
      <c r="BC22" s="95"/>
      <c r="BD22" s="95"/>
      <c r="BE22" s="95"/>
      <c r="BF22" s="95"/>
    </row>
    <row r="23" spans="1:58" ht="15.75" x14ac:dyDescent="0.45">
      <c r="A23" s="32" t="s">
        <v>6523</v>
      </c>
      <c r="B23" s="32">
        <v>300</v>
      </c>
      <c r="C23" s="137" t="s">
        <v>6413</v>
      </c>
      <c r="D23" s="29">
        <v>1</v>
      </c>
      <c r="E23" s="38">
        <v>45797228</v>
      </c>
      <c r="F23" s="29"/>
      <c r="G23" s="29"/>
      <c r="H23" s="97" t="s">
        <v>1282</v>
      </c>
      <c r="I23" s="96" t="s">
        <v>115</v>
      </c>
      <c r="J23" s="35">
        <v>1</v>
      </c>
      <c r="K23" s="96"/>
      <c r="L23" s="96" t="s">
        <v>6399</v>
      </c>
      <c r="M23" s="73" t="s">
        <v>6</v>
      </c>
      <c r="N23" s="39" t="s">
        <v>118</v>
      </c>
      <c r="O23" s="96" t="s">
        <v>6414</v>
      </c>
      <c r="P23" s="96" t="s">
        <v>6415</v>
      </c>
      <c r="Q23" s="73"/>
      <c r="T23" s="145"/>
      <c r="U23" s="150"/>
      <c r="V23" s="150"/>
      <c r="W23" s="151"/>
      <c r="X23" s="146"/>
      <c r="Y23" s="152"/>
      <c r="Z23" s="152"/>
      <c r="AA23" s="152"/>
      <c r="AB23" s="154"/>
      <c r="AC23" s="152"/>
      <c r="AD23" s="152"/>
      <c r="AE23" s="152"/>
      <c r="AF23" s="152"/>
      <c r="AG23" s="143"/>
      <c r="AH23" s="96"/>
      <c r="AI23" s="96"/>
      <c r="AJ23" s="96"/>
      <c r="AK23" s="96"/>
      <c r="AL23" s="96"/>
      <c r="AM23" s="98"/>
      <c r="AN23" s="99"/>
      <c r="AO23" s="100"/>
      <c r="AP23" s="99"/>
      <c r="AQ23" s="99"/>
      <c r="AR23" s="99"/>
      <c r="AS23" s="99"/>
      <c r="AT23" s="99"/>
      <c r="AU23" s="99"/>
      <c r="AV23" s="99"/>
      <c r="AW23" s="99"/>
      <c r="AX23" s="99"/>
      <c r="AY23" s="99"/>
      <c r="AZ23" s="99"/>
      <c r="BA23" s="99"/>
      <c r="BB23" s="99"/>
      <c r="BC23" s="99"/>
      <c r="BD23" s="99"/>
      <c r="BE23" s="99"/>
      <c r="BF23" s="99"/>
    </row>
    <row r="24" spans="1:58" x14ac:dyDescent="0.45">
      <c r="A24" s="32" t="s">
        <v>6523</v>
      </c>
      <c r="B24" s="32">
        <v>300</v>
      </c>
      <c r="C24" s="137" t="s">
        <v>6416</v>
      </c>
      <c r="D24" s="29">
        <v>1</v>
      </c>
      <c r="E24" s="38">
        <v>45797228</v>
      </c>
      <c r="F24" s="29"/>
      <c r="G24" s="29"/>
      <c r="H24" s="97" t="s">
        <v>1282</v>
      </c>
      <c r="I24" s="96" t="s">
        <v>115</v>
      </c>
      <c r="J24" s="35">
        <v>1</v>
      </c>
      <c r="K24" s="96"/>
      <c r="L24" s="96" t="s">
        <v>6417</v>
      </c>
      <c r="M24" s="73" t="s">
        <v>6</v>
      </c>
      <c r="N24" s="39" t="s">
        <v>118</v>
      </c>
      <c r="O24" s="96" t="s">
        <v>6414</v>
      </c>
      <c r="P24" s="96" t="s">
        <v>6415</v>
      </c>
      <c r="Q24" s="73"/>
      <c r="T24" s="145"/>
      <c r="U24" s="150"/>
      <c r="V24" s="150"/>
      <c r="W24" s="151"/>
      <c r="X24" s="146"/>
      <c r="Y24" s="152"/>
      <c r="Z24" s="152"/>
      <c r="AA24" s="152"/>
      <c r="AB24" s="154"/>
      <c r="AC24" s="152"/>
      <c r="AD24" s="152"/>
      <c r="AE24" s="146"/>
      <c r="AF24" s="152"/>
      <c r="AG24" s="143"/>
      <c r="AH24" s="96"/>
      <c r="AI24" s="96"/>
      <c r="AJ24" s="96"/>
      <c r="AK24" s="96"/>
      <c r="AL24" s="96"/>
      <c r="AM24" s="98"/>
      <c r="AN24" s="99"/>
      <c r="AO24" s="100"/>
      <c r="AP24" s="99"/>
      <c r="AQ24" s="99"/>
      <c r="AR24" s="99"/>
      <c r="AS24" s="99"/>
      <c r="AT24" s="99"/>
      <c r="AU24" s="99"/>
      <c r="AV24" s="99"/>
      <c r="AW24" s="99"/>
      <c r="AX24" s="99"/>
      <c r="AY24" s="99"/>
      <c r="AZ24" s="99"/>
      <c r="BA24" s="99"/>
      <c r="BB24" s="99"/>
      <c r="BC24" s="99"/>
      <c r="BD24" s="99"/>
      <c r="BE24" s="99"/>
      <c r="BF24" s="99"/>
    </row>
    <row r="25" spans="1:58" x14ac:dyDescent="0.45">
      <c r="A25" s="32" t="s">
        <v>6523</v>
      </c>
      <c r="B25" s="32">
        <v>300</v>
      </c>
      <c r="C25" s="137" t="s">
        <v>6418</v>
      </c>
      <c r="D25" s="29">
        <v>1</v>
      </c>
      <c r="E25" s="38">
        <v>45797228</v>
      </c>
      <c r="F25" s="29"/>
      <c r="G25" s="29"/>
      <c r="H25" s="97" t="s">
        <v>1282</v>
      </c>
      <c r="I25" s="96" t="s">
        <v>115</v>
      </c>
      <c r="J25" s="35">
        <v>1</v>
      </c>
      <c r="K25" s="96"/>
      <c r="L25" s="96" t="s">
        <v>6419</v>
      </c>
      <c r="M25" s="73" t="s">
        <v>6</v>
      </c>
      <c r="N25" s="39" t="s">
        <v>118</v>
      </c>
      <c r="O25" s="96" t="s">
        <v>6414</v>
      </c>
      <c r="P25" s="96" t="s">
        <v>6420</v>
      </c>
      <c r="Q25" s="73"/>
      <c r="T25" s="145"/>
      <c r="U25" s="150"/>
      <c r="V25" s="150"/>
      <c r="W25" s="151"/>
      <c r="X25" s="146"/>
      <c r="Y25" s="152"/>
      <c r="Z25" s="152"/>
      <c r="AA25" s="152"/>
      <c r="AB25" s="154"/>
      <c r="AC25" s="152"/>
      <c r="AD25" s="152"/>
      <c r="AE25" s="146"/>
      <c r="AF25" s="152"/>
      <c r="AG25" s="144"/>
      <c r="AH25" s="101"/>
      <c r="AI25" s="101"/>
      <c r="AJ25" s="101"/>
      <c r="AK25" s="101"/>
      <c r="AL25" s="101"/>
      <c r="AM25" s="95"/>
      <c r="AN25" s="99"/>
      <c r="AO25" s="104"/>
      <c r="AP25" s="99"/>
      <c r="AQ25" s="99"/>
      <c r="AR25" s="95"/>
      <c r="AS25" s="95"/>
      <c r="AT25" s="95"/>
      <c r="AU25" s="95"/>
      <c r="AV25" s="95"/>
      <c r="AW25" s="95"/>
      <c r="AX25" s="95"/>
      <c r="AY25" s="95"/>
      <c r="AZ25" s="95"/>
      <c r="BA25" s="95"/>
      <c r="BB25" s="95"/>
      <c r="BC25" s="95"/>
      <c r="BD25" s="95"/>
      <c r="BE25" s="95"/>
      <c r="BF25" s="95"/>
    </row>
    <row r="26" spans="1:58" x14ac:dyDescent="0.45">
      <c r="A26" s="32" t="s">
        <v>6523</v>
      </c>
      <c r="B26" s="32">
        <v>300</v>
      </c>
      <c r="C26" s="137" t="s">
        <v>6421</v>
      </c>
      <c r="D26" s="29">
        <v>1</v>
      </c>
      <c r="E26" s="38">
        <v>45798475</v>
      </c>
      <c r="F26" s="29"/>
      <c r="G26" s="29"/>
      <c r="H26" s="97" t="s">
        <v>1282</v>
      </c>
      <c r="I26" s="96" t="s">
        <v>115</v>
      </c>
      <c r="J26" s="35">
        <v>1</v>
      </c>
      <c r="K26" s="96"/>
      <c r="L26" s="96" t="s">
        <v>6422</v>
      </c>
      <c r="M26" s="73" t="s">
        <v>6</v>
      </c>
      <c r="N26" s="39" t="s">
        <v>118</v>
      </c>
      <c r="O26" s="96" t="s">
        <v>6159</v>
      </c>
      <c r="P26" s="96" t="s">
        <v>6423</v>
      </c>
      <c r="Q26" s="73"/>
      <c r="T26" s="145"/>
      <c r="U26" s="150"/>
      <c r="V26" s="150"/>
      <c r="W26" s="151"/>
      <c r="X26" s="146"/>
      <c r="Y26" s="152"/>
      <c r="Z26" s="152"/>
      <c r="AA26" s="152"/>
      <c r="AB26" s="154"/>
      <c r="AC26" s="152"/>
      <c r="AD26" s="152"/>
      <c r="AE26" s="146"/>
      <c r="AF26" s="152"/>
      <c r="AG26" s="143"/>
      <c r="AH26" s="96"/>
      <c r="AI26" s="96"/>
      <c r="AJ26" s="96"/>
      <c r="AK26" s="96"/>
      <c r="AL26" s="96"/>
      <c r="AM26" s="98"/>
      <c r="AN26" s="99"/>
      <c r="AO26" s="100"/>
      <c r="AP26" s="99"/>
      <c r="AQ26" s="99"/>
      <c r="AR26" s="99"/>
      <c r="AS26" s="99"/>
      <c r="AT26" s="99"/>
      <c r="AU26" s="99"/>
      <c r="AV26" s="99"/>
      <c r="AW26" s="99"/>
      <c r="AX26" s="99"/>
      <c r="AY26" s="99"/>
      <c r="AZ26" s="99"/>
      <c r="BA26" s="99"/>
      <c r="BB26" s="99"/>
      <c r="BC26" s="99"/>
      <c r="BD26" s="99"/>
      <c r="BE26" s="99"/>
      <c r="BF26" s="99"/>
    </row>
    <row r="27" spans="1:58" x14ac:dyDescent="0.45">
      <c r="A27" s="32" t="s">
        <v>6523</v>
      </c>
      <c r="B27" s="32">
        <v>300</v>
      </c>
      <c r="C27" s="136" t="s">
        <v>6424</v>
      </c>
      <c r="D27" s="29">
        <v>1</v>
      </c>
      <c r="E27" s="38">
        <v>45797201</v>
      </c>
      <c r="F27" s="29"/>
      <c r="G27" s="29"/>
      <c r="H27" s="97" t="s">
        <v>1282</v>
      </c>
      <c r="I27" s="96" t="s">
        <v>115</v>
      </c>
      <c r="J27" s="35">
        <v>1</v>
      </c>
      <c r="K27" s="96"/>
      <c r="L27" s="96" t="s">
        <v>6392</v>
      </c>
      <c r="M27" s="73" t="s">
        <v>6</v>
      </c>
      <c r="N27" s="39" t="s">
        <v>118</v>
      </c>
      <c r="O27" s="96" t="s">
        <v>6425</v>
      </c>
      <c r="P27" s="96" t="s">
        <v>6426</v>
      </c>
      <c r="Q27" s="73"/>
      <c r="T27" s="145"/>
      <c r="U27" s="149"/>
      <c r="V27" s="150"/>
      <c r="W27" s="151"/>
      <c r="X27" s="146"/>
      <c r="Y27" s="152"/>
      <c r="Z27" s="152"/>
      <c r="AA27" s="152"/>
      <c r="AB27" s="154"/>
      <c r="AC27" s="152"/>
      <c r="AD27" s="152"/>
      <c r="AE27" s="146"/>
      <c r="AF27" s="152"/>
      <c r="AG27" s="143"/>
      <c r="AH27" s="96"/>
      <c r="AI27" s="96"/>
      <c r="AJ27" s="96"/>
      <c r="AK27" s="96"/>
      <c r="AL27" s="96"/>
      <c r="AM27" s="98"/>
      <c r="AN27" s="99"/>
      <c r="AO27" s="100"/>
      <c r="AP27" s="99"/>
      <c r="AQ27" s="100"/>
      <c r="AR27" s="99"/>
      <c r="AS27" s="99"/>
      <c r="AT27" s="99"/>
      <c r="AU27" s="99"/>
      <c r="AV27" s="99"/>
      <c r="AW27" s="99"/>
      <c r="AX27" s="99"/>
      <c r="AY27" s="99"/>
      <c r="AZ27" s="99"/>
      <c r="BA27" s="99"/>
      <c r="BB27" s="99"/>
      <c r="BC27" s="99"/>
      <c r="BD27" s="99"/>
      <c r="BE27" s="99"/>
      <c r="BF27" s="99"/>
    </row>
    <row r="28" spans="1:58" x14ac:dyDescent="0.45">
      <c r="A28" s="32" t="s">
        <v>6523</v>
      </c>
      <c r="B28" s="32">
        <v>300</v>
      </c>
      <c r="C28" s="136" t="s">
        <v>6427</v>
      </c>
      <c r="D28" s="140">
        <v>17</v>
      </c>
      <c r="E28" s="141">
        <v>29587534</v>
      </c>
      <c r="F28" s="29"/>
      <c r="G28" s="29"/>
      <c r="H28" s="97" t="s">
        <v>76</v>
      </c>
      <c r="I28" s="96" t="s">
        <v>115</v>
      </c>
      <c r="J28" s="35">
        <v>1</v>
      </c>
      <c r="K28" s="96"/>
      <c r="L28" s="96" t="s">
        <v>6428</v>
      </c>
      <c r="M28" s="73" t="s">
        <v>6</v>
      </c>
      <c r="N28" s="39" t="s">
        <v>147</v>
      </c>
      <c r="O28" s="96" t="s">
        <v>6429</v>
      </c>
      <c r="P28" s="96" t="s">
        <v>6361</v>
      </c>
      <c r="Q28" s="73"/>
      <c r="T28" s="145"/>
      <c r="U28" s="149"/>
      <c r="V28" s="150"/>
      <c r="W28" s="151"/>
      <c r="X28" s="146"/>
      <c r="Y28" s="152"/>
      <c r="Z28" s="152"/>
      <c r="AA28" s="152"/>
      <c r="AB28" s="153"/>
      <c r="AC28" s="152"/>
      <c r="AD28" s="152"/>
      <c r="AE28" s="152"/>
      <c r="AF28" s="152"/>
      <c r="AG28" s="144"/>
      <c r="AH28" s="101"/>
      <c r="AI28" s="101"/>
      <c r="AJ28" s="101"/>
      <c r="AK28" s="103"/>
      <c r="AL28" s="101"/>
      <c r="AM28" s="108"/>
      <c r="AN28" s="95"/>
      <c r="AO28" s="104"/>
      <c r="AP28" s="95"/>
      <c r="AQ28" s="95"/>
      <c r="AR28" s="95"/>
      <c r="AS28" s="95"/>
      <c r="AT28" s="95"/>
      <c r="AU28" s="95"/>
      <c r="AV28" s="95"/>
      <c r="AW28" s="95"/>
      <c r="AX28" s="95"/>
      <c r="AY28" s="95"/>
      <c r="AZ28" s="95"/>
      <c r="BA28" s="95"/>
      <c r="BB28" s="95"/>
      <c r="BC28" s="95"/>
      <c r="BD28" s="95"/>
      <c r="BE28" s="95"/>
      <c r="BF28" s="95"/>
    </row>
    <row r="29" spans="1:58" x14ac:dyDescent="0.45">
      <c r="A29" s="32" t="s">
        <v>6523</v>
      </c>
      <c r="B29" s="32">
        <v>300</v>
      </c>
      <c r="C29" s="136" t="s">
        <v>6430</v>
      </c>
      <c r="D29" s="29">
        <v>17</v>
      </c>
      <c r="E29" s="38">
        <v>29554568</v>
      </c>
      <c r="F29" s="29"/>
      <c r="G29" s="29"/>
      <c r="H29" s="97" t="s">
        <v>76</v>
      </c>
      <c r="I29" s="96" t="s">
        <v>115</v>
      </c>
      <c r="J29" s="35">
        <v>1</v>
      </c>
      <c r="K29" s="96"/>
      <c r="L29" s="96" t="s">
        <v>6428</v>
      </c>
      <c r="M29" s="73" t="s">
        <v>6</v>
      </c>
      <c r="N29" s="39" t="s">
        <v>140</v>
      </c>
      <c r="O29" s="96" t="s">
        <v>6431</v>
      </c>
      <c r="P29" s="96" t="s">
        <v>6432</v>
      </c>
      <c r="Q29" s="73"/>
      <c r="T29" s="145"/>
      <c r="U29" s="149"/>
      <c r="V29" s="150"/>
      <c r="W29" s="151"/>
      <c r="X29" s="146"/>
      <c r="Y29" s="152"/>
      <c r="Z29" s="152"/>
      <c r="AA29" s="152"/>
      <c r="AB29" s="153"/>
      <c r="AC29" s="152"/>
      <c r="AD29" s="152"/>
      <c r="AE29" s="152"/>
      <c r="AF29" s="152"/>
      <c r="AG29" s="143"/>
      <c r="AH29" s="96"/>
      <c r="AI29" s="96"/>
      <c r="AJ29" s="96"/>
      <c r="AK29" s="96"/>
      <c r="AL29" s="96"/>
      <c r="AM29" s="98"/>
      <c r="AN29" s="99"/>
      <c r="AO29" s="100"/>
      <c r="AP29" s="99"/>
      <c r="AQ29" s="99"/>
      <c r="AR29" s="99"/>
      <c r="AS29" s="99"/>
      <c r="AT29" s="99"/>
      <c r="AU29" s="99"/>
      <c r="AV29" s="99"/>
      <c r="AW29" s="99"/>
      <c r="AX29" s="99"/>
      <c r="AY29" s="99"/>
      <c r="AZ29" s="99"/>
      <c r="BA29" s="99"/>
      <c r="BB29" s="99"/>
      <c r="BC29" s="99"/>
      <c r="BD29" s="99"/>
      <c r="BE29" s="99"/>
      <c r="BF29" s="99"/>
    </row>
    <row r="30" spans="1:58" x14ac:dyDescent="0.45">
      <c r="A30" s="32" t="s">
        <v>6523</v>
      </c>
      <c r="B30" s="32">
        <v>300</v>
      </c>
      <c r="C30" s="136" t="s">
        <v>6433</v>
      </c>
      <c r="D30" s="29">
        <v>17</v>
      </c>
      <c r="E30" s="38">
        <v>29663671</v>
      </c>
      <c r="F30" s="29"/>
      <c r="G30" s="29"/>
      <c r="H30" s="97" t="s">
        <v>76</v>
      </c>
      <c r="I30" s="96" t="s">
        <v>115</v>
      </c>
      <c r="J30" s="35">
        <v>1</v>
      </c>
      <c r="K30" s="96"/>
      <c r="L30" s="96" t="s">
        <v>6405</v>
      </c>
      <c r="M30" s="73" t="s">
        <v>6</v>
      </c>
      <c r="N30" s="39" t="s">
        <v>132</v>
      </c>
      <c r="O30" s="96" t="s">
        <v>6434</v>
      </c>
      <c r="P30" s="96" t="s">
        <v>6435</v>
      </c>
      <c r="Q30" s="73"/>
      <c r="T30" s="145"/>
      <c r="U30" s="149"/>
      <c r="V30" s="150"/>
      <c r="W30" s="151"/>
      <c r="X30" s="146"/>
      <c r="Y30" s="152"/>
      <c r="Z30" s="152"/>
      <c r="AA30" s="152"/>
      <c r="AB30" s="153"/>
      <c r="AC30" s="152"/>
      <c r="AD30" s="152"/>
      <c r="AE30" s="152"/>
      <c r="AF30" s="152"/>
      <c r="AG30" s="143"/>
      <c r="AH30" s="96"/>
      <c r="AI30" s="96"/>
      <c r="AJ30" s="96"/>
      <c r="AK30" s="96"/>
      <c r="AL30" s="96"/>
      <c r="AM30" s="98"/>
      <c r="AN30" s="99"/>
      <c r="AO30" s="100"/>
      <c r="AP30" s="99"/>
      <c r="AQ30" s="99"/>
      <c r="AR30" s="99"/>
      <c r="AS30" s="99"/>
      <c r="AT30" s="99"/>
      <c r="AU30" s="99"/>
      <c r="AV30" s="99"/>
      <c r="AW30" s="99"/>
      <c r="AX30" s="99"/>
      <c r="AY30" s="99"/>
      <c r="AZ30" s="99"/>
      <c r="BA30" s="99"/>
      <c r="BB30" s="99"/>
      <c r="BC30" s="99"/>
      <c r="BD30" s="99"/>
      <c r="BE30" s="99"/>
      <c r="BF30" s="99"/>
    </row>
    <row r="31" spans="1:58" x14ac:dyDescent="0.45">
      <c r="A31" s="32" t="s">
        <v>6523</v>
      </c>
      <c r="B31" s="32">
        <v>300</v>
      </c>
      <c r="C31" s="136" t="s">
        <v>6436</v>
      </c>
      <c r="D31" s="140">
        <v>17</v>
      </c>
      <c r="E31" s="141">
        <v>29665826</v>
      </c>
      <c r="F31" s="29"/>
      <c r="G31" s="29"/>
      <c r="H31" s="97" t="s">
        <v>76</v>
      </c>
      <c r="I31" s="96" t="s">
        <v>115</v>
      </c>
      <c r="J31" s="35">
        <v>1</v>
      </c>
      <c r="K31" s="96"/>
      <c r="L31" s="96" t="s">
        <v>6383</v>
      </c>
      <c r="M31" s="73" t="s">
        <v>6</v>
      </c>
      <c r="N31" s="39" t="s">
        <v>147</v>
      </c>
      <c r="O31" s="96" t="s">
        <v>6437</v>
      </c>
      <c r="P31" s="96" t="s">
        <v>6361</v>
      </c>
      <c r="Q31" s="73"/>
      <c r="T31" s="145"/>
      <c r="U31" s="149"/>
      <c r="V31" s="150"/>
      <c r="W31" s="151"/>
      <c r="X31" s="146"/>
      <c r="Y31" s="152"/>
      <c r="Z31" s="152"/>
      <c r="AA31" s="152"/>
      <c r="AB31" s="153"/>
      <c r="AC31" s="152"/>
      <c r="AD31" s="152"/>
      <c r="AE31" s="152"/>
      <c r="AF31" s="152"/>
      <c r="AG31" s="144"/>
      <c r="AH31" s="101"/>
      <c r="AI31" s="101"/>
      <c r="AJ31" s="101"/>
      <c r="AK31" s="101"/>
      <c r="AL31" s="101"/>
      <c r="AM31" s="95"/>
      <c r="AN31" s="95"/>
      <c r="AO31" s="104"/>
      <c r="AP31" s="95"/>
      <c r="AQ31" s="95"/>
      <c r="AR31" s="95"/>
      <c r="AS31" s="95"/>
      <c r="AT31" s="95"/>
      <c r="AU31" s="95"/>
      <c r="AV31" s="95"/>
      <c r="AW31" s="95"/>
      <c r="AX31" s="95"/>
      <c r="AY31" s="95"/>
      <c r="AZ31" s="95"/>
      <c r="BA31" s="95"/>
      <c r="BB31" s="95"/>
      <c r="BC31" s="95"/>
      <c r="BD31" s="95"/>
      <c r="BE31" s="95"/>
      <c r="BF31" s="95"/>
    </row>
    <row r="32" spans="1:58" x14ac:dyDescent="0.45">
      <c r="A32" s="32" t="s">
        <v>6523</v>
      </c>
      <c r="B32" s="32">
        <v>300</v>
      </c>
      <c r="C32" s="136" t="s">
        <v>6438</v>
      </c>
      <c r="D32" s="29">
        <v>16</v>
      </c>
      <c r="E32" s="38">
        <v>23646191</v>
      </c>
      <c r="F32" s="29"/>
      <c r="G32" s="29"/>
      <c r="H32" s="97" t="s">
        <v>49</v>
      </c>
      <c r="I32" s="96" t="s">
        <v>115</v>
      </c>
      <c r="J32" s="35">
        <v>1</v>
      </c>
      <c r="K32" s="96"/>
      <c r="L32" s="96" t="s">
        <v>6439</v>
      </c>
      <c r="M32" s="73" t="s">
        <v>6</v>
      </c>
      <c r="N32" s="39" t="s">
        <v>132</v>
      </c>
      <c r="O32" s="96" t="s">
        <v>6440</v>
      </c>
      <c r="P32" s="96" t="s">
        <v>6441</v>
      </c>
      <c r="Q32" s="73"/>
      <c r="T32" s="145"/>
      <c r="U32" s="149"/>
      <c r="V32" s="150"/>
      <c r="W32" s="151"/>
      <c r="X32" s="146"/>
      <c r="Y32" s="152"/>
      <c r="Z32" s="152"/>
      <c r="AA32" s="152"/>
      <c r="AB32" s="153"/>
      <c r="AC32" s="152"/>
      <c r="AD32" s="152"/>
      <c r="AE32" s="152"/>
      <c r="AF32" s="152"/>
      <c r="AG32" s="143"/>
      <c r="AH32" s="96"/>
      <c r="AI32" s="96"/>
      <c r="AJ32" s="96"/>
      <c r="AK32" s="96"/>
      <c r="AL32" s="96"/>
      <c r="AM32" s="98"/>
      <c r="AN32" s="99"/>
      <c r="AO32" s="100"/>
      <c r="AP32" s="99"/>
      <c r="AQ32" s="99"/>
      <c r="AR32" s="100"/>
      <c r="AS32" s="99"/>
      <c r="AT32" s="99"/>
      <c r="AU32" s="99"/>
      <c r="AV32" s="99"/>
      <c r="AW32" s="99"/>
      <c r="AX32" s="99"/>
      <c r="AY32" s="99"/>
      <c r="AZ32" s="99"/>
      <c r="BA32" s="99"/>
      <c r="BB32" s="99"/>
      <c r="BC32" s="99"/>
      <c r="BD32" s="99"/>
      <c r="BE32" s="99"/>
      <c r="BF32" s="99"/>
    </row>
    <row r="33" spans="1:58" x14ac:dyDescent="0.45">
      <c r="A33" s="32" t="s">
        <v>6523</v>
      </c>
      <c r="B33" s="32">
        <v>300</v>
      </c>
      <c r="C33" s="136" t="s">
        <v>6442</v>
      </c>
      <c r="D33" s="29">
        <v>7</v>
      </c>
      <c r="E33" s="38">
        <v>6026569</v>
      </c>
      <c r="F33" s="29"/>
      <c r="G33" s="29"/>
      <c r="H33" s="97" t="s">
        <v>18</v>
      </c>
      <c r="I33" s="96" t="s">
        <v>115</v>
      </c>
      <c r="J33" s="35">
        <v>1</v>
      </c>
      <c r="K33" s="96"/>
      <c r="L33" s="96" t="s">
        <v>6422</v>
      </c>
      <c r="M33" s="73" t="s">
        <v>6</v>
      </c>
      <c r="N33" s="39" t="s">
        <v>140</v>
      </c>
      <c r="O33" s="96" t="s">
        <v>6443</v>
      </c>
      <c r="P33" s="96" t="s">
        <v>6444</v>
      </c>
      <c r="Q33" s="73"/>
      <c r="T33" s="145"/>
      <c r="U33" s="149"/>
      <c r="V33" s="150"/>
      <c r="W33" s="151"/>
      <c r="X33" s="146"/>
      <c r="Y33" s="152"/>
      <c r="Z33" s="152"/>
      <c r="AA33" s="152"/>
      <c r="AB33" s="154"/>
      <c r="AC33" s="152"/>
      <c r="AD33" s="152"/>
      <c r="AE33" s="152"/>
      <c r="AF33" s="152"/>
      <c r="AG33" s="143"/>
      <c r="AH33" s="96"/>
      <c r="AI33" s="96"/>
      <c r="AJ33" s="96"/>
      <c r="AK33" s="96"/>
      <c r="AL33" s="96"/>
      <c r="AM33" s="98"/>
      <c r="AN33" s="99"/>
      <c r="AO33" s="100"/>
      <c r="AP33" s="99"/>
      <c r="AQ33" s="99"/>
      <c r="AR33" s="99"/>
      <c r="AS33" s="99"/>
      <c r="AT33" s="99"/>
      <c r="AU33" s="99"/>
      <c r="AV33" s="99"/>
      <c r="AW33" s="99"/>
      <c r="AX33" s="99"/>
      <c r="AY33" s="99"/>
      <c r="AZ33" s="99"/>
      <c r="BA33" s="99"/>
      <c r="BB33" s="99"/>
      <c r="BC33" s="99"/>
      <c r="BD33" s="99"/>
      <c r="BE33" s="99"/>
      <c r="BF33" s="99"/>
    </row>
    <row r="34" spans="1:58" x14ac:dyDescent="0.45">
      <c r="A34" s="32" t="s">
        <v>6523</v>
      </c>
      <c r="B34" s="32">
        <v>300</v>
      </c>
      <c r="C34" s="136" t="s">
        <v>6445</v>
      </c>
      <c r="D34" s="29">
        <v>7</v>
      </c>
      <c r="E34" s="38">
        <v>6045549</v>
      </c>
      <c r="F34" s="29"/>
      <c r="G34" s="29"/>
      <c r="H34" s="97" t="s">
        <v>18</v>
      </c>
      <c r="I34" s="96" t="s">
        <v>6357</v>
      </c>
      <c r="J34" s="35">
        <v>1</v>
      </c>
      <c r="K34" s="96"/>
      <c r="L34" s="96" t="s">
        <v>6446</v>
      </c>
      <c r="M34" s="73" t="s">
        <v>6</v>
      </c>
      <c r="N34" s="39" t="s">
        <v>118</v>
      </c>
      <c r="O34" s="96" t="s">
        <v>6447</v>
      </c>
      <c r="P34" s="96" t="s">
        <v>6448</v>
      </c>
      <c r="Q34" s="73"/>
      <c r="T34" s="145"/>
      <c r="U34" s="149"/>
      <c r="V34" s="150"/>
      <c r="W34" s="151"/>
      <c r="X34" s="146"/>
      <c r="Y34" s="152"/>
      <c r="Z34" s="152"/>
      <c r="AA34" s="152"/>
      <c r="AB34" s="154"/>
      <c r="AC34" s="152"/>
      <c r="AD34" s="152"/>
      <c r="AE34" s="152"/>
      <c r="AF34" s="152"/>
      <c r="AG34" s="143"/>
      <c r="AH34" s="96"/>
      <c r="AI34" s="96"/>
      <c r="AJ34" s="96"/>
      <c r="AK34" s="96"/>
      <c r="AL34" s="96"/>
      <c r="AM34" s="98"/>
      <c r="AN34" s="99"/>
      <c r="AO34" s="100"/>
      <c r="AP34" s="99"/>
      <c r="AQ34" s="99"/>
      <c r="AR34" s="100"/>
      <c r="AS34" s="99"/>
      <c r="AT34" s="99"/>
      <c r="AU34" s="99"/>
      <c r="AV34" s="99"/>
      <c r="AW34" s="99"/>
      <c r="AX34" s="99"/>
      <c r="AY34" s="99"/>
      <c r="AZ34" s="99"/>
      <c r="BA34" s="99"/>
      <c r="BB34" s="99"/>
      <c r="BC34" s="99"/>
      <c r="BD34" s="99"/>
      <c r="BE34" s="99"/>
      <c r="BF34" s="99"/>
    </row>
    <row r="35" spans="1:58" x14ac:dyDescent="0.45">
      <c r="A35" s="32" t="s">
        <v>6523</v>
      </c>
      <c r="B35" s="32">
        <v>300</v>
      </c>
      <c r="C35" s="136" t="s">
        <v>6449</v>
      </c>
      <c r="D35" s="29">
        <v>7</v>
      </c>
      <c r="E35" s="38">
        <v>6028776</v>
      </c>
      <c r="F35" s="29"/>
      <c r="G35" s="29"/>
      <c r="H35" s="97" t="s">
        <v>18</v>
      </c>
      <c r="I35" s="96" t="s">
        <v>115</v>
      </c>
      <c r="J35" s="35">
        <v>1</v>
      </c>
      <c r="K35" s="96"/>
      <c r="L35" s="96" t="s">
        <v>6354</v>
      </c>
      <c r="M35" s="73" t="s">
        <v>6</v>
      </c>
      <c r="N35" s="39" t="s">
        <v>140</v>
      </c>
      <c r="O35" s="96" t="s">
        <v>6450</v>
      </c>
      <c r="P35" s="96" t="s">
        <v>6451</v>
      </c>
      <c r="Q35" s="73"/>
      <c r="T35" s="145"/>
      <c r="U35" s="149"/>
      <c r="V35" s="150"/>
      <c r="W35" s="151"/>
      <c r="X35" s="146"/>
      <c r="Y35" s="152"/>
      <c r="Z35" s="152"/>
      <c r="AA35" s="152"/>
      <c r="AB35" s="153"/>
      <c r="AC35" s="152"/>
      <c r="AD35" s="152"/>
      <c r="AE35" s="152"/>
      <c r="AF35" s="152"/>
      <c r="AG35" s="144"/>
      <c r="AH35" s="101"/>
      <c r="AI35" s="101"/>
      <c r="AJ35" s="101"/>
      <c r="AK35" s="101"/>
      <c r="AL35" s="101"/>
      <c r="AM35" s="95"/>
      <c r="AN35" s="99"/>
      <c r="AO35" s="104"/>
      <c r="AP35" s="99"/>
      <c r="AQ35" s="99"/>
      <c r="AR35" s="95"/>
      <c r="AS35" s="95"/>
      <c r="AT35" s="95"/>
      <c r="AU35" s="95"/>
      <c r="AV35" s="95"/>
      <c r="AW35" s="95"/>
      <c r="AX35" s="95"/>
      <c r="AY35" s="95"/>
      <c r="AZ35" s="95"/>
      <c r="BA35" s="95"/>
      <c r="BB35" s="95"/>
      <c r="BC35" s="95"/>
      <c r="BD35" s="95"/>
      <c r="BE35" s="95"/>
      <c r="BF35" s="95"/>
    </row>
    <row r="36" spans="1:58" x14ac:dyDescent="0.45">
      <c r="A36" s="32" t="s">
        <v>6523</v>
      </c>
      <c r="B36" s="32">
        <v>300</v>
      </c>
      <c r="C36" s="138" t="s">
        <v>6452</v>
      </c>
      <c r="D36" s="29">
        <v>9</v>
      </c>
      <c r="E36" s="38">
        <v>98231042</v>
      </c>
      <c r="F36" s="29"/>
      <c r="G36" s="29"/>
      <c r="H36" s="97" t="s">
        <v>30</v>
      </c>
      <c r="I36" s="96" t="s">
        <v>115</v>
      </c>
      <c r="J36" s="35">
        <v>1</v>
      </c>
      <c r="K36" s="96"/>
      <c r="L36" s="96" t="s">
        <v>6453</v>
      </c>
      <c r="M36" s="73" t="s">
        <v>6</v>
      </c>
      <c r="N36" s="39" t="s">
        <v>140</v>
      </c>
      <c r="O36" s="96" t="s">
        <v>6454</v>
      </c>
      <c r="P36" s="96" t="s">
        <v>6455</v>
      </c>
      <c r="Q36" s="73"/>
      <c r="T36" s="145"/>
      <c r="U36" s="149"/>
      <c r="V36" s="150"/>
      <c r="W36" s="151"/>
      <c r="X36" s="146"/>
      <c r="Y36" s="152"/>
      <c r="Z36" s="152"/>
      <c r="AA36" s="152"/>
      <c r="AB36" s="153"/>
      <c r="AC36" s="152"/>
      <c r="AD36" s="152"/>
      <c r="AE36" s="152"/>
      <c r="AF36" s="152"/>
      <c r="AG36" s="143"/>
      <c r="AH36" s="96"/>
      <c r="AI36" s="96"/>
      <c r="AJ36" s="96"/>
      <c r="AK36" s="96"/>
      <c r="AL36" s="96"/>
      <c r="AM36" s="98"/>
      <c r="AN36" s="99"/>
      <c r="AO36" s="100"/>
      <c r="AP36" s="99"/>
      <c r="AQ36" s="99"/>
      <c r="AR36" s="99"/>
      <c r="AS36" s="99"/>
      <c r="AT36" s="99"/>
      <c r="AU36" s="99"/>
      <c r="AV36" s="99"/>
      <c r="AW36" s="99"/>
      <c r="AX36" s="99"/>
      <c r="AY36" s="99"/>
      <c r="AZ36" s="99"/>
      <c r="BA36" s="99"/>
      <c r="BB36" s="99"/>
      <c r="BC36" s="99"/>
      <c r="BD36" s="99"/>
      <c r="BE36" s="99"/>
      <c r="BF36" s="99"/>
    </row>
    <row r="37" spans="1:58" x14ac:dyDescent="0.45">
      <c r="A37" s="32" t="s">
        <v>6523</v>
      </c>
      <c r="B37" s="32">
        <v>300</v>
      </c>
      <c r="C37" s="136" t="s">
        <v>6456</v>
      </c>
      <c r="D37" s="29">
        <v>12</v>
      </c>
      <c r="E37" s="38">
        <v>112888172</v>
      </c>
      <c r="F37" s="29"/>
      <c r="G37" s="29"/>
      <c r="H37" s="97" t="s">
        <v>1065</v>
      </c>
      <c r="I37" s="96" t="s">
        <v>115</v>
      </c>
      <c r="J37" s="35">
        <v>1</v>
      </c>
      <c r="K37" s="96"/>
      <c r="L37" s="96" t="s">
        <v>6392</v>
      </c>
      <c r="M37" s="73" t="s">
        <v>6</v>
      </c>
      <c r="N37" s="39" t="s">
        <v>118</v>
      </c>
      <c r="O37" s="96" t="s">
        <v>6457</v>
      </c>
      <c r="P37" s="96" t="s">
        <v>6458</v>
      </c>
      <c r="Q37" s="73"/>
      <c r="T37" s="145"/>
      <c r="U37" s="149"/>
      <c r="V37" s="150"/>
      <c r="W37" s="151"/>
      <c r="X37" s="146"/>
      <c r="Y37" s="152"/>
      <c r="Z37" s="152"/>
      <c r="AA37" s="152"/>
      <c r="AB37" s="154"/>
      <c r="AC37" s="152"/>
      <c r="AD37" s="152"/>
      <c r="AE37" s="152"/>
      <c r="AF37" s="152"/>
      <c r="AG37" s="144"/>
      <c r="AH37" s="101"/>
      <c r="AI37" s="101"/>
      <c r="AJ37" s="101"/>
      <c r="AK37" s="103"/>
      <c r="AL37" s="101"/>
      <c r="AM37" s="108"/>
      <c r="AN37" s="95"/>
      <c r="AO37" s="104"/>
      <c r="AP37" s="99"/>
      <c r="AQ37" s="99"/>
      <c r="AR37" s="95"/>
      <c r="AS37" s="95"/>
      <c r="AT37" s="95"/>
      <c r="AU37" s="95"/>
      <c r="AV37" s="95"/>
      <c r="AW37" s="95"/>
      <c r="AX37" s="95"/>
      <c r="AY37" s="95"/>
      <c r="AZ37" s="95"/>
      <c r="BA37" s="95"/>
      <c r="BB37" s="95"/>
      <c r="BC37" s="95"/>
      <c r="BD37" s="95"/>
      <c r="BE37" s="95"/>
      <c r="BF37" s="95"/>
    </row>
    <row r="38" spans="1:58" x14ac:dyDescent="0.45">
      <c r="A38" s="32" t="s">
        <v>6523</v>
      </c>
      <c r="B38" s="32">
        <v>300</v>
      </c>
      <c r="C38" s="136" t="s">
        <v>6459</v>
      </c>
      <c r="D38" s="29">
        <v>13</v>
      </c>
      <c r="E38" s="38">
        <v>48878141</v>
      </c>
      <c r="F38" s="29"/>
      <c r="G38" s="29"/>
      <c r="H38" s="97" t="s">
        <v>44</v>
      </c>
      <c r="I38" s="96" t="s">
        <v>115</v>
      </c>
      <c r="J38" s="35">
        <v>1</v>
      </c>
      <c r="K38" s="96"/>
      <c r="L38" s="96" t="s">
        <v>6399</v>
      </c>
      <c r="M38" s="73" t="s">
        <v>6</v>
      </c>
      <c r="N38" s="39" t="s">
        <v>140</v>
      </c>
      <c r="O38" s="96" t="s">
        <v>6460</v>
      </c>
      <c r="P38" s="96" t="s">
        <v>6461</v>
      </c>
      <c r="Q38" s="73"/>
      <c r="T38" s="145"/>
      <c r="U38" s="149"/>
      <c r="V38" s="150"/>
      <c r="W38" s="151"/>
      <c r="X38" s="146"/>
      <c r="Y38" s="152"/>
      <c r="Z38" s="152"/>
      <c r="AA38" s="152"/>
      <c r="AB38" s="153"/>
      <c r="AC38" s="152"/>
      <c r="AD38" s="152"/>
      <c r="AE38" s="152"/>
      <c r="AF38" s="152"/>
      <c r="AG38" s="143"/>
      <c r="AH38" s="96"/>
      <c r="AI38" s="96"/>
      <c r="AJ38" s="96"/>
      <c r="AK38" s="96"/>
      <c r="AL38" s="96"/>
      <c r="AM38" s="98"/>
      <c r="AN38" s="99"/>
      <c r="AO38" s="100"/>
      <c r="AP38" s="99"/>
      <c r="AQ38" s="99"/>
      <c r="AR38" s="100"/>
      <c r="AS38" s="99"/>
      <c r="AT38" s="99"/>
      <c r="AU38" s="95"/>
      <c r="AV38" s="99"/>
      <c r="AW38" s="99"/>
      <c r="AX38" s="99"/>
      <c r="AY38" s="99"/>
      <c r="AZ38" s="99"/>
      <c r="BA38" s="99"/>
      <c r="BB38" s="99"/>
      <c r="BC38" s="99"/>
      <c r="BD38" s="99"/>
      <c r="BE38" s="99"/>
      <c r="BF38" s="99"/>
    </row>
    <row r="39" spans="1:58" x14ac:dyDescent="0.45">
      <c r="A39" s="32" t="s">
        <v>6523</v>
      </c>
      <c r="B39" s="32">
        <v>300</v>
      </c>
      <c r="C39" s="136" t="s">
        <v>6462</v>
      </c>
      <c r="D39" s="29">
        <v>13</v>
      </c>
      <c r="E39" s="38">
        <v>48920801</v>
      </c>
      <c r="F39" s="29"/>
      <c r="G39" s="29"/>
      <c r="H39" s="97" t="s">
        <v>44</v>
      </c>
      <c r="I39" s="96" t="s">
        <v>115</v>
      </c>
      <c r="J39" s="35">
        <v>1</v>
      </c>
      <c r="K39" s="96"/>
      <c r="L39" s="96" t="s">
        <v>6399</v>
      </c>
      <c r="M39" s="73" t="s">
        <v>4545</v>
      </c>
      <c r="N39" s="39" t="s">
        <v>4546</v>
      </c>
      <c r="O39" s="96" t="s">
        <v>6463</v>
      </c>
      <c r="P39" s="96" t="s">
        <v>6464</v>
      </c>
      <c r="Q39" s="73"/>
      <c r="T39" s="145"/>
      <c r="U39" s="149"/>
      <c r="V39" s="150"/>
      <c r="W39" s="151"/>
      <c r="X39" s="146"/>
      <c r="Y39" s="152"/>
      <c r="Z39" s="152"/>
      <c r="AA39" s="152"/>
      <c r="AB39" s="153"/>
      <c r="AC39" s="152"/>
      <c r="AD39" s="152"/>
      <c r="AE39" s="152"/>
      <c r="AF39" s="152"/>
      <c r="AG39" s="143"/>
      <c r="AH39" s="96"/>
      <c r="AI39" s="96"/>
      <c r="AJ39" s="96"/>
      <c r="AK39" s="96"/>
      <c r="AL39" s="96"/>
      <c r="AM39" s="98"/>
      <c r="AN39" s="99"/>
      <c r="AO39" s="100"/>
      <c r="AP39" s="99"/>
      <c r="AQ39" s="99"/>
      <c r="AR39" s="99"/>
      <c r="AS39" s="99"/>
      <c r="AT39" s="99"/>
      <c r="AU39" s="99"/>
      <c r="AV39" s="99"/>
      <c r="AW39" s="99"/>
      <c r="AX39" s="99"/>
      <c r="AY39" s="99"/>
      <c r="AZ39" s="99"/>
      <c r="BA39" s="99"/>
      <c r="BB39" s="99"/>
      <c r="BC39" s="99"/>
      <c r="BD39" s="99"/>
      <c r="BE39" s="99"/>
      <c r="BF39" s="99"/>
    </row>
    <row r="40" spans="1:58" x14ac:dyDescent="0.45">
      <c r="A40" s="32" t="s">
        <v>6523</v>
      </c>
      <c r="B40" s="32">
        <v>300</v>
      </c>
      <c r="C40" s="136" t="s">
        <v>6465</v>
      </c>
      <c r="D40" s="29">
        <v>13</v>
      </c>
      <c r="E40" s="38">
        <v>48942685</v>
      </c>
      <c r="F40" s="29"/>
      <c r="G40" s="29"/>
      <c r="H40" s="97" t="s">
        <v>44</v>
      </c>
      <c r="I40" s="96" t="s">
        <v>115</v>
      </c>
      <c r="J40" s="35">
        <v>1</v>
      </c>
      <c r="K40" s="96"/>
      <c r="L40" s="96" t="s">
        <v>6399</v>
      </c>
      <c r="M40" s="73" t="s">
        <v>6</v>
      </c>
      <c r="N40" s="39" t="s">
        <v>132</v>
      </c>
      <c r="O40" s="96" t="s">
        <v>6466</v>
      </c>
      <c r="P40" s="96" t="s">
        <v>6467</v>
      </c>
      <c r="Q40" s="73"/>
      <c r="T40" s="145"/>
      <c r="U40" s="149"/>
      <c r="V40" s="150"/>
      <c r="W40" s="151"/>
      <c r="X40" s="146"/>
      <c r="Y40" s="152"/>
      <c r="Z40" s="152"/>
      <c r="AA40" s="152"/>
      <c r="AB40" s="153"/>
      <c r="AC40" s="152"/>
      <c r="AD40" s="152"/>
      <c r="AE40" s="152"/>
      <c r="AF40" s="152"/>
      <c r="AG40" s="143"/>
      <c r="AH40" s="96"/>
      <c r="AI40" s="96"/>
      <c r="AJ40" s="96"/>
      <c r="AK40" s="96"/>
      <c r="AL40" s="96"/>
      <c r="AM40" s="98"/>
      <c r="AN40" s="99"/>
      <c r="AO40" s="100"/>
      <c r="AP40" s="99"/>
      <c r="AQ40" s="99"/>
      <c r="AR40" s="99"/>
      <c r="AS40" s="99"/>
      <c r="AT40" s="99"/>
      <c r="AU40" s="99"/>
      <c r="AV40" s="99"/>
      <c r="AW40" s="99"/>
      <c r="AX40" s="99"/>
      <c r="AY40" s="99"/>
      <c r="AZ40" s="99"/>
      <c r="BA40" s="99"/>
      <c r="BB40" s="99"/>
      <c r="BC40" s="99"/>
      <c r="BD40" s="99"/>
      <c r="BE40" s="99"/>
      <c r="BF40" s="99"/>
    </row>
    <row r="41" spans="1:58" x14ac:dyDescent="0.45">
      <c r="A41" s="32" t="s">
        <v>6523</v>
      </c>
      <c r="B41" s="32">
        <v>300</v>
      </c>
      <c r="C41" s="136" t="s">
        <v>6468</v>
      </c>
      <c r="D41" s="29">
        <v>13</v>
      </c>
      <c r="E41" s="38">
        <v>48953730</v>
      </c>
      <c r="F41" s="29"/>
      <c r="G41" s="29"/>
      <c r="H41" s="97" t="s">
        <v>44</v>
      </c>
      <c r="I41" s="96" t="s">
        <v>115</v>
      </c>
      <c r="J41" s="35">
        <v>1</v>
      </c>
      <c r="K41" s="96"/>
      <c r="L41" s="96" t="s">
        <v>6399</v>
      </c>
      <c r="M41" s="73" t="s">
        <v>6</v>
      </c>
      <c r="N41" s="39" t="s">
        <v>132</v>
      </c>
      <c r="O41" s="96" t="s">
        <v>6469</v>
      </c>
      <c r="P41" s="96" t="s">
        <v>213</v>
      </c>
      <c r="Q41" s="73"/>
      <c r="T41" s="145"/>
      <c r="U41" s="149"/>
      <c r="V41" s="150"/>
      <c r="W41" s="151"/>
      <c r="X41" s="146"/>
      <c r="Y41" s="152"/>
      <c r="Z41" s="152"/>
      <c r="AA41" s="152"/>
      <c r="AB41" s="154"/>
      <c r="AC41" s="152"/>
      <c r="AD41" s="152"/>
      <c r="AE41" s="152"/>
      <c r="AF41" s="152"/>
      <c r="AG41" s="143"/>
      <c r="AH41" s="96"/>
      <c r="AI41" s="96"/>
      <c r="AJ41" s="96"/>
      <c r="AK41" s="96"/>
      <c r="AL41" s="96"/>
      <c r="AM41" s="98"/>
      <c r="AN41" s="99"/>
      <c r="AO41" s="100"/>
      <c r="AP41" s="99"/>
      <c r="AQ41" s="99"/>
      <c r="AR41" s="99"/>
      <c r="AS41" s="99"/>
      <c r="AT41" s="99"/>
      <c r="AU41" s="99"/>
      <c r="AV41" s="99"/>
      <c r="AW41" s="99"/>
      <c r="AX41" s="99"/>
      <c r="AY41" s="99"/>
      <c r="AZ41" s="99"/>
      <c r="BA41" s="99"/>
      <c r="BB41" s="99"/>
      <c r="BC41" s="99"/>
      <c r="BD41" s="99"/>
      <c r="BE41" s="99"/>
      <c r="BF41" s="99"/>
    </row>
    <row r="42" spans="1:58" x14ac:dyDescent="0.45">
      <c r="A42" s="32" t="s">
        <v>6523</v>
      </c>
      <c r="B42" s="32">
        <v>300</v>
      </c>
      <c r="C42" s="136" t="s">
        <v>6470</v>
      </c>
      <c r="D42" s="29">
        <v>13</v>
      </c>
      <c r="E42" s="38">
        <v>48955550</v>
      </c>
      <c r="F42" s="29"/>
      <c r="G42" s="29"/>
      <c r="H42" s="97" t="s">
        <v>44</v>
      </c>
      <c r="I42" s="96" t="s">
        <v>115</v>
      </c>
      <c r="J42" s="35">
        <v>1</v>
      </c>
      <c r="K42" s="96"/>
      <c r="L42" s="96" t="s">
        <v>6399</v>
      </c>
      <c r="M42" s="73" t="s">
        <v>6</v>
      </c>
      <c r="N42" s="39" t="s">
        <v>132</v>
      </c>
      <c r="O42" s="96" t="s">
        <v>6471</v>
      </c>
      <c r="P42" s="96" t="s">
        <v>6472</v>
      </c>
      <c r="Q42" s="73"/>
      <c r="T42" s="145"/>
      <c r="U42" s="149"/>
      <c r="V42" s="150"/>
      <c r="W42" s="151"/>
      <c r="X42" s="146"/>
      <c r="Y42" s="152"/>
      <c r="Z42" s="152"/>
      <c r="AA42" s="152"/>
      <c r="AB42" s="153"/>
      <c r="AC42" s="152"/>
      <c r="AD42" s="152"/>
      <c r="AE42" s="152"/>
      <c r="AF42" s="152"/>
      <c r="AG42" s="143"/>
      <c r="AH42" s="96"/>
      <c r="AI42" s="96"/>
      <c r="AJ42" s="96"/>
      <c r="AK42" s="96"/>
      <c r="AL42" s="96"/>
      <c r="AM42" s="98"/>
      <c r="AN42" s="99"/>
      <c r="AO42" s="100"/>
      <c r="AP42" s="99"/>
      <c r="AQ42" s="99"/>
      <c r="AR42" s="99"/>
      <c r="AS42" s="99"/>
      <c r="AT42" s="99"/>
      <c r="AU42" s="99"/>
      <c r="AV42" s="99"/>
      <c r="AW42" s="99"/>
      <c r="AX42" s="99"/>
      <c r="AY42" s="99"/>
      <c r="AZ42" s="99"/>
      <c r="BA42" s="99"/>
      <c r="BB42" s="99"/>
      <c r="BC42" s="99"/>
      <c r="BD42" s="99"/>
      <c r="BE42" s="99"/>
      <c r="BF42" s="99"/>
    </row>
    <row r="43" spans="1:58" x14ac:dyDescent="0.45">
      <c r="A43" s="32" t="s">
        <v>6523</v>
      </c>
      <c r="B43" s="32">
        <v>300</v>
      </c>
      <c r="C43" s="136" t="s">
        <v>6473</v>
      </c>
      <c r="D43" s="29">
        <v>13</v>
      </c>
      <c r="E43" s="38">
        <v>48947629</v>
      </c>
      <c r="F43" s="29"/>
      <c r="G43" s="29"/>
      <c r="H43" s="97" t="s">
        <v>44</v>
      </c>
      <c r="I43" s="96" t="s">
        <v>115</v>
      </c>
      <c r="J43" s="35">
        <v>1</v>
      </c>
      <c r="K43" s="96"/>
      <c r="L43" s="96" t="s">
        <v>6399</v>
      </c>
      <c r="M43" s="73" t="s">
        <v>6</v>
      </c>
      <c r="N43" s="39" t="s">
        <v>147</v>
      </c>
      <c r="O43" s="96" t="s">
        <v>6274</v>
      </c>
      <c r="P43" s="96" t="s">
        <v>6474</v>
      </c>
      <c r="Q43" s="73"/>
      <c r="T43" s="145"/>
      <c r="U43" s="149"/>
      <c r="V43" s="150"/>
      <c r="W43" s="151"/>
      <c r="X43" s="146"/>
      <c r="Y43" s="152"/>
      <c r="Z43" s="152"/>
      <c r="AA43" s="152"/>
      <c r="AB43" s="154"/>
      <c r="AC43" s="152"/>
      <c r="AD43" s="152"/>
      <c r="AE43" s="152"/>
      <c r="AF43" s="152"/>
      <c r="AG43" s="144"/>
      <c r="AH43" s="101"/>
      <c r="AI43" s="101"/>
      <c r="AJ43" s="101"/>
      <c r="AK43" s="101"/>
      <c r="AL43" s="101"/>
      <c r="AM43" s="95"/>
      <c r="AN43" s="95"/>
      <c r="AO43" s="104"/>
      <c r="AP43" s="99"/>
      <c r="AQ43" s="99"/>
      <c r="AR43" s="95"/>
      <c r="AS43" s="95"/>
      <c r="AT43" s="95"/>
      <c r="AU43" s="95"/>
      <c r="AV43" s="95"/>
      <c r="AW43" s="95"/>
      <c r="AX43" s="95"/>
      <c r="AY43" s="95"/>
      <c r="AZ43" s="95"/>
      <c r="BA43" s="95"/>
      <c r="BB43" s="95"/>
      <c r="BC43" s="95"/>
      <c r="BD43" s="95"/>
      <c r="BE43" s="95"/>
      <c r="BF43" s="95"/>
    </row>
    <row r="44" spans="1:58" x14ac:dyDescent="0.45">
      <c r="A44" s="32" t="s">
        <v>6523</v>
      </c>
      <c r="B44" s="32">
        <v>300</v>
      </c>
      <c r="C44" s="136" t="s">
        <v>6475</v>
      </c>
      <c r="D44" s="29">
        <v>13</v>
      </c>
      <c r="E44" s="38">
        <v>48916841</v>
      </c>
      <c r="F44" s="33"/>
      <c r="G44" s="29"/>
      <c r="H44" s="97" t="s">
        <v>44</v>
      </c>
      <c r="I44" s="96" t="s">
        <v>115</v>
      </c>
      <c r="J44" s="35">
        <v>1</v>
      </c>
      <c r="K44" s="96"/>
      <c r="L44" s="96" t="s">
        <v>6399</v>
      </c>
      <c r="M44" s="73" t="s">
        <v>6</v>
      </c>
      <c r="N44" s="39" t="s">
        <v>140</v>
      </c>
      <c r="O44" s="96" t="s">
        <v>6476</v>
      </c>
      <c r="P44" s="96" t="s">
        <v>6477</v>
      </c>
      <c r="Q44" s="73"/>
      <c r="T44" s="145"/>
      <c r="U44" s="149"/>
      <c r="V44" s="150"/>
      <c r="W44" s="151"/>
      <c r="X44" s="146"/>
      <c r="Y44" s="152"/>
      <c r="Z44" s="152"/>
      <c r="AA44" s="152"/>
      <c r="AB44" s="153"/>
      <c r="AC44" s="152"/>
      <c r="AD44" s="152"/>
      <c r="AE44" s="152"/>
      <c r="AF44" s="152"/>
      <c r="AG44" s="143"/>
      <c r="AH44" s="96"/>
      <c r="AI44" s="96"/>
      <c r="AJ44" s="96"/>
      <c r="AK44" s="96"/>
      <c r="AL44" s="96"/>
      <c r="AM44" s="98"/>
      <c r="AN44" s="99"/>
      <c r="AO44" s="100"/>
      <c r="AP44" s="99"/>
      <c r="AQ44" s="99"/>
      <c r="AR44" s="99"/>
      <c r="AS44" s="99"/>
      <c r="AT44" s="99"/>
      <c r="AU44" s="99"/>
      <c r="AV44" s="99"/>
      <c r="AW44" s="99"/>
      <c r="AX44" s="99"/>
      <c r="AY44" s="99"/>
      <c r="AZ44" s="99"/>
      <c r="BA44" s="99"/>
      <c r="BB44" s="99"/>
      <c r="BC44" s="99"/>
      <c r="BD44" s="99"/>
      <c r="BE44" s="99"/>
      <c r="BF44" s="99"/>
    </row>
    <row r="45" spans="1:58" x14ac:dyDescent="0.45">
      <c r="A45" s="32" t="s">
        <v>6523</v>
      </c>
      <c r="B45" s="32">
        <v>300</v>
      </c>
      <c r="C45" s="136" t="s">
        <v>6478</v>
      </c>
      <c r="D45" s="29">
        <v>13</v>
      </c>
      <c r="E45" s="38">
        <v>48951132</v>
      </c>
      <c r="F45" s="33"/>
      <c r="G45" s="29"/>
      <c r="H45" s="97" t="s">
        <v>44</v>
      </c>
      <c r="I45" s="96" t="s">
        <v>115</v>
      </c>
      <c r="J45" s="35">
        <v>1</v>
      </c>
      <c r="K45" s="96"/>
      <c r="L45" s="96" t="s">
        <v>6399</v>
      </c>
      <c r="M45" s="73" t="s">
        <v>6</v>
      </c>
      <c r="N45" s="39" t="s">
        <v>140</v>
      </c>
      <c r="O45" s="96" t="s">
        <v>6479</v>
      </c>
      <c r="P45" s="96" t="s">
        <v>6480</v>
      </c>
      <c r="Q45" s="73"/>
      <c r="T45" s="145"/>
      <c r="U45" s="149"/>
      <c r="V45" s="150"/>
      <c r="W45" s="151"/>
      <c r="X45" s="146"/>
      <c r="Y45" s="152"/>
      <c r="Z45" s="152"/>
      <c r="AA45" s="152"/>
      <c r="AB45" s="153"/>
      <c r="AC45" s="152"/>
      <c r="AD45" s="152"/>
      <c r="AE45" s="152"/>
      <c r="AF45" s="152"/>
      <c r="AG45" s="143"/>
      <c r="AH45" s="96"/>
      <c r="AI45" s="96"/>
      <c r="AJ45" s="96"/>
      <c r="AK45" s="96"/>
      <c r="AL45" s="96"/>
      <c r="AM45" s="98"/>
      <c r="AN45" s="99"/>
      <c r="AO45" s="100"/>
      <c r="AP45" s="99"/>
      <c r="AQ45" s="99"/>
      <c r="AR45" s="99"/>
      <c r="AS45" s="99"/>
      <c r="AT45" s="99"/>
      <c r="AU45" s="99"/>
      <c r="AV45" s="99"/>
      <c r="AW45" s="99"/>
      <c r="AX45" s="99"/>
      <c r="AY45" s="99"/>
      <c r="AZ45" s="99"/>
      <c r="BA45" s="99"/>
      <c r="BB45" s="99"/>
      <c r="BC45" s="99"/>
      <c r="BD45" s="99"/>
      <c r="BE45" s="99"/>
      <c r="BF45" s="99"/>
    </row>
    <row r="46" spans="1:58" x14ac:dyDescent="0.45">
      <c r="A46" s="32" t="s">
        <v>6523</v>
      </c>
      <c r="B46" s="32">
        <v>300</v>
      </c>
      <c r="C46" s="136" t="s">
        <v>6481</v>
      </c>
      <c r="D46" s="29">
        <v>13</v>
      </c>
      <c r="E46" s="38">
        <v>49027139</v>
      </c>
      <c r="F46" s="33"/>
      <c r="G46" s="29"/>
      <c r="H46" s="97" t="s">
        <v>44</v>
      </c>
      <c r="I46" s="96" t="s">
        <v>115</v>
      </c>
      <c r="J46" s="35">
        <v>1</v>
      </c>
      <c r="K46" s="96"/>
      <c r="L46" s="96" t="s">
        <v>6399</v>
      </c>
      <c r="M46" s="73" t="s">
        <v>6</v>
      </c>
      <c r="N46" s="39" t="s">
        <v>140</v>
      </c>
      <c r="O46" s="96" t="s">
        <v>6482</v>
      </c>
      <c r="P46" s="96" t="s">
        <v>6483</v>
      </c>
      <c r="Q46" s="73"/>
      <c r="T46" s="145"/>
      <c r="U46" s="149"/>
      <c r="V46" s="150"/>
      <c r="W46" s="151"/>
      <c r="X46" s="146"/>
      <c r="Y46" s="152"/>
      <c r="Z46" s="152"/>
      <c r="AA46" s="152"/>
      <c r="AB46" s="153"/>
      <c r="AC46" s="152"/>
      <c r="AD46" s="152"/>
      <c r="AE46" s="152"/>
      <c r="AF46" s="152"/>
      <c r="AG46" s="143"/>
      <c r="AH46" s="96"/>
      <c r="AI46" s="96"/>
      <c r="AJ46" s="96"/>
      <c r="AK46" s="96"/>
      <c r="AL46" s="96"/>
      <c r="AM46" s="98"/>
      <c r="AN46" s="99"/>
      <c r="AO46" s="100"/>
      <c r="AP46" s="99"/>
      <c r="AQ46" s="99"/>
      <c r="AR46" s="99"/>
      <c r="AS46" s="99"/>
      <c r="AT46" s="99"/>
      <c r="AU46" s="99"/>
      <c r="AV46" s="99"/>
      <c r="AW46" s="99"/>
      <c r="AX46" s="99"/>
      <c r="AY46" s="99"/>
      <c r="AZ46" s="99"/>
      <c r="BA46" s="99"/>
      <c r="BB46" s="99"/>
      <c r="BC46" s="99"/>
      <c r="BD46" s="99"/>
      <c r="BE46" s="99"/>
      <c r="BF46" s="99"/>
    </row>
    <row r="47" spans="1:58" ht="15.75" x14ac:dyDescent="0.45">
      <c r="A47" s="32" t="s">
        <v>6523</v>
      </c>
      <c r="B47" s="32">
        <v>300</v>
      </c>
      <c r="C47" s="137" t="s">
        <v>6413</v>
      </c>
      <c r="D47" s="140">
        <v>13</v>
      </c>
      <c r="E47" s="141">
        <v>48936983</v>
      </c>
      <c r="F47" s="33"/>
      <c r="G47" s="29"/>
      <c r="H47" s="97" t="s">
        <v>44</v>
      </c>
      <c r="I47" s="96" t="s">
        <v>115</v>
      </c>
      <c r="J47" s="35">
        <v>1</v>
      </c>
      <c r="K47" s="96"/>
      <c r="L47" s="96" t="s">
        <v>6399</v>
      </c>
      <c r="M47" s="73" t="s">
        <v>6</v>
      </c>
      <c r="N47" s="39" t="s">
        <v>140</v>
      </c>
      <c r="O47" s="96" t="s">
        <v>6484</v>
      </c>
      <c r="P47" s="96" t="s">
        <v>6524</v>
      </c>
      <c r="Q47" s="73"/>
      <c r="T47" s="145"/>
      <c r="U47" s="150"/>
      <c r="V47" s="150"/>
      <c r="W47" s="151"/>
      <c r="X47" s="146"/>
      <c r="Y47" s="152"/>
      <c r="Z47" s="152"/>
      <c r="AA47" s="152"/>
      <c r="AB47" s="153"/>
      <c r="AC47" s="152"/>
      <c r="AD47" s="152"/>
      <c r="AE47" s="152"/>
      <c r="AF47" s="152"/>
      <c r="AG47" s="144"/>
      <c r="AH47" s="101"/>
      <c r="AI47" s="101"/>
      <c r="AJ47" s="101"/>
      <c r="AK47" s="103"/>
      <c r="AL47" s="101"/>
      <c r="AM47" s="109"/>
      <c r="AN47" s="95"/>
      <c r="AO47" s="104"/>
      <c r="AP47" s="95"/>
      <c r="AQ47" s="95"/>
      <c r="AR47" s="95"/>
      <c r="AS47" s="95"/>
      <c r="AT47" s="95"/>
      <c r="AU47" s="95"/>
      <c r="AV47" s="95"/>
      <c r="AW47" s="95"/>
      <c r="AX47" s="95"/>
      <c r="AY47" s="95"/>
      <c r="AZ47" s="95"/>
      <c r="BA47" s="95"/>
      <c r="BB47" s="95"/>
      <c r="BC47" s="95"/>
      <c r="BD47" s="95"/>
      <c r="BE47" s="95"/>
      <c r="BF47" s="95"/>
    </row>
    <row r="48" spans="1:58" x14ac:dyDescent="0.45">
      <c r="A48" s="32" t="s">
        <v>6523</v>
      </c>
      <c r="B48" s="32">
        <v>300</v>
      </c>
      <c r="C48" s="136" t="s">
        <v>6485</v>
      </c>
      <c r="D48" s="140">
        <v>13</v>
      </c>
      <c r="E48" s="141">
        <v>48919215</v>
      </c>
      <c r="F48" s="33"/>
      <c r="G48" s="29"/>
      <c r="H48" s="97" t="s">
        <v>44</v>
      </c>
      <c r="I48" s="96" t="s">
        <v>115</v>
      </c>
      <c r="J48" s="35">
        <v>1</v>
      </c>
      <c r="K48" s="96"/>
      <c r="L48" s="96" t="s">
        <v>6399</v>
      </c>
      <c r="M48" s="73" t="s">
        <v>6</v>
      </c>
      <c r="N48" s="39" t="s">
        <v>147</v>
      </c>
      <c r="O48" s="96" t="s">
        <v>6486</v>
      </c>
      <c r="P48" s="96" t="s">
        <v>6361</v>
      </c>
      <c r="Q48" s="73"/>
      <c r="T48" s="145"/>
      <c r="U48" s="149"/>
      <c r="V48" s="150"/>
      <c r="W48" s="151"/>
      <c r="X48" s="146"/>
      <c r="Y48" s="152"/>
      <c r="Z48" s="152"/>
      <c r="AA48" s="152"/>
      <c r="AB48" s="153"/>
      <c r="AC48" s="152"/>
      <c r="AD48" s="152"/>
      <c r="AE48" s="152"/>
      <c r="AF48" s="152"/>
      <c r="AG48" s="144"/>
      <c r="AH48" s="101"/>
      <c r="AI48" s="101"/>
      <c r="AJ48" s="101"/>
      <c r="AK48" s="103"/>
      <c r="AL48" s="101"/>
      <c r="AM48" s="95"/>
      <c r="AN48" s="95"/>
      <c r="AO48" s="104"/>
      <c r="AP48" s="95"/>
      <c r="AQ48" s="95"/>
      <c r="AR48" s="95"/>
      <c r="AS48" s="95"/>
      <c r="AT48" s="95"/>
      <c r="AU48" s="95"/>
      <c r="AV48" s="95"/>
      <c r="AW48" s="95"/>
      <c r="AX48" s="95"/>
      <c r="AY48" s="95"/>
      <c r="AZ48" s="95"/>
      <c r="BA48" s="95"/>
      <c r="BB48" s="95"/>
      <c r="BC48" s="95"/>
      <c r="BD48" s="95"/>
      <c r="BE48" s="95"/>
      <c r="BF48" s="95"/>
    </row>
    <row r="49" spans="1:58" x14ac:dyDescent="0.45">
      <c r="A49" s="32" t="s">
        <v>6523</v>
      </c>
      <c r="B49" s="32">
        <v>300</v>
      </c>
      <c r="C49" s="136" t="s">
        <v>6487</v>
      </c>
      <c r="D49" s="140">
        <v>8</v>
      </c>
      <c r="E49" s="38">
        <v>145739734</v>
      </c>
      <c r="F49" s="33"/>
      <c r="G49" s="29"/>
      <c r="H49" s="97" t="s">
        <v>1339</v>
      </c>
      <c r="I49" s="96" t="s">
        <v>6357</v>
      </c>
      <c r="J49" s="35">
        <v>1</v>
      </c>
      <c r="K49" s="96"/>
      <c r="L49" s="96" t="s">
        <v>6488</v>
      </c>
      <c r="M49" s="73" t="s">
        <v>6</v>
      </c>
      <c r="N49" s="39" t="s">
        <v>132</v>
      </c>
      <c r="O49" s="96" t="s">
        <v>6489</v>
      </c>
      <c r="P49" s="96" t="s">
        <v>6490</v>
      </c>
      <c r="Q49" s="73"/>
      <c r="T49" s="145"/>
      <c r="U49" s="149"/>
      <c r="V49" s="150"/>
      <c r="W49" s="151"/>
      <c r="X49" s="152"/>
      <c r="Y49" s="152"/>
      <c r="Z49" s="152"/>
      <c r="AA49" s="152"/>
      <c r="AB49" s="153"/>
      <c r="AC49" s="152"/>
      <c r="AD49" s="152"/>
      <c r="AE49" s="152"/>
      <c r="AF49" s="152"/>
      <c r="AG49" s="144"/>
      <c r="AH49" s="101"/>
      <c r="AI49" s="101"/>
      <c r="AJ49" s="101"/>
      <c r="AK49" s="101"/>
      <c r="AL49" s="101"/>
      <c r="AM49" s="95"/>
      <c r="AN49" s="99"/>
      <c r="AO49" s="104"/>
      <c r="AP49" s="95"/>
      <c r="AQ49" s="99"/>
      <c r="AR49" s="95"/>
      <c r="AS49" s="95"/>
      <c r="AT49" s="95"/>
      <c r="AU49" s="95"/>
      <c r="AV49" s="95"/>
      <c r="AW49" s="95"/>
      <c r="AX49" s="95"/>
      <c r="AY49" s="95"/>
      <c r="AZ49" s="95"/>
      <c r="BA49" s="95"/>
      <c r="BB49" s="95"/>
      <c r="BC49" s="95"/>
      <c r="BD49" s="95"/>
      <c r="BE49" s="95"/>
      <c r="BF49" s="95"/>
    </row>
    <row r="50" spans="1:58" x14ac:dyDescent="0.45">
      <c r="A50" s="32" t="s">
        <v>6523</v>
      </c>
      <c r="B50" s="32">
        <v>300</v>
      </c>
      <c r="C50" s="136" t="s">
        <v>6491</v>
      </c>
      <c r="D50" s="29">
        <v>8</v>
      </c>
      <c r="E50" s="38">
        <v>145740367</v>
      </c>
      <c r="F50" s="33"/>
      <c r="G50" s="29"/>
      <c r="H50" s="97" t="s">
        <v>1339</v>
      </c>
      <c r="I50" s="96" t="s">
        <v>115</v>
      </c>
      <c r="J50" s="35">
        <v>1</v>
      </c>
      <c r="K50" s="96"/>
      <c r="L50" s="96" t="s">
        <v>6439</v>
      </c>
      <c r="M50" s="73" t="s">
        <v>6</v>
      </c>
      <c r="N50" s="39" t="s">
        <v>140</v>
      </c>
      <c r="O50" s="96" t="s">
        <v>6492</v>
      </c>
      <c r="P50" s="96" t="s">
        <v>6525</v>
      </c>
      <c r="Q50" s="73"/>
      <c r="T50" s="145"/>
      <c r="U50" s="149"/>
      <c r="V50" s="150"/>
      <c r="W50" s="151"/>
      <c r="X50" s="152"/>
      <c r="Y50" s="152"/>
      <c r="Z50" s="152"/>
      <c r="AA50" s="152"/>
      <c r="AB50" s="154"/>
      <c r="AC50" s="152"/>
      <c r="AD50" s="152"/>
      <c r="AE50" s="152"/>
      <c r="AF50" s="152"/>
      <c r="AG50" s="143"/>
      <c r="AH50" s="96"/>
      <c r="AI50" s="96"/>
      <c r="AJ50" s="96"/>
      <c r="AK50" s="96"/>
      <c r="AL50" s="96"/>
      <c r="AM50" s="98"/>
      <c r="AN50" s="99"/>
      <c r="AO50" s="100"/>
      <c r="AP50" s="99"/>
      <c r="AQ50" s="99"/>
      <c r="AR50" s="99"/>
      <c r="AS50" s="99"/>
      <c r="AT50" s="99"/>
      <c r="AU50" s="99"/>
      <c r="AV50" s="99"/>
      <c r="AW50" s="99"/>
      <c r="AX50" s="99"/>
      <c r="AY50" s="99"/>
      <c r="AZ50" s="99"/>
      <c r="BA50" s="99"/>
      <c r="BB50" s="99"/>
      <c r="BC50" s="99"/>
      <c r="BD50" s="99"/>
      <c r="BE50" s="99"/>
      <c r="BF50" s="99"/>
    </row>
    <row r="51" spans="1:58" x14ac:dyDescent="0.45">
      <c r="A51" s="32" t="s">
        <v>6523</v>
      </c>
      <c r="B51" s="32">
        <v>300</v>
      </c>
      <c r="C51" s="136" t="s">
        <v>6493</v>
      </c>
      <c r="D51" s="29">
        <v>8</v>
      </c>
      <c r="E51" s="38">
        <v>145740367</v>
      </c>
      <c r="F51" s="33"/>
      <c r="G51" s="29"/>
      <c r="H51" s="97" t="s">
        <v>1339</v>
      </c>
      <c r="I51" s="96" t="s">
        <v>115</v>
      </c>
      <c r="J51" s="35">
        <v>1</v>
      </c>
      <c r="K51" s="96"/>
      <c r="L51" s="96" t="s">
        <v>6494</v>
      </c>
      <c r="M51" s="73" t="s">
        <v>6</v>
      </c>
      <c r="N51" s="39" t="s">
        <v>140</v>
      </c>
      <c r="O51" s="96" t="s">
        <v>6492</v>
      </c>
      <c r="P51" s="96" t="s">
        <v>6525</v>
      </c>
      <c r="Q51" s="73"/>
      <c r="T51" s="145"/>
      <c r="U51" s="149"/>
      <c r="V51" s="150"/>
      <c r="W51" s="151"/>
      <c r="X51" s="152"/>
      <c r="Y51" s="152"/>
      <c r="Z51" s="152"/>
      <c r="AA51" s="152"/>
      <c r="AB51" s="154"/>
      <c r="AC51" s="152"/>
      <c r="AD51" s="152"/>
      <c r="AE51" s="152"/>
      <c r="AF51" s="152"/>
      <c r="AG51" s="143"/>
      <c r="AH51" s="96"/>
      <c r="AI51" s="96"/>
      <c r="AJ51" s="96"/>
      <c r="AK51" s="96"/>
      <c r="AL51" s="96"/>
      <c r="AM51" s="98"/>
      <c r="AN51" s="99"/>
      <c r="AO51" s="100"/>
      <c r="AP51" s="99"/>
      <c r="AQ51" s="99"/>
      <c r="AR51" s="99"/>
      <c r="AS51" s="99"/>
      <c r="AT51" s="99"/>
      <c r="AU51" s="99"/>
      <c r="AV51" s="99"/>
      <c r="AW51" s="99"/>
      <c r="AX51" s="99"/>
      <c r="AY51" s="99"/>
      <c r="AZ51" s="99"/>
      <c r="BA51" s="99"/>
      <c r="BB51" s="99"/>
      <c r="BC51" s="99"/>
      <c r="BD51" s="99"/>
      <c r="BE51" s="99"/>
      <c r="BF51" s="99"/>
    </row>
    <row r="52" spans="1:58" x14ac:dyDescent="0.45">
      <c r="A52" s="32" t="s">
        <v>6523</v>
      </c>
      <c r="B52" s="32">
        <v>300</v>
      </c>
      <c r="C52" s="136" t="s">
        <v>6495</v>
      </c>
      <c r="D52" s="29">
        <v>20</v>
      </c>
      <c r="E52" s="38">
        <v>62324513</v>
      </c>
      <c r="F52" s="33"/>
      <c r="G52" s="33"/>
      <c r="H52" s="97" t="s">
        <v>4995</v>
      </c>
      <c r="I52" s="96" t="s">
        <v>6357</v>
      </c>
      <c r="J52" s="35">
        <v>1</v>
      </c>
      <c r="K52" s="96"/>
      <c r="L52" s="96" t="s">
        <v>6496</v>
      </c>
      <c r="M52" s="73" t="s">
        <v>6</v>
      </c>
      <c r="N52" s="39" t="s">
        <v>118</v>
      </c>
      <c r="O52" s="96" t="s">
        <v>6497</v>
      </c>
      <c r="P52" s="96" t="s">
        <v>6498</v>
      </c>
      <c r="Q52" s="73"/>
      <c r="T52" s="145"/>
      <c r="U52" s="149"/>
      <c r="V52" s="150"/>
      <c r="W52" s="151"/>
      <c r="X52" s="152"/>
      <c r="Y52" s="152"/>
      <c r="Z52" s="152"/>
      <c r="AA52" s="152"/>
      <c r="AB52" s="154"/>
      <c r="AC52" s="152"/>
      <c r="AD52" s="152"/>
      <c r="AE52" s="152"/>
      <c r="AF52" s="152"/>
      <c r="AG52" s="143"/>
      <c r="AH52" s="96"/>
      <c r="AI52" s="96"/>
      <c r="AJ52" s="96"/>
      <c r="AK52" s="96"/>
      <c r="AL52" s="96"/>
      <c r="AM52" s="98"/>
      <c r="AN52" s="99"/>
      <c r="AO52" s="99"/>
      <c r="AP52" s="99"/>
      <c r="AQ52" s="99"/>
      <c r="AR52" s="99"/>
      <c r="AS52" s="99"/>
      <c r="AT52" s="99"/>
      <c r="AU52" s="99"/>
      <c r="AV52" s="99"/>
      <c r="AW52" s="99"/>
      <c r="AX52" s="99"/>
      <c r="AY52" s="99"/>
      <c r="AZ52" s="99"/>
      <c r="BA52" s="99"/>
      <c r="BB52" s="99"/>
      <c r="BC52" s="99"/>
      <c r="BD52" s="99"/>
      <c r="BE52" s="99"/>
      <c r="BF52" s="99"/>
    </row>
    <row r="53" spans="1:58" x14ac:dyDescent="0.45">
      <c r="A53" s="32" t="s">
        <v>6523</v>
      </c>
      <c r="B53" s="32">
        <v>300</v>
      </c>
      <c r="C53" s="136" t="s">
        <v>6499</v>
      </c>
      <c r="D53" s="29">
        <v>5</v>
      </c>
      <c r="E53" s="38">
        <v>223624</v>
      </c>
      <c r="F53" s="33"/>
      <c r="G53" s="33"/>
      <c r="H53" s="97" t="s">
        <v>2</v>
      </c>
      <c r="I53" s="96" t="s">
        <v>115</v>
      </c>
      <c r="J53" s="35">
        <v>1</v>
      </c>
      <c r="K53" s="96"/>
      <c r="L53" s="96" t="s">
        <v>6405</v>
      </c>
      <c r="M53" s="73" t="s">
        <v>6</v>
      </c>
      <c r="N53" s="39" t="s">
        <v>132</v>
      </c>
      <c r="O53" s="96" t="s">
        <v>6500</v>
      </c>
      <c r="P53" s="96" t="s">
        <v>6501</v>
      </c>
      <c r="Q53" s="73"/>
      <c r="T53" s="145"/>
      <c r="U53" s="149"/>
      <c r="V53" s="150"/>
      <c r="W53" s="151"/>
      <c r="X53" s="146"/>
      <c r="Y53" s="152"/>
      <c r="Z53" s="152"/>
      <c r="AA53" s="152"/>
      <c r="AB53" s="154"/>
      <c r="AC53" s="152"/>
      <c r="AD53" s="152"/>
      <c r="AE53" s="152"/>
      <c r="AF53" s="152"/>
      <c r="AG53" s="143"/>
      <c r="AH53" s="96"/>
      <c r="AI53" s="96"/>
      <c r="AJ53" s="96"/>
      <c r="AK53" s="96"/>
      <c r="AL53" s="96"/>
      <c r="AM53" s="98"/>
      <c r="AN53" s="99"/>
      <c r="AO53" s="100"/>
      <c r="AP53" s="99"/>
      <c r="AQ53" s="99"/>
      <c r="AR53" s="99"/>
      <c r="AS53" s="99"/>
      <c r="AT53" s="99"/>
      <c r="AU53" s="99"/>
      <c r="AV53" s="99"/>
      <c r="AW53" s="99"/>
      <c r="AX53" s="99"/>
      <c r="AY53" s="99"/>
      <c r="AZ53" s="99"/>
      <c r="BA53" s="99"/>
      <c r="BB53" s="99"/>
      <c r="BC53" s="99"/>
      <c r="BD53" s="99"/>
      <c r="BE53" s="99"/>
      <c r="BF53" s="99"/>
    </row>
    <row r="54" spans="1:58" x14ac:dyDescent="0.45">
      <c r="A54" s="32" t="s">
        <v>6523</v>
      </c>
      <c r="B54" s="32">
        <v>300</v>
      </c>
      <c r="C54" s="136" t="s">
        <v>6502</v>
      </c>
      <c r="D54" s="140">
        <v>16</v>
      </c>
      <c r="E54" s="141">
        <v>3652209</v>
      </c>
      <c r="F54" s="33"/>
      <c r="G54" s="33"/>
      <c r="H54" s="97" t="s">
        <v>4575</v>
      </c>
      <c r="I54" s="96" t="s">
        <v>6357</v>
      </c>
      <c r="J54" s="35">
        <v>1</v>
      </c>
      <c r="K54" s="96"/>
      <c r="L54" s="96" t="s">
        <v>6354</v>
      </c>
      <c r="M54" s="73" t="s">
        <v>6</v>
      </c>
      <c r="N54" s="39" t="s">
        <v>140</v>
      </c>
      <c r="O54" s="96" t="s">
        <v>6503</v>
      </c>
      <c r="P54" s="96" t="s">
        <v>6504</v>
      </c>
      <c r="Q54" s="73"/>
      <c r="T54" s="145"/>
      <c r="U54" s="149"/>
      <c r="V54" s="150"/>
      <c r="W54" s="151"/>
      <c r="X54" s="152"/>
      <c r="Y54" s="152"/>
      <c r="Z54" s="152"/>
      <c r="AA54" s="152"/>
      <c r="AB54" s="154"/>
      <c r="AC54" s="152"/>
      <c r="AD54" s="152"/>
      <c r="AE54" s="152"/>
      <c r="AF54" s="152"/>
      <c r="AG54" s="144"/>
      <c r="AH54" s="101"/>
      <c r="AI54" s="101"/>
      <c r="AJ54" s="101"/>
      <c r="AK54" s="101"/>
      <c r="AL54" s="101"/>
      <c r="AM54" s="95"/>
      <c r="AN54" s="95"/>
      <c r="AO54" s="104"/>
      <c r="AP54" s="95"/>
      <c r="AQ54" s="95"/>
      <c r="AR54" s="95"/>
      <c r="AS54" s="95"/>
      <c r="AT54" s="95"/>
      <c r="AU54" s="95"/>
      <c r="AV54" s="95"/>
      <c r="AW54" s="95"/>
      <c r="AX54" s="95"/>
      <c r="AY54" s="95"/>
      <c r="AZ54" s="95"/>
      <c r="BA54" s="95"/>
      <c r="BB54" s="95"/>
      <c r="BC54" s="95"/>
      <c r="BD54" s="95"/>
      <c r="BE54" s="95"/>
      <c r="BF54" s="95"/>
    </row>
    <row r="55" spans="1:58" x14ac:dyDescent="0.45">
      <c r="A55" s="32" t="s">
        <v>6523</v>
      </c>
      <c r="B55" s="32">
        <v>300</v>
      </c>
      <c r="C55" s="136" t="s">
        <v>6505</v>
      </c>
      <c r="D55" s="29">
        <v>19</v>
      </c>
      <c r="E55" s="38">
        <v>11097044</v>
      </c>
      <c r="F55" s="33"/>
      <c r="G55" s="33"/>
      <c r="H55" s="97" t="s">
        <v>1145</v>
      </c>
      <c r="I55" s="96" t="s">
        <v>6357</v>
      </c>
      <c r="J55" s="35">
        <v>1</v>
      </c>
      <c r="K55" s="96"/>
      <c r="L55" s="96" t="s">
        <v>6506</v>
      </c>
      <c r="M55" s="73" t="s">
        <v>6</v>
      </c>
      <c r="N55" s="39" t="s">
        <v>132</v>
      </c>
      <c r="O55" s="96" t="s">
        <v>6507</v>
      </c>
      <c r="P55" s="96" t="s">
        <v>6508</v>
      </c>
      <c r="Q55" s="73"/>
      <c r="T55" s="145"/>
      <c r="U55" s="149"/>
      <c r="V55" s="150"/>
      <c r="W55" s="151"/>
      <c r="X55" s="146"/>
      <c r="Y55" s="152"/>
      <c r="Z55" s="152"/>
      <c r="AA55" s="152"/>
      <c r="AB55" s="154"/>
      <c r="AC55" s="152"/>
      <c r="AD55" s="152"/>
      <c r="AE55" s="152"/>
      <c r="AF55" s="152"/>
      <c r="AG55" s="143"/>
      <c r="AH55" s="96"/>
      <c r="AI55" s="96"/>
      <c r="AJ55" s="96"/>
      <c r="AK55" s="96"/>
      <c r="AL55" s="96"/>
      <c r="AM55" s="98"/>
      <c r="AN55" s="99"/>
      <c r="AO55" s="100"/>
      <c r="AP55" s="99"/>
      <c r="AQ55" s="99"/>
      <c r="AR55" s="99"/>
      <c r="AS55" s="99"/>
      <c r="AT55" s="99"/>
      <c r="AU55" s="99"/>
      <c r="AV55" s="99"/>
      <c r="AW55" s="99"/>
      <c r="AX55" s="99"/>
      <c r="AY55" s="99"/>
      <c r="AZ55" s="99"/>
      <c r="BA55" s="99"/>
      <c r="BB55" s="99"/>
      <c r="BC55" s="99"/>
      <c r="BD55" s="99"/>
      <c r="BE55" s="99"/>
      <c r="BF55" s="99"/>
    </row>
    <row r="56" spans="1:58" x14ac:dyDescent="0.45">
      <c r="A56" s="32" t="s">
        <v>6523</v>
      </c>
      <c r="B56" s="32">
        <v>300</v>
      </c>
      <c r="C56" s="136" t="s">
        <v>6509</v>
      </c>
      <c r="D56" s="29">
        <v>17</v>
      </c>
      <c r="E56" s="38">
        <v>7578449</v>
      </c>
      <c r="F56" s="33"/>
      <c r="G56" s="33"/>
      <c r="H56" s="97" t="s">
        <v>52</v>
      </c>
      <c r="I56" s="96" t="s">
        <v>6357</v>
      </c>
      <c r="J56" s="35">
        <v>1</v>
      </c>
      <c r="K56" s="96"/>
      <c r="L56" s="96" t="s">
        <v>6510</v>
      </c>
      <c r="M56" s="73" t="s">
        <v>6</v>
      </c>
      <c r="N56" s="39" t="s">
        <v>118</v>
      </c>
      <c r="O56" s="96" t="s">
        <v>6511</v>
      </c>
      <c r="P56" s="96" t="s">
        <v>6512</v>
      </c>
      <c r="Q56" s="73"/>
      <c r="T56" s="145"/>
      <c r="U56" s="149"/>
      <c r="V56" s="150"/>
      <c r="W56" s="151"/>
      <c r="X56" s="146"/>
      <c r="Y56" s="152"/>
      <c r="Z56" s="152"/>
      <c r="AA56" s="152"/>
      <c r="AB56" s="153"/>
      <c r="AC56" s="152"/>
      <c r="AD56" s="152"/>
      <c r="AE56" s="152"/>
      <c r="AF56" s="152"/>
      <c r="AG56" s="143"/>
      <c r="AH56" s="96"/>
      <c r="AI56" s="96"/>
      <c r="AJ56" s="96"/>
      <c r="AK56" s="96"/>
      <c r="AL56" s="96"/>
      <c r="AM56" s="98"/>
      <c r="AN56" s="99"/>
      <c r="AO56" s="100"/>
      <c r="AP56" s="99"/>
      <c r="AQ56" s="99"/>
      <c r="AR56" s="99"/>
      <c r="AS56" s="99"/>
      <c r="AT56" s="99"/>
      <c r="AU56" s="99"/>
      <c r="AV56" s="99"/>
      <c r="AW56" s="99"/>
      <c r="AX56" s="99"/>
      <c r="AY56" s="99"/>
      <c r="AZ56" s="99"/>
      <c r="BA56" s="99"/>
      <c r="BB56" s="99"/>
      <c r="BC56" s="99"/>
      <c r="BD56" s="99"/>
      <c r="BE56" s="99"/>
      <c r="BF56" s="99"/>
    </row>
    <row r="57" spans="1:58" x14ac:dyDescent="0.45">
      <c r="A57" s="32" t="s">
        <v>6523</v>
      </c>
      <c r="B57" s="32">
        <v>300</v>
      </c>
      <c r="C57" s="136" t="s">
        <v>6513</v>
      </c>
      <c r="D57" s="29">
        <v>17</v>
      </c>
      <c r="E57" s="38">
        <v>7577094</v>
      </c>
      <c r="F57" s="33"/>
      <c r="G57" s="33"/>
      <c r="H57" s="97" t="s">
        <v>52</v>
      </c>
      <c r="I57" s="96" t="s">
        <v>115</v>
      </c>
      <c r="J57" s="35">
        <v>1</v>
      </c>
      <c r="K57" s="96"/>
      <c r="L57" s="96" t="s">
        <v>6514</v>
      </c>
      <c r="M57" s="73" t="s">
        <v>6</v>
      </c>
      <c r="N57" s="39" t="s">
        <v>118</v>
      </c>
      <c r="O57" s="96" t="s">
        <v>6515</v>
      </c>
      <c r="P57" s="96" t="s">
        <v>6516</v>
      </c>
      <c r="Q57" s="73"/>
      <c r="T57" s="145"/>
      <c r="U57" s="149"/>
      <c r="V57" s="150"/>
      <c r="W57" s="151"/>
      <c r="X57" s="146"/>
      <c r="Y57" s="152"/>
      <c r="Z57" s="152"/>
      <c r="AA57" s="152"/>
      <c r="AB57" s="154"/>
      <c r="AC57" s="152"/>
      <c r="AD57" s="152"/>
      <c r="AE57" s="152"/>
      <c r="AF57" s="152"/>
      <c r="AG57" s="143"/>
      <c r="AH57" s="96"/>
      <c r="AI57" s="96"/>
      <c r="AJ57" s="96"/>
      <c r="AK57" s="96"/>
      <c r="AL57" s="96"/>
      <c r="AM57" s="98"/>
      <c r="AN57" s="99"/>
      <c r="AO57" s="100"/>
      <c r="AP57" s="99"/>
      <c r="AQ57" s="99"/>
      <c r="AR57" s="99"/>
      <c r="AS57" s="99"/>
      <c r="AT57" s="99"/>
      <c r="AU57" s="99"/>
      <c r="AV57" s="99"/>
      <c r="AW57" s="99"/>
      <c r="AX57" s="99"/>
      <c r="AY57" s="99"/>
      <c r="AZ57" s="99"/>
      <c r="BA57" s="99"/>
      <c r="BB57" s="99"/>
      <c r="BC57" s="99"/>
      <c r="BD57" s="99"/>
      <c r="BE57" s="99"/>
      <c r="BF57" s="99"/>
    </row>
    <row r="58" spans="1:58" x14ac:dyDescent="0.45">
      <c r="A58" s="32" t="s">
        <v>6523</v>
      </c>
      <c r="B58" s="32">
        <v>300</v>
      </c>
      <c r="C58" s="136" t="s">
        <v>6517</v>
      </c>
      <c r="D58" s="29">
        <v>8</v>
      </c>
      <c r="E58" s="38">
        <v>30938648</v>
      </c>
      <c r="F58" s="33"/>
      <c r="G58" s="33"/>
      <c r="H58" s="97" t="s">
        <v>1345</v>
      </c>
      <c r="I58" s="96" t="s">
        <v>6357</v>
      </c>
      <c r="J58" s="35">
        <v>1</v>
      </c>
      <c r="K58" s="96"/>
      <c r="L58" s="96" t="s">
        <v>6518</v>
      </c>
      <c r="M58" s="73" t="s">
        <v>6</v>
      </c>
      <c r="N58" s="39" t="s">
        <v>132</v>
      </c>
      <c r="O58" s="96" t="s">
        <v>6519</v>
      </c>
      <c r="P58" s="96" t="s">
        <v>1351</v>
      </c>
      <c r="Q58" s="73"/>
      <c r="T58" s="145"/>
      <c r="U58" s="149"/>
      <c r="V58" s="150"/>
      <c r="W58" s="151"/>
      <c r="X58" s="152"/>
      <c r="Y58" s="152"/>
      <c r="Z58" s="152"/>
      <c r="AA58" s="152"/>
      <c r="AB58" s="154"/>
      <c r="AC58" s="152"/>
      <c r="AD58" s="152"/>
      <c r="AE58" s="152"/>
      <c r="AF58" s="152"/>
      <c r="AG58" s="143"/>
      <c r="AH58" s="96"/>
      <c r="AI58" s="96"/>
      <c r="AJ58" s="96"/>
      <c r="AK58" s="96"/>
      <c r="AL58" s="96"/>
      <c r="AM58" s="98"/>
      <c r="AN58" s="99"/>
      <c r="AO58" s="100"/>
      <c r="AP58" s="99"/>
      <c r="AQ58" s="99"/>
      <c r="AR58" s="99"/>
      <c r="AS58" s="99"/>
      <c r="AT58" s="99"/>
      <c r="AU58" s="99"/>
      <c r="AV58" s="99"/>
      <c r="AW58" s="99"/>
      <c r="AX58" s="99"/>
      <c r="AY58" s="99"/>
      <c r="AZ58" s="99"/>
      <c r="BA58" s="99"/>
      <c r="BB58" s="99"/>
      <c r="BC58" s="99"/>
      <c r="BD58" s="99"/>
      <c r="BE58" s="99"/>
      <c r="BF58" s="99"/>
    </row>
    <row r="59" spans="1:58" ht="14.65" thickBot="1" x14ac:dyDescent="0.5">
      <c r="A59" s="32" t="s">
        <v>6523</v>
      </c>
      <c r="B59" s="32">
        <v>300</v>
      </c>
      <c r="C59" s="139" t="s">
        <v>6520</v>
      </c>
      <c r="D59" s="29">
        <v>11</v>
      </c>
      <c r="E59" s="38">
        <v>32456756</v>
      </c>
      <c r="F59" s="33"/>
      <c r="G59" s="33"/>
      <c r="H59" s="97" t="s">
        <v>1262</v>
      </c>
      <c r="I59" s="96" t="s">
        <v>6357</v>
      </c>
      <c r="J59" s="35">
        <v>1</v>
      </c>
      <c r="K59" s="96"/>
      <c r="L59" s="96" t="s">
        <v>6439</v>
      </c>
      <c r="M59" s="73" t="s">
        <v>6</v>
      </c>
      <c r="N59" s="39" t="s">
        <v>140</v>
      </c>
      <c r="O59" s="96" t="s">
        <v>6521</v>
      </c>
      <c r="P59" s="96" t="s">
        <v>6522</v>
      </c>
      <c r="Q59" s="73"/>
      <c r="T59" s="145"/>
      <c r="U59" s="149"/>
      <c r="V59" s="150"/>
      <c r="W59" s="151"/>
      <c r="X59" s="146"/>
      <c r="Y59" s="152"/>
      <c r="Z59" s="152"/>
      <c r="AA59" s="152"/>
      <c r="AB59" s="154"/>
      <c r="AC59" s="152"/>
      <c r="AD59" s="152"/>
      <c r="AE59" s="152"/>
      <c r="AF59" s="152"/>
      <c r="AG59" s="143"/>
      <c r="AH59" s="96"/>
      <c r="AI59" s="96"/>
      <c r="AJ59" s="96"/>
      <c r="AK59" s="96"/>
      <c r="AL59" s="96"/>
      <c r="AM59" s="98"/>
      <c r="AN59" s="99"/>
      <c r="AO59" s="100"/>
      <c r="AP59" s="99"/>
      <c r="AQ59" s="99"/>
      <c r="AR59" s="99"/>
      <c r="AS59" s="99"/>
      <c r="AT59" s="99"/>
      <c r="AU59" s="99"/>
      <c r="AV59" s="99"/>
      <c r="AW59" s="99"/>
      <c r="AX59" s="99"/>
      <c r="AY59" s="99"/>
      <c r="AZ59" s="99"/>
      <c r="BA59" s="99"/>
      <c r="BB59" s="99"/>
      <c r="BC59" s="99"/>
      <c r="BD59" s="99"/>
      <c r="BE59" s="99"/>
      <c r="BF59" s="99"/>
    </row>
    <row r="60" spans="1:58" x14ac:dyDescent="0.45">
      <c r="A60" s="32"/>
      <c r="B60" s="32"/>
      <c r="C60" s="95"/>
      <c r="D60" s="99"/>
      <c r="E60" s="99"/>
      <c r="F60" s="33"/>
      <c r="G60" s="33"/>
      <c r="H60" s="97"/>
      <c r="I60" s="96"/>
      <c r="J60" s="35"/>
      <c r="K60" s="96"/>
      <c r="L60" s="96"/>
      <c r="M60" s="73"/>
      <c r="N60" s="39"/>
      <c r="O60" s="96"/>
      <c r="P60" s="96"/>
      <c r="Q60" s="73"/>
      <c r="U60" s="95"/>
      <c r="V60" s="119"/>
      <c r="W60" s="119"/>
      <c r="X60" s="119"/>
      <c r="Y60" s="120"/>
      <c r="Z60" s="119"/>
      <c r="AA60" s="119"/>
      <c r="AB60" s="119"/>
      <c r="AC60" s="120"/>
      <c r="AD60" s="119"/>
      <c r="AE60" s="119"/>
      <c r="AF60" s="119"/>
      <c r="AG60" s="96"/>
      <c r="AH60" s="96"/>
      <c r="AI60" s="96"/>
      <c r="AJ60" s="96"/>
      <c r="AK60" s="96"/>
      <c r="AL60" s="96"/>
      <c r="AM60" s="98"/>
      <c r="AN60" s="99"/>
      <c r="AO60" s="100"/>
      <c r="AP60" s="99"/>
      <c r="AQ60" s="99"/>
      <c r="AR60" s="99"/>
      <c r="AS60" s="99"/>
      <c r="AT60" s="99"/>
      <c r="AU60" s="99"/>
      <c r="AV60" s="99"/>
      <c r="AW60" s="99"/>
      <c r="AX60" s="99"/>
      <c r="AY60" s="99"/>
      <c r="AZ60" s="99"/>
      <c r="BA60" s="99"/>
      <c r="BB60" s="99"/>
      <c r="BC60" s="99"/>
      <c r="BD60" s="99"/>
      <c r="BE60" s="99"/>
      <c r="BF60" s="99"/>
    </row>
    <row r="61" spans="1:58" x14ac:dyDescent="0.45">
      <c r="A61" s="32"/>
      <c r="B61" s="32"/>
      <c r="C61" s="95"/>
      <c r="D61" s="99"/>
      <c r="E61" s="99"/>
      <c r="F61" s="33"/>
      <c r="G61" s="33"/>
      <c r="H61" s="97"/>
      <c r="I61" s="96"/>
      <c r="J61" s="35"/>
      <c r="K61" s="96"/>
      <c r="L61" s="96"/>
      <c r="M61" s="73"/>
      <c r="N61" s="39"/>
      <c r="O61" s="96"/>
      <c r="P61" s="96"/>
      <c r="Q61" s="73"/>
      <c r="U61" s="95"/>
      <c r="V61" s="96"/>
      <c r="W61" s="96"/>
      <c r="X61" s="96"/>
      <c r="Y61" s="97"/>
      <c r="Z61" s="96"/>
      <c r="AA61" s="96"/>
      <c r="AB61" s="96"/>
      <c r="AC61" s="97"/>
      <c r="AD61" s="96"/>
      <c r="AE61" s="96"/>
      <c r="AF61" s="96"/>
      <c r="AG61" s="96"/>
      <c r="AH61" s="96"/>
      <c r="AI61" s="96"/>
      <c r="AJ61" s="96"/>
      <c r="AK61" s="96"/>
      <c r="AL61" s="96"/>
      <c r="AM61" s="98"/>
      <c r="AN61" s="99"/>
      <c r="AO61" s="100"/>
      <c r="AP61" s="99"/>
      <c r="AQ61" s="99"/>
      <c r="AR61" s="99"/>
      <c r="AS61" s="99"/>
      <c r="AT61" s="99"/>
      <c r="AU61" s="99"/>
      <c r="AV61" s="99"/>
      <c r="AW61" s="99"/>
      <c r="AX61" s="99"/>
      <c r="AY61" s="99"/>
      <c r="AZ61" s="99"/>
      <c r="BA61" s="99"/>
      <c r="BB61" s="99"/>
      <c r="BC61" s="99"/>
      <c r="BD61" s="99"/>
      <c r="BE61" s="99"/>
      <c r="BF61" s="99"/>
    </row>
    <row r="62" spans="1:58" x14ac:dyDescent="0.45">
      <c r="A62" s="32"/>
      <c r="B62" s="32"/>
      <c r="C62" s="99"/>
      <c r="D62" s="99"/>
      <c r="E62" s="99"/>
      <c r="F62" s="33"/>
      <c r="G62" s="33"/>
      <c r="H62" s="97"/>
      <c r="I62" s="96"/>
      <c r="J62" s="35"/>
      <c r="K62" s="96"/>
      <c r="L62" s="96"/>
      <c r="M62" s="73"/>
      <c r="N62" s="39"/>
      <c r="O62" s="96"/>
      <c r="P62" s="96"/>
      <c r="Q62" s="73"/>
      <c r="U62" s="99"/>
      <c r="V62" s="96"/>
      <c r="W62" s="96"/>
      <c r="X62" s="96"/>
      <c r="Y62" s="97"/>
      <c r="Z62" s="96"/>
      <c r="AA62" s="96"/>
      <c r="AB62" s="96"/>
      <c r="AC62" s="97"/>
      <c r="AD62" s="96"/>
      <c r="AE62" s="96"/>
      <c r="AF62" s="96"/>
      <c r="AG62" s="96"/>
      <c r="AH62" s="96"/>
      <c r="AI62" s="96"/>
      <c r="AJ62" s="96"/>
      <c r="AK62" s="96"/>
      <c r="AL62" s="96"/>
      <c r="AM62" s="98"/>
      <c r="AN62" s="99"/>
      <c r="AO62" s="100"/>
      <c r="AP62" s="99"/>
      <c r="AQ62" s="99"/>
      <c r="AR62" s="99"/>
      <c r="AS62" s="99"/>
      <c r="AT62" s="99"/>
      <c r="AU62" s="99"/>
      <c r="AV62" s="99"/>
      <c r="AW62" s="99"/>
      <c r="AX62" s="99"/>
      <c r="AY62" s="99"/>
      <c r="AZ62" s="99"/>
      <c r="BA62" s="99"/>
      <c r="BB62" s="99"/>
      <c r="BC62" s="99"/>
      <c r="BD62" s="99"/>
      <c r="BE62" s="99"/>
      <c r="BF62" s="99"/>
    </row>
    <row r="63" spans="1:58" x14ac:dyDescent="0.45">
      <c r="A63" s="32"/>
      <c r="B63" s="32"/>
      <c r="C63" s="95"/>
      <c r="D63" s="99"/>
      <c r="E63" s="99"/>
      <c r="F63" s="33"/>
      <c r="G63" s="33"/>
      <c r="H63" s="97"/>
      <c r="I63" s="96"/>
      <c r="J63" s="35"/>
      <c r="K63" s="96"/>
      <c r="L63" s="96"/>
      <c r="M63" s="73"/>
      <c r="N63" s="39"/>
      <c r="O63" s="96"/>
      <c r="P63" s="96"/>
      <c r="Q63" s="73"/>
      <c r="U63" s="95"/>
      <c r="V63" s="96"/>
      <c r="W63" s="96"/>
      <c r="X63" s="96"/>
      <c r="Y63" s="97"/>
      <c r="Z63" s="96"/>
      <c r="AA63" s="96"/>
      <c r="AB63" s="96"/>
      <c r="AC63" s="97"/>
      <c r="AD63" s="96"/>
      <c r="AE63" s="96"/>
      <c r="AF63" s="96"/>
      <c r="AG63" s="96"/>
      <c r="AH63" s="96"/>
      <c r="AI63" s="96"/>
      <c r="AJ63" s="96"/>
      <c r="AK63" s="96"/>
      <c r="AL63" s="96"/>
      <c r="AM63" s="98"/>
      <c r="AN63" s="99"/>
      <c r="AO63" s="100"/>
      <c r="AP63" s="99"/>
      <c r="AQ63" s="99"/>
      <c r="AR63" s="99"/>
      <c r="AS63" s="99"/>
      <c r="AT63" s="99"/>
      <c r="AU63" s="99"/>
      <c r="AV63" s="99"/>
      <c r="AW63" s="99"/>
      <c r="AX63" s="99"/>
      <c r="AY63" s="99"/>
      <c r="AZ63" s="99"/>
      <c r="BA63" s="99"/>
      <c r="BB63" s="99"/>
      <c r="BC63" s="99"/>
      <c r="BD63" s="99"/>
      <c r="BE63" s="99"/>
      <c r="BF63" s="99"/>
    </row>
    <row r="64" spans="1:58" x14ac:dyDescent="0.45">
      <c r="A64" s="32"/>
      <c r="B64" s="32"/>
      <c r="C64" s="95"/>
      <c r="D64" s="100"/>
      <c r="E64" s="99"/>
      <c r="F64" s="33"/>
      <c r="G64" s="33"/>
      <c r="H64" s="97"/>
      <c r="I64" s="96"/>
      <c r="J64" s="35"/>
      <c r="K64" s="96"/>
      <c r="L64" s="96"/>
      <c r="M64" s="73"/>
      <c r="N64" s="39"/>
      <c r="O64" s="96"/>
      <c r="P64" s="96"/>
      <c r="Q64" s="73"/>
      <c r="U64" s="95"/>
      <c r="V64" s="96"/>
      <c r="W64" s="96"/>
      <c r="X64" s="96"/>
      <c r="Y64" s="97"/>
      <c r="Z64" s="96"/>
      <c r="AA64" s="96"/>
      <c r="AB64" s="96"/>
      <c r="AC64" s="97"/>
      <c r="AD64" s="96"/>
      <c r="AE64" s="96"/>
      <c r="AF64" s="96"/>
      <c r="AG64" s="96"/>
      <c r="AH64" s="96"/>
      <c r="AI64" s="96"/>
      <c r="AJ64" s="96"/>
      <c r="AK64" s="96"/>
      <c r="AL64" s="96"/>
      <c r="AM64" s="98"/>
      <c r="AN64" s="99"/>
      <c r="AO64" s="100"/>
      <c r="AP64" s="100"/>
      <c r="AQ64" s="99"/>
      <c r="AR64" s="99"/>
      <c r="AS64" s="99"/>
      <c r="AT64" s="99"/>
      <c r="AU64" s="99"/>
      <c r="AV64" s="99"/>
      <c r="AW64" s="99"/>
      <c r="AX64" s="99"/>
      <c r="AY64" s="99"/>
      <c r="AZ64" s="99"/>
      <c r="BA64" s="99"/>
      <c r="BB64" s="99"/>
      <c r="BC64" s="99"/>
      <c r="BD64" s="99"/>
      <c r="BE64" s="99"/>
      <c r="BF64" s="99"/>
    </row>
    <row r="65" spans="1:58" x14ac:dyDescent="0.45">
      <c r="A65" s="32"/>
      <c r="B65" s="32"/>
      <c r="C65" s="95"/>
      <c r="D65" s="99"/>
      <c r="E65" s="99"/>
      <c r="F65" s="33"/>
      <c r="G65" s="33"/>
      <c r="H65" s="97"/>
      <c r="I65" s="96"/>
      <c r="J65" s="35"/>
      <c r="K65" s="96"/>
      <c r="L65" s="96"/>
      <c r="M65" s="73"/>
      <c r="N65" s="39"/>
      <c r="O65" s="96"/>
      <c r="P65" s="96"/>
      <c r="Q65" s="73"/>
      <c r="U65" s="95"/>
      <c r="V65" s="96"/>
      <c r="W65" s="96"/>
      <c r="X65" s="96"/>
      <c r="Y65" s="97"/>
      <c r="Z65" s="96"/>
      <c r="AA65" s="96"/>
      <c r="AB65" s="96"/>
      <c r="AC65" s="97"/>
      <c r="AD65" s="96"/>
      <c r="AE65" s="96"/>
      <c r="AF65" s="96"/>
      <c r="AG65" s="96"/>
      <c r="AH65" s="96"/>
      <c r="AI65" s="96"/>
      <c r="AJ65" s="96"/>
      <c r="AK65" s="96"/>
      <c r="AL65" s="96"/>
      <c r="AM65" s="98"/>
      <c r="AN65" s="99"/>
      <c r="AO65" s="100"/>
      <c r="AP65" s="99"/>
      <c r="AQ65" s="99"/>
      <c r="AR65" s="99"/>
      <c r="AS65" s="99"/>
      <c r="AT65" s="99"/>
      <c r="AU65" s="99"/>
      <c r="AV65" s="99"/>
      <c r="AW65" s="99"/>
      <c r="AX65" s="99"/>
      <c r="AY65" s="99"/>
      <c r="AZ65" s="99"/>
      <c r="BA65" s="99"/>
      <c r="BB65" s="99"/>
      <c r="BC65" s="99"/>
      <c r="BD65" s="99"/>
      <c r="BE65" s="99"/>
      <c r="BF65" s="99"/>
    </row>
    <row r="66" spans="1:58" x14ac:dyDescent="0.45">
      <c r="A66" s="32"/>
      <c r="B66" s="32"/>
      <c r="C66" s="95"/>
      <c r="D66" s="99"/>
      <c r="E66" s="99"/>
      <c r="F66" s="33"/>
      <c r="G66" s="33"/>
      <c r="H66" s="97"/>
      <c r="I66" s="96"/>
      <c r="J66" s="35"/>
      <c r="K66" s="96"/>
      <c r="L66" s="96"/>
      <c r="M66" s="73"/>
      <c r="N66" s="39"/>
      <c r="O66" s="96"/>
      <c r="P66" s="96"/>
      <c r="Q66" s="73"/>
      <c r="U66" s="95"/>
      <c r="V66" s="96"/>
      <c r="W66" s="96"/>
      <c r="X66" s="96"/>
      <c r="Y66" s="97"/>
      <c r="Z66" s="96"/>
      <c r="AA66" s="96"/>
      <c r="AB66" s="96"/>
      <c r="AC66" s="97"/>
      <c r="AD66" s="96"/>
      <c r="AE66" s="96"/>
      <c r="AF66" s="96"/>
      <c r="AG66" s="96"/>
      <c r="AH66" s="96"/>
      <c r="AI66" s="96"/>
      <c r="AJ66" s="96"/>
      <c r="AK66" s="96"/>
      <c r="AL66" s="96"/>
      <c r="AM66" s="98"/>
      <c r="AN66" s="99"/>
      <c r="AO66" s="100"/>
      <c r="AP66" s="99"/>
      <c r="AQ66" s="99"/>
      <c r="AR66" s="99"/>
      <c r="AS66" s="99"/>
      <c r="AT66" s="99"/>
      <c r="AU66" s="99"/>
      <c r="AV66" s="99"/>
      <c r="AW66" s="99"/>
      <c r="AX66" s="99"/>
      <c r="AY66" s="99"/>
      <c r="AZ66" s="99"/>
      <c r="BA66" s="99"/>
      <c r="BB66" s="99"/>
      <c r="BC66" s="99"/>
      <c r="BD66" s="99"/>
      <c r="BE66" s="99"/>
      <c r="BF66" s="99"/>
    </row>
    <row r="67" spans="1:58" x14ac:dyDescent="0.45">
      <c r="A67" s="32"/>
      <c r="B67" s="32"/>
      <c r="C67" s="99"/>
      <c r="D67" s="99"/>
      <c r="E67" s="99"/>
      <c r="F67" s="33"/>
      <c r="G67" s="33"/>
      <c r="H67" s="97"/>
      <c r="I67" s="96"/>
      <c r="J67" s="35"/>
      <c r="K67" s="96"/>
      <c r="L67" s="96"/>
      <c r="M67" s="73"/>
      <c r="N67" s="39"/>
      <c r="O67" s="96"/>
      <c r="P67" s="96"/>
      <c r="Q67" s="73"/>
      <c r="U67" s="99"/>
      <c r="V67" s="96"/>
      <c r="W67" s="96"/>
      <c r="X67" s="96"/>
      <c r="Y67" s="97"/>
      <c r="Z67" s="96"/>
      <c r="AA67" s="96"/>
      <c r="AB67" s="96"/>
      <c r="AC67" s="97"/>
      <c r="AD67" s="96"/>
      <c r="AE67" s="96"/>
      <c r="AF67" s="96"/>
      <c r="AG67" s="96"/>
      <c r="AH67" s="96"/>
      <c r="AI67" s="96"/>
      <c r="AJ67" s="96"/>
      <c r="AK67" s="96"/>
      <c r="AL67" s="96"/>
      <c r="AM67" s="98"/>
      <c r="AN67" s="99"/>
      <c r="AO67" s="100"/>
      <c r="AP67" s="99"/>
      <c r="AQ67" s="99"/>
      <c r="AR67" s="99"/>
      <c r="AS67" s="99"/>
      <c r="AT67" s="99"/>
      <c r="AU67" s="99"/>
      <c r="AV67" s="99"/>
      <c r="AW67" s="99"/>
      <c r="AX67" s="99"/>
      <c r="AY67" s="99"/>
      <c r="AZ67" s="99"/>
      <c r="BA67" s="99"/>
      <c r="BB67" s="99"/>
      <c r="BC67" s="99"/>
      <c r="BD67" s="99"/>
      <c r="BE67" s="99"/>
      <c r="BF67" s="99"/>
    </row>
    <row r="68" spans="1:58" x14ac:dyDescent="0.45">
      <c r="A68" s="32"/>
      <c r="B68" s="32"/>
      <c r="C68" s="99"/>
      <c r="D68" s="99"/>
      <c r="E68" s="99"/>
      <c r="F68" s="33"/>
      <c r="G68" s="33"/>
      <c r="H68" s="97"/>
      <c r="I68" s="96"/>
      <c r="J68" s="35"/>
      <c r="K68" s="96"/>
      <c r="L68" s="96"/>
      <c r="M68" s="73"/>
      <c r="N68" s="39"/>
      <c r="O68" s="96"/>
      <c r="P68" s="96"/>
      <c r="Q68" s="73"/>
      <c r="U68" s="99"/>
      <c r="V68" s="96"/>
      <c r="W68" s="96"/>
      <c r="X68" s="96"/>
      <c r="Y68" s="97"/>
      <c r="Z68" s="96"/>
      <c r="AA68" s="96"/>
      <c r="AB68" s="96"/>
      <c r="AC68" s="97"/>
      <c r="AD68" s="96"/>
      <c r="AE68" s="96"/>
      <c r="AF68" s="96"/>
      <c r="AG68" s="96"/>
      <c r="AH68" s="96"/>
      <c r="AI68" s="96"/>
      <c r="AJ68" s="96"/>
      <c r="AK68" s="96"/>
      <c r="AL68" s="96"/>
      <c r="AM68" s="98"/>
      <c r="AN68" s="99"/>
      <c r="AO68" s="100"/>
      <c r="AP68" s="99"/>
      <c r="AQ68" s="99"/>
      <c r="AR68" s="99"/>
      <c r="AS68" s="99"/>
      <c r="AT68" s="99"/>
      <c r="AU68" s="99"/>
      <c r="AV68" s="99"/>
      <c r="AW68" s="99"/>
      <c r="AX68" s="99"/>
      <c r="AY68" s="99"/>
      <c r="AZ68" s="99"/>
      <c r="BA68" s="99"/>
      <c r="BB68" s="99"/>
      <c r="BC68" s="99"/>
      <c r="BD68" s="99"/>
      <c r="BE68" s="99"/>
      <c r="BF68" s="99"/>
    </row>
    <row r="69" spans="1:58" x14ac:dyDescent="0.45">
      <c r="A69" s="32"/>
      <c r="B69" s="32"/>
      <c r="C69" s="95"/>
      <c r="D69" s="99"/>
      <c r="E69" s="99"/>
      <c r="F69" s="33"/>
      <c r="G69" s="33"/>
      <c r="H69" s="97"/>
      <c r="I69" s="96"/>
      <c r="J69" s="35"/>
      <c r="K69" s="96"/>
      <c r="L69" s="96"/>
      <c r="M69" s="73"/>
      <c r="N69" s="39"/>
      <c r="O69" s="96"/>
      <c r="P69" s="96"/>
      <c r="Q69" s="73"/>
      <c r="U69" s="95"/>
      <c r="V69" s="96"/>
      <c r="W69" s="96"/>
      <c r="X69" s="96"/>
      <c r="Y69" s="97"/>
      <c r="Z69" s="96"/>
      <c r="AA69" s="96"/>
      <c r="AB69" s="96"/>
      <c r="AC69" s="97"/>
      <c r="AD69" s="96"/>
      <c r="AE69" s="96"/>
      <c r="AF69" s="96"/>
      <c r="AG69" s="96"/>
      <c r="AH69" s="96"/>
      <c r="AI69" s="96"/>
      <c r="AJ69" s="96"/>
      <c r="AK69" s="96"/>
      <c r="AL69" s="96"/>
      <c r="AM69" s="98"/>
      <c r="AN69" s="99"/>
      <c r="AO69" s="100"/>
      <c r="AP69" s="99"/>
      <c r="AQ69" s="99"/>
      <c r="AR69" s="99"/>
      <c r="AS69" s="99"/>
      <c r="AT69" s="99"/>
      <c r="AU69" s="99"/>
      <c r="AV69" s="99"/>
      <c r="AW69" s="99"/>
      <c r="AX69" s="99"/>
      <c r="AY69" s="99"/>
      <c r="AZ69" s="99"/>
      <c r="BA69" s="99"/>
      <c r="BB69" s="99"/>
      <c r="BC69" s="99"/>
      <c r="BD69" s="99"/>
      <c r="BE69" s="99"/>
      <c r="BF69" s="99"/>
    </row>
    <row r="70" spans="1:58" x14ac:dyDescent="0.45">
      <c r="A70" s="32"/>
      <c r="B70" s="32"/>
      <c r="C70" s="95"/>
      <c r="D70" s="99"/>
      <c r="E70" s="99"/>
      <c r="F70" s="33"/>
      <c r="G70" s="33"/>
      <c r="H70" s="97"/>
      <c r="I70" s="96"/>
      <c r="J70" s="35"/>
      <c r="K70" s="96"/>
      <c r="L70" s="96"/>
      <c r="M70" s="73"/>
      <c r="N70" s="39"/>
      <c r="O70" s="96"/>
      <c r="P70" s="96"/>
      <c r="Q70" s="73"/>
      <c r="U70" s="95"/>
      <c r="V70" s="96"/>
      <c r="W70" s="96"/>
      <c r="X70" s="96"/>
      <c r="Y70" s="97"/>
      <c r="Z70" s="96"/>
      <c r="AA70" s="96"/>
      <c r="AB70" s="96"/>
      <c r="AC70" s="97"/>
      <c r="AD70" s="96"/>
      <c r="AE70" s="96"/>
      <c r="AF70" s="96"/>
      <c r="AG70" s="96"/>
      <c r="AH70" s="96"/>
      <c r="AI70" s="96"/>
      <c r="AJ70" s="96"/>
      <c r="AK70" s="96"/>
      <c r="AL70" s="96"/>
      <c r="AM70" s="98"/>
      <c r="AN70" s="99"/>
      <c r="AO70" s="100"/>
      <c r="AP70" s="99"/>
      <c r="AQ70" s="99"/>
      <c r="AR70" s="99"/>
      <c r="AS70" s="99"/>
      <c r="AT70" s="99"/>
      <c r="AU70" s="99"/>
      <c r="AV70" s="99"/>
      <c r="AW70" s="99"/>
      <c r="AX70" s="99"/>
      <c r="AY70" s="99"/>
      <c r="AZ70" s="99"/>
      <c r="BA70" s="99"/>
      <c r="BB70" s="99"/>
      <c r="BC70" s="99"/>
      <c r="BD70" s="99"/>
      <c r="BE70" s="99"/>
      <c r="BF70" s="99"/>
    </row>
    <row r="71" spans="1:58" x14ac:dyDescent="0.45">
      <c r="A71" s="32"/>
      <c r="B71" s="32"/>
      <c r="C71" s="99"/>
      <c r="D71" s="99"/>
      <c r="E71" s="99"/>
      <c r="F71" s="33"/>
      <c r="G71" s="33"/>
      <c r="H71" s="97"/>
      <c r="I71" s="96"/>
      <c r="J71" s="35"/>
      <c r="K71" s="96"/>
      <c r="L71" s="96"/>
      <c r="M71" s="73"/>
      <c r="N71" s="39"/>
      <c r="O71" s="96"/>
      <c r="P71" s="96"/>
      <c r="Q71" s="73"/>
      <c r="U71" s="99"/>
      <c r="V71" s="96"/>
      <c r="W71" s="96"/>
      <c r="X71" s="96"/>
      <c r="Y71" s="97"/>
      <c r="Z71" s="96"/>
      <c r="AA71" s="96"/>
      <c r="AB71" s="96"/>
      <c r="AC71" s="97"/>
      <c r="AD71" s="96"/>
      <c r="AE71" s="96"/>
      <c r="AF71" s="96"/>
      <c r="AG71" s="96"/>
      <c r="AH71" s="96"/>
      <c r="AI71" s="96"/>
      <c r="AJ71" s="96"/>
      <c r="AK71" s="96"/>
      <c r="AL71" s="96"/>
      <c r="AM71" s="98"/>
      <c r="AN71" s="99"/>
      <c r="AO71" s="100"/>
      <c r="AP71" s="99"/>
      <c r="AQ71" s="99"/>
      <c r="AR71" s="99"/>
      <c r="AS71" s="99"/>
      <c r="AT71" s="99"/>
      <c r="AU71" s="99"/>
      <c r="AV71" s="99"/>
      <c r="AW71" s="99"/>
      <c r="AX71" s="99"/>
      <c r="AY71" s="99"/>
      <c r="AZ71" s="99"/>
      <c r="BA71" s="99"/>
      <c r="BB71" s="99"/>
      <c r="BC71" s="99"/>
      <c r="BD71" s="99"/>
      <c r="BE71" s="99"/>
      <c r="BF71" s="99"/>
    </row>
    <row r="72" spans="1:58" x14ac:dyDescent="0.45">
      <c r="A72" s="32"/>
      <c r="B72" s="32"/>
      <c r="C72" s="95"/>
      <c r="D72" s="99"/>
      <c r="E72" s="99"/>
      <c r="F72" s="33"/>
      <c r="G72" s="33"/>
      <c r="H72" s="97"/>
      <c r="I72" s="96"/>
      <c r="J72" s="35"/>
      <c r="K72" s="96"/>
      <c r="L72" s="96"/>
      <c r="M72" s="73"/>
      <c r="N72" s="39"/>
      <c r="O72" s="96"/>
      <c r="P72" s="96"/>
      <c r="Q72" s="73"/>
      <c r="U72" s="95"/>
      <c r="V72" s="96"/>
      <c r="W72" s="96"/>
      <c r="X72" s="96"/>
      <c r="Y72" s="97"/>
      <c r="Z72" s="96"/>
      <c r="AA72" s="96"/>
      <c r="AB72" s="96"/>
      <c r="AC72" s="97"/>
      <c r="AD72" s="96"/>
      <c r="AE72" s="96"/>
      <c r="AF72" s="96"/>
      <c r="AG72" s="96"/>
      <c r="AH72" s="96"/>
      <c r="AI72" s="96"/>
      <c r="AJ72" s="96"/>
      <c r="AK72" s="96"/>
      <c r="AL72" s="96"/>
      <c r="AM72" s="98"/>
      <c r="AN72" s="99"/>
      <c r="AO72" s="100"/>
      <c r="AP72" s="99"/>
      <c r="AQ72" s="99"/>
      <c r="AR72" s="99"/>
      <c r="AS72" s="99"/>
      <c r="AT72" s="99"/>
      <c r="AU72" s="99"/>
      <c r="AV72" s="99"/>
      <c r="AW72" s="99"/>
      <c r="AX72" s="99"/>
      <c r="AY72" s="99"/>
      <c r="AZ72" s="99"/>
      <c r="BA72" s="99"/>
      <c r="BB72" s="99"/>
      <c r="BC72" s="99"/>
      <c r="BD72" s="99"/>
      <c r="BE72" s="99"/>
      <c r="BF72" s="99"/>
    </row>
    <row r="73" spans="1:58" x14ac:dyDescent="0.45">
      <c r="A73" s="32"/>
      <c r="B73" s="32"/>
      <c r="C73" s="95"/>
      <c r="D73" s="99"/>
      <c r="E73" s="99"/>
      <c r="F73" s="33"/>
      <c r="G73" s="33"/>
      <c r="H73" s="97"/>
      <c r="I73" s="96"/>
      <c r="J73" s="35"/>
      <c r="K73" s="96"/>
      <c r="L73" s="96"/>
      <c r="M73" s="73"/>
      <c r="N73" s="39"/>
      <c r="O73" s="96"/>
      <c r="P73" s="96"/>
      <c r="Q73" s="73"/>
      <c r="U73" s="95"/>
      <c r="V73" s="96"/>
      <c r="W73" s="96"/>
      <c r="X73" s="96"/>
      <c r="Y73" s="97"/>
      <c r="Z73" s="96"/>
      <c r="AA73" s="96"/>
      <c r="AB73" s="96"/>
      <c r="AC73" s="97"/>
      <c r="AD73" s="96"/>
      <c r="AE73" s="96"/>
      <c r="AF73" s="96"/>
      <c r="AG73" s="96"/>
      <c r="AH73" s="96"/>
      <c r="AI73" s="96"/>
      <c r="AJ73" s="96"/>
      <c r="AK73" s="96"/>
      <c r="AL73" s="96"/>
      <c r="AM73" s="98"/>
      <c r="AN73" s="99"/>
      <c r="AO73" s="100"/>
      <c r="AP73" s="99"/>
      <c r="AQ73" s="99"/>
      <c r="AR73" s="99"/>
      <c r="AS73" s="99"/>
      <c r="AT73" s="99"/>
      <c r="AU73" s="99"/>
      <c r="AV73" s="99"/>
      <c r="AW73" s="99"/>
      <c r="AX73" s="99"/>
      <c r="AY73" s="99"/>
      <c r="AZ73" s="99"/>
      <c r="BA73" s="99"/>
      <c r="BB73" s="99"/>
      <c r="BC73" s="99"/>
      <c r="BD73" s="99"/>
      <c r="BE73" s="99"/>
      <c r="BF73" s="99"/>
    </row>
    <row r="74" spans="1:58" x14ac:dyDescent="0.45">
      <c r="A74" s="32"/>
      <c r="B74" s="32"/>
      <c r="C74" s="95"/>
      <c r="D74" s="99"/>
      <c r="E74" s="99"/>
      <c r="F74" s="33"/>
      <c r="G74" s="33"/>
      <c r="H74" s="97"/>
      <c r="I74" s="96"/>
      <c r="J74" s="35"/>
      <c r="K74" s="96"/>
      <c r="L74" s="96"/>
      <c r="M74" s="73"/>
      <c r="N74" s="39"/>
      <c r="O74" s="96"/>
      <c r="P74" s="96"/>
      <c r="Q74" s="73"/>
      <c r="U74" s="95"/>
      <c r="V74" s="96"/>
      <c r="W74" s="96"/>
      <c r="X74" s="96"/>
      <c r="Y74" s="97"/>
      <c r="Z74" s="96"/>
      <c r="AA74" s="96"/>
      <c r="AB74" s="96"/>
      <c r="AC74" s="97"/>
      <c r="AD74" s="96"/>
      <c r="AE74" s="96"/>
      <c r="AF74" s="96"/>
      <c r="AG74" s="96"/>
      <c r="AH74" s="96"/>
      <c r="AI74" s="96"/>
      <c r="AJ74" s="96"/>
      <c r="AK74" s="96"/>
      <c r="AL74" s="96"/>
      <c r="AM74" s="98"/>
      <c r="AN74" s="99"/>
      <c r="AO74" s="100"/>
      <c r="AP74" s="99"/>
      <c r="AQ74" s="99"/>
      <c r="AR74" s="99"/>
      <c r="AS74" s="99"/>
      <c r="AT74" s="99"/>
      <c r="AU74" s="99"/>
      <c r="AV74" s="99"/>
      <c r="AW74" s="99"/>
      <c r="AX74" s="99"/>
      <c r="AY74" s="99"/>
      <c r="AZ74" s="99"/>
      <c r="BA74" s="99"/>
      <c r="BB74" s="99"/>
      <c r="BC74" s="99"/>
      <c r="BD74" s="99"/>
      <c r="BE74" s="99"/>
      <c r="BF74" s="99"/>
    </row>
    <row r="75" spans="1:58" x14ac:dyDescent="0.45">
      <c r="A75" s="32"/>
      <c r="B75" s="32"/>
      <c r="C75" s="99"/>
      <c r="D75" s="99"/>
      <c r="E75" s="99"/>
      <c r="F75" s="33"/>
      <c r="G75" s="33"/>
      <c r="H75" s="97"/>
      <c r="I75" s="96"/>
      <c r="J75" s="35"/>
      <c r="K75" s="96"/>
      <c r="L75" s="96"/>
      <c r="M75" s="73"/>
      <c r="N75" s="39"/>
      <c r="O75" s="96"/>
      <c r="P75" s="96"/>
      <c r="Q75" s="73"/>
      <c r="U75" s="99"/>
      <c r="V75" s="96"/>
      <c r="W75" s="96"/>
      <c r="X75" s="96"/>
      <c r="Y75" s="97"/>
      <c r="Z75" s="96"/>
      <c r="AA75" s="96"/>
      <c r="AB75" s="96"/>
      <c r="AC75" s="97"/>
      <c r="AD75" s="96"/>
      <c r="AE75" s="96"/>
      <c r="AF75" s="96"/>
      <c r="AG75" s="96"/>
      <c r="AH75" s="96"/>
      <c r="AI75" s="96"/>
      <c r="AJ75" s="96"/>
      <c r="AK75" s="96"/>
      <c r="AL75" s="96"/>
      <c r="AM75" s="98"/>
      <c r="AN75" s="99"/>
      <c r="AO75" s="100"/>
      <c r="AP75" s="99"/>
      <c r="AQ75" s="99"/>
      <c r="AR75" s="99"/>
      <c r="AS75" s="99"/>
      <c r="AT75" s="99"/>
      <c r="AU75" s="99"/>
      <c r="AV75" s="99"/>
      <c r="AW75" s="99"/>
      <c r="AX75" s="99"/>
      <c r="AY75" s="99"/>
      <c r="AZ75" s="99"/>
      <c r="BA75" s="99"/>
      <c r="BB75" s="99"/>
      <c r="BC75" s="99"/>
      <c r="BD75" s="99"/>
      <c r="BE75" s="99"/>
      <c r="BF75" s="99"/>
    </row>
    <row r="76" spans="1:58" x14ac:dyDescent="0.45">
      <c r="A76" s="32"/>
      <c r="B76" s="32"/>
      <c r="C76" s="99"/>
      <c r="D76" s="99"/>
      <c r="E76" s="99"/>
      <c r="F76" s="33"/>
      <c r="G76" s="33"/>
      <c r="H76" s="102"/>
      <c r="I76" s="101"/>
      <c r="J76" s="35"/>
      <c r="K76" s="101"/>
      <c r="L76" s="101"/>
      <c r="M76" s="73"/>
      <c r="N76" s="39"/>
      <c r="O76" s="101"/>
      <c r="P76" s="101"/>
      <c r="Q76" s="73"/>
      <c r="U76" s="99"/>
      <c r="V76" s="101"/>
      <c r="W76" s="101"/>
      <c r="X76" s="101"/>
      <c r="Y76" s="102"/>
      <c r="Z76" s="101"/>
      <c r="AA76" s="101"/>
      <c r="AB76" s="101"/>
      <c r="AC76" s="103"/>
      <c r="AD76" s="101"/>
      <c r="AE76" s="106"/>
      <c r="AF76" s="106"/>
      <c r="AG76" s="101"/>
      <c r="AH76" s="101"/>
      <c r="AI76" s="101"/>
      <c r="AJ76" s="101"/>
      <c r="AK76" s="101"/>
      <c r="AL76" s="101"/>
      <c r="AM76" s="95"/>
      <c r="AN76" s="99"/>
      <c r="AO76" s="104"/>
      <c r="AP76" s="99"/>
      <c r="AQ76" s="99"/>
      <c r="AR76" s="95"/>
      <c r="AS76" s="95"/>
      <c r="AT76" s="95"/>
      <c r="AU76" s="95"/>
      <c r="AV76" s="95"/>
      <c r="AW76" s="95"/>
      <c r="AX76" s="95"/>
      <c r="AY76" s="95"/>
      <c r="AZ76" s="95"/>
      <c r="BA76" s="95"/>
      <c r="BB76" s="95"/>
      <c r="BC76" s="95"/>
      <c r="BD76" s="95"/>
      <c r="BE76" s="95"/>
      <c r="BF76" s="95"/>
    </row>
    <row r="77" spans="1:58" x14ac:dyDescent="0.45">
      <c r="A77" s="32"/>
      <c r="B77" s="32"/>
      <c r="C77" s="95"/>
      <c r="D77" s="99"/>
      <c r="E77" s="99"/>
      <c r="F77" s="33"/>
      <c r="G77" s="33"/>
      <c r="H77" s="102"/>
      <c r="I77" s="101"/>
      <c r="J77" s="35"/>
      <c r="K77" s="101"/>
      <c r="L77" s="101"/>
      <c r="M77" s="73"/>
      <c r="N77" s="39"/>
      <c r="O77" s="101"/>
      <c r="P77" s="101"/>
      <c r="Q77" s="73"/>
      <c r="U77" s="95"/>
      <c r="V77" s="101"/>
      <c r="W77" s="101"/>
      <c r="X77" s="101"/>
      <c r="Y77" s="102"/>
      <c r="Z77" s="101"/>
      <c r="AA77" s="101"/>
      <c r="AB77" s="101"/>
      <c r="AC77" s="103"/>
      <c r="AD77" s="101"/>
      <c r="AE77" s="106"/>
      <c r="AF77" s="106"/>
      <c r="AG77" s="101"/>
      <c r="AH77" s="101"/>
      <c r="AI77" s="101"/>
      <c r="AJ77" s="101"/>
      <c r="AK77" s="101"/>
      <c r="AL77" s="101"/>
      <c r="AM77" s="95"/>
      <c r="AN77" s="99"/>
      <c r="AO77" s="104"/>
      <c r="AP77" s="99"/>
      <c r="AQ77" s="99"/>
      <c r="AR77" s="95"/>
      <c r="AS77" s="95"/>
      <c r="AT77" s="95"/>
      <c r="AU77" s="95"/>
      <c r="AV77" s="95"/>
      <c r="AW77" s="95"/>
      <c r="AX77" s="95"/>
      <c r="AY77" s="95"/>
      <c r="AZ77" s="95"/>
      <c r="BA77" s="95"/>
      <c r="BB77" s="95"/>
      <c r="BC77" s="95"/>
      <c r="BD77" s="95"/>
      <c r="BE77" s="95"/>
      <c r="BF77" s="95"/>
    </row>
    <row r="78" spans="1:58" x14ac:dyDescent="0.45">
      <c r="A78" s="32"/>
      <c r="B78" s="32"/>
      <c r="C78" s="95"/>
      <c r="D78" s="99"/>
      <c r="E78" s="99"/>
      <c r="F78" s="33"/>
      <c r="G78" s="33"/>
      <c r="H78" s="102"/>
      <c r="I78" s="101"/>
      <c r="J78" s="35"/>
      <c r="K78" s="101"/>
      <c r="L78" s="101"/>
      <c r="M78" s="73"/>
      <c r="N78" s="39"/>
      <c r="O78" s="101"/>
      <c r="P78" s="101"/>
      <c r="Q78" s="73"/>
      <c r="U78" s="95"/>
      <c r="V78" s="101"/>
      <c r="W78" s="101"/>
      <c r="X78" s="101"/>
      <c r="Y78" s="102"/>
      <c r="Z78" s="101"/>
      <c r="AA78" s="101"/>
      <c r="AB78" s="101"/>
      <c r="AC78" s="103"/>
      <c r="AD78" s="101"/>
      <c r="AE78" s="106"/>
      <c r="AF78" s="106"/>
      <c r="AG78" s="101"/>
      <c r="AH78" s="101"/>
      <c r="AI78" s="101"/>
      <c r="AJ78" s="101"/>
      <c r="AK78" s="101"/>
      <c r="AL78" s="101"/>
      <c r="AM78" s="95"/>
      <c r="AN78" s="99"/>
      <c r="AO78" s="104"/>
      <c r="AP78" s="99"/>
      <c r="AQ78" s="99"/>
      <c r="AR78" s="95"/>
      <c r="AS78" s="95"/>
      <c r="AT78" s="95"/>
      <c r="AU78" s="95"/>
      <c r="AV78" s="95"/>
      <c r="AW78" s="95"/>
      <c r="AX78" s="95"/>
      <c r="AY78" s="95"/>
      <c r="AZ78" s="95"/>
      <c r="BA78" s="95"/>
      <c r="BB78" s="95"/>
      <c r="BC78" s="95"/>
      <c r="BD78" s="95"/>
      <c r="BE78" s="95"/>
      <c r="BF78" s="95"/>
    </row>
    <row r="79" spans="1:58" x14ac:dyDescent="0.45">
      <c r="A79" s="32"/>
      <c r="B79" s="32"/>
      <c r="C79" s="95"/>
      <c r="D79" s="95"/>
      <c r="E79" s="95"/>
      <c r="F79" s="33"/>
      <c r="G79" s="33"/>
      <c r="H79" s="102"/>
      <c r="I79" s="101"/>
      <c r="J79" s="35"/>
      <c r="K79" s="101"/>
      <c r="L79" s="101"/>
      <c r="M79" s="73"/>
      <c r="N79" s="39"/>
      <c r="O79" s="101"/>
      <c r="P79" s="101"/>
      <c r="Q79" s="73"/>
      <c r="U79" s="95"/>
      <c r="V79" s="101"/>
      <c r="W79" s="101"/>
      <c r="X79" s="101"/>
      <c r="Y79" s="102"/>
      <c r="Z79" s="101"/>
      <c r="AA79" s="101"/>
      <c r="AB79" s="101"/>
      <c r="AC79" s="103"/>
      <c r="AD79" s="101"/>
      <c r="AE79" s="106"/>
      <c r="AF79" s="106"/>
      <c r="AG79" s="101"/>
      <c r="AH79" s="101"/>
      <c r="AI79" s="101"/>
      <c r="AJ79" s="101"/>
      <c r="AK79" s="101"/>
      <c r="AL79" s="101"/>
      <c r="AM79" s="95"/>
      <c r="AN79" s="99"/>
      <c r="AO79" s="107"/>
      <c r="AP79" s="95"/>
      <c r="AQ79" s="95"/>
      <c r="AR79" s="95"/>
      <c r="AS79" s="95"/>
      <c r="AT79" s="95"/>
      <c r="AU79" s="95"/>
      <c r="AV79" s="95"/>
      <c r="AW79" s="95"/>
      <c r="AX79" s="95"/>
      <c r="AY79" s="95"/>
      <c r="AZ79" s="95"/>
      <c r="BA79" s="95"/>
      <c r="BB79" s="95"/>
      <c r="BC79" s="95"/>
      <c r="BD79" s="95"/>
      <c r="BE79" s="95"/>
      <c r="BF79" s="95"/>
    </row>
    <row r="80" spans="1:58" x14ac:dyDescent="0.45">
      <c r="A80" s="32"/>
      <c r="B80" s="32"/>
      <c r="C80" s="95"/>
      <c r="D80" s="99"/>
      <c r="E80" s="99"/>
      <c r="F80" s="33"/>
      <c r="G80" s="33"/>
      <c r="H80" s="97"/>
      <c r="I80" s="96"/>
      <c r="J80" s="35"/>
      <c r="K80" s="96"/>
      <c r="L80" s="96"/>
      <c r="M80" s="73"/>
      <c r="N80" s="39"/>
      <c r="O80" s="96"/>
      <c r="P80" s="96"/>
      <c r="Q80" s="73"/>
      <c r="U80" s="95"/>
      <c r="V80" s="96"/>
      <c r="W80" s="96"/>
      <c r="X80" s="96"/>
      <c r="Y80" s="97"/>
      <c r="Z80" s="96"/>
      <c r="AA80" s="96"/>
      <c r="AB80" s="96"/>
      <c r="AC80" s="97"/>
      <c r="AD80" s="96"/>
      <c r="AE80" s="96"/>
      <c r="AF80" s="96"/>
      <c r="AG80" s="96"/>
      <c r="AH80" s="96"/>
      <c r="AI80" s="96"/>
      <c r="AJ80" s="96"/>
      <c r="AK80" s="96"/>
      <c r="AL80" s="96"/>
      <c r="AM80" s="98"/>
      <c r="AN80" s="99"/>
      <c r="AO80" s="100"/>
      <c r="AP80" s="99"/>
      <c r="AQ80" s="99"/>
      <c r="AR80" s="99"/>
      <c r="AS80" s="99"/>
      <c r="AT80" s="99"/>
      <c r="AU80" s="99"/>
      <c r="AV80" s="99"/>
      <c r="AW80" s="99"/>
      <c r="AX80" s="99"/>
      <c r="AY80" s="99"/>
      <c r="AZ80" s="99"/>
      <c r="BA80" s="99"/>
      <c r="BB80" s="99"/>
      <c r="BC80" s="99"/>
      <c r="BD80" s="99"/>
      <c r="BE80" s="99"/>
      <c r="BF80" s="99"/>
    </row>
    <row r="81" spans="1:58" x14ac:dyDescent="0.45">
      <c r="A81" s="32"/>
      <c r="B81" s="32"/>
      <c r="C81" s="99"/>
      <c r="D81" s="99"/>
      <c r="E81" s="99"/>
      <c r="F81" s="33"/>
      <c r="G81" s="33"/>
      <c r="H81" s="97"/>
      <c r="I81" s="96"/>
      <c r="J81" s="35"/>
      <c r="K81" s="96"/>
      <c r="L81" s="96"/>
      <c r="M81" s="73"/>
      <c r="N81" s="39"/>
      <c r="O81" s="96"/>
      <c r="P81" s="96"/>
      <c r="Q81" s="73"/>
      <c r="U81" s="99"/>
      <c r="V81" s="96"/>
      <c r="W81" s="96"/>
      <c r="X81" s="96"/>
      <c r="Y81" s="97"/>
      <c r="Z81" s="96"/>
      <c r="AA81" s="96"/>
      <c r="AB81" s="96"/>
      <c r="AC81" s="97"/>
      <c r="AD81" s="96"/>
      <c r="AE81" s="96"/>
      <c r="AF81" s="96"/>
      <c r="AG81" s="96"/>
      <c r="AH81" s="96"/>
      <c r="AI81" s="96"/>
      <c r="AJ81" s="96"/>
      <c r="AK81" s="96"/>
      <c r="AL81" s="96"/>
      <c r="AM81" s="98"/>
      <c r="AN81" s="99"/>
      <c r="AO81" s="100"/>
      <c r="AP81" s="99"/>
      <c r="AQ81" s="99"/>
      <c r="AR81" s="99"/>
      <c r="AS81" s="99"/>
      <c r="AT81" s="99"/>
      <c r="AU81" s="99"/>
      <c r="AV81" s="99"/>
      <c r="AW81" s="99"/>
      <c r="AX81" s="99"/>
      <c r="AY81" s="99"/>
      <c r="AZ81" s="99"/>
      <c r="BA81" s="99"/>
      <c r="BB81" s="99"/>
      <c r="BC81" s="99"/>
      <c r="BD81" s="99"/>
      <c r="BE81" s="99"/>
      <c r="BF81" s="99"/>
    </row>
    <row r="82" spans="1:58" x14ac:dyDescent="0.45">
      <c r="A82" s="32"/>
      <c r="B82" s="32"/>
      <c r="C82" s="95"/>
      <c r="D82" s="99"/>
      <c r="E82" s="99"/>
      <c r="F82" s="33"/>
      <c r="G82" s="33"/>
      <c r="H82" s="97"/>
      <c r="I82" s="96"/>
      <c r="J82" s="35"/>
      <c r="K82" s="96"/>
      <c r="L82" s="96"/>
      <c r="M82" s="73"/>
      <c r="N82" s="39"/>
      <c r="O82" s="96"/>
      <c r="P82" s="96"/>
      <c r="Q82" s="73"/>
      <c r="U82" s="95"/>
      <c r="V82" s="96"/>
      <c r="W82" s="96"/>
      <c r="X82" s="96"/>
      <c r="Y82" s="97"/>
      <c r="Z82" s="96"/>
      <c r="AA82" s="96"/>
      <c r="AB82" s="96"/>
      <c r="AC82" s="97"/>
      <c r="AD82" s="96"/>
      <c r="AE82" s="96"/>
      <c r="AF82" s="96"/>
      <c r="AG82" s="96"/>
      <c r="AH82" s="96"/>
      <c r="AI82" s="96"/>
      <c r="AJ82" s="96"/>
      <c r="AK82" s="96"/>
      <c r="AL82" s="96"/>
      <c r="AM82" s="98"/>
      <c r="AN82" s="110"/>
      <c r="AO82" s="100"/>
      <c r="AP82" s="99"/>
      <c r="AQ82" s="99"/>
      <c r="AR82" s="99"/>
      <c r="AS82" s="99"/>
      <c r="AT82" s="99"/>
      <c r="AU82" s="99"/>
      <c r="AV82" s="99"/>
      <c r="AW82" s="99"/>
      <c r="AX82" s="99"/>
      <c r="AY82" s="99"/>
      <c r="AZ82" s="99"/>
      <c r="BA82" s="99"/>
      <c r="BB82" s="99"/>
      <c r="BC82" s="99"/>
      <c r="BD82" s="99"/>
      <c r="BE82" s="99"/>
      <c r="BF82" s="99"/>
    </row>
    <row r="83" spans="1:58" x14ac:dyDescent="0.45">
      <c r="A83" s="32"/>
      <c r="B83" s="32"/>
      <c r="C83" s="95"/>
      <c r="D83" s="99"/>
      <c r="E83" s="99"/>
      <c r="F83" s="33"/>
      <c r="G83" s="33"/>
      <c r="H83" s="97"/>
      <c r="I83" s="96"/>
      <c r="J83" s="35"/>
      <c r="K83" s="96"/>
      <c r="L83" s="96"/>
      <c r="M83" s="73"/>
      <c r="N83" s="39"/>
      <c r="O83" s="96"/>
      <c r="P83" s="96"/>
      <c r="Q83" s="73"/>
      <c r="U83" s="95"/>
      <c r="V83" s="96"/>
      <c r="W83" s="96"/>
      <c r="X83" s="96"/>
      <c r="Y83" s="97"/>
      <c r="Z83" s="96"/>
      <c r="AA83" s="96"/>
      <c r="AB83" s="96"/>
      <c r="AC83" s="97"/>
      <c r="AD83" s="96"/>
      <c r="AE83" s="96"/>
      <c r="AF83" s="96"/>
      <c r="AG83" s="96"/>
      <c r="AH83" s="96"/>
      <c r="AI83" s="96"/>
      <c r="AJ83" s="96"/>
      <c r="AK83" s="96"/>
      <c r="AL83" s="96"/>
      <c r="AM83" s="98"/>
      <c r="AN83" s="99"/>
      <c r="AO83" s="100"/>
      <c r="AP83" s="99"/>
      <c r="AQ83" s="99"/>
      <c r="AR83" s="99"/>
      <c r="AS83" s="99"/>
      <c r="AT83" s="99"/>
      <c r="AU83" s="99"/>
      <c r="AV83" s="99"/>
      <c r="AW83" s="99"/>
      <c r="AX83" s="99"/>
      <c r="AY83" s="99"/>
      <c r="AZ83" s="99"/>
      <c r="BA83" s="99"/>
      <c r="BB83" s="99"/>
      <c r="BC83" s="99"/>
      <c r="BD83" s="99"/>
      <c r="BE83" s="99"/>
      <c r="BF83" s="99"/>
    </row>
    <row r="84" spans="1:58" x14ac:dyDescent="0.45">
      <c r="A84" s="32"/>
      <c r="B84" s="32"/>
      <c r="C84" s="95"/>
      <c r="D84" s="99"/>
      <c r="E84" s="99"/>
      <c r="F84" s="33"/>
      <c r="G84" s="33"/>
      <c r="H84" s="97"/>
      <c r="I84" s="96"/>
      <c r="J84" s="35"/>
      <c r="K84" s="96"/>
      <c r="L84" s="96"/>
      <c r="M84" s="73"/>
      <c r="N84" s="39"/>
      <c r="O84" s="96"/>
      <c r="P84" s="96"/>
      <c r="Q84" s="73"/>
      <c r="U84" s="95"/>
      <c r="V84" s="96"/>
      <c r="W84" s="96"/>
      <c r="X84" s="96"/>
      <c r="Y84" s="97"/>
      <c r="Z84" s="96"/>
      <c r="AA84" s="96"/>
      <c r="AB84" s="96"/>
      <c r="AC84" s="97"/>
      <c r="AD84" s="96"/>
      <c r="AE84" s="96"/>
      <c r="AF84" s="96"/>
      <c r="AG84" s="96"/>
      <c r="AH84" s="96"/>
      <c r="AI84" s="96"/>
      <c r="AJ84" s="96"/>
      <c r="AK84" s="96"/>
      <c r="AL84" s="96"/>
      <c r="AM84" s="98"/>
      <c r="AN84" s="99"/>
      <c r="AO84" s="100"/>
      <c r="AP84" s="99"/>
      <c r="AQ84" s="99"/>
      <c r="AR84" s="99"/>
      <c r="AS84" s="99"/>
      <c r="AT84" s="99"/>
      <c r="AU84" s="99"/>
      <c r="AV84" s="99"/>
      <c r="AW84" s="99"/>
      <c r="AX84" s="99"/>
      <c r="AY84" s="99"/>
      <c r="AZ84" s="99"/>
      <c r="BA84" s="99"/>
      <c r="BB84" s="99"/>
      <c r="BC84" s="99"/>
      <c r="BD84" s="99"/>
      <c r="BE84" s="99"/>
      <c r="BF84" s="99"/>
    </row>
    <row r="85" spans="1:58" x14ac:dyDescent="0.45">
      <c r="A85" s="32"/>
      <c r="B85" s="32"/>
      <c r="C85" s="99"/>
      <c r="D85" s="99"/>
      <c r="E85" s="99"/>
      <c r="F85" s="33"/>
      <c r="G85" s="33"/>
      <c r="H85" s="97"/>
      <c r="I85" s="96"/>
      <c r="J85" s="35"/>
      <c r="K85" s="96"/>
      <c r="L85" s="96"/>
      <c r="M85" s="73"/>
      <c r="N85" s="39"/>
      <c r="O85" s="96"/>
      <c r="P85" s="96"/>
      <c r="Q85" s="73"/>
      <c r="U85" s="99"/>
      <c r="V85" s="96"/>
      <c r="W85" s="96"/>
      <c r="X85" s="96"/>
      <c r="Y85" s="97"/>
      <c r="Z85" s="96"/>
      <c r="AA85" s="96"/>
      <c r="AB85" s="96"/>
      <c r="AC85" s="97"/>
      <c r="AD85" s="96"/>
      <c r="AE85" s="96"/>
      <c r="AF85" s="96"/>
      <c r="AG85" s="96"/>
      <c r="AH85" s="96"/>
      <c r="AI85" s="96"/>
      <c r="AJ85" s="96"/>
      <c r="AK85" s="96"/>
      <c r="AL85" s="96"/>
      <c r="AM85" s="98"/>
      <c r="AN85" s="99"/>
      <c r="AO85" s="100"/>
      <c r="AP85" s="99"/>
      <c r="AQ85" s="99"/>
      <c r="AR85" s="100"/>
      <c r="AS85" s="99"/>
      <c r="AT85" s="99"/>
      <c r="AU85" s="99"/>
      <c r="AV85" s="99"/>
      <c r="AW85" s="99"/>
      <c r="AX85" s="99"/>
      <c r="AY85" s="99"/>
      <c r="AZ85" s="99"/>
      <c r="BA85" s="99"/>
      <c r="BB85" s="99"/>
      <c r="BC85" s="99"/>
      <c r="BD85" s="99"/>
      <c r="BE85" s="99"/>
      <c r="BF85" s="99"/>
    </row>
    <row r="86" spans="1:58" x14ac:dyDescent="0.45">
      <c r="A86" s="32"/>
      <c r="B86" s="32"/>
      <c r="C86" s="95"/>
      <c r="D86" s="99"/>
      <c r="E86" s="99"/>
      <c r="F86" s="33"/>
      <c r="G86" s="33"/>
      <c r="H86" s="97"/>
      <c r="I86" s="96"/>
      <c r="J86" s="35"/>
      <c r="K86" s="96"/>
      <c r="L86" s="96"/>
      <c r="M86" s="73"/>
      <c r="N86" s="39"/>
      <c r="O86" s="96"/>
      <c r="P86" s="96"/>
      <c r="Q86" s="73"/>
      <c r="U86" s="95"/>
      <c r="V86" s="96"/>
      <c r="W86" s="96"/>
      <c r="X86" s="96"/>
      <c r="Y86" s="97"/>
      <c r="Z86" s="96"/>
      <c r="AA86" s="96"/>
      <c r="AB86" s="96"/>
      <c r="AC86" s="97"/>
      <c r="AD86" s="96"/>
      <c r="AE86" s="96"/>
      <c r="AF86" s="96"/>
      <c r="AG86" s="96"/>
      <c r="AH86" s="96"/>
      <c r="AI86" s="96"/>
      <c r="AJ86" s="96"/>
      <c r="AK86" s="96"/>
      <c r="AL86" s="96"/>
      <c r="AM86" s="98"/>
      <c r="AN86" s="99"/>
      <c r="AO86" s="100"/>
      <c r="AP86" s="99"/>
      <c r="AQ86" s="99"/>
      <c r="AR86" s="99"/>
      <c r="AS86" s="99"/>
      <c r="AT86" s="99"/>
      <c r="AU86" s="99"/>
      <c r="AV86" s="99"/>
      <c r="AW86" s="99"/>
      <c r="AX86" s="99"/>
      <c r="AY86" s="99"/>
      <c r="AZ86" s="99"/>
      <c r="BA86" s="99"/>
      <c r="BB86" s="99"/>
      <c r="BC86" s="99"/>
      <c r="BD86" s="99"/>
      <c r="BE86" s="99"/>
      <c r="BF86" s="99"/>
    </row>
    <row r="87" spans="1:58" x14ac:dyDescent="0.45">
      <c r="A87" s="32"/>
      <c r="B87" s="32"/>
      <c r="C87" s="95"/>
      <c r="D87" s="99"/>
      <c r="E87" s="99"/>
      <c r="F87" s="33"/>
      <c r="G87" s="33"/>
      <c r="H87" s="97"/>
      <c r="I87" s="96"/>
      <c r="J87" s="35"/>
      <c r="K87" s="96"/>
      <c r="L87" s="96"/>
      <c r="M87" s="73"/>
      <c r="N87" s="39"/>
      <c r="O87" s="96"/>
      <c r="P87" s="96"/>
      <c r="Q87" s="73"/>
      <c r="U87" s="95"/>
      <c r="V87" s="96"/>
      <c r="W87" s="96"/>
      <c r="X87" s="96"/>
      <c r="Y87" s="97"/>
      <c r="Z87" s="96"/>
      <c r="AA87" s="96"/>
      <c r="AB87" s="96"/>
      <c r="AC87" s="97"/>
      <c r="AD87" s="96"/>
      <c r="AE87" s="96"/>
      <c r="AF87" s="96"/>
      <c r="AG87" s="96"/>
      <c r="AH87" s="96"/>
      <c r="AI87" s="96"/>
      <c r="AJ87" s="96"/>
      <c r="AK87" s="96"/>
      <c r="AL87" s="96"/>
      <c r="AM87" s="98"/>
      <c r="AN87" s="99"/>
      <c r="AO87" s="100"/>
      <c r="AP87" s="99"/>
      <c r="AQ87" s="99"/>
      <c r="AR87" s="99"/>
      <c r="AS87" s="99"/>
      <c r="AT87" s="99"/>
      <c r="AU87" s="99"/>
      <c r="AV87" s="99"/>
      <c r="AW87" s="99"/>
      <c r="AX87" s="99"/>
      <c r="AY87" s="99"/>
      <c r="AZ87" s="99"/>
      <c r="BA87" s="99"/>
      <c r="BB87" s="99"/>
      <c r="BC87" s="99"/>
      <c r="BD87" s="99"/>
      <c r="BE87" s="99"/>
      <c r="BF87" s="99"/>
    </row>
    <row r="88" spans="1:58" x14ac:dyDescent="0.45">
      <c r="A88" s="32"/>
      <c r="B88" s="32"/>
      <c r="C88" s="95"/>
      <c r="D88" s="95"/>
      <c r="E88" s="95"/>
      <c r="F88" s="33"/>
      <c r="G88" s="33"/>
      <c r="H88" s="102"/>
      <c r="I88" s="101"/>
      <c r="J88" s="35"/>
      <c r="K88" s="101"/>
      <c r="L88" s="101"/>
      <c r="M88" s="73"/>
      <c r="N88" s="39"/>
      <c r="O88" s="101"/>
      <c r="P88" s="101"/>
      <c r="Q88" s="73"/>
      <c r="U88" s="95"/>
      <c r="V88" s="101"/>
      <c r="W88" s="101"/>
      <c r="X88" s="101"/>
      <c r="Y88" s="102"/>
      <c r="Z88" s="101"/>
      <c r="AA88" s="101"/>
      <c r="AB88" s="101"/>
      <c r="AC88" s="105"/>
      <c r="AD88" s="101"/>
      <c r="AE88" s="101"/>
      <c r="AF88" s="101"/>
      <c r="AG88" s="101"/>
      <c r="AH88" s="101"/>
      <c r="AI88" s="101"/>
      <c r="AJ88" s="101"/>
      <c r="AK88" s="103"/>
      <c r="AL88" s="101"/>
      <c r="AM88" s="108"/>
      <c r="AN88" s="95"/>
      <c r="AO88" s="104"/>
      <c r="AP88" s="95"/>
      <c r="AQ88" s="95"/>
      <c r="AR88" s="95"/>
      <c r="AS88" s="95"/>
      <c r="AT88" s="95"/>
      <c r="AU88" s="95"/>
      <c r="AV88" s="95"/>
      <c r="AW88" s="95"/>
      <c r="AX88" s="95"/>
      <c r="AY88" s="95"/>
      <c r="AZ88" s="95"/>
      <c r="BA88" s="95"/>
      <c r="BB88" s="95"/>
      <c r="BC88" s="95"/>
      <c r="BD88" s="95"/>
      <c r="BE88" s="95"/>
      <c r="BF88" s="95"/>
    </row>
    <row r="89" spans="1:58" x14ac:dyDescent="0.45">
      <c r="A89" s="32"/>
      <c r="B89" s="32"/>
      <c r="C89" s="95"/>
      <c r="D89" s="99"/>
      <c r="E89" s="99"/>
      <c r="F89" s="33"/>
      <c r="G89" s="33"/>
      <c r="H89" s="97"/>
      <c r="I89" s="96"/>
      <c r="J89" s="35"/>
      <c r="K89" s="96"/>
      <c r="L89" s="96"/>
      <c r="M89" s="73"/>
      <c r="N89" s="39"/>
      <c r="O89" s="96"/>
      <c r="P89" s="96"/>
      <c r="Q89" s="73"/>
      <c r="U89" s="95"/>
      <c r="V89" s="96"/>
      <c r="W89" s="96"/>
      <c r="X89" s="96"/>
      <c r="Y89" s="97"/>
      <c r="Z89" s="96"/>
      <c r="AA89" s="96"/>
      <c r="AB89" s="96"/>
      <c r="AC89" s="97"/>
      <c r="AD89" s="96"/>
      <c r="AE89" s="96"/>
      <c r="AF89" s="96"/>
      <c r="AG89" s="96"/>
      <c r="AH89" s="96"/>
      <c r="AI89" s="96"/>
      <c r="AJ89" s="96"/>
      <c r="AK89" s="96"/>
      <c r="AL89" s="96"/>
      <c r="AM89" s="98"/>
      <c r="AN89" s="99"/>
      <c r="AO89" s="100"/>
      <c r="AP89" s="99"/>
      <c r="AQ89" s="99"/>
      <c r="AR89" s="99"/>
      <c r="AS89" s="99"/>
      <c r="AT89" s="99"/>
      <c r="AU89" s="99"/>
      <c r="AV89" s="99"/>
      <c r="AW89" s="99"/>
      <c r="AX89" s="99"/>
      <c r="AY89" s="99"/>
      <c r="AZ89" s="99"/>
      <c r="BA89" s="99"/>
      <c r="BB89" s="99"/>
      <c r="BC89" s="99"/>
      <c r="BD89" s="99"/>
      <c r="BE89" s="99"/>
      <c r="BF89" s="99"/>
    </row>
    <row r="90" spans="1:58" x14ac:dyDescent="0.45">
      <c r="A90" s="32"/>
      <c r="B90" s="32"/>
      <c r="C90" s="95"/>
      <c r="D90" s="99"/>
      <c r="E90" s="99"/>
      <c r="F90" s="33"/>
      <c r="G90" s="33"/>
      <c r="H90" s="97"/>
      <c r="I90" s="96"/>
      <c r="J90" s="35"/>
      <c r="K90" s="96"/>
      <c r="L90" s="96"/>
      <c r="M90" s="73"/>
      <c r="N90" s="39"/>
      <c r="O90" s="96"/>
      <c r="P90" s="96"/>
      <c r="Q90" s="73"/>
      <c r="U90" s="95"/>
      <c r="V90" s="96"/>
      <c r="W90" s="96"/>
      <c r="X90" s="96"/>
      <c r="Y90" s="97"/>
      <c r="Z90" s="96"/>
      <c r="AA90" s="96"/>
      <c r="AB90" s="96"/>
      <c r="AC90" s="97"/>
      <c r="AD90" s="96"/>
      <c r="AE90" s="96"/>
      <c r="AF90" s="96"/>
      <c r="AG90" s="96"/>
      <c r="AH90" s="96"/>
      <c r="AI90" s="96"/>
      <c r="AJ90" s="96"/>
      <c r="AK90" s="96"/>
      <c r="AL90" s="96"/>
      <c r="AM90" s="98"/>
      <c r="AN90" s="99"/>
      <c r="AO90" s="100"/>
      <c r="AP90" s="99"/>
      <c r="AQ90" s="99"/>
      <c r="AR90" s="99"/>
      <c r="AS90" s="99"/>
      <c r="AT90" s="99"/>
      <c r="AU90" s="99"/>
      <c r="AV90" s="99"/>
      <c r="AW90" s="99"/>
      <c r="AX90" s="99"/>
      <c r="AY90" s="99"/>
      <c r="AZ90" s="99"/>
      <c r="BA90" s="99"/>
      <c r="BB90" s="99"/>
      <c r="BC90" s="99"/>
      <c r="BD90" s="99"/>
      <c r="BE90" s="99"/>
      <c r="BF90" s="99"/>
    </row>
    <row r="91" spans="1:58" x14ac:dyDescent="0.45">
      <c r="A91" s="32"/>
      <c r="B91" s="32"/>
      <c r="C91" s="95"/>
      <c r="D91" s="99"/>
      <c r="E91" s="99"/>
      <c r="F91" s="33"/>
      <c r="G91" s="33"/>
      <c r="H91" s="97"/>
      <c r="I91" s="96"/>
      <c r="J91" s="35"/>
      <c r="K91" s="96"/>
      <c r="L91" s="96"/>
      <c r="M91" s="73"/>
      <c r="N91" s="39"/>
      <c r="O91" s="96"/>
      <c r="P91" s="96"/>
      <c r="Q91" s="73"/>
      <c r="U91" s="95"/>
      <c r="V91" s="96"/>
      <c r="W91" s="96"/>
      <c r="X91" s="96"/>
      <c r="Y91" s="97"/>
      <c r="Z91" s="96"/>
      <c r="AA91" s="96"/>
      <c r="AB91" s="96"/>
      <c r="AC91" s="97"/>
      <c r="AD91" s="96"/>
      <c r="AE91" s="96"/>
      <c r="AF91" s="96"/>
      <c r="AG91" s="96"/>
      <c r="AH91" s="96"/>
      <c r="AI91" s="96"/>
      <c r="AJ91" s="96"/>
      <c r="AK91" s="96"/>
      <c r="AL91" s="96"/>
      <c r="AM91" s="98"/>
      <c r="AN91" s="99"/>
      <c r="AO91" s="100"/>
      <c r="AP91" s="99"/>
      <c r="AQ91" s="99"/>
      <c r="AR91" s="99"/>
      <c r="AS91" s="99"/>
      <c r="AT91" s="99"/>
      <c r="AU91" s="99"/>
      <c r="AV91" s="99"/>
      <c r="AW91" s="99"/>
      <c r="AX91" s="99"/>
      <c r="AY91" s="99"/>
      <c r="AZ91" s="99"/>
      <c r="BA91" s="99"/>
      <c r="BB91" s="99"/>
      <c r="BC91" s="99"/>
      <c r="BD91" s="99"/>
      <c r="BE91" s="99"/>
      <c r="BF91" s="99"/>
    </row>
    <row r="92" spans="1:58" x14ac:dyDescent="0.45">
      <c r="A92" s="32"/>
      <c r="B92" s="32"/>
      <c r="C92" s="99"/>
      <c r="D92" s="99"/>
      <c r="E92" s="99"/>
      <c r="F92" s="33"/>
      <c r="G92" s="33"/>
      <c r="H92" s="97"/>
      <c r="I92" s="96"/>
      <c r="J92" s="35"/>
      <c r="K92" s="96"/>
      <c r="L92" s="96"/>
      <c r="M92" s="73"/>
      <c r="N92" s="39"/>
      <c r="O92" s="96"/>
      <c r="P92" s="96"/>
      <c r="Q92" s="73"/>
      <c r="U92" s="99"/>
      <c r="V92" s="96"/>
      <c r="W92" s="96"/>
      <c r="X92" s="96"/>
      <c r="Y92" s="97"/>
      <c r="Z92" s="96"/>
      <c r="AA92" s="96"/>
      <c r="AB92" s="96"/>
      <c r="AC92" s="97"/>
      <c r="AD92" s="96"/>
      <c r="AE92" s="96"/>
      <c r="AF92" s="96"/>
      <c r="AG92" s="96"/>
      <c r="AH92" s="96"/>
      <c r="AI92" s="96"/>
      <c r="AJ92" s="96"/>
      <c r="AK92" s="96"/>
      <c r="AL92" s="96"/>
      <c r="AM92" s="98"/>
      <c r="AN92" s="99"/>
      <c r="AO92" s="100"/>
      <c r="AP92" s="99"/>
      <c r="AQ92" s="99"/>
      <c r="AR92" s="99"/>
      <c r="AS92" s="99"/>
      <c r="AT92" s="99"/>
      <c r="AU92" s="99"/>
      <c r="AV92" s="99"/>
      <c r="AW92" s="99"/>
      <c r="AX92" s="99"/>
      <c r="AY92" s="99"/>
      <c r="AZ92" s="99"/>
      <c r="BA92" s="99"/>
      <c r="BB92" s="99"/>
      <c r="BC92" s="99"/>
      <c r="BD92" s="99"/>
      <c r="BE92" s="99"/>
      <c r="BF92" s="99"/>
    </row>
    <row r="93" spans="1:58" x14ac:dyDescent="0.45">
      <c r="A93" s="32"/>
      <c r="B93" s="32"/>
      <c r="C93" s="95"/>
      <c r="D93" s="99"/>
      <c r="E93" s="99"/>
      <c r="F93" s="33"/>
      <c r="G93" s="33"/>
      <c r="H93" s="97"/>
      <c r="I93" s="96"/>
      <c r="J93" s="35"/>
      <c r="K93" s="96"/>
      <c r="L93" s="96"/>
      <c r="M93" s="73"/>
      <c r="N93" s="39"/>
      <c r="O93" s="96"/>
      <c r="P93" s="96"/>
      <c r="Q93" s="73"/>
      <c r="U93" s="95"/>
      <c r="V93" s="96"/>
      <c r="W93" s="96"/>
      <c r="X93" s="96"/>
      <c r="Y93" s="97"/>
      <c r="Z93" s="96"/>
      <c r="AA93" s="96"/>
      <c r="AB93" s="96"/>
      <c r="AC93" s="97"/>
      <c r="AD93" s="96"/>
      <c r="AE93" s="96"/>
      <c r="AF93" s="96"/>
      <c r="AG93" s="96"/>
      <c r="AH93" s="96"/>
      <c r="AI93" s="96"/>
      <c r="AJ93" s="96"/>
      <c r="AK93" s="96"/>
      <c r="AL93" s="96"/>
      <c r="AM93" s="98"/>
      <c r="AN93" s="99"/>
      <c r="AO93" s="100"/>
      <c r="AP93" s="99"/>
      <c r="AQ93" s="99"/>
      <c r="AR93" s="99"/>
      <c r="AS93" s="99"/>
      <c r="AT93" s="99"/>
      <c r="AU93" s="99"/>
      <c r="AV93" s="99"/>
      <c r="AW93" s="99"/>
      <c r="AX93" s="99"/>
      <c r="AY93" s="99"/>
      <c r="AZ93" s="99"/>
      <c r="BA93" s="99"/>
      <c r="BB93" s="99"/>
      <c r="BC93" s="99"/>
      <c r="BD93" s="99"/>
      <c r="BE93" s="99"/>
      <c r="BF93" s="99"/>
    </row>
    <row r="94" spans="1:58" x14ac:dyDescent="0.45">
      <c r="A94" s="32"/>
      <c r="B94" s="32"/>
      <c r="C94" s="99"/>
      <c r="D94" s="99"/>
      <c r="E94" s="99"/>
      <c r="F94" s="33"/>
      <c r="G94" s="33"/>
      <c r="H94" s="97"/>
      <c r="I94" s="96"/>
      <c r="J94" s="35"/>
      <c r="K94" s="96"/>
      <c r="L94" s="96"/>
      <c r="M94" s="73"/>
      <c r="N94" s="39"/>
      <c r="O94" s="96"/>
      <c r="P94" s="96"/>
      <c r="Q94" s="73"/>
      <c r="U94" s="99"/>
      <c r="V94" s="96"/>
      <c r="W94" s="96"/>
      <c r="X94" s="96"/>
      <c r="Y94" s="97"/>
      <c r="Z94" s="96"/>
      <c r="AA94" s="96"/>
      <c r="AB94" s="96"/>
      <c r="AC94" s="97"/>
      <c r="AD94" s="96"/>
      <c r="AE94" s="96"/>
      <c r="AF94" s="96"/>
      <c r="AG94" s="96"/>
      <c r="AH94" s="96"/>
      <c r="AI94" s="96"/>
      <c r="AJ94" s="96"/>
      <c r="AK94" s="96"/>
      <c r="AL94" s="96"/>
      <c r="AM94" s="98"/>
      <c r="AN94" s="99"/>
      <c r="AO94" s="100"/>
      <c r="AP94" s="99"/>
      <c r="AQ94" s="99"/>
      <c r="AR94" s="99"/>
      <c r="AS94" s="99"/>
      <c r="AT94" s="99"/>
      <c r="AU94" s="99"/>
      <c r="AV94" s="99"/>
      <c r="AW94" s="99"/>
      <c r="AX94" s="99"/>
      <c r="AY94" s="99"/>
      <c r="AZ94" s="99"/>
      <c r="BA94" s="99"/>
      <c r="BB94" s="99"/>
      <c r="BC94" s="99"/>
      <c r="BD94" s="99"/>
      <c r="BE94" s="99"/>
      <c r="BF94" s="99"/>
    </row>
    <row r="95" spans="1:58" x14ac:dyDescent="0.45">
      <c r="A95" s="32"/>
      <c r="B95" s="32"/>
      <c r="C95" s="95"/>
      <c r="D95" s="99"/>
      <c r="E95" s="99"/>
      <c r="F95" s="33"/>
      <c r="G95" s="33"/>
      <c r="H95" s="97"/>
      <c r="I95" s="96"/>
      <c r="J95" s="35"/>
      <c r="K95" s="96"/>
      <c r="L95" s="96"/>
      <c r="M95" s="73"/>
      <c r="N95" s="39"/>
      <c r="O95" s="96"/>
      <c r="P95" s="96"/>
      <c r="Q95" s="73"/>
      <c r="U95" s="95"/>
      <c r="V95" s="96"/>
      <c r="W95" s="96"/>
      <c r="X95" s="96"/>
      <c r="Y95" s="97"/>
      <c r="Z95" s="96"/>
      <c r="AA95" s="96"/>
      <c r="AB95" s="96"/>
      <c r="AC95" s="97"/>
      <c r="AD95" s="96"/>
      <c r="AE95" s="96"/>
      <c r="AF95" s="96"/>
      <c r="AG95" s="96"/>
      <c r="AH95" s="96"/>
      <c r="AI95" s="96"/>
      <c r="AJ95" s="96"/>
      <c r="AK95" s="96"/>
      <c r="AL95" s="96"/>
      <c r="AM95" s="98"/>
      <c r="AN95" s="99"/>
      <c r="AO95" s="100"/>
      <c r="AP95" s="99"/>
      <c r="AQ95" s="99"/>
      <c r="AR95" s="99"/>
      <c r="AS95" s="99"/>
      <c r="AT95" s="99"/>
      <c r="AU95" s="99"/>
      <c r="AV95" s="99"/>
      <c r="AW95" s="99"/>
      <c r="AX95" s="99"/>
      <c r="AY95" s="99"/>
      <c r="AZ95" s="99"/>
      <c r="BA95" s="99"/>
      <c r="BB95" s="99"/>
      <c r="BC95" s="99"/>
      <c r="BD95" s="99"/>
      <c r="BE95" s="99"/>
      <c r="BF95" s="99"/>
    </row>
    <row r="96" spans="1:58" x14ac:dyDescent="0.45">
      <c r="A96" s="32"/>
      <c r="B96" s="32"/>
      <c r="C96" s="99"/>
      <c r="D96" s="99"/>
      <c r="E96" s="99"/>
      <c r="F96" s="33"/>
      <c r="G96" s="33"/>
      <c r="H96" s="97"/>
      <c r="I96" s="96"/>
      <c r="J96" s="35"/>
      <c r="K96" s="96"/>
      <c r="L96" s="96"/>
      <c r="M96" s="73"/>
      <c r="N96" s="39"/>
      <c r="O96" s="96"/>
      <c r="P96" s="96"/>
      <c r="Q96" s="73"/>
      <c r="U96" s="99"/>
      <c r="V96" s="96"/>
      <c r="W96" s="96"/>
      <c r="X96" s="96"/>
      <c r="Y96" s="97"/>
      <c r="Z96" s="96"/>
      <c r="AA96" s="96"/>
      <c r="AB96" s="96"/>
      <c r="AC96" s="97"/>
      <c r="AD96" s="96"/>
      <c r="AE96" s="96"/>
      <c r="AF96" s="96"/>
      <c r="AG96" s="96"/>
      <c r="AH96" s="96"/>
      <c r="AI96" s="96"/>
      <c r="AJ96" s="96"/>
      <c r="AK96" s="96"/>
      <c r="AL96" s="96"/>
      <c r="AM96" s="98"/>
      <c r="AN96" s="99"/>
      <c r="AO96" s="100"/>
      <c r="AP96" s="99"/>
      <c r="AQ96" s="99"/>
      <c r="AR96" s="99"/>
      <c r="AS96" s="99"/>
      <c r="AT96" s="99"/>
      <c r="AU96" s="99"/>
      <c r="AV96" s="99"/>
      <c r="AW96" s="99"/>
      <c r="AX96" s="99"/>
      <c r="AY96" s="99"/>
      <c r="AZ96" s="99"/>
      <c r="BA96" s="99"/>
      <c r="BB96" s="99"/>
      <c r="BC96" s="99"/>
      <c r="BD96" s="99"/>
      <c r="BE96" s="99"/>
      <c r="BF96" s="99"/>
    </row>
    <row r="97" spans="1:58" x14ac:dyDescent="0.45">
      <c r="A97" s="32"/>
      <c r="B97" s="32"/>
      <c r="C97" s="95"/>
      <c r="D97" s="99"/>
      <c r="E97" s="99"/>
      <c r="F97" s="33"/>
      <c r="G97" s="33"/>
      <c r="H97" s="97"/>
      <c r="I97" s="96"/>
      <c r="J97" s="35"/>
      <c r="K97" s="96"/>
      <c r="L97" s="96"/>
      <c r="M97" s="73"/>
      <c r="N97" s="39"/>
      <c r="O97" s="96"/>
      <c r="P97" s="96"/>
      <c r="Q97" s="73"/>
      <c r="U97" s="95"/>
      <c r="V97" s="96"/>
      <c r="W97" s="96"/>
      <c r="X97" s="96"/>
      <c r="Y97" s="97"/>
      <c r="Z97" s="96"/>
      <c r="AA97" s="96"/>
      <c r="AB97" s="96"/>
      <c r="AC97" s="97"/>
      <c r="AD97" s="96"/>
      <c r="AE97" s="96"/>
      <c r="AF97" s="96"/>
      <c r="AG97" s="96"/>
      <c r="AH97" s="96"/>
      <c r="AI97" s="96"/>
      <c r="AJ97" s="96"/>
      <c r="AK97" s="96"/>
      <c r="AL97" s="96"/>
      <c r="AM97" s="98"/>
      <c r="AN97" s="99"/>
      <c r="AO97" s="100"/>
      <c r="AP97" s="99"/>
      <c r="AQ97" s="99"/>
      <c r="AR97" s="99"/>
      <c r="AS97" s="99"/>
      <c r="AT97" s="99"/>
      <c r="AU97" s="99"/>
      <c r="AV97" s="99"/>
      <c r="AW97" s="99"/>
      <c r="AX97" s="99"/>
      <c r="AY97" s="99"/>
      <c r="AZ97" s="99"/>
      <c r="BA97" s="99"/>
      <c r="BB97" s="99"/>
      <c r="BC97" s="99"/>
      <c r="BD97" s="99"/>
      <c r="BE97" s="99"/>
      <c r="BF97" s="99"/>
    </row>
    <row r="98" spans="1:58" x14ac:dyDescent="0.45">
      <c r="A98" s="32"/>
      <c r="B98" s="32"/>
      <c r="C98" s="95"/>
      <c r="D98" s="99"/>
      <c r="E98" s="99"/>
      <c r="F98" s="33"/>
      <c r="G98" s="33"/>
      <c r="H98" s="97"/>
      <c r="I98" s="96"/>
      <c r="J98" s="35"/>
      <c r="K98" s="96"/>
      <c r="L98" s="96"/>
      <c r="M98" s="73"/>
      <c r="N98" s="39"/>
      <c r="O98" s="96"/>
      <c r="P98" s="96"/>
      <c r="Q98" s="73"/>
      <c r="U98" s="95"/>
      <c r="V98" s="96"/>
      <c r="W98" s="96"/>
      <c r="X98" s="96"/>
      <c r="Y98" s="97"/>
      <c r="Z98" s="96"/>
      <c r="AA98" s="96"/>
      <c r="AB98" s="96"/>
      <c r="AC98" s="97"/>
      <c r="AD98" s="96"/>
      <c r="AE98" s="96"/>
      <c r="AF98" s="96"/>
      <c r="AG98" s="96"/>
      <c r="AH98" s="96"/>
      <c r="AI98" s="96"/>
      <c r="AJ98" s="96"/>
      <c r="AK98" s="96"/>
      <c r="AL98" s="96"/>
      <c r="AM98" s="98"/>
      <c r="AN98" s="99"/>
      <c r="AO98" s="100"/>
      <c r="AP98" s="99"/>
      <c r="AQ98" s="99"/>
      <c r="AR98" s="99"/>
      <c r="AS98" s="99"/>
      <c r="AT98" s="99"/>
      <c r="AU98" s="99"/>
      <c r="AV98" s="99"/>
      <c r="AW98" s="99"/>
      <c r="AX98" s="99"/>
      <c r="AY98" s="99"/>
      <c r="AZ98" s="99"/>
      <c r="BA98" s="99"/>
      <c r="BB98" s="99"/>
      <c r="BC98" s="99"/>
      <c r="BD98" s="99"/>
      <c r="BE98" s="99"/>
      <c r="BF98" s="99"/>
    </row>
    <row r="99" spans="1:58" x14ac:dyDescent="0.45">
      <c r="A99" s="32"/>
      <c r="B99" s="32"/>
      <c r="C99" s="95"/>
      <c r="D99" s="99"/>
      <c r="E99" s="99"/>
      <c r="F99" s="33"/>
      <c r="G99" s="33"/>
      <c r="H99" s="97"/>
      <c r="I99" s="96"/>
      <c r="J99" s="35"/>
      <c r="K99" s="96"/>
      <c r="L99" s="96"/>
      <c r="M99" s="73"/>
      <c r="N99" s="39"/>
      <c r="O99" s="96"/>
      <c r="P99" s="96"/>
      <c r="Q99" s="73"/>
      <c r="U99" s="95"/>
      <c r="V99" s="96"/>
      <c r="W99" s="96"/>
      <c r="X99" s="96"/>
      <c r="Y99" s="97"/>
      <c r="Z99" s="96"/>
      <c r="AA99" s="96"/>
      <c r="AB99" s="96"/>
      <c r="AC99" s="97"/>
      <c r="AD99" s="96"/>
      <c r="AE99" s="96"/>
      <c r="AF99" s="96"/>
      <c r="AG99" s="96"/>
      <c r="AH99" s="96"/>
      <c r="AI99" s="96"/>
      <c r="AJ99" s="96"/>
      <c r="AK99" s="96"/>
      <c r="AL99" s="96"/>
      <c r="AM99" s="98"/>
      <c r="AN99" s="99"/>
      <c r="AO99" s="100"/>
      <c r="AP99" s="99"/>
      <c r="AQ99" s="99"/>
      <c r="AR99" s="99"/>
      <c r="AS99" s="99"/>
      <c r="AT99" s="99"/>
      <c r="AU99" s="99"/>
      <c r="AV99" s="99"/>
      <c r="AW99" s="99"/>
      <c r="AX99" s="99"/>
      <c r="AY99" s="99"/>
      <c r="AZ99" s="99"/>
      <c r="BA99" s="99"/>
      <c r="BB99" s="99"/>
      <c r="BC99" s="99"/>
      <c r="BD99" s="99"/>
      <c r="BE99" s="99"/>
      <c r="BF99" s="99"/>
    </row>
    <row r="100" spans="1:58" x14ac:dyDescent="0.45">
      <c r="A100" s="32"/>
      <c r="B100" s="32"/>
      <c r="C100" s="99"/>
      <c r="D100" s="99"/>
      <c r="E100" s="99"/>
      <c r="F100" s="33"/>
      <c r="G100" s="33"/>
      <c r="H100" s="97"/>
      <c r="I100" s="96"/>
      <c r="J100" s="35"/>
      <c r="K100" s="96"/>
      <c r="L100" s="96"/>
      <c r="M100" s="73"/>
      <c r="N100" s="39"/>
      <c r="O100" s="96"/>
      <c r="P100" s="96"/>
      <c r="Q100" s="73"/>
      <c r="U100" s="99"/>
      <c r="V100" s="96"/>
      <c r="W100" s="96"/>
      <c r="X100" s="96"/>
      <c r="Y100" s="97"/>
      <c r="Z100" s="96"/>
      <c r="AA100" s="96"/>
      <c r="AB100" s="96"/>
      <c r="AC100" s="97"/>
      <c r="AD100" s="96"/>
      <c r="AE100" s="96"/>
      <c r="AF100" s="96"/>
      <c r="AG100" s="96"/>
      <c r="AH100" s="96"/>
      <c r="AI100" s="96"/>
      <c r="AJ100" s="96"/>
      <c r="AK100" s="96"/>
      <c r="AL100" s="96"/>
      <c r="AM100" s="98"/>
      <c r="AN100" s="99"/>
      <c r="AO100" s="100"/>
      <c r="AP100" s="99"/>
      <c r="AQ100" s="99"/>
      <c r="AR100" s="99"/>
      <c r="AS100" s="99"/>
      <c r="AT100" s="99"/>
      <c r="AU100" s="99"/>
      <c r="AV100" s="99"/>
      <c r="AW100" s="99"/>
      <c r="AX100" s="99"/>
      <c r="AY100" s="99"/>
      <c r="AZ100" s="99"/>
      <c r="BA100" s="99"/>
      <c r="BB100" s="99"/>
      <c r="BC100" s="99"/>
      <c r="BD100" s="99"/>
      <c r="BE100" s="99"/>
      <c r="BF100" s="99"/>
    </row>
    <row r="101" spans="1:58" x14ac:dyDescent="0.45">
      <c r="A101" s="32"/>
      <c r="B101" s="32"/>
      <c r="C101" s="95"/>
      <c r="D101" s="99"/>
      <c r="E101" s="99"/>
      <c r="F101" s="33"/>
      <c r="G101" s="33"/>
      <c r="H101" s="97"/>
      <c r="I101" s="96"/>
      <c r="J101" s="35"/>
      <c r="K101" s="96"/>
      <c r="L101" s="96"/>
      <c r="M101" s="73"/>
      <c r="N101" s="39"/>
      <c r="O101" s="96"/>
      <c r="P101" s="96"/>
      <c r="Q101" s="73"/>
      <c r="U101" s="95"/>
      <c r="V101" s="96"/>
      <c r="W101" s="96"/>
      <c r="X101" s="96"/>
      <c r="Y101" s="97"/>
      <c r="Z101" s="96"/>
      <c r="AA101" s="96"/>
      <c r="AB101" s="96"/>
      <c r="AC101" s="97"/>
      <c r="AD101" s="96"/>
      <c r="AE101" s="96"/>
      <c r="AF101" s="96"/>
      <c r="AG101" s="96"/>
      <c r="AH101" s="96"/>
      <c r="AI101" s="96"/>
      <c r="AJ101" s="96"/>
      <c r="AK101" s="96"/>
      <c r="AL101" s="96"/>
      <c r="AM101" s="98"/>
      <c r="AN101" s="99"/>
      <c r="AO101" s="100"/>
      <c r="AP101" s="99"/>
      <c r="AQ101" s="99"/>
      <c r="AR101" s="100"/>
      <c r="AS101" s="100"/>
      <c r="AT101" s="99"/>
      <c r="AU101" s="99"/>
      <c r="AV101" s="99"/>
      <c r="AW101" s="99"/>
      <c r="AX101" s="99"/>
      <c r="AY101" s="99"/>
      <c r="AZ101" s="99"/>
      <c r="BA101" s="99"/>
      <c r="BB101" s="99"/>
      <c r="BC101" s="99"/>
      <c r="BD101" s="99"/>
      <c r="BE101" s="99"/>
      <c r="BF101" s="99"/>
    </row>
    <row r="102" spans="1:58" x14ac:dyDescent="0.45">
      <c r="A102" s="32"/>
      <c r="B102" s="32"/>
      <c r="C102" s="99"/>
      <c r="D102" s="99"/>
      <c r="E102" s="99"/>
      <c r="F102" s="33"/>
      <c r="G102" s="33"/>
      <c r="H102" s="97"/>
      <c r="I102" s="96"/>
      <c r="J102" s="35"/>
      <c r="K102" s="96"/>
      <c r="L102" s="96"/>
      <c r="M102" s="73"/>
      <c r="N102" s="39"/>
      <c r="O102" s="96"/>
      <c r="P102" s="96"/>
      <c r="Q102" s="73"/>
      <c r="U102" s="99"/>
      <c r="V102" s="96"/>
      <c r="W102" s="96"/>
      <c r="X102" s="96"/>
      <c r="Y102" s="97"/>
      <c r="Z102" s="96"/>
      <c r="AA102" s="96"/>
      <c r="AB102" s="96"/>
      <c r="AC102" s="97"/>
      <c r="AD102" s="96"/>
      <c r="AE102" s="96"/>
      <c r="AF102" s="96"/>
      <c r="AG102" s="96"/>
      <c r="AH102" s="96"/>
      <c r="AI102" s="96"/>
      <c r="AJ102" s="96"/>
      <c r="AK102" s="96"/>
      <c r="AL102" s="96"/>
      <c r="AM102" s="98"/>
      <c r="AN102" s="99"/>
      <c r="AO102" s="100"/>
      <c r="AP102" s="99"/>
      <c r="AQ102" s="99"/>
      <c r="AR102" s="99"/>
      <c r="AS102" s="99"/>
      <c r="AT102" s="99"/>
      <c r="AU102" s="99"/>
      <c r="AV102" s="99"/>
      <c r="AW102" s="99"/>
      <c r="AX102" s="99"/>
      <c r="AY102" s="99"/>
      <c r="AZ102" s="99"/>
      <c r="BA102" s="99"/>
      <c r="BB102" s="99"/>
      <c r="BC102" s="99"/>
      <c r="BD102" s="99"/>
      <c r="BE102" s="99"/>
      <c r="BF102" s="99"/>
    </row>
    <row r="103" spans="1:58" x14ac:dyDescent="0.45">
      <c r="A103" s="32"/>
      <c r="B103" s="32"/>
      <c r="C103" s="95"/>
      <c r="D103" s="99"/>
      <c r="E103" s="99"/>
      <c r="F103" s="33"/>
      <c r="G103" s="33"/>
      <c r="H103" s="97"/>
      <c r="I103" s="96"/>
      <c r="J103" s="35"/>
      <c r="K103" s="96"/>
      <c r="L103" s="96"/>
      <c r="M103" s="73"/>
      <c r="N103" s="39"/>
      <c r="O103" s="96"/>
      <c r="P103" s="96"/>
      <c r="Q103" s="73"/>
      <c r="U103" s="95"/>
      <c r="V103" s="96"/>
      <c r="W103" s="96"/>
      <c r="X103" s="96"/>
      <c r="Y103" s="97"/>
      <c r="Z103" s="96"/>
      <c r="AA103" s="96"/>
      <c r="AB103" s="96"/>
      <c r="AC103" s="97"/>
      <c r="AD103" s="96"/>
      <c r="AE103" s="96"/>
      <c r="AF103" s="96"/>
      <c r="AG103" s="96"/>
      <c r="AH103" s="96"/>
      <c r="AI103" s="96"/>
      <c r="AJ103" s="96"/>
      <c r="AK103" s="96"/>
      <c r="AL103" s="96"/>
      <c r="AM103" s="98"/>
      <c r="AN103" s="99"/>
      <c r="AO103" s="100"/>
      <c r="AP103" s="99"/>
      <c r="AQ103" s="99"/>
      <c r="AR103" s="100"/>
      <c r="AS103" s="99"/>
      <c r="AT103" s="99"/>
      <c r="AU103" s="99"/>
      <c r="AV103" s="99"/>
      <c r="AW103" s="99"/>
      <c r="AX103" s="99"/>
      <c r="AY103" s="99"/>
      <c r="AZ103" s="99"/>
      <c r="BA103" s="99"/>
      <c r="BB103" s="99"/>
      <c r="BC103" s="99"/>
      <c r="BD103" s="99"/>
      <c r="BE103" s="99"/>
      <c r="BF103" s="99"/>
    </row>
    <row r="104" spans="1:58" x14ac:dyDescent="0.45">
      <c r="A104" s="32"/>
      <c r="B104" s="32"/>
      <c r="C104" s="99"/>
      <c r="D104" s="99"/>
      <c r="E104" s="99"/>
      <c r="F104" s="33"/>
      <c r="G104" s="33"/>
      <c r="H104" s="97"/>
      <c r="I104" s="96"/>
      <c r="J104" s="35"/>
      <c r="K104" s="96"/>
      <c r="L104" s="96"/>
      <c r="M104" s="73"/>
      <c r="N104" s="39"/>
      <c r="O104" s="96"/>
      <c r="P104" s="96"/>
      <c r="Q104" s="73"/>
      <c r="U104" s="99"/>
      <c r="V104" s="96"/>
      <c r="W104" s="96"/>
      <c r="X104" s="96"/>
      <c r="Y104" s="97"/>
      <c r="Z104" s="96"/>
      <c r="AA104" s="96"/>
      <c r="AB104" s="96"/>
      <c r="AC104" s="97"/>
      <c r="AD104" s="96"/>
      <c r="AE104" s="96"/>
      <c r="AF104" s="96"/>
      <c r="AG104" s="96"/>
      <c r="AH104" s="96"/>
      <c r="AI104" s="96"/>
      <c r="AJ104" s="96"/>
      <c r="AK104" s="96"/>
      <c r="AL104" s="96"/>
      <c r="AM104" s="98"/>
      <c r="AN104" s="99"/>
      <c r="AO104" s="100"/>
      <c r="AP104" s="99"/>
      <c r="AQ104" s="99"/>
      <c r="AR104" s="99"/>
      <c r="AS104" s="99"/>
      <c r="AT104" s="99"/>
      <c r="AU104" s="99"/>
      <c r="AV104" s="99"/>
      <c r="AW104" s="99"/>
      <c r="AX104" s="99"/>
      <c r="AY104" s="99"/>
      <c r="AZ104" s="99"/>
      <c r="BA104" s="99"/>
      <c r="BB104" s="99"/>
      <c r="BC104" s="99"/>
      <c r="BD104" s="99"/>
      <c r="BE104" s="99"/>
      <c r="BF104" s="99"/>
    </row>
    <row r="105" spans="1:58" x14ac:dyDescent="0.45">
      <c r="A105" s="32"/>
      <c r="B105" s="32"/>
      <c r="C105" s="95"/>
      <c r="D105" s="99"/>
      <c r="E105" s="99"/>
      <c r="F105" s="33"/>
      <c r="G105" s="33"/>
      <c r="H105" s="97"/>
      <c r="I105" s="96"/>
      <c r="J105" s="35"/>
      <c r="K105" s="96"/>
      <c r="L105" s="96"/>
      <c r="M105" s="73"/>
      <c r="N105" s="39"/>
      <c r="O105" s="96"/>
      <c r="P105" s="96"/>
      <c r="Q105" s="73"/>
      <c r="U105" s="95"/>
      <c r="V105" s="96"/>
      <c r="W105" s="96"/>
      <c r="X105" s="96"/>
      <c r="Y105" s="97"/>
      <c r="Z105" s="96"/>
      <c r="AA105" s="96"/>
      <c r="AB105" s="96"/>
      <c r="AC105" s="97"/>
      <c r="AD105" s="96"/>
      <c r="AE105" s="96"/>
      <c r="AF105" s="96"/>
      <c r="AG105" s="96"/>
      <c r="AH105" s="96"/>
      <c r="AI105" s="96"/>
      <c r="AJ105" s="96"/>
      <c r="AK105" s="96"/>
      <c r="AL105" s="96"/>
      <c r="AM105" s="98"/>
      <c r="AN105" s="99"/>
      <c r="AO105" s="100"/>
      <c r="AP105" s="99"/>
      <c r="AQ105" s="99"/>
      <c r="AR105" s="99"/>
      <c r="AS105" s="99"/>
      <c r="AT105" s="99"/>
      <c r="AU105" s="99"/>
      <c r="AV105" s="99"/>
      <c r="AW105" s="99"/>
      <c r="AX105" s="99"/>
      <c r="AY105" s="99"/>
      <c r="AZ105" s="99"/>
      <c r="BA105" s="99"/>
      <c r="BB105" s="99"/>
      <c r="BC105" s="99"/>
      <c r="BD105" s="99"/>
      <c r="BE105" s="99"/>
      <c r="BF105" s="99"/>
    </row>
    <row r="106" spans="1:58" x14ac:dyDescent="0.45">
      <c r="A106" s="32"/>
      <c r="B106" s="32"/>
      <c r="C106" s="95"/>
      <c r="D106" s="99"/>
      <c r="E106" s="99"/>
      <c r="F106" s="33"/>
      <c r="G106" s="33"/>
      <c r="H106" s="97"/>
      <c r="I106" s="96"/>
      <c r="J106" s="35"/>
      <c r="K106" s="96"/>
      <c r="L106" s="96"/>
      <c r="M106" s="73"/>
      <c r="N106" s="39"/>
      <c r="O106" s="96"/>
      <c r="P106" s="96"/>
      <c r="Q106" s="73"/>
      <c r="U106" s="95"/>
      <c r="V106" s="96"/>
      <c r="W106" s="96"/>
      <c r="X106" s="96"/>
      <c r="Y106" s="97"/>
      <c r="Z106" s="96"/>
      <c r="AA106" s="96"/>
      <c r="AB106" s="96"/>
      <c r="AC106" s="97"/>
      <c r="AD106" s="96"/>
      <c r="AE106" s="96"/>
      <c r="AF106" s="96"/>
      <c r="AG106" s="96"/>
      <c r="AH106" s="96"/>
      <c r="AI106" s="96"/>
      <c r="AJ106" s="96"/>
      <c r="AK106" s="96"/>
      <c r="AL106" s="96"/>
      <c r="AM106" s="98"/>
      <c r="AN106" s="99"/>
      <c r="AO106" s="100"/>
      <c r="AP106" s="99"/>
      <c r="AQ106" s="99"/>
      <c r="AR106" s="99"/>
      <c r="AS106" s="99"/>
      <c r="AT106" s="99"/>
      <c r="AU106" s="99"/>
      <c r="AV106" s="99"/>
      <c r="AW106" s="99"/>
      <c r="AX106" s="99"/>
      <c r="AY106" s="99"/>
      <c r="AZ106" s="99"/>
      <c r="BA106" s="99"/>
      <c r="BB106" s="99"/>
      <c r="BC106" s="99"/>
      <c r="BD106" s="99"/>
      <c r="BE106" s="99"/>
      <c r="BF106" s="99"/>
    </row>
    <row r="107" spans="1:58" x14ac:dyDescent="0.45">
      <c r="A107" s="32"/>
      <c r="B107" s="32"/>
      <c r="C107" s="95"/>
      <c r="D107" s="99"/>
      <c r="E107" s="99"/>
      <c r="F107" s="33"/>
      <c r="G107" s="33"/>
      <c r="H107" s="97"/>
      <c r="I107" s="96"/>
      <c r="J107" s="35"/>
      <c r="K107" s="96"/>
      <c r="L107" s="96"/>
      <c r="M107" s="73"/>
      <c r="N107" s="39"/>
      <c r="O107" s="96"/>
      <c r="P107" s="96"/>
      <c r="Q107" s="73"/>
      <c r="U107" s="95"/>
      <c r="V107" s="96"/>
      <c r="W107" s="96"/>
      <c r="X107" s="96"/>
      <c r="Y107" s="97"/>
      <c r="Z107" s="96"/>
      <c r="AA107" s="96"/>
      <c r="AB107" s="96"/>
      <c r="AC107" s="97"/>
      <c r="AD107" s="96"/>
      <c r="AE107" s="96"/>
      <c r="AF107" s="96"/>
      <c r="AG107" s="96"/>
      <c r="AH107" s="96"/>
      <c r="AI107" s="96"/>
      <c r="AJ107" s="96"/>
      <c r="AK107" s="96"/>
      <c r="AL107" s="96"/>
      <c r="AM107" s="98"/>
      <c r="AN107" s="99"/>
      <c r="AO107" s="100"/>
      <c r="AP107" s="99"/>
      <c r="AQ107" s="99"/>
      <c r="AR107" s="99"/>
      <c r="AS107" s="99"/>
      <c r="AT107" s="99"/>
      <c r="AU107" s="99"/>
      <c r="AV107" s="99"/>
      <c r="AW107" s="99"/>
      <c r="AX107" s="99"/>
      <c r="AY107" s="99"/>
      <c r="AZ107" s="99"/>
      <c r="BA107" s="99"/>
      <c r="BB107" s="99"/>
      <c r="BC107" s="99"/>
      <c r="BD107" s="99"/>
      <c r="BE107" s="99"/>
      <c r="BF107" s="99"/>
    </row>
    <row r="108" spans="1:58" x14ac:dyDescent="0.45">
      <c r="A108" s="32"/>
      <c r="B108" s="32"/>
      <c r="C108" s="95"/>
      <c r="D108" s="95"/>
      <c r="E108" s="95"/>
      <c r="F108" s="33"/>
      <c r="G108" s="33"/>
      <c r="H108" s="102"/>
      <c r="I108" s="101"/>
      <c r="J108" s="35"/>
      <c r="K108" s="101"/>
      <c r="L108" s="101"/>
      <c r="M108" s="73"/>
      <c r="N108" s="39"/>
      <c r="O108" s="101"/>
      <c r="P108" s="101"/>
      <c r="Q108" s="73"/>
      <c r="U108" s="95"/>
      <c r="V108" s="101"/>
      <c r="W108" s="101"/>
      <c r="X108" s="101"/>
      <c r="Y108" s="102"/>
      <c r="Z108" s="101"/>
      <c r="AA108" s="101"/>
      <c r="AB108" s="101"/>
      <c r="AC108" s="105"/>
      <c r="AD108" s="101"/>
      <c r="AE108" s="101"/>
      <c r="AF108" s="101"/>
      <c r="AG108" s="101"/>
      <c r="AH108" s="101"/>
      <c r="AI108" s="101"/>
      <c r="AJ108" s="101"/>
      <c r="AK108" s="103"/>
      <c r="AL108" s="101"/>
      <c r="AM108" s="95"/>
      <c r="AN108" s="95"/>
      <c r="AO108" s="104"/>
      <c r="AP108" s="95"/>
      <c r="AQ108" s="95"/>
      <c r="AR108" s="95"/>
      <c r="AS108" s="95"/>
      <c r="AT108" s="95"/>
      <c r="AU108" s="95"/>
      <c r="AV108" s="95"/>
      <c r="AW108" s="95"/>
      <c r="AX108" s="95"/>
      <c r="AY108" s="95"/>
      <c r="AZ108" s="95"/>
      <c r="BA108" s="95"/>
      <c r="BB108" s="95"/>
      <c r="BC108" s="95"/>
      <c r="BD108" s="95"/>
      <c r="BE108" s="95"/>
      <c r="BF108" s="95"/>
    </row>
    <row r="109" spans="1:58" x14ac:dyDescent="0.45">
      <c r="A109" s="32"/>
      <c r="B109" s="32"/>
      <c r="C109" s="99"/>
      <c r="D109" s="99"/>
      <c r="E109" s="99"/>
      <c r="F109" s="33"/>
      <c r="G109" s="33"/>
      <c r="H109" s="102"/>
      <c r="I109" s="101"/>
      <c r="J109" s="35"/>
      <c r="K109" s="101"/>
      <c r="L109" s="101"/>
      <c r="M109" s="73"/>
      <c r="N109" s="39"/>
      <c r="O109" s="101"/>
      <c r="P109" s="101"/>
      <c r="Q109" s="73"/>
      <c r="U109" s="99"/>
      <c r="V109" s="101"/>
      <c r="W109" s="101"/>
      <c r="X109" s="101"/>
      <c r="Y109" s="102"/>
      <c r="Z109" s="101"/>
      <c r="AA109" s="101"/>
      <c r="AB109" s="101"/>
      <c r="AC109" s="103"/>
      <c r="AD109" s="101"/>
      <c r="AE109" s="106"/>
      <c r="AF109" s="106"/>
      <c r="AG109" s="101"/>
      <c r="AH109" s="101"/>
      <c r="AI109" s="101"/>
      <c r="AJ109" s="101"/>
      <c r="AK109" s="101"/>
      <c r="AL109" s="101"/>
      <c r="AM109" s="95"/>
      <c r="AN109" s="99"/>
      <c r="AO109" s="104"/>
      <c r="AP109" s="99"/>
      <c r="AQ109" s="99"/>
      <c r="AR109" s="95"/>
      <c r="AS109" s="95"/>
      <c r="AT109" s="95"/>
      <c r="AU109" s="95"/>
      <c r="AV109" s="95"/>
      <c r="AW109" s="95"/>
      <c r="AX109" s="95"/>
      <c r="AY109" s="95"/>
      <c r="AZ109" s="95"/>
      <c r="BA109" s="95"/>
      <c r="BB109" s="95"/>
      <c r="BC109" s="95"/>
      <c r="BD109" s="95"/>
      <c r="BE109" s="95"/>
      <c r="BF109" s="95"/>
    </row>
    <row r="110" spans="1:58" x14ac:dyDescent="0.45">
      <c r="A110" s="32"/>
      <c r="B110" s="32"/>
      <c r="C110" s="95"/>
      <c r="D110" s="99"/>
      <c r="E110" s="99"/>
      <c r="F110" s="33"/>
      <c r="G110" s="33"/>
      <c r="H110" s="102"/>
      <c r="I110" s="101"/>
      <c r="J110" s="35"/>
      <c r="K110" s="101"/>
      <c r="L110" s="101"/>
      <c r="M110" s="73"/>
      <c r="N110" s="39"/>
      <c r="O110" s="101"/>
      <c r="P110" s="101"/>
      <c r="Q110" s="73"/>
      <c r="U110" s="95"/>
      <c r="V110" s="101"/>
      <c r="W110" s="101"/>
      <c r="X110" s="101"/>
      <c r="Y110" s="102"/>
      <c r="Z110" s="101"/>
      <c r="AA110" s="101"/>
      <c r="AB110" s="101"/>
      <c r="AC110" s="103"/>
      <c r="AD110" s="101"/>
      <c r="AE110" s="106"/>
      <c r="AF110" s="106"/>
      <c r="AG110" s="101"/>
      <c r="AH110" s="101"/>
      <c r="AI110" s="101"/>
      <c r="AJ110" s="101"/>
      <c r="AK110" s="101"/>
      <c r="AL110" s="101"/>
      <c r="AM110" s="95"/>
      <c r="AN110" s="99"/>
      <c r="AO110" s="107"/>
      <c r="AP110" s="99"/>
      <c r="AQ110" s="99"/>
      <c r="AR110" s="95"/>
      <c r="AS110" s="95"/>
      <c r="AT110" s="95"/>
      <c r="AU110" s="95"/>
      <c r="AV110" s="95"/>
      <c r="AW110" s="95"/>
      <c r="AX110" s="95"/>
      <c r="AY110" s="95"/>
      <c r="AZ110" s="95"/>
      <c r="BA110" s="95"/>
      <c r="BB110" s="95"/>
      <c r="BC110" s="95"/>
      <c r="BD110" s="95"/>
      <c r="BE110" s="95"/>
      <c r="BF110" s="95"/>
    </row>
    <row r="111" spans="1:58" x14ac:dyDescent="0.45">
      <c r="A111" s="32"/>
      <c r="B111" s="32"/>
      <c r="C111" s="99"/>
      <c r="D111" s="99"/>
      <c r="E111" s="99"/>
      <c r="F111" s="33"/>
      <c r="G111" s="33"/>
      <c r="H111" s="102"/>
      <c r="I111" s="101"/>
      <c r="J111" s="35"/>
      <c r="K111" s="101"/>
      <c r="L111" s="101"/>
      <c r="M111" s="73"/>
      <c r="N111" s="39"/>
      <c r="O111" s="101"/>
      <c r="P111" s="101"/>
      <c r="Q111" s="73"/>
      <c r="U111" s="99"/>
      <c r="V111" s="101"/>
      <c r="W111" s="101"/>
      <c r="X111" s="101"/>
      <c r="Y111" s="102"/>
      <c r="Z111" s="101"/>
      <c r="AA111" s="101"/>
      <c r="AB111" s="101"/>
      <c r="AC111" s="103"/>
      <c r="AD111" s="101"/>
      <c r="AE111" s="106"/>
      <c r="AF111" s="106"/>
      <c r="AG111" s="101"/>
      <c r="AH111" s="101"/>
      <c r="AI111" s="101"/>
      <c r="AJ111" s="101"/>
      <c r="AK111" s="101"/>
      <c r="AL111" s="101"/>
      <c r="AM111" s="95"/>
      <c r="AN111" s="99"/>
      <c r="AO111" s="104"/>
      <c r="AP111" s="99"/>
      <c r="AQ111" s="99"/>
      <c r="AR111" s="95"/>
      <c r="AS111" s="95"/>
      <c r="AT111" s="95"/>
      <c r="AU111" s="95"/>
      <c r="AV111" s="95"/>
      <c r="AW111" s="95"/>
      <c r="AX111" s="95"/>
      <c r="AY111" s="95"/>
      <c r="AZ111" s="95"/>
      <c r="BA111" s="95"/>
      <c r="BB111" s="95"/>
      <c r="BC111" s="95"/>
      <c r="BD111" s="95"/>
      <c r="BE111" s="95"/>
      <c r="BF111" s="95"/>
    </row>
    <row r="112" spans="1:58" x14ac:dyDescent="0.45">
      <c r="A112" s="32"/>
      <c r="B112" s="32"/>
      <c r="C112" s="95"/>
      <c r="D112" s="99"/>
      <c r="E112" s="99"/>
      <c r="F112" s="33"/>
      <c r="G112" s="33"/>
      <c r="H112" s="97"/>
      <c r="I112" s="96"/>
      <c r="J112" s="35"/>
      <c r="K112" s="96"/>
      <c r="L112" s="96"/>
      <c r="M112" s="73"/>
      <c r="N112" s="39"/>
      <c r="O112" s="96"/>
      <c r="P112" s="96"/>
      <c r="Q112" s="73"/>
      <c r="U112" s="95"/>
      <c r="V112" s="96"/>
      <c r="W112" s="96"/>
      <c r="X112" s="96"/>
      <c r="Y112" s="97"/>
      <c r="Z112" s="96"/>
      <c r="AA112" s="96"/>
      <c r="AB112" s="96"/>
      <c r="AC112" s="97"/>
      <c r="AD112" s="96"/>
      <c r="AE112" s="96"/>
      <c r="AF112" s="96"/>
      <c r="AG112" s="96"/>
      <c r="AH112" s="96"/>
      <c r="AI112" s="96"/>
      <c r="AJ112" s="96"/>
      <c r="AK112" s="96"/>
      <c r="AL112" s="96"/>
      <c r="AM112" s="98"/>
      <c r="AN112" s="99"/>
      <c r="AO112" s="100"/>
      <c r="AP112" s="99"/>
      <c r="AQ112" s="99"/>
      <c r="AR112" s="99"/>
      <c r="AS112" s="99"/>
      <c r="AT112" s="99"/>
      <c r="AU112" s="99"/>
      <c r="AV112" s="99"/>
      <c r="AW112" s="99"/>
      <c r="AX112" s="99"/>
      <c r="AY112" s="99"/>
      <c r="AZ112" s="99"/>
      <c r="BA112" s="99"/>
      <c r="BB112" s="99"/>
      <c r="BC112" s="99"/>
      <c r="BD112" s="99"/>
      <c r="BE112" s="99"/>
      <c r="BF112" s="99"/>
    </row>
    <row r="113" spans="1:58" x14ac:dyDescent="0.45">
      <c r="A113" s="32"/>
      <c r="B113" s="32"/>
      <c r="C113" s="95"/>
      <c r="D113" s="99"/>
      <c r="E113" s="99"/>
      <c r="F113" s="33"/>
      <c r="G113" s="33"/>
      <c r="H113" s="97"/>
      <c r="I113" s="96"/>
      <c r="J113" s="35"/>
      <c r="K113" s="96"/>
      <c r="L113" s="96"/>
      <c r="M113" s="73"/>
      <c r="N113" s="39"/>
      <c r="O113" s="96"/>
      <c r="P113" s="96"/>
      <c r="Q113" s="73"/>
      <c r="U113" s="95"/>
      <c r="V113" s="96"/>
      <c r="W113" s="96"/>
      <c r="X113" s="96"/>
      <c r="Y113" s="97"/>
      <c r="Z113" s="96"/>
      <c r="AA113" s="96"/>
      <c r="AB113" s="96"/>
      <c r="AC113" s="97"/>
      <c r="AD113" s="96"/>
      <c r="AE113" s="96"/>
      <c r="AF113" s="96"/>
      <c r="AG113" s="96"/>
      <c r="AH113" s="96"/>
      <c r="AI113" s="96"/>
      <c r="AJ113" s="96"/>
      <c r="AK113" s="96"/>
      <c r="AL113" s="96"/>
      <c r="AM113" s="98"/>
      <c r="AN113" s="99"/>
      <c r="AO113" s="100"/>
      <c r="AP113" s="99"/>
      <c r="AQ113" s="99"/>
      <c r="AR113" s="99"/>
      <c r="AS113" s="99"/>
      <c r="AT113" s="99"/>
      <c r="AU113" s="99"/>
      <c r="AV113" s="99"/>
      <c r="AW113" s="99"/>
      <c r="AX113" s="99"/>
      <c r="AY113" s="99"/>
      <c r="AZ113" s="99"/>
      <c r="BA113" s="99"/>
      <c r="BB113" s="99"/>
      <c r="BC113" s="99"/>
      <c r="BD113" s="99"/>
      <c r="BE113" s="99"/>
      <c r="BF113" s="99"/>
    </row>
    <row r="114" spans="1:58" x14ac:dyDescent="0.45">
      <c r="A114" s="32"/>
      <c r="B114" s="32"/>
      <c r="C114" s="99"/>
      <c r="D114" s="99"/>
      <c r="E114" s="99"/>
      <c r="F114" s="33"/>
      <c r="G114" s="33"/>
      <c r="H114" s="112"/>
      <c r="I114" s="111"/>
      <c r="J114" s="35"/>
      <c r="K114" s="111"/>
      <c r="L114" s="111"/>
      <c r="M114" s="73"/>
      <c r="N114" s="39"/>
      <c r="O114" s="111"/>
      <c r="P114" s="111"/>
      <c r="Q114" s="73"/>
      <c r="U114" s="99"/>
      <c r="V114" s="111"/>
      <c r="W114" s="111"/>
      <c r="X114" s="111"/>
      <c r="Y114" s="112"/>
      <c r="Z114" s="111"/>
      <c r="AA114" s="111"/>
      <c r="AB114" s="111"/>
      <c r="AC114" s="112"/>
      <c r="AD114" s="111"/>
      <c r="AE114" s="111"/>
      <c r="AF114" s="111"/>
      <c r="AG114" s="111"/>
      <c r="AH114" s="111"/>
      <c r="AI114" s="111"/>
      <c r="AJ114" s="111"/>
      <c r="AK114" s="111"/>
      <c r="AL114" s="111"/>
      <c r="AM114" s="98"/>
      <c r="AN114" s="99"/>
      <c r="AO114" s="100"/>
      <c r="AP114" s="99"/>
      <c r="AQ114" s="99"/>
      <c r="AR114" s="99"/>
      <c r="AS114" s="99"/>
      <c r="AT114" s="99"/>
      <c r="AU114" s="99"/>
      <c r="AV114" s="99"/>
      <c r="AW114" s="99"/>
      <c r="AX114" s="99"/>
      <c r="AY114" s="99"/>
      <c r="AZ114" s="99"/>
      <c r="BA114" s="99"/>
      <c r="BB114" s="99"/>
      <c r="BC114" s="99"/>
      <c r="BD114" s="99"/>
      <c r="BE114" s="99"/>
      <c r="BF114" s="99"/>
    </row>
    <row r="115" spans="1:58" x14ac:dyDescent="0.45">
      <c r="A115" s="32"/>
      <c r="B115" s="32"/>
      <c r="C115" s="95"/>
      <c r="D115" s="113"/>
      <c r="E115" s="113"/>
      <c r="F115" s="33"/>
      <c r="G115" s="33"/>
      <c r="H115" s="97"/>
      <c r="I115" s="96"/>
      <c r="J115" s="35"/>
      <c r="K115" s="96"/>
      <c r="L115" s="96"/>
      <c r="M115" s="73"/>
      <c r="N115" s="39"/>
      <c r="O115" s="96"/>
      <c r="P115" s="96"/>
      <c r="Q115" s="73"/>
      <c r="U115" s="95"/>
      <c r="V115" s="96"/>
      <c r="W115" s="96"/>
      <c r="X115" s="96"/>
      <c r="Y115" s="97"/>
      <c r="Z115" s="96"/>
      <c r="AA115" s="96"/>
      <c r="AB115" s="111"/>
      <c r="AC115" s="112"/>
      <c r="AD115" s="96"/>
      <c r="AE115" s="96"/>
      <c r="AF115" s="96"/>
      <c r="AG115" s="96"/>
      <c r="AH115" s="96"/>
      <c r="AI115" s="96"/>
      <c r="AJ115" s="96"/>
      <c r="AK115" s="96"/>
      <c r="AL115" s="96"/>
      <c r="AM115" s="98"/>
      <c r="AN115" s="113"/>
      <c r="AO115" s="114"/>
      <c r="AP115" s="113"/>
      <c r="AQ115" s="113"/>
      <c r="AR115" s="113"/>
      <c r="AS115" s="113"/>
      <c r="AT115" s="113"/>
      <c r="AU115" s="113"/>
      <c r="AV115" s="113"/>
      <c r="AW115" s="113"/>
      <c r="AX115" s="113"/>
      <c r="AY115" s="113"/>
      <c r="AZ115" s="113"/>
      <c r="BA115" s="113"/>
      <c r="BB115" s="113"/>
      <c r="BC115" s="113"/>
      <c r="BD115" s="113"/>
      <c r="BE115" s="113"/>
      <c r="BF115" s="113"/>
    </row>
    <row r="116" spans="1:58" x14ac:dyDescent="0.45">
      <c r="A116" s="32"/>
      <c r="B116" s="32"/>
      <c r="C116" s="95"/>
      <c r="D116" s="113"/>
      <c r="E116" s="113"/>
      <c r="F116" s="33"/>
      <c r="G116" s="33"/>
      <c r="H116" s="97"/>
      <c r="I116" s="96"/>
      <c r="J116" s="35"/>
      <c r="K116" s="96"/>
      <c r="L116" s="96"/>
      <c r="M116" s="73"/>
      <c r="N116" s="39"/>
      <c r="O116" s="96"/>
      <c r="P116" s="96"/>
      <c r="Q116" s="73"/>
      <c r="U116" s="95"/>
      <c r="V116" s="96"/>
      <c r="W116" s="96"/>
      <c r="X116" s="96"/>
      <c r="Y116" s="97"/>
      <c r="Z116" s="96"/>
      <c r="AA116" s="96"/>
      <c r="AB116" s="111"/>
      <c r="AC116" s="112"/>
      <c r="AD116" s="96"/>
      <c r="AE116" s="96"/>
      <c r="AF116" s="96"/>
      <c r="AG116" s="96"/>
      <c r="AH116" s="96"/>
      <c r="AI116" s="96"/>
      <c r="AJ116" s="96"/>
      <c r="AK116" s="96"/>
      <c r="AL116" s="96"/>
      <c r="AM116" s="98"/>
      <c r="AN116" s="113"/>
      <c r="AO116" s="114"/>
      <c r="AP116" s="113"/>
      <c r="AQ116" s="113"/>
      <c r="AR116" s="113"/>
      <c r="AS116" s="113"/>
      <c r="AT116" s="113"/>
      <c r="AU116" s="113"/>
      <c r="AV116" s="113"/>
      <c r="AW116" s="113"/>
      <c r="AX116" s="113"/>
      <c r="AY116" s="113"/>
      <c r="AZ116" s="113"/>
      <c r="BA116" s="113"/>
      <c r="BB116" s="113"/>
      <c r="BC116" s="113"/>
      <c r="BD116" s="113"/>
      <c r="BE116" s="113"/>
      <c r="BF116" s="113"/>
    </row>
    <row r="117" spans="1:58" x14ac:dyDescent="0.45">
      <c r="A117" s="32"/>
      <c r="B117" s="32"/>
      <c r="C117" s="99"/>
      <c r="D117" s="113"/>
      <c r="E117" s="113"/>
      <c r="F117" s="33"/>
      <c r="G117" s="33"/>
      <c r="H117" s="97"/>
      <c r="I117" s="96"/>
      <c r="J117" s="35"/>
      <c r="K117" s="96"/>
      <c r="L117" s="96"/>
      <c r="M117" s="73"/>
      <c r="N117" s="39"/>
      <c r="O117" s="96"/>
      <c r="P117" s="96"/>
      <c r="Q117" s="73"/>
      <c r="U117" s="99"/>
      <c r="V117" s="96"/>
      <c r="W117" s="96"/>
      <c r="X117" s="96"/>
      <c r="Y117" s="97"/>
      <c r="Z117" s="96"/>
      <c r="AA117" s="96"/>
      <c r="AB117" s="111"/>
      <c r="AC117" s="112"/>
      <c r="AD117" s="96"/>
      <c r="AE117" s="96"/>
      <c r="AF117" s="96"/>
      <c r="AG117" s="96"/>
      <c r="AH117" s="96"/>
      <c r="AI117" s="96"/>
      <c r="AJ117" s="96"/>
      <c r="AK117" s="96"/>
      <c r="AL117" s="96"/>
      <c r="AM117" s="115"/>
      <c r="AN117" s="113"/>
      <c r="AO117" s="114"/>
      <c r="AP117" s="113"/>
      <c r="AQ117" s="113"/>
      <c r="AR117" s="114"/>
      <c r="AS117" s="113"/>
      <c r="AT117" s="113"/>
      <c r="AU117" s="113"/>
      <c r="AV117" s="113"/>
      <c r="AW117" s="113"/>
      <c r="AX117" s="113"/>
      <c r="AY117" s="113"/>
      <c r="AZ117" s="113"/>
      <c r="BA117" s="113"/>
      <c r="BB117" s="113"/>
      <c r="BC117" s="113"/>
      <c r="BD117" s="113"/>
      <c r="BE117" s="113"/>
      <c r="BF117" s="113"/>
    </row>
    <row r="118" spans="1:58" x14ac:dyDescent="0.45">
      <c r="A118" s="32"/>
      <c r="B118" s="32"/>
      <c r="C118" s="95"/>
      <c r="D118" s="113"/>
      <c r="E118" s="113"/>
      <c r="F118" s="33"/>
      <c r="G118" s="33"/>
      <c r="H118" s="97"/>
      <c r="I118" s="96"/>
      <c r="J118" s="35"/>
      <c r="K118" s="96"/>
      <c r="L118" s="96"/>
      <c r="M118" s="73"/>
      <c r="N118" s="39"/>
      <c r="O118" s="96"/>
      <c r="P118" s="96"/>
      <c r="Q118" s="73"/>
      <c r="U118" s="95"/>
      <c r="V118" s="96"/>
      <c r="W118" s="96"/>
      <c r="X118" s="96"/>
      <c r="Y118" s="97"/>
      <c r="Z118" s="96"/>
      <c r="AA118" s="96"/>
      <c r="AB118" s="111"/>
      <c r="AC118" s="112"/>
      <c r="AD118" s="96"/>
      <c r="AE118" s="96"/>
      <c r="AF118" s="96"/>
      <c r="AG118" s="96"/>
      <c r="AH118" s="96"/>
      <c r="AI118" s="96"/>
      <c r="AJ118" s="96"/>
      <c r="AK118" s="96"/>
      <c r="AL118" s="96"/>
      <c r="AM118" s="98"/>
      <c r="AN118" s="113"/>
      <c r="AO118" s="114"/>
      <c r="AP118" s="113"/>
      <c r="AQ118" s="113"/>
      <c r="AR118" s="113"/>
      <c r="AS118" s="113"/>
      <c r="AT118" s="113"/>
      <c r="AU118" s="113"/>
      <c r="AV118" s="113"/>
      <c r="AW118" s="113"/>
      <c r="AX118" s="113"/>
      <c r="AY118" s="113"/>
      <c r="AZ118" s="113"/>
      <c r="BA118" s="113"/>
      <c r="BB118" s="113"/>
      <c r="BC118" s="113"/>
      <c r="BD118" s="113"/>
      <c r="BE118" s="113"/>
      <c r="BF118" s="113"/>
    </row>
    <row r="119" spans="1:58" x14ac:dyDescent="0.45">
      <c r="A119" s="32"/>
      <c r="B119" s="32"/>
      <c r="C119" s="99"/>
      <c r="D119" s="113"/>
      <c r="E119" s="113"/>
      <c r="F119" s="33"/>
      <c r="G119" s="33"/>
      <c r="H119" s="102"/>
      <c r="I119" s="101"/>
      <c r="J119" s="35"/>
      <c r="K119" s="101"/>
      <c r="L119" s="101"/>
      <c r="M119" s="73"/>
      <c r="N119" s="39"/>
      <c r="O119" s="101"/>
      <c r="P119" s="101"/>
      <c r="Q119" s="73"/>
      <c r="U119" s="99"/>
      <c r="V119" s="101"/>
      <c r="W119" s="101"/>
      <c r="X119" s="101"/>
      <c r="Y119" s="102"/>
      <c r="Z119" s="101"/>
      <c r="AA119" s="101"/>
      <c r="AB119" s="95"/>
      <c r="AC119" s="116"/>
      <c r="AD119" s="101"/>
      <c r="AE119" s="106"/>
      <c r="AF119" s="106"/>
      <c r="AG119" s="101"/>
      <c r="AH119" s="101"/>
      <c r="AI119" s="101"/>
      <c r="AJ119" s="101"/>
      <c r="AK119" s="101"/>
      <c r="AL119" s="101"/>
      <c r="AM119" s="95"/>
      <c r="AN119" s="113"/>
      <c r="AO119" s="117"/>
      <c r="AP119" s="113"/>
      <c r="AQ119" s="113"/>
      <c r="AR119" s="101"/>
      <c r="AS119" s="101"/>
      <c r="AT119" s="101"/>
      <c r="AU119" s="101"/>
      <c r="AV119" s="101"/>
      <c r="AW119" s="101"/>
      <c r="AX119" s="101"/>
      <c r="AY119" s="101"/>
      <c r="AZ119" s="101"/>
      <c r="BA119" s="101"/>
      <c r="BB119" s="101"/>
      <c r="BC119" s="101"/>
      <c r="BD119" s="101"/>
      <c r="BE119" s="101"/>
      <c r="BF119" s="101"/>
    </row>
    <row r="120" spans="1:58" x14ac:dyDescent="0.45">
      <c r="A120" s="32"/>
      <c r="B120" s="32"/>
      <c r="C120" s="95"/>
      <c r="D120" s="113"/>
      <c r="E120" s="113"/>
      <c r="F120" s="33"/>
      <c r="G120" s="33"/>
      <c r="H120" s="97"/>
      <c r="I120" s="96"/>
      <c r="J120" s="35"/>
      <c r="K120" s="96"/>
      <c r="L120" s="96"/>
      <c r="M120" s="73"/>
      <c r="N120" s="39"/>
      <c r="O120" s="96"/>
      <c r="P120" s="96"/>
      <c r="Q120" s="73"/>
      <c r="U120" s="95"/>
      <c r="V120" s="96"/>
      <c r="W120" s="96"/>
      <c r="X120" s="96"/>
      <c r="Y120" s="97"/>
      <c r="Z120" s="96"/>
      <c r="AA120" s="96"/>
      <c r="AB120" s="111"/>
      <c r="AC120" s="112"/>
      <c r="AD120" s="96"/>
      <c r="AE120" s="96"/>
      <c r="AF120" s="96"/>
      <c r="AG120" s="96"/>
      <c r="AH120" s="96"/>
      <c r="AI120" s="96"/>
      <c r="AJ120" s="96"/>
      <c r="AK120" s="96"/>
      <c r="AL120" s="96"/>
      <c r="AM120" s="98"/>
      <c r="AN120" s="113"/>
      <c r="AO120" s="114"/>
      <c r="AP120" s="113"/>
      <c r="AQ120" s="113"/>
      <c r="AR120" s="113"/>
      <c r="AS120" s="113"/>
      <c r="AT120" s="113"/>
      <c r="AU120" s="113"/>
      <c r="AV120" s="113"/>
      <c r="AW120" s="113"/>
      <c r="AX120" s="113"/>
      <c r="AY120" s="113"/>
      <c r="AZ120" s="113"/>
      <c r="BA120" s="113"/>
      <c r="BB120" s="113"/>
      <c r="BC120" s="113"/>
      <c r="BD120" s="113"/>
      <c r="BE120" s="113"/>
      <c r="BF120" s="113"/>
    </row>
    <row r="121" spans="1:58" x14ac:dyDescent="0.45">
      <c r="A121" s="32"/>
      <c r="B121" s="32"/>
      <c r="C121" s="95"/>
      <c r="D121" s="113"/>
      <c r="E121" s="113"/>
      <c r="F121" s="33"/>
      <c r="G121" s="33"/>
      <c r="H121" s="97"/>
      <c r="I121" s="96"/>
      <c r="J121" s="35"/>
      <c r="K121" s="96"/>
      <c r="L121" s="96"/>
      <c r="M121" s="73"/>
      <c r="N121" s="39"/>
      <c r="O121" s="96"/>
      <c r="P121" s="96"/>
      <c r="Q121" s="73"/>
      <c r="U121" s="95"/>
      <c r="V121" s="96"/>
      <c r="W121" s="96"/>
      <c r="X121" s="96"/>
      <c r="Y121" s="97"/>
      <c r="Z121" s="96"/>
      <c r="AA121" s="96"/>
      <c r="AB121" s="111"/>
      <c r="AC121" s="112"/>
      <c r="AD121" s="96"/>
      <c r="AE121" s="96"/>
      <c r="AF121" s="96"/>
      <c r="AG121" s="96"/>
      <c r="AH121" s="96"/>
      <c r="AI121" s="96"/>
      <c r="AJ121" s="96"/>
      <c r="AK121" s="96"/>
      <c r="AL121" s="96"/>
      <c r="AM121" s="98"/>
      <c r="AN121" s="113"/>
      <c r="AO121" s="114"/>
      <c r="AP121" s="113"/>
      <c r="AQ121" s="113"/>
      <c r="AR121" s="113"/>
      <c r="AS121" s="113"/>
      <c r="AT121" s="113"/>
      <c r="AU121" s="113"/>
      <c r="AV121" s="113"/>
      <c r="AW121" s="113"/>
      <c r="AX121" s="113"/>
      <c r="AY121" s="113"/>
      <c r="AZ121" s="113"/>
      <c r="BA121" s="113"/>
      <c r="BB121" s="113"/>
      <c r="BC121" s="113"/>
      <c r="BD121" s="113"/>
      <c r="BE121" s="113"/>
      <c r="BF121" s="113"/>
    </row>
    <row r="122" spans="1:58" x14ac:dyDescent="0.45">
      <c r="A122" s="32"/>
      <c r="B122" s="32"/>
      <c r="C122" s="95"/>
      <c r="D122" s="113"/>
      <c r="E122" s="113"/>
      <c r="F122" s="33"/>
      <c r="G122" s="33"/>
      <c r="H122" s="97"/>
      <c r="I122" s="96"/>
      <c r="J122" s="35"/>
      <c r="K122" s="96"/>
      <c r="L122" s="96"/>
      <c r="M122" s="73"/>
      <c r="N122" s="39"/>
      <c r="O122" s="96"/>
      <c r="P122" s="96"/>
      <c r="Q122" s="73"/>
      <c r="U122" s="95"/>
      <c r="V122" s="96"/>
      <c r="W122" s="96"/>
      <c r="X122" s="96"/>
      <c r="Y122" s="97"/>
      <c r="Z122" s="96"/>
      <c r="AA122" s="96"/>
      <c r="AB122" s="111"/>
      <c r="AC122" s="112"/>
      <c r="AD122" s="96"/>
      <c r="AE122" s="96"/>
      <c r="AF122" s="96"/>
      <c r="AG122" s="96"/>
      <c r="AH122" s="96"/>
      <c r="AI122" s="96"/>
      <c r="AJ122" s="96"/>
      <c r="AK122" s="96"/>
      <c r="AL122" s="96"/>
      <c r="AM122" s="98"/>
      <c r="AN122" s="113"/>
      <c r="AO122" s="114"/>
      <c r="AP122" s="113"/>
      <c r="AQ122" s="113"/>
      <c r="AR122" s="113"/>
      <c r="AS122" s="113"/>
      <c r="AT122" s="113"/>
      <c r="AU122" s="113"/>
      <c r="AV122" s="113"/>
      <c r="AW122" s="113"/>
      <c r="AX122" s="113"/>
      <c r="AY122" s="113"/>
      <c r="AZ122" s="113"/>
      <c r="BA122" s="113"/>
      <c r="BB122" s="113"/>
      <c r="BC122" s="113"/>
      <c r="BD122" s="113"/>
      <c r="BE122" s="113"/>
      <c r="BF122" s="113"/>
    </row>
    <row r="123" spans="1:58" x14ac:dyDescent="0.45">
      <c r="A123" s="32"/>
      <c r="B123" s="32"/>
      <c r="C123" s="95"/>
      <c r="D123" s="113"/>
      <c r="E123" s="113"/>
      <c r="F123" s="33"/>
      <c r="G123" s="33"/>
      <c r="H123" s="97"/>
      <c r="I123" s="96"/>
      <c r="J123" s="35"/>
      <c r="K123" s="96"/>
      <c r="L123" s="96"/>
      <c r="M123" s="73"/>
      <c r="N123" s="39"/>
      <c r="O123" s="96"/>
      <c r="P123" s="96"/>
      <c r="Q123" s="73"/>
      <c r="U123" s="95"/>
      <c r="V123" s="96"/>
      <c r="W123" s="96"/>
      <c r="X123" s="96"/>
      <c r="Y123" s="97"/>
      <c r="Z123" s="96"/>
      <c r="AA123" s="96"/>
      <c r="AB123" s="111"/>
      <c r="AC123" s="112"/>
      <c r="AD123" s="96"/>
      <c r="AE123" s="96"/>
      <c r="AF123" s="96"/>
      <c r="AG123" s="96"/>
      <c r="AH123" s="96"/>
      <c r="AI123" s="96"/>
      <c r="AJ123" s="96"/>
      <c r="AK123" s="96"/>
      <c r="AL123" s="96"/>
      <c r="AM123" s="98"/>
      <c r="AN123" s="113"/>
      <c r="AO123" s="114"/>
      <c r="AP123" s="113"/>
      <c r="AQ123" s="113"/>
      <c r="AR123" s="113"/>
      <c r="AS123" s="113"/>
      <c r="AT123" s="113"/>
      <c r="AU123" s="113"/>
      <c r="AV123" s="113"/>
      <c r="AW123" s="113"/>
      <c r="AX123" s="113"/>
      <c r="AY123" s="113"/>
      <c r="AZ123" s="113"/>
      <c r="BA123" s="113"/>
      <c r="BB123" s="113"/>
      <c r="BC123" s="113"/>
      <c r="BD123" s="113"/>
      <c r="BE123" s="113"/>
      <c r="BF123" s="113"/>
    </row>
    <row r="124" spans="1:58" x14ac:dyDescent="0.45">
      <c r="A124" s="32"/>
      <c r="B124" s="32"/>
      <c r="C124" s="95"/>
      <c r="D124" s="113"/>
      <c r="E124" s="113"/>
      <c r="F124" s="33"/>
      <c r="G124" s="33"/>
      <c r="H124" s="97"/>
      <c r="I124" s="96"/>
      <c r="J124" s="35"/>
      <c r="K124" s="96"/>
      <c r="L124" s="96"/>
      <c r="M124" s="73"/>
      <c r="N124" s="39"/>
      <c r="O124" s="96"/>
      <c r="P124" s="96"/>
      <c r="Q124" s="73"/>
      <c r="U124" s="95"/>
      <c r="V124" s="96"/>
      <c r="W124" s="96"/>
      <c r="X124" s="96"/>
      <c r="Y124" s="97"/>
      <c r="Z124" s="96"/>
      <c r="AA124" s="96"/>
      <c r="AB124" s="111"/>
      <c r="AC124" s="112"/>
      <c r="AD124" s="96"/>
      <c r="AE124" s="96"/>
      <c r="AF124" s="96"/>
      <c r="AG124" s="96"/>
      <c r="AH124" s="96"/>
      <c r="AI124" s="96"/>
      <c r="AJ124" s="96"/>
      <c r="AK124" s="96"/>
      <c r="AL124" s="96"/>
      <c r="AM124" s="98"/>
      <c r="AN124" s="113"/>
      <c r="AO124" s="114"/>
      <c r="AP124" s="113"/>
      <c r="AQ124" s="113"/>
      <c r="AR124" s="113"/>
      <c r="AS124" s="113"/>
      <c r="AT124" s="113"/>
      <c r="AU124" s="113"/>
      <c r="AV124" s="113"/>
      <c r="AW124" s="113"/>
      <c r="AX124" s="113"/>
      <c r="AY124" s="113"/>
      <c r="AZ124" s="113"/>
      <c r="BA124" s="113"/>
      <c r="BB124" s="113"/>
      <c r="BC124" s="113"/>
      <c r="BD124" s="113"/>
      <c r="BE124" s="113"/>
      <c r="BF124" s="113"/>
    </row>
    <row r="125" spans="1:58" x14ac:dyDescent="0.45">
      <c r="A125" s="32"/>
      <c r="B125" s="32"/>
      <c r="C125" s="99"/>
      <c r="D125" s="113"/>
      <c r="E125" s="113"/>
      <c r="F125" s="33"/>
      <c r="G125" s="33"/>
      <c r="H125" s="97"/>
      <c r="I125" s="96"/>
      <c r="J125" s="35"/>
      <c r="K125" s="96"/>
      <c r="L125" s="96"/>
      <c r="M125" s="73"/>
      <c r="N125" s="39"/>
      <c r="O125" s="96"/>
      <c r="P125" s="96"/>
      <c r="Q125" s="73"/>
      <c r="U125" s="99"/>
      <c r="V125" s="96"/>
      <c r="W125" s="96"/>
      <c r="X125" s="96"/>
      <c r="Y125" s="97"/>
      <c r="Z125" s="96"/>
      <c r="AA125" s="96"/>
      <c r="AB125" s="111"/>
      <c r="AC125" s="112"/>
      <c r="AD125" s="96"/>
      <c r="AE125" s="96"/>
      <c r="AF125" s="96"/>
      <c r="AG125" s="96"/>
      <c r="AH125" s="96"/>
      <c r="AI125" s="96"/>
      <c r="AJ125" s="96"/>
      <c r="AK125" s="96"/>
      <c r="AL125" s="96"/>
      <c r="AM125" s="98"/>
      <c r="AN125" s="113"/>
      <c r="AO125" s="114"/>
      <c r="AP125" s="113"/>
      <c r="AQ125" s="113"/>
      <c r="AR125" s="113"/>
      <c r="AS125" s="113"/>
      <c r="AT125" s="113"/>
      <c r="AU125" s="113"/>
      <c r="AV125" s="113"/>
      <c r="AW125" s="113"/>
      <c r="AX125" s="113"/>
      <c r="AY125" s="113"/>
      <c r="AZ125" s="113"/>
      <c r="BA125" s="113"/>
      <c r="BB125" s="113"/>
      <c r="BC125" s="113"/>
      <c r="BD125" s="113"/>
      <c r="BE125" s="113"/>
      <c r="BF125" s="113"/>
    </row>
    <row r="126" spans="1:58" x14ac:dyDescent="0.45">
      <c r="A126" s="32"/>
      <c r="B126" s="32"/>
      <c r="C126" s="99"/>
      <c r="D126" s="113"/>
      <c r="E126" s="113"/>
      <c r="F126" s="33"/>
      <c r="G126" s="33"/>
      <c r="H126" s="97"/>
      <c r="I126" s="96"/>
      <c r="J126" s="35"/>
      <c r="K126" s="96"/>
      <c r="L126" s="96"/>
      <c r="M126" s="73"/>
      <c r="N126" s="39"/>
      <c r="O126" s="96"/>
      <c r="P126" s="96"/>
      <c r="Q126" s="73"/>
      <c r="U126" s="99"/>
      <c r="V126" s="96"/>
      <c r="W126" s="96"/>
      <c r="X126" s="96"/>
      <c r="Y126" s="97"/>
      <c r="Z126" s="96"/>
      <c r="AA126" s="96"/>
      <c r="AB126" s="111"/>
      <c r="AC126" s="112"/>
      <c r="AD126" s="96"/>
      <c r="AE126" s="96"/>
      <c r="AF126" s="96"/>
      <c r="AG126" s="96"/>
      <c r="AH126" s="96"/>
      <c r="AI126" s="96"/>
      <c r="AJ126" s="96"/>
      <c r="AK126" s="96"/>
      <c r="AL126" s="96"/>
      <c r="AM126" s="98"/>
      <c r="AN126" s="113"/>
      <c r="AO126" s="114"/>
      <c r="AP126" s="113"/>
      <c r="AQ126" s="113"/>
      <c r="AR126" s="113"/>
      <c r="AS126" s="113"/>
      <c r="AT126" s="113"/>
      <c r="AU126" s="113"/>
      <c r="AV126" s="113"/>
      <c r="AW126" s="113"/>
      <c r="AX126" s="113"/>
      <c r="AY126" s="113"/>
      <c r="AZ126" s="113"/>
      <c r="BA126" s="113"/>
      <c r="BB126" s="113"/>
      <c r="BC126" s="113"/>
      <c r="BD126" s="113"/>
      <c r="BE126" s="113"/>
      <c r="BF126" s="113"/>
    </row>
    <row r="127" spans="1:58" x14ac:dyDescent="0.45">
      <c r="A127" s="32"/>
      <c r="B127" s="32"/>
      <c r="C127" s="95"/>
      <c r="D127" s="113"/>
      <c r="E127" s="113"/>
      <c r="F127" s="33"/>
      <c r="G127" s="33"/>
      <c r="H127" s="97"/>
      <c r="I127" s="96"/>
      <c r="J127" s="35"/>
      <c r="K127" s="96"/>
      <c r="L127" s="96"/>
      <c r="M127" s="73"/>
      <c r="N127" s="39"/>
      <c r="O127" s="96"/>
      <c r="P127" s="96"/>
      <c r="Q127" s="73"/>
      <c r="U127" s="95"/>
      <c r="V127" s="96"/>
      <c r="W127" s="96"/>
      <c r="X127" s="96"/>
      <c r="Y127" s="97"/>
      <c r="Z127" s="96"/>
      <c r="AA127" s="96"/>
      <c r="AB127" s="111"/>
      <c r="AC127" s="112"/>
      <c r="AD127" s="96"/>
      <c r="AE127" s="96"/>
      <c r="AF127" s="96"/>
      <c r="AG127" s="96"/>
      <c r="AH127" s="96"/>
      <c r="AI127" s="96"/>
      <c r="AJ127" s="96"/>
      <c r="AK127" s="96"/>
      <c r="AL127" s="96"/>
      <c r="AM127" s="98"/>
      <c r="AN127" s="113"/>
      <c r="AO127" s="114"/>
      <c r="AP127" s="113"/>
      <c r="AQ127" s="113"/>
      <c r="AR127" s="113"/>
      <c r="AS127" s="113"/>
      <c r="AT127" s="113"/>
      <c r="AU127" s="113"/>
      <c r="AV127" s="113"/>
      <c r="AW127" s="113"/>
      <c r="AX127" s="113"/>
      <c r="AY127" s="113"/>
      <c r="AZ127" s="113"/>
      <c r="BA127" s="113"/>
      <c r="BB127" s="113"/>
      <c r="BC127" s="113"/>
      <c r="BD127" s="113"/>
      <c r="BE127" s="113"/>
      <c r="BF127" s="113"/>
    </row>
    <row r="128" spans="1:58" x14ac:dyDescent="0.45">
      <c r="A128" s="32"/>
      <c r="B128" s="32"/>
      <c r="C128" s="95"/>
      <c r="D128" s="113"/>
      <c r="E128" s="113"/>
      <c r="F128" s="33"/>
      <c r="G128" s="33"/>
      <c r="H128" s="97"/>
      <c r="I128" s="96"/>
      <c r="J128" s="35"/>
      <c r="K128" s="96"/>
      <c r="L128" s="96"/>
      <c r="M128" s="73"/>
      <c r="N128" s="39"/>
      <c r="O128" s="96"/>
      <c r="P128" s="96"/>
      <c r="Q128" s="73"/>
      <c r="U128" s="95"/>
      <c r="V128" s="96"/>
      <c r="W128" s="96"/>
      <c r="X128" s="96"/>
      <c r="Y128" s="97"/>
      <c r="Z128" s="96"/>
      <c r="AA128" s="96"/>
      <c r="AB128" s="111"/>
      <c r="AC128" s="112"/>
      <c r="AD128" s="96"/>
      <c r="AE128" s="96"/>
      <c r="AF128" s="96"/>
      <c r="AG128" s="96"/>
      <c r="AH128" s="96"/>
      <c r="AI128" s="96"/>
      <c r="AJ128" s="96"/>
      <c r="AK128" s="96"/>
      <c r="AL128" s="96"/>
      <c r="AM128" s="98"/>
      <c r="AN128" s="113"/>
      <c r="AO128" s="114"/>
      <c r="AP128" s="113"/>
      <c r="AQ128" s="113"/>
      <c r="AR128" s="113"/>
      <c r="AS128" s="113"/>
      <c r="AT128" s="113"/>
      <c r="AU128" s="113"/>
      <c r="AV128" s="113"/>
      <c r="AW128" s="113"/>
      <c r="AX128" s="113"/>
      <c r="AY128" s="113"/>
      <c r="AZ128" s="113"/>
      <c r="BA128" s="113"/>
      <c r="BB128" s="113"/>
      <c r="BC128" s="113"/>
      <c r="BD128" s="113"/>
      <c r="BE128" s="113"/>
      <c r="BF128" s="113"/>
    </row>
    <row r="129" spans="1:58" x14ac:dyDescent="0.45">
      <c r="A129" s="32"/>
      <c r="B129" s="32"/>
      <c r="C129" s="95"/>
      <c r="D129" s="113"/>
      <c r="E129" s="113"/>
      <c r="F129" s="33"/>
      <c r="G129" s="33"/>
      <c r="H129" s="97"/>
      <c r="I129" s="96"/>
      <c r="J129" s="35"/>
      <c r="K129" s="96"/>
      <c r="L129" s="96"/>
      <c r="M129" s="73"/>
      <c r="N129" s="39"/>
      <c r="O129" s="96"/>
      <c r="P129" s="96"/>
      <c r="Q129" s="73"/>
      <c r="U129" s="95"/>
      <c r="V129" s="96"/>
      <c r="W129" s="96"/>
      <c r="X129" s="96"/>
      <c r="Y129" s="97"/>
      <c r="Z129" s="96"/>
      <c r="AA129" s="96"/>
      <c r="AB129" s="111"/>
      <c r="AC129" s="112"/>
      <c r="AD129" s="96"/>
      <c r="AE129" s="96"/>
      <c r="AF129" s="96"/>
      <c r="AG129" s="96"/>
      <c r="AH129" s="96"/>
      <c r="AI129" s="96"/>
      <c r="AJ129" s="96"/>
      <c r="AK129" s="96"/>
      <c r="AL129" s="96"/>
      <c r="AM129" s="98"/>
      <c r="AN129" s="113"/>
      <c r="AO129" s="114"/>
      <c r="AP129" s="113"/>
      <c r="AQ129" s="113"/>
      <c r="AR129" s="113"/>
      <c r="AS129" s="113"/>
      <c r="AT129" s="113"/>
      <c r="AU129" s="113"/>
      <c r="AV129" s="113"/>
      <c r="AW129" s="113"/>
      <c r="AX129" s="113"/>
      <c r="AY129" s="113"/>
      <c r="AZ129" s="113"/>
      <c r="BA129" s="113"/>
      <c r="BB129" s="113"/>
      <c r="BC129" s="113"/>
      <c r="BD129" s="113"/>
      <c r="BE129" s="113"/>
      <c r="BF129" s="113"/>
    </row>
    <row r="130" spans="1:58" x14ac:dyDescent="0.45">
      <c r="A130" s="32"/>
      <c r="B130" s="32"/>
      <c r="C130" s="99"/>
      <c r="D130" s="99"/>
      <c r="E130" s="99"/>
      <c r="F130" s="33"/>
      <c r="G130" s="33"/>
      <c r="H130" s="102"/>
      <c r="I130" s="101"/>
      <c r="J130" s="35"/>
      <c r="K130" s="101"/>
      <c r="L130" s="101"/>
      <c r="M130" s="73"/>
      <c r="N130" s="39"/>
      <c r="O130" s="101"/>
      <c r="P130" s="101"/>
      <c r="Q130" s="73"/>
      <c r="U130" s="99"/>
      <c r="V130" s="101"/>
      <c r="W130" s="101"/>
      <c r="X130" s="101"/>
      <c r="Y130" s="102"/>
      <c r="Z130" s="101"/>
      <c r="AA130" s="101"/>
      <c r="AB130" s="101"/>
      <c r="AC130" s="103"/>
      <c r="AD130" s="101"/>
      <c r="AE130" s="118"/>
      <c r="AF130" s="118"/>
      <c r="AG130" s="101"/>
      <c r="AH130" s="101"/>
      <c r="AI130" s="101"/>
      <c r="AJ130" s="101"/>
      <c r="AK130" s="101"/>
      <c r="AL130" s="101"/>
      <c r="AM130" s="101"/>
      <c r="AN130" s="99"/>
      <c r="AO130" s="104"/>
      <c r="AP130" s="99"/>
      <c r="AQ130" s="99"/>
      <c r="AR130" s="101"/>
      <c r="AS130" s="101"/>
      <c r="AT130" s="101"/>
      <c r="AU130" s="101"/>
      <c r="AV130" s="101"/>
      <c r="AW130" s="101"/>
      <c r="AX130" s="101"/>
      <c r="AY130" s="101"/>
      <c r="AZ130" s="101"/>
      <c r="BA130" s="101"/>
      <c r="BB130" s="101"/>
      <c r="BC130" s="101"/>
      <c r="BD130" s="101"/>
      <c r="BE130" s="101"/>
      <c r="BF130" s="101"/>
    </row>
    <row r="131" spans="1:58" x14ac:dyDescent="0.45">
      <c r="A131" s="32"/>
      <c r="B131" s="32"/>
      <c r="C131" s="95"/>
      <c r="D131" s="99"/>
      <c r="E131" s="99"/>
      <c r="F131" s="33"/>
      <c r="G131" s="33"/>
      <c r="H131" s="97"/>
      <c r="I131" s="96"/>
      <c r="J131" s="35"/>
      <c r="K131" s="96"/>
      <c r="L131" s="96"/>
      <c r="M131" s="73"/>
      <c r="N131" s="39"/>
      <c r="O131" s="96"/>
      <c r="P131" s="96"/>
      <c r="Q131" s="73"/>
      <c r="U131" s="95"/>
      <c r="V131" s="96"/>
      <c r="W131" s="96"/>
      <c r="X131" s="96"/>
      <c r="Y131" s="97"/>
      <c r="Z131" s="96"/>
      <c r="AA131" s="96"/>
      <c r="AB131" s="96"/>
      <c r="AC131" s="97"/>
      <c r="AD131" s="96"/>
      <c r="AE131" s="111"/>
      <c r="AF131" s="111"/>
      <c r="AG131" s="96"/>
      <c r="AH131" s="96"/>
      <c r="AI131" s="96"/>
      <c r="AJ131" s="96"/>
      <c r="AK131" s="96"/>
      <c r="AL131" s="96"/>
      <c r="AM131" s="115"/>
      <c r="AN131" s="99"/>
      <c r="AO131" s="99"/>
      <c r="AP131" s="99"/>
      <c r="AQ131" s="99"/>
      <c r="AR131" s="113"/>
      <c r="AS131" s="113"/>
      <c r="AT131" s="113"/>
      <c r="AU131" s="113"/>
      <c r="AV131" s="113"/>
      <c r="AW131" s="113"/>
      <c r="AX131" s="113"/>
      <c r="AY131" s="113"/>
      <c r="AZ131" s="113"/>
      <c r="BA131" s="113"/>
      <c r="BB131" s="113"/>
      <c r="BC131" s="113"/>
      <c r="BD131" s="113"/>
      <c r="BE131" s="113"/>
      <c r="BF131" s="113"/>
    </row>
    <row r="132" spans="1:58" x14ac:dyDescent="0.45">
      <c r="A132" s="32"/>
      <c r="B132" s="32"/>
      <c r="C132" s="99"/>
      <c r="D132" s="95"/>
      <c r="E132" s="95"/>
      <c r="F132" s="33"/>
      <c r="G132" s="33"/>
      <c r="H132" s="102"/>
      <c r="I132" s="101"/>
      <c r="J132" s="35"/>
      <c r="K132" s="101"/>
      <c r="L132" s="101"/>
      <c r="M132" s="73"/>
      <c r="N132" s="39"/>
      <c r="O132" s="101"/>
      <c r="P132" s="101"/>
      <c r="Q132" s="73"/>
      <c r="U132" s="99"/>
      <c r="V132" s="101"/>
      <c r="W132" s="101"/>
      <c r="X132" s="101"/>
      <c r="Y132" s="102"/>
      <c r="Z132" s="101"/>
      <c r="AA132" s="101"/>
      <c r="AB132" s="101"/>
      <c r="AC132" s="105"/>
      <c r="AD132" s="101"/>
      <c r="AE132" s="95"/>
      <c r="AF132" s="95"/>
      <c r="AG132" s="101"/>
      <c r="AH132" s="101"/>
      <c r="AI132" s="101"/>
      <c r="AJ132" s="101"/>
      <c r="AK132" s="101"/>
      <c r="AL132" s="101"/>
      <c r="AM132" s="101"/>
      <c r="AN132" s="95"/>
      <c r="AO132" s="104"/>
      <c r="AP132" s="95"/>
      <c r="AQ132" s="95"/>
      <c r="AR132" s="101"/>
      <c r="AS132" s="101"/>
      <c r="AT132" s="101"/>
      <c r="AU132" s="101"/>
      <c r="AV132" s="101"/>
      <c r="AW132" s="101"/>
      <c r="AX132" s="101"/>
      <c r="AY132" s="101"/>
      <c r="AZ132" s="101"/>
      <c r="BA132" s="101"/>
      <c r="BB132" s="101"/>
      <c r="BC132" s="101"/>
      <c r="BD132" s="101"/>
      <c r="BE132" s="101"/>
      <c r="BF132" s="101"/>
    </row>
    <row r="133" spans="1:58" x14ac:dyDescent="0.45">
      <c r="A133" s="32"/>
      <c r="B133" s="32"/>
      <c r="C133" s="99"/>
      <c r="D133" s="99"/>
      <c r="E133" s="99"/>
      <c r="F133" s="33"/>
      <c r="G133" s="33"/>
      <c r="H133" s="97"/>
      <c r="I133" s="96"/>
      <c r="J133" s="35"/>
      <c r="K133" s="96"/>
      <c r="L133" s="96"/>
      <c r="M133" s="73"/>
      <c r="N133" s="39"/>
      <c r="O133" s="96"/>
      <c r="P133" s="96"/>
      <c r="Q133" s="73"/>
      <c r="U133" s="99"/>
      <c r="V133" s="96"/>
      <c r="W133" s="96"/>
      <c r="X133" s="96"/>
      <c r="Y133" s="97"/>
      <c r="Z133" s="96"/>
      <c r="AA133" s="96"/>
      <c r="AB133" s="96"/>
      <c r="AC133" s="97"/>
      <c r="AD133" s="96"/>
      <c r="AE133" s="111"/>
      <c r="AF133" s="111"/>
      <c r="AG133" s="96"/>
      <c r="AH133" s="96"/>
      <c r="AI133" s="96"/>
      <c r="AJ133" s="96"/>
      <c r="AK133" s="96"/>
      <c r="AL133" s="96"/>
      <c r="AM133" s="115"/>
      <c r="AN133" s="99"/>
      <c r="AO133" s="100"/>
      <c r="AP133" s="99"/>
      <c r="AQ133" s="99"/>
      <c r="AR133" s="114"/>
      <c r="AS133" s="113"/>
      <c r="AT133" s="113"/>
      <c r="AU133" s="113"/>
      <c r="AV133" s="113"/>
      <c r="AW133" s="113"/>
      <c r="AX133" s="113"/>
      <c r="AY133" s="113"/>
      <c r="AZ133" s="113"/>
      <c r="BA133" s="113"/>
      <c r="BB133" s="113"/>
      <c r="BC133" s="113"/>
      <c r="BD133" s="113"/>
      <c r="BE133" s="113"/>
      <c r="BF133" s="113"/>
    </row>
    <row r="134" spans="1:58" x14ac:dyDescent="0.45">
      <c r="A134" s="32"/>
      <c r="B134" s="32"/>
      <c r="C134" s="95"/>
      <c r="D134" s="100"/>
      <c r="E134" s="99"/>
      <c r="F134" s="33"/>
      <c r="G134" s="33"/>
      <c r="H134" s="97"/>
      <c r="I134" s="96"/>
      <c r="J134" s="35"/>
      <c r="K134" s="96"/>
      <c r="L134" s="96"/>
      <c r="M134" s="73"/>
      <c r="N134" s="39"/>
      <c r="O134" s="96"/>
      <c r="P134" s="96"/>
      <c r="Q134" s="73"/>
      <c r="U134" s="95"/>
      <c r="V134" s="96"/>
      <c r="W134" s="96"/>
      <c r="X134" s="96"/>
      <c r="Y134" s="97"/>
      <c r="Z134" s="96"/>
      <c r="AA134" s="96"/>
      <c r="AB134" s="96"/>
      <c r="AC134" s="97"/>
      <c r="AD134" s="96"/>
      <c r="AE134" s="111"/>
      <c r="AF134" s="111"/>
      <c r="AG134" s="96"/>
      <c r="AH134" s="96"/>
      <c r="AI134" s="96"/>
      <c r="AJ134" s="96"/>
      <c r="AK134" s="96"/>
      <c r="AL134" s="96"/>
      <c r="AM134" s="115"/>
      <c r="AN134" s="99"/>
      <c r="AO134" s="100"/>
      <c r="AP134" s="100"/>
      <c r="AQ134" s="99"/>
      <c r="AR134" s="113"/>
      <c r="AS134" s="113"/>
      <c r="AT134" s="113"/>
      <c r="AU134" s="113"/>
      <c r="AV134" s="113"/>
      <c r="AW134" s="113"/>
      <c r="AX134" s="113"/>
      <c r="AY134" s="113"/>
      <c r="AZ134" s="113"/>
      <c r="BA134" s="113"/>
      <c r="BB134" s="113"/>
      <c r="BC134" s="113"/>
      <c r="BD134" s="113"/>
      <c r="BE134" s="113"/>
      <c r="BF134" s="113"/>
    </row>
    <row r="135" spans="1:58" x14ac:dyDescent="0.45">
      <c r="A135" s="32"/>
      <c r="B135" s="32"/>
      <c r="C135" s="99"/>
      <c r="D135" s="99"/>
      <c r="E135" s="99"/>
      <c r="F135" s="33"/>
      <c r="G135" s="33"/>
      <c r="H135" s="97"/>
      <c r="I135" s="96"/>
      <c r="J135" s="35"/>
      <c r="K135" s="96"/>
      <c r="L135" s="96"/>
      <c r="M135" s="73"/>
      <c r="N135" s="39"/>
      <c r="O135" s="96"/>
      <c r="P135" s="96"/>
      <c r="Q135" s="73"/>
      <c r="U135" s="99"/>
      <c r="V135" s="96"/>
      <c r="W135" s="96"/>
      <c r="X135" s="96"/>
      <c r="Y135" s="97"/>
      <c r="Z135" s="96"/>
      <c r="AA135" s="96"/>
      <c r="AB135" s="96"/>
      <c r="AC135" s="97"/>
      <c r="AD135" s="96"/>
      <c r="AE135" s="111"/>
      <c r="AF135" s="111"/>
      <c r="AG135" s="96"/>
      <c r="AH135" s="96"/>
      <c r="AI135" s="96"/>
      <c r="AJ135" s="96"/>
      <c r="AK135" s="96"/>
      <c r="AL135" s="96"/>
      <c r="AM135" s="115"/>
      <c r="AN135" s="99"/>
      <c r="AO135" s="100"/>
      <c r="AP135" s="99"/>
      <c r="AQ135" s="99"/>
      <c r="AR135" s="113"/>
      <c r="AS135" s="113"/>
      <c r="AT135" s="113"/>
      <c r="AU135" s="113"/>
      <c r="AV135" s="113"/>
      <c r="AW135" s="113"/>
      <c r="AX135" s="113"/>
      <c r="AY135" s="113"/>
      <c r="AZ135" s="113"/>
      <c r="BA135" s="113"/>
      <c r="BB135" s="113"/>
      <c r="BC135" s="113"/>
      <c r="BD135" s="113"/>
      <c r="BE135" s="113"/>
      <c r="BF135" s="113"/>
    </row>
    <row r="136" spans="1:58" x14ac:dyDescent="0.45">
      <c r="A136" s="32"/>
      <c r="B136" s="32"/>
      <c r="C136" s="95"/>
      <c r="D136" s="95"/>
      <c r="E136" s="95"/>
      <c r="F136" s="33"/>
      <c r="G136" s="33"/>
      <c r="H136" s="102"/>
      <c r="I136" s="101"/>
      <c r="J136" s="35"/>
      <c r="K136" s="101"/>
      <c r="L136" s="101"/>
      <c r="M136" s="73"/>
      <c r="N136" s="39"/>
      <c r="O136" s="101"/>
      <c r="P136" s="101"/>
      <c r="Q136" s="73"/>
      <c r="U136" s="95"/>
      <c r="V136" s="101"/>
      <c r="W136" s="101"/>
      <c r="X136" s="101"/>
      <c r="Y136" s="102"/>
      <c r="Z136" s="101"/>
      <c r="AA136" s="101"/>
      <c r="AB136" s="101"/>
      <c r="AC136" s="105"/>
      <c r="AD136" s="101"/>
      <c r="AE136" s="95"/>
      <c r="AF136" s="95"/>
      <c r="AG136" s="101"/>
      <c r="AH136" s="101"/>
      <c r="AI136" s="101"/>
      <c r="AJ136" s="101"/>
      <c r="AK136" s="103"/>
      <c r="AL136" s="101"/>
      <c r="AM136" s="101"/>
      <c r="AN136" s="95"/>
      <c r="AO136" s="104"/>
      <c r="AP136" s="95"/>
      <c r="AQ136" s="95"/>
      <c r="AR136" s="101"/>
      <c r="AS136" s="101"/>
      <c r="AT136" s="101"/>
      <c r="AU136" s="101"/>
      <c r="AV136" s="101"/>
      <c r="AW136" s="101"/>
      <c r="AX136" s="101"/>
      <c r="AY136" s="101"/>
      <c r="AZ136" s="101"/>
      <c r="BA136" s="101"/>
      <c r="BB136" s="101"/>
      <c r="BC136" s="101"/>
      <c r="BD136" s="101"/>
      <c r="BE136" s="101"/>
      <c r="BF136" s="101"/>
    </row>
    <row r="137" spans="1:58" x14ac:dyDescent="0.45">
      <c r="A137" s="32"/>
      <c r="B137" s="32"/>
      <c r="C137" s="95"/>
      <c r="D137" s="100"/>
      <c r="E137" s="99"/>
      <c r="F137" s="33"/>
      <c r="G137" s="33"/>
      <c r="H137" s="97"/>
      <c r="I137" s="96"/>
      <c r="J137" s="35"/>
      <c r="K137" s="96"/>
      <c r="L137" s="96"/>
      <c r="M137" s="73"/>
      <c r="N137" s="39"/>
      <c r="O137" s="96"/>
      <c r="P137" s="96"/>
      <c r="Q137" s="73"/>
      <c r="U137" s="95"/>
      <c r="V137" s="96"/>
      <c r="W137" s="96"/>
      <c r="X137" s="96"/>
      <c r="Y137" s="97"/>
      <c r="Z137" s="96"/>
      <c r="AA137" s="96"/>
      <c r="AB137" s="96"/>
      <c r="AC137" s="97"/>
      <c r="AD137" s="96"/>
      <c r="AE137" s="111"/>
      <c r="AF137" s="111"/>
      <c r="AG137" s="96"/>
      <c r="AH137" s="96"/>
      <c r="AI137" s="96"/>
      <c r="AJ137" s="96"/>
      <c r="AK137" s="96"/>
      <c r="AL137" s="96"/>
      <c r="AM137" s="115"/>
      <c r="AN137" s="99"/>
      <c r="AO137" s="100"/>
      <c r="AP137" s="100"/>
      <c r="AQ137" s="99"/>
      <c r="AR137" s="113"/>
      <c r="AS137" s="113"/>
      <c r="AT137" s="113"/>
      <c r="AU137" s="113"/>
      <c r="AV137" s="113"/>
      <c r="AW137" s="113"/>
      <c r="AX137" s="113"/>
      <c r="AY137" s="113"/>
      <c r="AZ137" s="113"/>
      <c r="BA137" s="113"/>
      <c r="BB137" s="113"/>
      <c r="BC137" s="113"/>
      <c r="BD137" s="113"/>
      <c r="BE137" s="113"/>
      <c r="BF137" s="113"/>
    </row>
    <row r="138" spans="1:58" x14ac:dyDescent="0.45">
      <c r="A138" s="32"/>
      <c r="B138" s="32"/>
      <c r="C138" s="95"/>
      <c r="D138" s="99"/>
      <c r="E138" s="99"/>
      <c r="F138" s="33"/>
      <c r="G138" s="33"/>
      <c r="H138" s="102"/>
      <c r="I138" s="101"/>
      <c r="J138" s="35"/>
      <c r="K138" s="101"/>
      <c r="L138" s="101"/>
      <c r="M138" s="73"/>
      <c r="N138" s="39"/>
      <c r="O138" s="101"/>
      <c r="P138" s="101"/>
      <c r="Q138" s="73"/>
      <c r="U138" s="95"/>
      <c r="V138" s="101"/>
      <c r="W138" s="101"/>
      <c r="X138" s="101"/>
      <c r="Y138" s="102"/>
      <c r="Z138" s="101"/>
      <c r="AA138" s="101"/>
      <c r="AB138" s="101"/>
      <c r="AC138" s="103"/>
      <c r="AD138" s="101"/>
      <c r="AE138" s="118"/>
      <c r="AF138" s="118"/>
      <c r="AG138" s="101"/>
      <c r="AH138" s="101"/>
      <c r="AI138" s="101"/>
      <c r="AJ138" s="101"/>
      <c r="AK138" s="101"/>
      <c r="AL138" s="101"/>
      <c r="AM138" s="101"/>
      <c r="AN138" s="99"/>
      <c r="AO138" s="104"/>
      <c r="AP138" s="99"/>
      <c r="AQ138" s="99"/>
      <c r="AR138" s="101"/>
      <c r="AS138" s="101"/>
      <c r="AT138" s="101"/>
      <c r="AU138" s="101"/>
      <c r="AV138" s="101"/>
      <c r="AW138" s="101"/>
      <c r="AX138" s="101"/>
      <c r="AY138" s="101"/>
      <c r="AZ138" s="101"/>
      <c r="BA138" s="101"/>
      <c r="BB138" s="101"/>
      <c r="BC138" s="101"/>
      <c r="BD138" s="101"/>
      <c r="BE138" s="101"/>
      <c r="BF138" s="101"/>
    </row>
    <row r="139" spans="1:58" x14ac:dyDescent="0.45">
      <c r="A139" s="32"/>
      <c r="B139" s="32"/>
      <c r="C139" s="99"/>
      <c r="D139" s="99"/>
      <c r="E139" s="99"/>
      <c r="F139" s="33"/>
      <c r="G139" s="33"/>
      <c r="H139" s="102"/>
      <c r="I139" s="101"/>
      <c r="J139" s="35"/>
      <c r="K139" s="101"/>
      <c r="L139" s="101"/>
      <c r="M139" s="73"/>
      <c r="N139" s="39"/>
      <c r="O139" s="101"/>
      <c r="P139" s="101"/>
      <c r="Q139" s="73"/>
      <c r="U139" s="99"/>
      <c r="V139" s="101"/>
      <c r="W139" s="101"/>
      <c r="X139" s="101"/>
      <c r="Y139" s="102"/>
      <c r="Z139" s="101"/>
      <c r="AA139" s="101"/>
      <c r="AB139" s="101"/>
      <c r="AC139" s="103"/>
      <c r="AD139" s="101"/>
      <c r="AE139" s="118"/>
      <c r="AF139" s="118"/>
      <c r="AG139" s="101"/>
      <c r="AH139" s="101"/>
      <c r="AI139" s="101"/>
      <c r="AJ139" s="101"/>
      <c r="AK139" s="101"/>
      <c r="AL139" s="101"/>
      <c r="AM139" s="101"/>
      <c r="AN139" s="99"/>
      <c r="AO139" s="107"/>
      <c r="AP139" s="99"/>
      <c r="AQ139" s="99"/>
      <c r="AR139" s="101"/>
      <c r="AS139" s="101"/>
      <c r="AT139" s="101"/>
      <c r="AU139" s="101"/>
      <c r="AV139" s="101"/>
      <c r="AW139" s="101"/>
      <c r="AX139" s="101"/>
      <c r="AY139" s="101"/>
      <c r="AZ139" s="101"/>
      <c r="BA139" s="101"/>
      <c r="BB139" s="101"/>
      <c r="BC139" s="101"/>
      <c r="BD139" s="101"/>
      <c r="BE139" s="101"/>
      <c r="BF139" s="101"/>
    </row>
    <row r="140" spans="1:58" x14ac:dyDescent="0.45">
      <c r="A140" s="32"/>
      <c r="B140" s="32"/>
      <c r="C140" s="29"/>
      <c r="D140" s="29"/>
      <c r="E140" s="38"/>
      <c r="F140" s="29"/>
      <c r="G140" s="29"/>
      <c r="H140" s="29"/>
      <c r="I140" s="33"/>
      <c r="J140" s="5"/>
      <c r="K140" s="29"/>
      <c r="L140" s="73"/>
      <c r="M140" s="4"/>
      <c r="N140" s="39"/>
      <c r="O140" s="4"/>
      <c r="P140" s="29"/>
      <c r="Q140" s="73"/>
    </row>
    <row r="141" spans="1:58" x14ac:dyDescent="0.45">
      <c r="A141" s="32"/>
      <c r="B141" s="32"/>
      <c r="C141" s="29"/>
      <c r="D141" s="29"/>
      <c r="E141" s="38"/>
      <c r="F141" s="29"/>
      <c r="G141" s="29"/>
      <c r="H141" s="29"/>
      <c r="I141" s="33"/>
      <c r="J141" s="5"/>
      <c r="K141" s="29"/>
      <c r="M141" s="4"/>
      <c r="N141" s="39"/>
      <c r="O141" s="4"/>
      <c r="P141" s="29"/>
    </row>
    <row r="142" spans="1:58" x14ac:dyDescent="0.45">
      <c r="A142" s="32"/>
      <c r="B142" s="32"/>
      <c r="C142" s="29"/>
      <c r="D142" s="29"/>
      <c r="E142" s="38"/>
      <c r="F142" s="29"/>
      <c r="G142" s="29"/>
      <c r="H142" s="29"/>
      <c r="I142" s="33"/>
      <c r="J142" s="5"/>
      <c r="K142" s="29"/>
      <c r="M142" s="4"/>
      <c r="N142" s="39"/>
      <c r="O142" s="4"/>
      <c r="P142" s="29"/>
    </row>
    <row r="143" spans="1:58" x14ac:dyDescent="0.45">
      <c r="A143" s="32"/>
      <c r="B143" s="32"/>
      <c r="C143" s="29"/>
      <c r="D143" s="29"/>
      <c r="E143" s="38"/>
      <c r="F143" s="29"/>
      <c r="G143" s="29"/>
      <c r="H143" s="29"/>
      <c r="I143" s="33"/>
      <c r="J143" s="5"/>
      <c r="K143" s="29"/>
      <c r="M143" s="4"/>
      <c r="N143" s="39"/>
      <c r="O143" s="4"/>
      <c r="P143" s="29"/>
    </row>
    <row r="144" spans="1:58" x14ac:dyDescent="0.45">
      <c r="A144" s="32"/>
      <c r="B144" s="32"/>
      <c r="C144" s="29"/>
      <c r="D144" s="29"/>
      <c r="E144" s="38"/>
      <c r="F144" s="29"/>
      <c r="G144" s="29"/>
      <c r="H144" s="29"/>
      <c r="I144" s="33"/>
      <c r="J144" s="5"/>
      <c r="K144" s="29"/>
      <c r="M144" s="4"/>
      <c r="N144" s="39"/>
      <c r="O144" s="4"/>
      <c r="P144" s="29"/>
    </row>
    <row r="145" spans="1:16" x14ac:dyDescent="0.45">
      <c r="A145" s="32"/>
      <c r="B145" s="32"/>
      <c r="C145" s="29"/>
      <c r="D145" s="29"/>
      <c r="E145" s="38"/>
      <c r="F145" s="29"/>
      <c r="G145" s="29"/>
      <c r="H145" s="29"/>
      <c r="I145" s="33"/>
      <c r="J145" s="5"/>
      <c r="K145" s="29"/>
      <c r="M145" s="4"/>
      <c r="N145" s="39"/>
      <c r="O145" s="4"/>
      <c r="P145" s="29"/>
    </row>
    <row r="146" spans="1:16" x14ac:dyDescent="0.45">
      <c r="A146" s="32"/>
      <c r="B146" s="32"/>
      <c r="C146" s="29"/>
      <c r="D146" s="29"/>
      <c r="E146" s="38"/>
      <c r="F146" s="29"/>
      <c r="G146" s="29"/>
      <c r="H146" s="29"/>
      <c r="I146" s="33"/>
      <c r="J146" s="5"/>
      <c r="K146" s="29"/>
      <c r="M146" s="4"/>
      <c r="N146" s="39"/>
      <c r="O146" s="4"/>
      <c r="P146" s="29"/>
    </row>
    <row r="147" spans="1:16" x14ac:dyDescent="0.45">
      <c r="A147" s="32"/>
      <c r="B147" s="32"/>
      <c r="C147" s="29"/>
      <c r="D147" s="29"/>
      <c r="E147" s="38"/>
      <c r="F147" s="29"/>
      <c r="G147" s="29"/>
      <c r="H147" s="29"/>
      <c r="I147" s="33"/>
      <c r="J147" s="5"/>
      <c r="K147" s="29"/>
      <c r="M147" s="4"/>
      <c r="N147" s="39"/>
      <c r="O147" s="4"/>
      <c r="P147" s="29"/>
    </row>
    <row r="148" spans="1:16" x14ac:dyDescent="0.45">
      <c r="A148" s="32"/>
      <c r="B148" s="32"/>
      <c r="C148" s="29"/>
      <c r="D148" s="29"/>
      <c r="E148" s="38"/>
      <c r="F148" s="29"/>
      <c r="G148" s="29"/>
      <c r="H148" s="29"/>
      <c r="I148" s="33"/>
      <c r="J148" s="5"/>
      <c r="K148" s="29"/>
      <c r="M148" s="4"/>
      <c r="N148" s="39"/>
      <c r="O148" s="4"/>
      <c r="P148" s="29"/>
    </row>
    <row r="149" spans="1:16" x14ac:dyDescent="0.45">
      <c r="A149" s="32"/>
      <c r="B149" s="32"/>
      <c r="C149" s="29"/>
      <c r="D149" s="29"/>
      <c r="E149" s="38"/>
      <c r="F149" s="29"/>
      <c r="G149" s="29"/>
      <c r="H149" s="29"/>
      <c r="I149" s="33"/>
      <c r="J149" s="5"/>
      <c r="K149" s="29"/>
      <c r="M149" s="4"/>
      <c r="N149" s="39"/>
      <c r="O149" s="4"/>
      <c r="P149" s="29"/>
    </row>
    <row r="150" spans="1:16" x14ac:dyDescent="0.45">
      <c r="A150" s="32"/>
      <c r="B150" s="32"/>
      <c r="C150" s="29"/>
      <c r="D150" s="29"/>
      <c r="E150" s="38"/>
      <c r="F150" s="29"/>
      <c r="G150" s="29"/>
      <c r="H150" s="29"/>
      <c r="I150" s="33"/>
      <c r="J150" s="5"/>
      <c r="K150" s="29"/>
      <c r="L150" s="29"/>
      <c r="M150" s="4"/>
      <c r="N150" s="39"/>
      <c r="O150" s="4"/>
      <c r="P150" s="29"/>
    </row>
    <row r="151" spans="1:16" x14ac:dyDescent="0.45">
      <c r="A151" s="32"/>
      <c r="B151" s="32"/>
      <c r="C151" s="29"/>
      <c r="D151" s="29"/>
      <c r="E151" s="38"/>
      <c r="F151" s="29"/>
      <c r="G151" s="29"/>
      <c r="H151" s="29"/>
      <c r="I151" s="33"/>
      <c r="J151" s="5"/>
      <c r="K151" s="29"/>
      <c r="L151" s="29"/>
      <c r="M151" s="4"/>
      <c r="N151" s="39"/>
      <c r="O151" s="4"/>
      <c r="P151" s="29"/>
    </row>
    <row r="152" spans="1:16" x14ac:dyDescent="0.45">
      <c r="A152" s="32"/>
      <c r="B152" s="32"/>
      <c r="C152" s="29"/>
      <c r="D152" s="29"/>
      <c r="E152" s="38"/>
      <c r="F152" s="29"/>
      <c r="G152" s="29"/>
      <c r="H152" s="29"/>
      <c r="I152" s="33"/>
      <c r="J152" s="5"/>
      <c r="K152" s="29"/>
      <c r="L152" s="29"/>
      <c r="M152" s="4"/>
      <c r="N152" s="39"/>
      <c r="O152" s="4"/>
      <c r="P152" s="29"/>
    </row>
    <row r="153" spans="1:16" x14ac:dyDescent="0.45">
      <c r="A153" s="32"/>
      <c r="B153" s="32"/>
      <c r="C153" s="29"/>
      <c r="D153" s="29"/>
      <c r="E153" s="38"/>
      <c r="F153" s="29"/>
      <c r="G153" s="29"/>
      <c r="H153" s="29"/>
      <c r="I153" s="33"/>
      <c r="J153" s="5"/>
      <c r="K153" s="29"/>
      <c r="L153" s="29"/>
      <c r="M153" s="4"/>
      <c r="N153" s="39"/>
      <c r="O153" s="4"/>
      <c r="P153" s="29"/>
    </row>
    <row r="154" spans="1:16" x14ac:dyDescent="0.45">
      <c r="A154" s="32"/>
      <c r="B154" s="32"/>
      <c r="C154" s="29"/>
      <c r="D154" s="29"/>
      <c r="E154" s="38"/>
      <c r="F154" s="29"/>
      <c r="G154" s="29"/>
      <c r="H154" s="29"/>
      <c r="I154" s="33"/>
      <c r="J154" s="5"/>
      <c r="K154" s="29"/>
      <c r="L154" s="29"/>
      <c r="M154" s="4"/>
      <c r="N154" s="39"/>
      <c r="O154" s="4"/>
      <c r="P154" s="29"/>
    </row>
    <row r="155" spans="1:16" x14ac:dyDescent="0.45">
      <c r="A155" s="32"/>
      <c r="B155" s="32"/>
      <c r="C155" s="29"/>
      <c r="D155" s="29"/>
      <c r="E155" s="38"/>
      <c r="F155" s="29"/>
      <c r="G155" s="29"/>
      <c r="H155" s="29"/>
      <c r="I155" s="33"/>
      <c r="J155" s="5"/>
      <c r="K155" s="29"/>
      <c r="L155" s="29"/>
      <c r="M155" s="4"/>
      <c r="N155" s="39"/>
      <c r="O155" s="4"/>
      <c r="P155" s="29"/>
    </row>
    <row r="156" spans="1:16" x14ac:dyDescent="0.45">
      <c r="A156" s="32"/>
      <c r="B156" s="32"/>
      <c r="C156" s="29"/>
      <c r="D156" s="29"/>
      <c r="E156" s="38"/>
      <c r="F156" s="29"/>
      <c r="G156" s="29"/>
      <c r="H156" s="29"/>
      <c r="I156" s="33"/>
      <c r="J156" s="5"/>
      <c r="K156" s="29"/>
      <c r="L156" s="29"/>
      <c r="M156" s="4"/>
      <c r="N156" s="39"/>
      <c r="O156" s="4"/>
      <c r="P156" s="29"/>
    </row>
    <row r="157" spans="1:16" x14ac:dyDescent="0.45">
      <c r="A157" s="32"/>
      <c r="B157" s="32"/>
      <c r="C157" s="29"/>
      <c r="D157" s="29"/>
      <c r="E157" s="38"/>
      <c r="F157" s="29"/>
      <c r="G157" s="29"/>
      <c r="H157" s="29"/>
      <c r="I157" s="33"/>
      <c r="J157" s="5"/>
      <c r="K157" s="29"/>
      <c r="L157" s="29"/>
      <c r="M157" s="4"/>
      <c r="N157" s="39"/>
      <c r="O157" s="4"/>
      <c r="P157" s="29"/>
    </row>
    <row r="158" spans="1:16" x14ac:dyDescent="0.45">
      <c r="A158" s="32"/>
      <c r="B158" s="32"/>
      <c r="C158" s="29"/>
      <c r="D158" s="29"/>
      <c r="E158" s="38"/>
      <c r="F158" s="29"/>
      <c r="G158" s="29"/>
      <c r="H158" s="29"/>
      <c r="I158" s="33"/>
      <c r="J158" s="5"/>
      <c r="K158" s="29"/>
      <c r="M158" s="4"/>
      <c r="N158" s="39"/>
      <c r="O158" s="4"/>
      <c r="P158" s="29"/>
    </row>
  </sheetData>
  <conditionalFormatting sqref="N149:N158 N140:N147">
    <cfRule type="containsText" dxfId="103" priority="5" operator="containsText" text="splice">
      <formula>NOT(ISERROR(SEARCH("splice",N140)))</formula>
    </cfRule>
    <cfRule type="containsText" dxfId="102" priority="6" operator="containsText" text="nonsense">
      <formula>NOT(ISERROR(SEARCH("nonsense",N140)))</formula>
    </cfRule>
    <cfRule type="containsText" dxfId="101" priority="7" operator="containsText" text="frameshift">
      <formula>NOT(ISERROR(SEARCH("frameshift",N140)))</formula>
    </cfRule>
  </conditionalFormatting>
  <conditionalFormatting sqref="N148">
    <cfRule type="containsText" dxfId="100" priority="2" operator="containsText" text="splice">
      <formula>NOT(ISERROR(SEARCH("splice",N148)))</formula>
    </cfRule>
    <cfRule type="containsText" dxfId="99" priority="3" operator="containsText" text="nonsense">
      <formula>NOT(ISERROR(SEARCH("nonsense",N148)))</formula>
    </cfRule>
    <cfRule type="containsText" dxfId="98" priority="4" operator="containsText" text="frameshift">
      <formula>NOT(ISERROR(SEARCH("frameshift",N148)))</formula>
    </cfRule>
  </conditionalFormatting>
  <conditionalFormatting sqref="U1">
    <cfRule type="duplicateValues" dxfId="97" priority="1"/>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2ADB-4132-4BA9-B07C-E054BA8BAF4C}">
  <sheetPr codeName="Sheet13"/>
  <dimension ref="A1:P26"/>
  <sheetViews>
    <sheetView workbookViewId="0">
      <selection activeCell="H53" sqref="H53"/>
    </sheetView>
  </sheetViews>
  <sheetFormatPr defaultRowHeight="14.25" x14ac:dyDescent="0.45"/>
  <cols>
    <col min="1" max="6" width="17.1328125" customWidth="1"/>
    <col min="7" max="7" width="22.73046875" customWidth="1"/>
    <col min="8" max="8" width="17.1328125" bestFit="1" customWidth="1"/>
    <col min="10" max="10" width="36.86328125" bestFit="1" customWidth="1"/>
    <col min="11" max="11" width="32.86328125" bestFit="1" customWidth="1"/>
    <col min="12" max="12" width="9.1328125" customWidth="1"/>
    <col min="13" max="13" width="23.265625" bestFit="1" customWidth="1"/>
    <col min="14" max="14" width="56.3984375" bestFit="1" customWidth="1"/>
    <col min="15" max="15" width="35.3984375" bestFit="1" customWidth="1"/>
  </cols>
  <sheetData>
    <row r="1" spans="1:16" x14ac:dyDescent="0.45">
      <c r="A1" s="1" t="s">
        <v>103</v>
      </c>
      <c r="B1" s="1" t="s">
        <v>114</v>
      </c>
      <c r="C1" s="1" t="s">
        <v>4176</v>
      </c>
      <c r="D1" s="1" t="s">
        <v>4171</v>
      </c>
      <c r="E1" s="1" t="s">
        <v>4172</v>
      </c>
      <c r="F1" s="1" t="s">
        <v>4173</v>
      </c>
      <c r="G1" s="1" t="s">
        <v>4174</v>
      </c>
      <c r="H1" s="1" t="s">
        <v>105</v>
      </c>
      <c r="I1" s="1" t="s">
        <v>106</v>
      </c>
      <c r="J1" s="1" t="s">
        <v>113</v>
      </c>
      <c r="K1" s="1" t="s">
        <v>107</v>
      </c>
      <c r="L1" s="1" t="s">
        <v>108</v>
      </c>
      <c r="M1" s="1" t="s">
        <v>109</v>
      </c>
      <c r="N1" s="1" t="s">
        <v>110</v>
      </c>
      <c r="O1" s="1" t="s">
        <v>111</v>
      </c>
      <c r="P1" s="1" t="s">
        <v>112</v>
      </c>
    </row>
    <row r="2" spans="1:16" x14ac:dyDescent="0.45">
      <c r="A2" s="2" t="s">
        <v>104</v>
      </c>
      <c r="B2" s="2">
        <v>790</v>
      </c>
      <c r="C2" s="2"/>
      <c r="D2" s="16">
        <v>5</v>
      </c>
      <c r="E2" s="16">
        <v>223624</v>
      </c>
      <c r="F2" s="16" t="s">
        <v>0</v>
      </c>
      <c r="G2" s="16" t="s">
        <v>1</v>
      </c>
      <c r="H2" s="3" t="s">
        <v>2</v>
      </c>
      <c r="I2" s="4" t="s">
        <v>3</v>
      </c>
      <c r="J2" s="5">
        <v>2</v>
      </c>
      <c r="K2" s="4" t="s">
        <v>4</v>
      </c>
      <c r="L2" s="4" t="s">
        <v>5</v>
      </c>
      <c r="M2" s="5" t="s">
        <v>6</v>
      </c>
      <c r="N2" s="5" t="s">
        <v>7</v>
      </c>
      <c r="O2" s="5" t="s">
        <v>8</v>
      </c>
      <c r="P2" s="5" t="s">
        <v>9</v>
      </c>
    </row>
    <row r="3" spans="1:16" x14ac:dyDescent="0.45">
      <c r="A3" s="2" t="s">
        <v>104</v>
      </c>
      <c r="B3" s="2">
        <v>790</v>
      </c>
      <c r="C3" s="2"/>
      <c r="D3" s="16">
        <v>5</v>
      </c>
      <c r="E3" s="16">
        <v>112176675</v>
      </c>
      <c r="F3" s="16" t="s">
        <v>0</v>
      </c>
      <c r="G3" s="16" t="s">
        <v>10</v>
      </c>
      <c r="H3" s="3" t="s">
        <v>11</v>
      </c>
      <c r="I3" s="4" t="s">
        <v>3</v>
      </c>
      <c r="J3" s="5">
        <v>1</v>
      </c>
      <c r="K3" s="4" t="s">
        <v>12</v>
      </c>
      <c r="L3" s="4" t="s">
        <v>13</v>
      </c>
      <c r="M3" s="5" t="s">
        <v>6</v>
      </c>
      <c r="N3" s="5" t="s">
        <v>7</v>
      </c>
      <c r="O3" s="5" t="s">
        <v>14</v>
      </c>
      <c r="P3" s="5" t="s">
        <v>15</v>
      </c>
    </row>
    <row r="4" spans="1:16" x14ac:dyDescent="0.45">
      <c r="A4" s="2" t="s">
        <v>104</v>
      </c>
      <c r="B4" s="2">
        <v>790</v>
      </c>
      <c r="C4" s="2"/>
      <c r="D4" s="16">
        <v>7</v>
      </c>
      <c r="E4" s="16">
        <v>6037018</v>
      </c>
      <c r="F4" s="16" t="s">
        <v>16</v>
      </c>
      <c r="G4" s="16" t="s">
        <v>17</v>
      </c>
      <c r="H4" s="3" t="s">
        <v>18</v>
      </c>
      <c r="I4" s="4" t="s">
        <v>3</v>
      </c>
      <c r="J4" s="5">
        <v>1</v>
      </c>
      <c r="K4" s="4" t="s">
        <v>19</v>
      </c>
      <c r="L4" s="4" t="s">
        <v>20</v>
      </c>
      <c r="M4" s="5" t="s">
        <v>6</v>
      </c>
      <c r="N4" s="5" t="s">
        <v>21</v>
      </c>
      <c r="O4" s="5" t="s">
        <v>22</v>
      </c>
      <c r="P4" s="5" t="s">
        <v>23</v>
      </c>
    </row>
    <row r="5" spans="1:16" x14ac:dyDescent="0.45">
      <c r="A5" s="2" t="s">
        <v>104</v>
      </c>
      <c r="B5" s="2">
        <v>790</v>
      </c>
      <c r="C5" s="2"/>
      <c r="D5" s="16">
        <v>7</v>
      </c>
      <c r="E5" s="16">
        <v>6038831</v>
      </c>
      <c r="F5" s="16" t="s">
        <v>24</v>
      </c>
      <c r="G5" s="16" t="s">
        <v>10</v>
      </c>
      <c r="H5" s="3" t="s">
        <v>18</v>
      </c>
      <c r="I5" s="4" t="s">
        <v>3</v>
      </c>
      <c r="J5" s="5">
        <v>1</v>
      </c>
      <c r="K5" s="4" t="s">
        <v>25</v>
      </c>
      <c r="L5" s="4" t="s">
        <v>26</v>
      </c>
      <c r="M5" s="5" t="s">
        <v>6</v>
      </c>
      <c r="N5" s="5" t="s">
        <v>7</v>
      </c>
      <c r="O5" s="5" t="s">
        <v>27</v>
      </c>
      <c r="P5" s="5" t="s">
        <v>28</v>
      </c>
    </row>
    <row r="6" spans="1:16" x14ac:dyDescent="0.45">
      <c r="A6" s="2" t="s">
        <v>104</v>
      </c>
      <c r="B6" s="2">
        <v>790</v>
      </c>
      <c r="C6" s="2"/>
      <c r="D6" s="16">
        <v>9</v>
      </c>
      <c r="E6" s="16">
        <v>98209616</v>
      </c>
      <c r="F6" s="16" t="s">
        <v>1</v>
      </c>
      <c r="G6" s="16" t="s">
        <v>29</v>
      </c>
      <c r="H6" s="3" t="s">
        <v>30</v>
      </c>
      <c r="I6" s="4" t="s">
        <v>31</v>
      </c>
      <c r="J6" s="5">
        <v>1</v>
      </c>
      <c r="K6" s="4" t="s">
        <v>32</v>
      </c>
      <c r="L6" s="4" t="s">
        <v>32</v>
      </c>
      <c r="M6" s="5" t="s">
        <v>6</v>
      </c>
      <c r="N6" s="5" t="s">
        <v>21</v>
      </c>
      <c r="O6" s="5" t="s">
        <v>33</v>
      </c>
      <c r="P6" s="5" t="s">
        <v>34</v>
      </c>
    </row>
    <row r="7" spans="1:16" x14ac:dyDescent="0.45">
      <c r="A7" s="2" t="s">
        <v>104</v>
      </c>
      <c r="B7" s="2">
        <v>790</v>
      </c>
      <c r="C7" s="2"/>
      <c r="D7" s="16">
        <v>13</v>
      </c>
      <c r="E7" s="16">
        <v>32928997</v>
      </c>
      <c r="F7" s="16" t="s">
        <v>24</v>
      </c>
      <c r="G7" s="16" t="s">
        <v>10</v>
      </c>
      <c r="H7" s="3" t="s">
        <v>35</v>
      </c>
      <c r="I7" s="4" t="s">
        <v>3</v>
      </c>
      <c r="J7" s="5">
        <v>1</v>
      </c>
      <c r="K7" s="4" t="s">
        <v>19</v>
      </c>
      <c r="L7" s="4" t="s">
        <v>20</v>
      </c>
      <c r="M7" s="5" t="s">
        <v>6</v>
      </c>
      <c r="N7" s="5" t="s">
        <v>36</v>
      </c>
      <c r="O7" s="5" t="s">
        <v>37</v>
      </c>
      <c r="P7" s="5"/>
    </row>
    <row r="8" spans="1:16" x14ac:dyDescent="0.45">
      <c r="A8" s="2" t="s">
        <v>104</v>
      </c>
      <c r="B8" s="2">
        <v>790</v>
      </c>
      <c r="C8" s="2"/>
      <c r="D8" s="16">
        <v>13</v>
      </c>
      <c r="E8" s="16">
        <v>32971110</v>
      </c>
      <c r="F8" s="16" t="s">
        <v>38</v>
      </c>
      <c r="G8" s="16" t="s">
        <v>10</v>
      </c>
      <c r="H8" s="3" t="s">
        <v>35</v>
      </c>
      <c r="I8" s="4" t="s">
        <v>3</v>
      </c>
      <c r="J8" s="5">
        <v>3</v>
      </c>
      <c r="K8" s="4" t="s">
        <v>39</v>
      </c>
      <c r="L8" s="4" t="s">
        <v>40</v>
      </c>
      <c r="M8" s="5" t="s">
        <v>6</v>
      </c>
      <c r="N8" s="5" t="s">
        <v>21</v>
      </c>
      <c r="O8" s="5" t="s">
        <v>42</v>
      </c>
      <c r="P8" s="5" t="s">
        <v>43</v>
      </c>
    </row>
    <row r="9" spans="1:16" x14ac:dyDescent="0.45">
      <c r="A9" s="2" t="s">
        <v>104</v>
      </c>
      <c r="B9" s="2">
        <v>790</v>
      </c>
      <c r="C9" s="2"/>
      <c r="D9" s="16">
        <v>13</v>
      </c>
      <c r="E9" s="16">
        <v>48947629</v>
      </c>
      <c r="F9" s="16" t="s">
        <v>24</v>
      </c>
      <c r="G9" s="16" t="s">
        <v>10</v>
      </c>
      <c r="H9" s="3" t="s">
        <v>44</v>
      </c>
      <c r="I9" s="4" t="s">
        <v>3</v>
      </c>
      <c r="J9" s="5">
        <v>3</v>
      </c>
      <c r="K9" s="4" t="s">
        <v>45</v>
      </c>
      <c r="L9" s="4" t="s">
        <v>45</v>
      </c>
      <c r="M9" s="5" t="s">
        <v>6</v>
      </c>
      <c r="N9" s="5" t="s">
        <v>46</v>
      </c>
      <c r="O9" s="5" t="s">
        <v>47</v>
      </c>
      <c r="P9" s="5"/>
    </row>
    <row r="10" spans="1:16" x14ac:dyDescent="0.45">
      <c r="A10" s="2" t="s">
        <v>104</v>
      </c>
      <c r="B10" s="2">
        <v>790</v>
      </c>
      <c r="C10" s="2"/>
      <c r="D10" s="16">
        <v>16</v>
      </c>
      <c r="E10" s="16">
        <v>23647356</v>
      </c>
      <c r="F10" s="16" t="s">
        <v>48</v>
      </c>
      <c r="G10" s="16" t="s">
        <v>10</v>
      </c>
      <c r="H10" s="3" t="s">
        <v>49</v>
      </c>
      <c r="I10" s="4" t="s">
        <v>3</v>
      </c>
      <c r="J10" s="5">
        <v>1</v>
      </c>
      <c r="K10" s="4" t="s">
        <v>25</v>
      </c>
      <c r="L10" s="4" t="s">
        <v>26</v>
      </c>
      <c r="M10" s="5" t="s">
        <v>6</v>
      </c>
      <c r="N10" s="5" t="s">
        <v>21</v>
      </c>
      <c r="O10" s="5" t="s">
        <v>50</v>
      </c>
      <c r="P10" s="5" t="s">
        <v>51</v>
      </c>
    </row>
    <row r="11" spans="1:16" x14ac:dyDescent="0.45">
      <c r="A11" s="2" t="s">
        <v>104</v>
      </c>
      <c r="B11" s="2">
        <v>790</v>
      </c>
      <c r="C11" s="2"/>
      <c r="D11" s="16">
        <v>17</v>
      </c>
      <c r="E11" s="16">
        <v>7576853</v>
      </c>
      <c r="F11" s="16" t="s">
        <v>0</v>
      </c>
      <c r="G11" s="16" t="s">
        <v>1</v>
      </c>
      <c r="H11" s="3" t="s">
        <v>52</v>
      </c>
      <c r="I11" s="4" t="s">
        <v>31</v>
      </c>
      <c r="J11" s="5">
        <v>1</v>
      </c>
      <c r="K11" s="4" t="s">
        <v>53</v>
      </c>
      <c r="L11" s="4" t="s">
        <v>54</v>
      </c>
      <c r="M11" s="5" t="s">
        <v>6</v>
      </c>
      <c r="N11" s="5" t="s">
        <v>55</v>
      </c>
      <c r="O11" s="5" t="s">
        <v>56</v>
      </c>
      <c r="P11" s="5" t="s">
        <v>57</v>
      </c>
    </row>
    <row r="12" spans="1:16" x14ac:dyDescent="0.45">
      <c r="A12" s="2" t="s">
        <v>104</v>
      </c>
      <c r="B12" s="2">
        <v>790</v>
      </c>
      <c r="C12" s="2"/>
      <c r="D12" s="16">
        <v>17</v>
      </c>
      <c r="E12" s="16">
        <v>7577538</v>
      </c>
      <c r="F12" s="16" t="s">
        <v>0</v>
      </c>
      <c r="G12" s="16" t="s">
        <v>1</v>
      </c>
      <c r="H12" s="3" t="s">
        <v>52</v>
      </c>
      <c r="I12" s="4" t="s">
        <v>3</v>
      </c>
      <c r="J12" s="5">
        <v>1</v>
      </c>
      <c r="K12" s="4" t="s">
        <v>25</v>
      </c>
      <c r="L12" s="4" t="s">
        <v>58</v>
      </c>
      <c r="M12" s="5" t="s">
        <v>6</v>
      </c>
      <c r="N12" s="5" t="s">
        <v>59</v>
      </c>
      <c r="O12" s="5" t="s">
        <v>60</v>
      </c>
      <c r="P12" s="5" t="s">
        <v>61</v>
      </c>
    </row>
    <row r="13" spans="1:16" x14ac:dyDescent="0.45">
      <c r="A13" s="2" t="s">
        <v>104</v>
      </c>
      <c r="B13" s="2">
        <v>790</v>
      </c>
      <c r="C13" s="2"/>
      <c r="D13" s="16">
        <v>17</v>
      </c>
      <c r="E13" s="16">
        <v>7578263</v>
      </c>
      <c r="F13" s="16" t="s">
        <v>24</v>
      </c>
      <c r="G13" s="16" t="s">
        <v>10</v>
      </c>
      <c r="H13" s="3" t="s">
        <v>52</v>
      </c>
      <c r="I13" s="4" t="s">
        <v>3</v>
      </c>
      <c r="J13" s="5">
        <v>1</v>
      </c>
      <c r="K13" s="4" t="s">
        <v>62</v>
      </c>
      <c r="L13" s="4" t="s">
        <v>63</v>
      </c>
      <c r="M13" s="5" t="s">
        <v>6</v>
      </c>
      <c r="N13" s="5" t="s">
        <v>7</v>
      </c>
      <c r="O13" s="5" t="s">
        <v>64</v>
      </c>
      <c r="P13" s="5" t="s">
        <v>65</v>
      </c>
    </row>
    <row r="14" spans="1:16" x14ac:dyDescent="0.45">
      <c r="A14" s="2" t="s">
        <v>104</v>
      </c>
      <c r="B14" s="2">
        <v>790</v>
      </c>
      <c r="C14" s="2"/>
      <c r="D14" s="16">
        <v>17</v>
      </c>
      <c r="E14" s="16">
        <v>7578271</v>
      </c>
      <c r="F14" s="16" t="s">
        <v>1</v>
      </c>
      <c r="G14" s="16" t="s">
        <v>24</v>
      </c>
      <c r="H14" s="3" t="s">
        <v>52</v>
      </c>
      <c r="I14" s="4" t="s">
        <v>31</v>
      </c>
      <c r="J14" s="5">
        <v>1</v>
      </c>
      <c r="K14" s="4" t="s">
        <v>62</v>
      </c>
      <c r="L14" s="5" t="s">
        <v>66</v>
      </c>
      <c r="M14" s="5" t="s">
        <v>6</v>
      </c>
      <c r="N14" s="5" t="s">
        <v>59</v>
      </c>
      <c r="O14" s="5" t="s">
        <v>67</v>
      </c>
      <c r="P14" s="5" t="s">
        <v>68</v>
      </c>
    </row>
    <row r="15" spans="1:16" x14ac:dyDescent="0.45">
      <c r="A15" s="2" t="s">
        <v>104</v>
      </c>
      <c r="B15" s="2">
        <v>790</v>
      </c>
      <c r="C15" s="2"/>
      <c r="D15" s="16">
        <v>17</v>
      </c>
      <c r="E15" s="16">
        <v>7579349</v>
      </c>
      <c r="F15" s="16" t="s">
        <v>10</v>
      </c>
      <c r="G15" s="16" t="s">
        <v>24</v>
      </c>
      <c r="H15" s="3" t="s">
        <v>52</v>
      </c>
      <c r="I15" s="5" t="s">
        <v>31</v>
      </c>
      <c r="J15" s="5">
        <v>1</v>
      </c>
      <c r="K15" s="4" t="s">
        <v>69</v>
      </c>
      <c r="L15" s="4" t="s">
        <v>70</v>
      </c>
      <c r="M15" s="5" t="s">
        <v>6</v>
      </c>
      <c r="N15" s="5" t="s">
        <v>59</v>
      </c>
      <c r="O15" s="5" t="s">
        <v>71</v>
      </c>
      <c r="P15" s="5" t="s">
        <v>72</v>
      </c>
    </row>
    <row r="16" spans="1:16" x14ac:dyDescent="0.45">
      <c r="A16" s="2" t="s">
        <v>104</v>
      </c>
      <c r="B16" s="2">
        <v>790</v>
      </c>
      <c r="C16" s="2"/>
      <c r="D16" s="16">
        <v>17</v>
      </c>
      <c r="E16" s="16">
        <v>7579356</v>
      </c>
      <c r="F16" s="16" t="s">
        <v>73</v>
      </c>
      <c r="G16" s="16" t="s">
        <v>24</v>
      </c>
      <c r="H16" s="3" t="s">
        <v>52</v>
      </c>
      <c r="I16" s="4" t="s">
        <v>31</v>
      </c>
      <c r="J16" s="5">
        <v>1</v>
      </c>
      <c r="K16" s="4" t="s">
        <v>69</v>
      </c>
      <c r="L16" s="4" t="s">
        <v>70</v>
      </c>
      <c r="M16" s="5" t="s">
        <v>6</v>
      </c>
      <c r="N16" s="5" t="s">
        <v>21</v>
      </c>
      <c r="O16" s="5" t="s">
        <v>74</v>
      </c>
      <c r="P16" s="5" t="s">
        <v>75</v>
      </c>
    </row>
    <row r="17" spans="1:16" x14ac:dyDescent="0.45">
      <c r="A17" s="2" t="s">
        <v>104</v>
      </c>
      <c r="B17" s="2">
        <v>790</v>
      </c>
      <c r="C17" s="2"/>
      <c r="D17" s="16">
        <v>17</v>
      </c>
      <c r="E17" s="16">
        <v>29527461</v>
      </c>
      <c r="F17" s="16" t="s">
        <v>0</v>
      </c>
      <c r="G17" s="16" t="s">
        <v>1</v>
      </c>
      <c r="H17" s="3" t="s">
        <v>76</v>
      </c>
      <c r="I17" s="4" t="s">
        <v>3</v>
      </c>
      <c r="J17" s="5">
        <v>1</v>
      </c>
      <c r="K17" s="4" t="s">
        <v>77</v>
      </c>
      <c r="L17" s="4" t="s">
        <v>78</v>
      </c>
      <c r="M17" s="5" t="s">
        <v>6</v>
      </c>
      <c r="N17" s="5" t="s">
        <v>7</v>
      </c>
      <c r="O17" s="5" t="s">
        <v>79</v>
      </c>
      <c r="P17" s="5" t="s">
        <v>80</v>
      </c>
    </row>
    <row r="18" spans="1:16" x14ac:dyDescent="0.45">
      <c r="A18" s="2" t="s">
        <v>104</v>
      </c>
      <c r="B18" s="2">
        <v>790</v>
      </c>
      <c r="C18" s="2"/>
      <c r="D18" s="16">
        <v>17</v>
      </c>
      <c r="E18" s="16">
        <v>29541542</v>
      </c>
      <c r="F18" s="16" t="s">
        <v>10</v>
      </c>
      <c r="G18" s="16" t="s">
        <v>24</v>
      </c>
      <c r="H18" s="3" t="s">
        <v>76</v>
      </c>
      <c r="I18" s="4" t="s">
        <v>3</v>
      </c>
      <c r="J18" s="5">
        <v>1</v>
      </c>
      <c r="K18" s="4" t="s">
        <v>32</v>
      </c>
      <c r="L18" s="4" t="s">
        <v>32</v>
      </c>
      <c r="M18" s="5" t="s">
        <v>6</v>
      </c>
      <c r="N18" s="5" t="s">
        <v>59</v>
      </c>
      <c r="O18" s="5" t="s">
        <v>81</v>
      </c>
      <c r="P18" s="5" t="s">
        <v>82</v>
      </c>
    </row>
    <row r="19" spans="1:16" x14ac:dyDescent="0.45">
      <c r="A19" s="2" t="s">
        <v>104</v>
      </c>
      <c r="B19" s="2">
        <v>790</v>
      </c>
      <c r="C19" s="2"/>
      <c r="D19" s="16">
        <v>17</v>
      </c>
      <c r="E19" s="16">
        <v>29550581</v>
      </c>
      <c r="F19" s="16" t="s">
        <v>83</v>
      </c>
      <c r="G19" s="16" t="s">
        <v>10</v>
      </c>
      <c r="H19" s="3" t="s">
        <v>76</v>
      </c>
      <c r="I19" s="4" t="s">
        <v>31</v>
      </c>
      <c r="J19" s="5">
        <v>1</v>
      </c>
      <c r="K19" s="4" t="s">
        <v>19</v>
      </c>
      <c r="L19" s="4" t="s">
        <v>84</v>
      </c>
      <c r="M19" s="5" t="s">
        <v>6</v>
      </c>
      <c r="N19" s="5" t="s">
        <v>46</v>
      </c>
      <c r="O19" s="5" t="s">
        <v>85</v>
      </c>
      <c r="P19" s="5"/>
    </row>
    <row r="20" spans="1:16" x14ac:dyDescent="0.45">
      <c r="A20" s="2" t="s">
        <v>104</v>
      </c>
      <c r="B20" s="2">
        <v>790</v>
      </c>
      <c r="C20" s="2"/>
      <c r="D20" s="16">
        <v>17</v>
      </c>
      <c r="E20" s="16">
        <v>29553492</v>
      </c>
      <c r="F20" s="16" t="s">
        <v>0</v>
      </c>
      <c r="G20" s="16" t="s">
        <v>1</v>
      </c>
      <c r="H20" s="3" t="s">
        <v>76</v>
      </c>
      <c r="I20" s="4" t="s">
        <v>3</v>
      </c>
      <c r="J20" s="5">
        <v>1</v>
      </c>
      <c r="K20" s="4" t="s">
        <v>19</v>
      </c>
      <c r="L20" s="4" t="s">
        <v>86</v>
      </c>
      <c r="M20" s="5" t="s">
        <v>6</v>
      </c>
      <c r="N20" s="5" t="s">
        <v>7</v>
      </c>
      <c r="O20" s="5" t="s">
        <v>87</v>
      </c>
      <c r="P20" s="5" t="s">
        <v>88</v>
      </c>
    </row>
    <row r="21" spans="1:16" x14ac:dyDescent="0.45">
      <c r="A21" s="2" t="s">
        <v>104</v>
      </c>
      <c r="B21" s="2">
        <v>790</v>
      </c>
      <c r="C21" s="2"/>
      <c r="D21" s="16">
        <v>17</v>
      </c>
      <c r="E21" s="16">
        <v>29554546</v>
      </c>
      <c r="F21" s="16" t="s">
        <v>24</v>
      </c>
      <c r="G21" s="16" t="s">
        <v>10</v>
      </c>
      <c r="H21" s="3" t="s">
        <v>76</v>
      </c>
      <c r="I21" s="4" t="s">
        <v>31</v>
      </c>
      <c r="J21" s="5">
        <v>1</v>
      </c>
      <c r="K21" s="4" t="s">
        <v>19</v>
      </c>
      <c r="L21" s="4" t="s">
        <v>20</v>
      </c>
      <c r="M21" s="5" t="s">
        <v>6</v>
      </c>
      <c r="N21" s="5" t="s">
        <v>7</v>
      </c>
      <c r="O21" s="5" t="s">
        <v>89</v>
      </c>
      <c r="P21" s="5" t="s">
        <v>90</v>
      </c>
    </row>
    <row r="22" spans="1:16" x14ac:dyDescent="0.45">
      <c r="A22" s="2" t="s">
        <v>104</v>
      </c>
      <c r="B22" s="2">
        <v>790</v>
      </c>
      <c r="C22" s="2"/>
      <c r="D22" s="16">
        <v>17</v>
      </c>
      <c r="E22" s="16">
        <v>29557276</v>
      </c>
      <c r="F22" s="16" t="s">
        <v>10</v>
      </c>
      <c r="G22" s="16" t="s">
        <v>24</v>
      </c>
      <c r="H22" s="3" t="s">
        <v>76</v>
      </c>
      <c r="I22" s="4" t="s">
        <v>31</v>
      </c>
      <c r="J22" s="5">
        <v>1</v>
      </c>
      <c r="K22" s="4" t="s">
        <v>19</v>
      </c>
      <c r="L22" s="4" t="s">
        <v>84</v>
      </c>
      <c r="M22" s="5" t="s">
        <v>6</v>
      </c>
      <c r="N22" s="5" t="s">
        <v>36</v>
      </c>
      <c r="O22" s="5" t="s">
        <v>91</v>
      </c>
      <c r="P22" s="5"/>
    </row>
    <row r="23" spans="1:16" x14ac:dyDescent="0.45">
      <c r="A23" s="2" t="s">
        <v>104</v>
      </c>
      <c r="B23" s="2">
        <v>790</v>
      </c>
      <c r="C23" s="2"/>
      <c r="D23" s="16">
        <v>17</v>
      </c>
      <c r="E23" s="16">
        <v>29559858</v>
      </c>
      <c r="F23" s="16" t="s">
        <v>92</v>
      </c>
      <c r="G23" s="16" t="s">
        <v>1</v>
      </c>
      <c r="H23" s="3" t="s">
        <v>76</v>
      </c>
      <c r="I23" s="4" t="s">
        <v>3</v>
      </c>
      <c r="J23" s="5">
        <v>1</v>
      </c>
      <c r="K23" s="4" t="s">
        <v>62</v>
      </c>
      <c r="L23" s="4" t="s">
        <v>93</v>
      </c>
      <c r="M23" s="5" t="s">
        <v>6</v>
      </c>
      <c r="N23" s="5" t="s">
        <v>21</v>
      </c>
      <c r="O23" s="5" t="s">
        <v>94</v>
      </c>
      <c r="P23" s="5" t="s">
        <v>95</v>
      </c>
    </row>
    <row r="24" spans="1:16" x14ac:dyDescent="0.45">
      <c r="A24" s="2" t="s">
        <v>104</v>
      </c>
      <c r="B24" s="2">
        <v>790</v>
      </c>
      <c r="C24" s="2"/>
      <c r="D24" s="16">
        <v>17</v>
      </c>
      <c r="E24" s="16">
        <v>29576111</v>
      </c>
      <c r="F24" s="16" t="s">
        <v>0</v>
      </c>
      <c r="G24" s="16" t="s">
        <v>1</v>
      </c>
      <c r="H24" s="3" t="s">
        <v>76</v>
      </c>
      <c r="I24" s="4" t="s">
        <v>3</v>
      </c>
      <c r="J24" s="5">
        <v>1</v>
      </c>
      <c r="K24" s="4" t="s">
        <v>19</v>
      </c>
      <c r="L24" s="4" t="s">
        <v>84</v>
      </c>
      <c r="M24" s="5" t="s">
        <v>6</v>
      </c>
      <c r="N24" s="5" t="s">
        <v>7</v>
      </c>
      <c r="O24" s="5" t="s">
        <v>96</v>
      </c>
      <c r="P24" s="5" t="s">
        <v>97</v>
      </c>
    </row>
    <row r="25" spans="1:16" x14ac:dyDescent="0.45">
      <c r="A25" s="2" t="s">
        <v>104</v>
      </c>
      <c r="B25" s="2">
        <v>790</v>
      </c>
      <c r="C25" s="2"/>
      <c r="D25" s="16">
        <v>17</v>
      </c>
      <c r="E25" s="16">
        <v>41201198</v>
      </c>
      <c r="F25" s="16" t="s">
        <v>0</v>
      </c>
      <c r="G25" s="16" t="s">
        <v>1</v>
      </c>
      <c r="H25" s="3" t="s">
        <v>98</v>
      </c>
      <c r="I25" s="4" t="s">
        <v>3</v>
      </c>
      <c r="J25" s="5">
        <v>1</v>
      </c>
      <c r="K25" s="4" t="s">
        <v>32</v>
      </c>
      <c r="L25" s="4" t="s">
        <v>32</v>
      </c>
      <c r="M25" s="5" t="s">
        <v>6</v>
      </c>
      <c r="N25" s="5" t="s">
        <v>7</v>
      </c>
      <c r="O25" s="5" t="s">
        <v>99</v>
      </c>
      <c r="P25" s="5" t="s">
        <v>100</v>
      </c>
    </row>
    <row r="26" spans="1:16" x14ac:dyDescent="0.45">
      <c r="A26" s="2" t="s">
        <v>104</v>
      </c>
      <c r="B26" s="2">
        <v>790</v>
      </c>
      <c r="C26" s="2"/>
      <c r="D26" s="16">
        <v>17</v>
      </c>
      <c r="E26" s="16">
        <v>41258504</v>
      </c>
      <c r="F26" s="16" t="s">
        <v>10</v>
      </c>
      <c r="G26" s="16" t="s">
        <v>0</v>
      </c>
      <c r="H26" s="3" t="s">
        <v>98</v>
      </c>
      <c r="I26" s="4" t="s">
        <v>3</v>
      </c>
      <c r="J26" s="5">
        <v>1</v>
      </c>
      <c r="K26" s="4" t="s">
        <v>12</v>
      </c>
      <c r="L26" s="4" t="s">
        <v>13</v>
      </c>
      <c r="M26" s="5" t="s">
        <v>6</v>
      </c>
      <c r="N26" s="5" t="s">
        <v>59</v>
      </c>
      <c r="O26" s="5" t="s">
        <v>101</v>
      </c>
      <c r="P26" s="5" t="s">
        <v>102</v>
      </c>
    </row>
  </sheetData>
  <phoneticPr fontId="6"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6CEFB-3ED4-4E70-9DEA-9BCA17DC8137}">
  <sheetPr codeName="Sheet14"/>
  <dimension ref="A1:BF919"/>
  <sheetViews>
    <sheetView zoomScale="85" zoomScaleNormal="85" workbookViewId="0">
      <selection activeCell="G53" sqref="G53"/>
    </sheetView>
  </sheetViews>
  <sheetFormatPr defaultRowHeight="14.25" x14ac:dyDescent="0.45"/>
  <cols>
    <col min="1" max="1" width="11.59765625" customWidth="1"/>
    <col min="5" max="5" width="21" bestFit="1" customWidth="1"/>
    <col min="8" max="8" width="15.86328125" customWidth="1"/>
    <col min="9" max="9" width="12.86328125" customWidth="1"/>
    <col min="10" max="10" width="29.3984375" customWidth="1"/>
    <col min="11" max="11" width="15.86328125" customWidth="1"/>
    <col min="12" max="12" width="14.86328125" customWidth="1"/>
    <col min="13" max="13" width="9.1328125" customWidth="1"/>
    <col min="14" max="14" width="29.86328125" bestFit="1" customWidth="1"/>
    <col min="15" max="15" width="44.86328125" customWidth="1"/>
    <col min="16" max="16" width="13.1328125" customWidth="1"/>
    <col min="21" max="21" width="17.73046875" bestFit="1" customWidth="1"/>
    <col min="22" max="22" width="20.86328125" customWidth="1"/>
    <col min="26" max="26" width="24" customWidth="1"/>
    <col min="27" max="27" width="16.3984375" customWidth="1"/>
    <col min="28" max="28" width="19.3984375" bestFit="1" customWidth="1"/>
    <col min="29" max="29" width="15.3984375" bestFit="1" customWidth="1"/>
    <col min="30" max="30" width="44.1328125" bestFit="1" customWidth="1"/>
    <col min="31" max="31" width="15.59765625" bestFit="1" customWidth="1"/>
    <col min="43" max="43" width="13.86328125" customWidth="1"/>
  </cols>
  <sheetData>
    <row r="1" spans="1:58" x14ac:dyDescent="0.45">
      <c r="A1" s="57" t="s">
        <v>103</v>
      </c>
      <c r="B1" s="57" t="s">
        <v>114</v>
      </c>
      <c r="C1" s="57" t="s">
        <v>4176</v>
      </c>
      <c r="D1" s="57" t="s">
        <v>4171</v>
      </c>
      <c r="E1" s="58" t="s">
        <v>4172</v>
      </c>
      <c r="F1" s="57" t="s">
        <v>4173</v>
      </c>
      <c r="G1" s="57" t="s">
        <v>4174</v>
      </c>
      <c r="H1" s="57" t="s">
        <v>105</v>
      </c>
      <c r="I1" s="57" t="s">
        <v>106</v>
      </c>
      <c r="J1" s="57" t="s">
        <v>113</v>
      </c>
      <c r="K1" s="57" t="s">
        <v>107</v>
      </c>
      <c r="L1" s="57" t="s">
        <v>108</v>
      </c>
      <c r="M1" s="57" t="s">
        <v>109</v>
      </c>
      <c r="N1" s="57" t="s">
        <v>110</v>
      </c>
      <c r="O1" s="57" t="s">
        <v>111</v>
      </c>
      <c r="P1" s="57" t="s">
        <v>112</v>
      </c>
      <c r="T1" s="145"/>
      <c r="U1" s="146"/>
      <c r="V1" s="146"/>
      <c r="W1" s="146"/>
      <c r="X1" s="147"/>
      <c r="Y1" s="147"/>
      <c r="Z1" s="147"/>
      <c r="AA1" s="147"/>
      <c r="AB1" s="146"/>
      <c r="AC1" s="147"/>
      <c r="AD1" s="148"/>
      <c r="AE1" s="146"/>
      <c r="AF1" s="146"/>
      <c r="AG1" s="122"/>
      <c r="AH1" s="122"/>
      <c r="AI1" s="122"/>
      <c r="AJ1" s="122"/>
      <c r="AK1" s="122"/>
      <c r="AL1" s="122"/>
      <c r="AM1" s="122"/>
      <c r="AN1" s="122"/>
      <c r="AO1" s="122"/>
      <c r="AP1" s="122"/>
      <c r="AQ1" s="122"/>
      <c r="AR1" s="122"/>
      <c r="AS1" s="122"/>
      <c r="AT1" s="122"/>
      <c r="AU1" s="122"/>
      <c r="AV1" s="122"/>
      <c r="AW1" s="123"/>
      <c r="AX1" s="123"/>
      <c r="AY1" s="123"/>
      <c r="AZ1" s="123"/>
      <c r="BA1" s="123"/>
      <c r="BB1" s="123"/>
      <c r="BC1" s="123"/>
      <c r="BD1" s="123"/>
      <c r="BE1" s="123"/>
      <c r="BF1" s="123"/>
    </row>
    <row r="2" spans="1:58" x14ac:dyDescent="0.45">
      <c r="A2" s="32" t="s">
        <v>6607</v>
      </c>
      <c r="B2" s="32">
        <v>160</v>
      </c>
      <c r="C2" s="158" t="s">
        <v>6608</v>
      </c>
      <c r="D2" s="159">
        <v>2</v>
      </c>
      <c r="E2" s="159">
        <v>128028956</v>
      </c>
      <c r="F2" s="158" t="s">
        <v>0</v>
      </c>
      <c r="G2" s="158" t="s">
        <v>1</v>
      </c>
      <c r="H2" s="158" t="s">
        <v>1270</v>
      </c>
      <c r="I2" s="158" t="s">
        <v>6105</v>
      </c>
      <c r="J2" s="35">
        <v>1</v>
      </c>
      <c r="K2" s="156"/>
      <c r="L2" s="158" t="s">
        <v>4547</v>
      </c>
      <c r="M2" s="73" t="s">
        <v>6</v>
      </c>
      <c r="N2" s="158" t="s">
        <v>118</v>
      </c>
      <c r="O2" s="158" t="s">
        <v>6819</v>
      </c>
      <c r="P2" s="158" t="s">
        <v>6820</v>
      </c>
      <c r="Q2" s="73"/>
      <c r="T2" s="145"/>
      <c r="U2" s="149"/>
      <c r="V2" s="150"/>
      <c r="W2" s="151"/>
      <c r="X2" s="146"/>
      <c r="Y2" s="152"/>
      <c r="Z2" s="152"/>
      <c r="AA2" s="152"/>
      <c r="AB2" s="153"/>
      <c r="AC2" s="152"/>
      <c r="AD2" s="152"/>
      <c r="AE2" s="152"/>
      <c r="AF2" s="152"/>
      <c r="AG2" s="125"/>
      <c r="AH2" s="125"/>
      <c r="AI2" s="125"/>
      <c r="AJ2" s="125"/>
      <c r="AK2" s="125"/>
      <c r="AL2" s="125"/>
      <c r="AM2" s="127"/>
      <c r="AN2" s="121"/>
      <c r="AO2" s="128"/>
      <c r="AP2" s="121"/>
      <c r="AQ2" s="121"/>
      <c r="AR2" s="121"/>
      <c r="AS2" s="121"/>
      <c r="AT2" s="121"/>
      <c r="AU2" s="121"/>
      <c r="AV2" s="121"/>
      <c r="AW2" s="129"/>
      <c r="AX2" s="129"/>
      <c r="AY2" s="129"/>
      <c r="AZ2" s="121"/>
      <c r="BA2" s="121"/>
      <c r="BB2" s="121"/>
      <c r="BC2" s="121"/>
      <c r="BD2" s="121"/>
      <c r="BE2" s="121"/>
      <c r="BF2" s="121"/>
    </row>
    <row r="3" spans="1:58" x14ac:dyDescent="0.45">
      <c r="A3" s="32" t="s">
        <v>6607</v>
      </c>
      <c r="B3" s="32">
        <v>160</v>
      </c>
      <c r="C3" s="158" t="s">
        <v>6608</v>
      </c>
      <c r="D3" s="159">
        <v>6</v>
      </c>
      <c r="E3" s="159">
        <v>106547325</v>
      </c>
      <c r="F3" s="158" t="s">
        <v>10</v>
      </c>
      <c r="G3" s="158" t="s">
        <v>24</v>
      </c>
      <c r="H3" s="158" t="s">
        <v>2134</v>
      </c>
      <c r="I3" s="158" t="s">
        <v>6105</v>
      </c>
      <c r="J3" s="35">
        <v>1</v>
      </c>
      <c r="K3" s="96"/>
      <c r="L3" s="158" t="s">
        <v>4547</v>
      </c>
      <c r="M3" s="73" t="s">
        <v>6</v>
      </c>
      <c r="N3" s="158" t="s">
        <v>118</v>
      </c>
      <c r="O3" s="158" t="s">
        <v>6821</v>
      </c>
      <c r="P3" s="158" t="s">
        <v>6822</v>
      </c>
      <c r="Q3" s="73"/>
      <c r="T3" s="145"/>
      <c r="U3" s="149"/>
      <c r="V3" s="150"/>
      <c r="W3" s="151"/>
      <c r="X3" s="146"/>
      <c r="Y3" s="152"/>
      <c r="Z3" s="152"/>
      <c r="AA3" s="152"/>
      <c r="AB3" s="154"/>
      <c r="AC3" s="152"/>
      <c r="AD3" s="152"/>
      <c r="AE3" s="152"/>
      <c r="AF3" s="152"/>
      <c r="AG3" s="124"/>
      <c r="AH3" s="124"/>
      <c r="AI3" s="124"/>
      <c r="AJ3" s="124"/>
      <c r="AK3" s="131"/>
      <c r="AL3" s="124"/>
      <c r="AM3" s="124"/>
      <c r="AN3" s="124"/>
      <c r="AO3" s="132"/>
      <c r="AP3" s="124"/>
      <c r="AQ3" s="124"/>
      <c r="AR3" s="132"/>
      <c r="AS3" s="124"/>
      <c r="AT3" s="124"/>
      <c r="AU3" s="124"/>
      <c r="AV3" s="124"/>
      <c r="AW3" s="124"/>
      <c r="AX3" s="124"/>
      <c r="AY3" s="124"/>
      <c r="AZ3" s="124"/>
      <c r="BA3" s="124"/>
      <c r="BB3" s="124"/>
      <c r="BC3" s="124"/>
      <c r="BD3" s="124"/>
      <c r="BE3" s="124"/>
      <c r="BF3" s="124"/>
    </row>
    <row r="4" spans="1:58" x14ac:dyDescent="0.45">
      <c r="A4" s="32" t="s">
        <v>6607</v>
      </c>
      <c r="B4" s="32">
        <v>160</v>
      </c>
      <c r="C4" s="158" t="s">
        <v>6608</v>
      </c>
      <c r="D4" s="159">
        <v>9</v>
      </c>
      <c r="E4" s="159">
        <v>98270531</v>
      </c>
      <c r="F4" s="158" t="s">
        <v>0</v>
      </c>
      <c r="G4" s="158" t="s">
        <v>1</v>
      </c>
      <c r="H4" s="158" t="s">
        <v>30</v>
      </c>
      <c r="I4" s="158" t="s">
        <v>6105</v>
      </c>
      <c r="J4" s="35">
        <v>1</v>
      </c>
      <c r="K4" s="96"/>
      <c r="L4" s="158" t="s">
        <v>4547</v>
      </c>
      <c r="M4" s="73" t="s">
        <v>6</v>
      </c>
      <c r="N4" s="158" t="s">
        <v>118</v>
      </c>
      <c r="O4" s="158" t="s">
        <v>6823</v>
      </c>
      <c r="P4" s="158" t="s">
        <v>6824</v>
      </c>
      <c r="Q4" s="73"/>
      <c r="T4" s="145"/>
      <c r="U4" s="149"/>
      <c r="V4" s="150"/>
      <c r="W4" s="151"/>
      <c r="X4" s="152"/>
      <c r="Y4" s="152"/>
      <c r="Z4" s="152"/>
      <c r="AA4" s="152"/>
      <c r="AB4" s="153"/>
      <c r="AC4" s="152"/>
      <c r="AD4" s="152"/>
      <c r="AE4" s="152"/>
      <c r="AF4" s="152"/>
      <c r="AG4" s="124"/>
      <c r="AH4" s="124"/>
      <c r="AI4" s="124"/>
      <c r="AJ4" s="124"/>
      <c r="AK4" s="124"/>
      <c r="AL4" s="124"/>
      <c r="AM4" s="124"/>
      <c r="AN4" s="124"/>
      <c r="AO4" s="132"/>
      <c r="AP4" s="124"/>
      <c r="AQ4" s="124"/>
      <c r="AR4" s="124"/>
      <c r="AS4" s="124"/>
      <c r="AT4" s="124"/>
      <c r="AU4" s="124"/>
      <c r="AV4" s="124"/>
      <c r="AW4" s="124"/>
      <c r="AX4" s="124"/>
      <c r="AY4" s="124"/>
      <c r="AZ4" s="124"/>
      <c r="BA4" s="124"/>
      <c r="BB4" s="124"/>
      <c r="BC4" s="124"/>
      <c r="BD4" s="124"/>
      <c r="BE4" s="124"/>
      <c r="BF4" s="124"/>
    </row>
    <row r="5" spans="1:58" x14ac:dyDescent="0.45">
      <c r="A5" s="32" t="s">
        <v>6607</v>
      </c>
      <c r="B5" s="32">
        <v>160</v>
      </c>
      <c r="C5" s="158" t="s">
        <v>6608</v>
      </c>
      <c r="D5" s="159">
        <v>11</v>
      </c>
      <c r="E5" s="159">
        <v>111957665</v>
      </c>
      <c r="F5" s="158" t="s">
        <v>24</v>
      </c>
      <c r="G5" s="158" t="s">
        <v>10</v>
      </c>
      <c r="H5" s="158" t="s">
        <v>6171</v>
      </c>
      <c r="I5" s="158" t="s">
        <v>6810</v>
      </c>
      <c r="J5" s="35">
        <v>1</v>
      </c>
      <c r="K5" s="96"/>
      <c r="L5" s="158" t="s">
        <v>4547</v>
      </c>
      <c r="M5" s="73" t="s">
        <v>6</v>
      </c>
      <c r="N5" s="158" t="s">
        <v>118</v>
      </c>
      <c r="O5" s="158" t="s">
        <v>6825</v>
      </c>
      <c r="P5" s="158" t="s">
        <v>6826</v>
      </c>
      <c r="Q5" s="73"/>
      <c r="T5" s="145"/>
      <c r="U5" s="149"/>
      <c r="V5" s="150"/>
      <c r="W5" s="151"/>
      <c r="X5" s="152"/>
      <c r="Y5" s="152"/>
      <c r="Z5" s="152"/>
      <c r="AA5" s="152"/>
      <c r="AB5" s="154"/>
      <c r="AC5" s="152"/>
      <c r="AD5" s="152"/>
      <c r="AE5" s="152"/>
      <c r="AF5" s="152"/>
      <c r="AG5" s="142"/>
      <c r="AH5" s="119"/>
      <c r="AI5" s="119"/>
      <c r="AJ5" s="119"/>
      <c r="AK5" s="119"/>
      <c r="AL5" s="119"/>
      <c r="AM5" s="98"/>
      <c r="AN5" s="99"/>
      <c r="AO5" s="100"/>
      <c r="AP5" s="99"/>
      <c r="AQ5" s="99"/>
      <c r="AR5" s="99"/>
      <c r="AS5" s="99"/>
      <c r="AT5" s="99"/>
      <c r="AU5" s="99"/>
      <c r="AV5" s="99"/>
      <c r="AW5" s="99"/>
      <c r="AX5" s="99"/>
      <c r="AY5" s="99"/>
      <c r="AZ5" s="99"/>
      <c r="BA5" s="99"/>
      <c r="BB5" s="99"/>
      <c r="BC5" s="99"/>
      <c r="BD5" s="99"/>
      <c r="BE5" s="99"/>
      <c r="BF5" s="99"/>
    </row>
    <row r="6" spans="1:58" x14ac:dyDescent="0.45">
      <c r="A6" s="32" t="s">
        <v>6607</v>
      </c>
      <c r="B6" s="32">
        <v>160</v>
      </c>
      <c r="C6" s="158" t="s">
        <v>6608</v>
      </c>
      <c r="D6" s="159">
        <v>14</v>
      </c>
      <c r="E6" s="159">
        <v>45658449</v>
      </c>
      <c r="F6" s="158" t="s">
        <v>10</v>
      </c>
      <c r="G6" s="158" t="s">
        <v>24</v>
      </c>
      <c r="H6" s="158" t="s">
        <v>1279</v>
      </c>
      <c r="I6" s="158" t="s">
        <v>6105</v>
      </c>
      <c r="J6" s="35">
        <v>1</v>
      </c>
      <c r="K6" s="96"/>
      <c r="L6" s="158" t="s">
        <v>4547</v>
      </c>
      <c r="M6" s="73" t="s">
        <v>6</v>
      </c>
      <c r="N6" s="158" t="s">
        <v>118</v>
      </c>
      <c r="O6" s="158" t="s">
        <v>6827</v>
      </c>
      <c r="P6" s="158" t="s">
        <v>6828</v>
      </c>
      <c r="Q6" s="73"/>
      <c r="T6" s="145"/>
      <c r="U6" s="149"/>
      <c r="V6" s="150"/>
      <c r="W6" s="151"/>
      <c r="X6" s="146"/>
      <c r="Y6" s="152"/>
      <c r="Z6" s="152"/>
      <c r="AA6" s="152"/>
      <c r="AB6" s="154"/>
      <c r="AC6" s="152"/>
      <c r="AD6" s="152"/>
      <c r="AE6" s="152"/>
      <c r="AF6" s="152"/>
      <c r="AG6" s="143"/>
      <c r="AH6" s="96"/>
      <c r="AI6" s="96"/>
      <c r="AJ6" s="96"/>
      <c r="AK6" s="96"/>
      <c r="AL6" s="96"/>
      <c r="AM6" s="98"/>
      <c r="AN6" s="99"/>
      <c r="AO6" s="100"/>
      <c r="AP6" s="100"/>
      <c r="AQ6" s="99"/>
      <c r="AR6" s="99"/>
      <c r="AS6" s="99"/>
      <c r="AT6" s="99"/>
      <c r="AU6" s="99"/>
      <c r="AV6" s="99"/>
      <c r="AW6" s="99"/>
      <c r="AX6" s="99"/>
      <c r="AY6" s="99"/>
      <c r="AZ6" s="99"/>
      <c r="BA6" s="99"/>
      <c r="BB6" s="99"/>
      <c r="BC6" s="99"/>
      <c r="BD6" s="99"/>
      <c r="BE6" s="99"/>
      <c r="BF6" s="99"/>
    </row>
    <row r="7" spans="1:58" x14ac:dyDescent="0.45">
      <c r="A7" s="32" t="s">
        <v>6607</v>
      </c>
      <c r="B7" s="32">
        <v>160</v>
      </c>
      <c r="C7" s="158" t="s">
        <v>6608</v>
      </c>
      <c r="D7" s="159">
        <v>22</v>
      </c>
      <c r="E7" s="159">
        <v>29121325</v>
      </c>
      <c r="F7" s="158" t="s">
        <v>0</v>
      </c>
      <c r="G7" s="158" t="s">
        <v>1</v>
      </c>
      <c r="H7" s="158" t="s">
        <v>1837</v>
      </c>
      <c r="I7" s="158" t="s">
        <v>6105</v>
      </c>
      <c r="J7" s="35">
        <v>1</v>
      </c>
      <c r="K7" s="96"/>
      <c r="L7" s="158" t="s">
        <v>4547</v>
      </c>
      <c r="M7" s="73" t="s">
        <v>6</v>
      </c>
      <c r="N7" s="158" t="s">
        <v>118</v>
      </c>
      <c r="O7" s="158" t="s">
        <v>6829</v>
      </c>
      <c r="P7" s="158" t="s">
        <v>6830</v>
      </c>
      <c r="Q7" s="73"/>
      <c r="T7" s="145"/>
      <c r="U7" s="149"/>
      <c r="V7" s="150"/>
      <c r="W7" s="151"/>
      <c r="X7" s="146"/>
      <c r="Y7" s="152"/>
      <c r="Z7" s="152"/>
      <c r="AA7" s="152"/>
      <c r="AB7" s="154"/>
      <c r="AC7" s="152"/>
      <c r="AD7" s="152"/>
      <c r="AE7" s="152"/>
      <c r="AF7" s="152"/>
      <c r="AG7" s="143"/>
      <c r="AH7" s="96"/>
      <c r="AI7" s="96"/>
      <c r="AJ7" s="96"/>
      <c r="AK7" s="96"/>
      <c r="AL7" s="96"/>
      <c r="AM7" s="98"/>
      <c r="AN7" s="99"/>
      <c r="AO7" s="100"/>
      <c r="AP7" s="99"/>
      <c r="AQ7" s="99"/>
      <c r="AR7" s="99"/>
      <c r="AS7" s="99"/>
      <c r="AT7" s="99"/>
      <c r="AU7" s="99"/>
      <c r="AV7" s="99"/>
      <c r="AW7" s="99"/>
      <c r="AX7" s="99"/>
      <c r="AY7" s="99"/>
      <c r="AZ7" s="99"/>
      <c r="BA7" s="99"/>
      <c r="BB7" s="99"/>
      <c r="BC7" s="99"/>
      <c r="BD7" s="99"/>
      <c r="BE7" s="99"/>
      <c r="BF7" s="99"/>
    </row>
    <row r="8" spans="1:58" x14ac:dyDescent="0.45">
      <c r="A8" s="32" t="s">
        <v>6607</v>
      </c>
      <c r="B8" s="32">
        <v>160</v>
      </c>
      <c r="C8" s="158" t="s">
        <v>6609</v>
      </c>
      <c r="D8" s="159">
        <v>5</v>
      </c>
      <c r="E8" s="159">
        <v>177577923</v>
      </c>
      <c r="F8" s="158" t="s">
        <v>0</v>
      </c>
      <c r="G8" s="158" t="s">
        <v>1</v>
      </c>
      <c r="H8" s="158" t="s">
        <v>1618</v>
      </c>
      <c r="I8" s="158" t="s">
        <v>6810</v>
      </c>
      <c r="J8" s="35">
        <v>1</v>
      </c>
      <c r="K8" s="96"/>
      <c r="L8" s="158" t="s">
        <v>8080</v>
      </c>
      <c r="M8" s="73" t="s">
        <v>6</v>
      </c>
      <c r="N8" s="158" t="s">
        <v>118</v>
      </c>
      <c r="O8" s="158" t="s">
        <v>6831</v>
      </c>
      <c r="P8" s="158" t="s">
        <v>6832</v>
      </c>
      <c r="Q8" s="73"/>
      <c r="T8" s="145"/>
      <c r="U8" s="149"/>
      <c r="V8" s="150"/>
      <c r="W8" s="151"/>
      <c r="X8" s="152"/>
      <c r="Y8" s="152"/>
      <c r="Z8" s="152"/>
      <c r="AA8" s="152"/>
      <c r="AB8" s="154"/>
      <c r="AC8" s="152"/>
      <c r="AD8" s="152"/>
      <c r="AE8" s="152"/>
      <c r="AF8" s="152"/>
      <c r="AG8" s="144"/>
      <c r="AH8" s="101"/>
      <c r="AI8" s="101"/>
      <c r="AJ8" s="101"/>
      <c r="AK8" s="101"/>
      <c r="AL8" s="101"/>
      <c r="AM8" s="95"/>
      <c r="AN8" s="99"/>
      <c r="AO8" s="107"/>
      <c r="AP8" s="99"/>
      <c r="AQ8" s="99"/>
      <c r="AR8" s="95"/>
      <c r="AS8" s="95"/>
      <c r="AT8" s="95"/>
      <c r="AU8" s="95"/>
      <c r="AV8" s="95"/>
      <c r="AW8" s="95"/>
      <c r="AX8" s="95"/>
      <c r="AY8" s="95"/>
      <c r="AZ8" s="95"/>
      <c r="BA8" s="95"/>
      <c r="BB8" s="95"/>
      <c r="BC8" s="95"/>
      <c r="BD8" s="95"/>
      <c r="BE8" s="95"/>
      <c r="BF8" s="95"/>
    </row>
    <row r="9" spans="1:58" x14ac:dyDescent="0.45">
      <c r="A9" s="32" t="s">
        <v>6607</v>
      </c>
      <c r="B9" s="32">
        <v>160</v>
      </c>
      <c r="C9" s="158" t="s">
        <v>6609</v>
      </c>
      <c r="D9" s="159">
        <v>11</v>
      </c>
      <c r="E9" s="159">
        <v>108175463</v>
      </c>
      <c r="F9" s="158" t="s">
        <v>10</v>
      </c>
      <c r="G9" s="158" t="s">
        <v>1</v>
      </c>
      <c r="H9" s="158" t="s">
        <v>1288</v>
      </c>
      <c r="I9" s="158" t="s">
        <v>6105</v>
      </c>
      <c r="J9" s="35">
        <v>1</v>
      </c>
      <c r="K9" s="96"/>
      <c r="L9" s="158" t="s">
        <v>8080</v>
      </c>
      <c r="M9" s="73" t="s">
        <v>6</v>
      </c>
      <c r="N9" s="158" t="s">
        <v>118</v>
      </c>
      <c r="O9" s="158" t="s">
        <v>6833</v>
      </c>
      <c r="P9" s="158" t="s">
        <v>6834</v>
      </c>
      <c r="Q9" s="73"/>
      <c r="T9" s="145"/>
      <c r="U9" s="149"/>
      <c r="V9" s="150"/>
      <c r="W9" s="151"/>
      <c r="X9" s="146"/>
      <c r="Y9" s="152"/>
      <c r="Z9" s="152"/>
      <c r="AA9" s="152"/>
      <c r="AB9" s="153"/>
      <c r="AC9" s="152"/>
      <c r="AD9" s="152"/>
      <c r="AE9" s="152"/>
      <c r="AF9" s="152"/>
      <c r="AG9" s="143"/>
      <c r="AH9" s="96"/>
      <c r="AI9" s="96"/>
      <c r="AJ9" s="96"/>
      <c r="AK9" s="96"/>
      <c r="AL9" s="96"/>
      <c r="AM9" s="98"/>
      <c r="AN9" s="99"/>
      <c r="AO9" s="100"/>
      <c r="AP9" s="99"/>
      <c r="AQ9" s="99"/>
      <c r="AR9" s="99"/>
      <c r="AS9" s="99"/>
      <c r="AT9" s="99"/>
      <c r="AU9" s="99"/>
      <c r="AV9" s="99"/>
      <c r="AW9" s="99"/>
      <c r="AX9" s="99"/>
      <c r="AY9" s="99"/>
      <c r="AZ9" s="99"/>
      <c r="BA9" s="99"/>
      <c r="BB9" s="99"/>
      <c r="BC9" s="99"/>
      <c r="BD9" s="99"/>
      <c r="BE9" s="99"/>
      <c r="BF9" s="99"/>
    </row>
    <row r="10" spans="1:58" x14ac:dyDescent="0.45">
      <c r="A10" s="32" t="s">
        <v>6607</v>
      </c>
      <c r="B10" s="32">
        <v>160</v>
      </c>
      <c r="C10" s="158" t="s">
        <v>6609</v>
      </c>
      <c r="D10" s="159">
        <v>13</v>
      </c>
      <c r="E10" s="159">
        <v>32945172</v>
      </c>
      <c r="F10" s="158" t="s">
        <v>10</v>
      </c>
      <c r="G10" s="158" t="s">
        <v>0</v>
      </c>
      <c r="H10" s="158" t="s">
        <v>35</v>
      </c>
      <c r="I10" s="158" t="s">
        <v>6105</v>
      </c>
      <c r="J10" s="35">
        <v>1</v>
      </c>
      <c r="K10" s="96"/>
      <c r="L10" s="158" t="s">
        <v>8080</v>
      </c>
      <c r="M10" s="73" t="s">
        <v>6</v>
      </c>
      <c r="N10" s="158" t="s">
        <v>118</v>
      </c>
      <c r="O10" s="158" t="s">
        <v>6835</v>
      </c>
      <c r="P10" s="158" t="s">
        <v>6836</v>
      </c>
      <c r="Q10" s="73"/>
      <c r="T10" s="145"/>
      <c r="U10" s="149"/>
      <c r="V10" s="150"/>
      <c r="W10" s="151"/>
      <c r="X10" s="152"/>
      <c r="Y10" s="152"/>
      <c r="Z10" s="152"/>
      <c r="AA10" s="152"/>
      <c r="AB10" s="154"/>
      <c r="AC10" s="152"/>
      <c r="AD10" s="152"/>
      <c r="AE10" s="152"/>
      <c r="AF10" s="152"/>
      <c r="AG10" s="144"/>
      <c r="AH10" s="101"/>
      <c r="AI10" s="101"/>
      <c r="AJ10" s="101"/>
      <c r="AK10" s="103"/>
      <c r="AL10" s="101"/>
      <c r="AM10" s="95"/>
      <c r="AN10" s="95"/>
      <c r="AO10" s="104"/>
      <c r="AP10" s="95"/>
      <c r="AQ10" s="95"/>
      <c r="AR10" s="95"/>
      <c r="AS10" s="95"/>
      <c r="AT10" s="95"/>
      <c r="AU10" s="95"/>
      <c r="AV10" s="95"/>
      <c r="AW10" s="95"/>
      <c r="AX10" s="95"/>
      <c r="AY10" s="95"/>
      <c r="AZ10" s="95"/>
      <c r="BA10" s="95"/>
      <c r="BB10" s="95"/>
      <c r="BC10" s="95"/>
      <c r="BD10" s="95"/>
      <c r="BE10" s="95"/>
      <c r="BF10" s="95"/>
    </row>
    <row r="11" spans="1:58" x14ac:dyDescent="0.45">
      <c r="A11" s="32" t="s">
        <v>6607</v>
      </c>
      <c r="B11" s="32">
        <v>160</v>
      </c>
      <c r="C11" s="158" t="s">
        <v>6609</v>
      </c>
      <c r="D11" s="159">
        <v>14</v>
      </c>
      <c r="E11" s="159">
        <v>45658449</v>
      </c>
      <c r="F11" s="158" t="s">
        <v>10</v>
      </c>
      <c r="G11" s="158" t="s">
        <v>24</v>
      </c>
      <c r="H11" s="158" t="s">
        <v>1279</v>
      </c>
      <c r="I11" s="158" t="s">
        <v>6105</v>
      </c>
      <c r="J11" s="35">
        <v>1</v>
      </c>
      <c r="K11" s="96"/>
      <c r="L11" s="158" t="s">
        <v>8080</v>
      </c>
      <c r="M11" s="73" t="s">
        <v>6</v>
      </c>
      <c r="N11" s="158" t="s">
        <v>118</v>
      </c>
      <c r="O11" s="158" t="s">
        <v>6827</v>
      </c>
      <c r="P11" s="158" t="s">
        <v>6828</v>
      </c>
      <c r="Q11" s="73"/>
      <c r="T11" s="145"/>
      <c r="U11" s="149"/>
      <c r="V11" s="150"/>
      <c r="W11" s="151"/>
      <c r="X11" s="152"/>
      <c r="Y11" s="152"/>
      <c r="Z11" s="152"/>
      <c r="AA11" s="152"/>
      <c r="AB11" s="154"/>
      <c r="AC11" s="152"/>
      <c r="AD11" s="152"/>
      <c r="AE11" s="152"/>
      <c r="AF11" s="152"/>
      <c r="AG11" s="143"/>
      <c r="AH11" s="96"/>
      <c r="AI11" s="96"/>
      <c r="AJ11" s="96"/>
      <c r="AK11" s="96"/>
      <c r="AL11" s="96"/>
      <c r="AM11" s="98"/>
      <c r="AN11" s="99"/>
      <c r="AO11" s="100"/>
      <c r="AP11" s="99"/>
      <c r="AQ11" s="99"/>
      <c r="AR11" s="99"/>
      <c r="AS11" s="99"/>
      <c r="AT11" s="99"/>
      <c r="AU11" s="99"/>
      <c r="AV11" s="99"/>
      <c r="AW11" s="99"/>
      <c r="AX11" s="99"/>
      <c r="AY11" s="99"/>
      <c r="AZ11" s="99"/>
      <c r="BA11" s="99"/>
      <c r="BB11" s="99"/>
      <c r="BC11" s="99"/>
      <c r="BD11" s="99"/>
      <c r="BE11" s="99"/>
      <c r="BF11" s="99"/>
    </row>
    <row r="12" spans="1:58" x14ac:dyDescent="0.45">
      <c r="A12" s="32" t="s">
        <v>6607</v>
      </c>
      <c r="B12" s="32">
        <v>160</v>
      </c>
      <c r="C12" s="158" t="s">
        <v>6610</v>
      </c>
      <c r="D12" s="159">
        <v>1</v>
      </c>
      <c r="E12" s="159">
        <v>45797846</v>
      </c>
      <c r="F12" s="158" t="s">
        <v>24</v>
      </c>
      <c r="G12" s="158" t="s">
        <v>10</v>
      </c>
      <c r="H12" s="158" t="s">
        <v>1282</v>
      </c>
      <c r="I12" s="158" t="s">
        <v>6105</v>
      </c>
      <c r="J12" s="35">
        <v>1</v>
      </c>
      <c r="K12" s="96"/>
      <c r="L12" s="158" t="s">
        <v>32</v>
      </c>
      <c r="M12" s="73" t="s">
        <v>6</v>
      </c>
      <c r="N12" s="158" t="s">
        <v>118</v>
      </c>
      <c r="O12" s="158" t="s">
        <v>6837</v>
      </c>
      <c r="P12" s="158" t="s">
        <v>6838</v>
      </c>
      <c r="Q12" s="73"/>
      <c r="T12" s="145"/>
      <c r="U12" s="149"/>
      <c r="V12" s="150"/>
      <c r="W12" s="151"/>
      <c r="X12" s="152"/>
      <c r="Y12" s="152"/>
      <c r="Z12" s="152"/>
      <c r="AA12" s="152"/>
      <c r="AB12" s="154"/>
      <c r="AC12" s="152"/>
      <c r="AD12" s="152"/>
      <c r="AE12" s="146"/>
      <c r="AF12" s="152"/>
      <c r="AG12" s="144"/>
      <c r="AH12" s="101"/>
      <c r="AI12" s="101"/>
      <c r="AJ12" s="101"/>
      <c r="AK12" s="101"/>
      <c r="AL12" s="101"/>
      <c r="AM12" s="95"/>
      <c r="AN12" s="99"/>
      <c r="AO12" s="104"/>
      <c r="AP12" s="99"/>
      <c r="AQ12" s="99"/>
      <c r="AR12" s="95"/>
      <c r="AS12" s="95"/>
      <c r="AT12" s="95"/>
      <c r="AU12" s="95"/>
      <c r="AV12" s="95"/>
      <c r="AW12" s="95"/>
      <c r="AX12" s="95"/>
      <c r="AY12" s="95"/>
      <c r="AZ12" s="95"/>
      <c r="BA12" s="95"/>
      <c r="BB12" s="95"/>
      <c r="BC12" s="95"/>
      <c r="BD12" s="95"/>
      <c r="BE12" s="95"/>
      <c r="BF12" s="95"/>
    </row>
    <row r="13" spans="1:58" x14ac:dyDescent="0.45">
      <c r="A13" s="32" t="s">
        <v>6607</v>
      </c>
      <c r="B13" s="32">
        <v>160</v>
      </c>
      <c r="C13" s="158" t="s">
        <v>6610</v>
      </c>
      <c r="D13" s="159">
        <v>3</v>
      </c>
      <c r="E13" s="159">
        <v>30713292</v>
      </c>
      <c r="F13" s="158" t="s">
        <v>0</v>
      </c>
      <c r="G13" s="158" t="s">
        <v>1</v>
      </c>
      <c r="H13" s="158" t="s">
        <v>2557</v>
      </c>
      <c r="I13" s="158" t="s">
        <v>6105</v>
      </c>
      <c r="J13" s="35">
        <v>1</v>
      </c>
      <c r="K13" s="96"/>
      <c r="L13" s="158" t="s">
        <v>32</v>
      </c>
      <c r="M13" s="73" t="s">
        <v>6</v>
      </c>
      <c r="N13" s="158" t="s">
        <v>118</v>
      </c>
      <c r="O13" s="158" t="s">
        <v>6839</v>
      </c>
      <c r="P13" s="158" t="s">
        <v>6840</v>
      </c>
      <c r="Q13" s="73"/>
      <c r="T13" s="145"/>
      <c r="U13" s="149"/>
      <c r="V13" s="150"/>
      <c r="W13" s="151"/>
      <c r="X13" s="152"/>
      <c r="Y13" s="152"/>
      <c r="Z13" s="152"/>
      <c r="AA13" s="152"/>
      <c r="AB13" s="154"/>
      <c r="AC13" s="152"/>
      <c r="AD13" s="152"/>
      <c r="AE13" s="146"/>
      <c r="AF13" s="152"/>
      <c r="AG13" s="144"/>
      <c r="AH13" s="101"/>
      <c r="AI13" s="101"/>
      <c r="AJ13" s="101"/>
      <c r="AK13" s="103"/>
      <c r="AL13" s="101"/>
      <c r="AM13" s="95"/>
      <c r="AN13" s="95"/>
      <c r="AO13" s="104"/>
      <c r="AP13" s="95"/>
      <c r="AQ13" s="95"/>
      <c r="AR13" s="95"/>
      <c r="AS13" s="95"/>
      <c r="AT13" s="95"/>
      <c r="AU13" s="95"/>
      <c r="AV13" s="95"/>
      <c r="AW13" s="95"/>
      <c r="AX13" s="95"/>
      <c r="AY13" s="95"/>
      <c r="AZ13" s="95"/>
      <c r="BA13" s="95"/>
      <c r="BB13" s="95"/>
      <c r="BC13" s="95"/>
      <c r="BD13" s="95"/>
      <c r="BE13" s="95"/>
      <c r="BF13" s="95"/>
    </row>
    <row r="14" spans="1:58" x14ac:dyDescent="0.45">
      <c r="A14" s="32" t="s">
        <v>6607</v>
      </c>
      <c r="B14" s="32">
        <v>160</v>
      </c>
      <c r="C14" s="158" t="s">
        <v>6610</v>
      </c>
      <c r="D14" s="159">
        <v>4</v>
      </c>
      <c r="E14" s="159">
        <v>106157698</v>
      </c>
      <c r="F14" s="158" t="s">
        <v>1</v>
      </c>
      <c r="G14" s="158" t="s">
        <v>0</v>
      </c>
      <c r="H14" s="158" t="s">
        <v>2154</v>
      </c>
      <c r="I14" s="158" t="s">
        <v>6105</v>
      </c>
      <c r="J14" s="35">
        <v>1</v>
      </c>
      <c r="K14" s="96"/>
      <c r="L14" s="158" t="s">
        <v>32</v>
      </c>
      <c r="M14" s="73" t="s">
        <v>6</v>
      </c>
      <c r="N14" s="158" t="s">
        <v>118</v>
      </c>
      <c r="O14" s="158" t="s">
        <v>6841</v>
      </c>
      <c r="P14" s="158" t="s">
        <v>6842</v>
      </c>
      <c r="Q14" s="73"/>
      <c r="T14" s="145"/>
      <c r="U14" s="149"/>
      <c r="V14" s="150"/>
      <c r="W14" s="151"/>
      <c r="X14" s="152"/>
      <c r="Y14" s="152"/>
      <c r="Z14" s="152"/>
      <c r="AA14" s="152"/>
      <c r="AB14" s="154"/>
      <c r="AC14" s="152"/>
      <c r="AD14" s="152"/>
      <c r="AE14" s="152"/>
      <c r="AF14" s="152"/>
      <c r="AG14" s="143"/>
      <c r="AH14" s="96"/>
      <c r="AI14" s="96"/>
      <c r="AJ14" s="96"/>
      <c r="AK14" s="96"/>
      <c r="AL14" s="96"/>
      <c r="AM14" s="98"/>
      <c r="AN14" s="99"/>
      <c r="AO14" s="100"/>
      <c r="AP14" s="99"/>
      <c r="AQ14" s="99"/>
      <c r="AR14" s="99"/>
      <c r="AS14" s="99"/>
      <c r="AT14" s="99"/>
      <c r="AU14" s="99"/>
      <c r="AV14" s="99"/>
      <c r="AW14" s="99"/>
      <c r="AX14" s="99"/>
      <c r="AY14" s="99"/>
      <c r="AZ14" s="99"/>
      <c r="BA14" s="99"/>
      <c r="BB14" s="99"/>
      <c r="BC14" s="99"/>
      <c r="BD14" s="99"/>
      <c r="BE14" s="99"/>
      <c r="BF14" s="99"/>
    </row>
    <row r="15" spans="1:58" x14ac:dyDescent="0.45">
      <c r="A15" s="32" t="s">
        <v>6607</v>
      </c>
      <c r="B15" s="32">
        <v>160</v>
      </c>
      <c r="C15" s="158" t="s">
        <v>6610</v>
      </c>
      <c r="D15" s="159">
        <v>4</v>
      </c>
      <c r="E15" s="159">
        <v>106196834</v>
      </c>
      <c r="F15" s="158" t="s">
        <v>0</v>
      </c>
      <c r="G15" s="158" t="s">
        <v>1</v>
      </c>
      <c r="H15" s="158" t="s">
        <v>2154</v>
      </c>
      <c r="I15" s="158" t="s">
        <v>6105</v>
      </c>
      <c r="J15" s="35">
        <v>1</v>
      </c>
      <c r="K15" s="96"/>
      <c r="L15" s="158" t="s">
        <v>32</v>
      </c>
      <c r="M15" s="73" t="s">
        <v>6</v>
      </c>
      <c r="N15" s="158" t="s">
        <v>118</v>
      </c>
      <c r="O15" s="158" t="s">
        <v>6843</v>
      </c>
      <c r="P15" s="158" t="s">
        <v>6844</v>
      </c>
      <c r="Q15" s="73"/>
      <c r="T15" s="145"/>
      <c r="U15" s="149"/>
      <c r="V15" s="150"/>
      <c r="W15" s="151"/>
      <c r="X15" s="152"/>
      <c r="Y15" s="152"/>
      <c r="Z15" s="152"/>
      <c r="AA15" s="152"/>
      <c r="AB15" s="154"/>
      <c r="AC15" s="152"/>
      <c r="AD15" s="152"/>
      <c r="AE15" s="152"/>
      <c r="AF15" s="152"/>
      <c r="AG15" s="143"/>
      <c r="AH15" s="96"/>
      <c r="AI15" s="96"/>
      <c r="AJ15" s="96"/>
      <c r="AK15" s="96"/>
      <c r="AL15" s="96"/>
      <c r="AM15" s="98"/>
      <c r="AN15" s="99"/>
      <c r="AO15" s="100"/>
      <c r="AP15" s="99"/>
      <c r="AQ15" s="99"/>
      <c r="AR15" s="99"/>
      <c r="AS15" s="99"/>
      <c r="AT15" s="99"/>
      <c r="AU15" s="99"/>
      <c r="AV15" s="99"/>
      <c r="AW15" s="99"/>
      <c r="AX15" s="99"/>
      <c r="AY15" s="99"/>
      <c r="AZ15" s="99"/>
      <c r="BA15" s="99"/>
      <c r="BB15" s="99"/>
      <c r="BC15" s="99"/>
      <c r="BD15" s="99"/>
      <c r="BE15" s="99"/>
      <c r="BF15" s="99"/>
    </row>
    <row r="16" spans="1:58" x14ac:dyDescent="0.45">
      <c r="A16" s="32" t="s">
        <v>6607</v>
      </c>
      <c r="B16" s="32">
        <v>160</v>
      </c>
      <c r="C16" s="158" t="s">
        <v>6610</v>
      </c>
      <c r="D16" s="159">
        <v>6</v>
      </c>
      <c r="E16" s="159">
        <v>160489348</v>
      </c>
      <c r="F16" s="158" t="s">
        <v>10</v>
      </c>
      <c r="G16" s="158" t="s">
        <v>1</v>
      </c>
      <c r="H16" s="158" t="s">
        <v>1942</v>
      </c>
      <c r="I16" s="158" t="s">
        <v>6105</v>
      </c>
      <c r="J16" s="35">
        <v>1</v>
      </c>
      <c r="K16" s="96"/>
      <c r="L16" s="158" t="s">
        <v>32</v>
      </c>
      <c r="M16" s="73" t="s">
        <v>6</v>
      </c>
      <c r="N16" s="158" t="s">
        <v>118</v>
      </c>
      <c r="O16" s="158" t="s">
        <v>6845</v>
      </c>
      <c r="P16" s="158" t="s">
        <v>6846</v>
      </c>
      <c r="Q16" s="73"/>
      <c r="T16" s="145"/>
      <c r="U16" s="149"/>
      <c r="V16" s="150"/>
      <c r="W16" s="151"/>
      <c r="X16" s="152"/>
      <c r="Y16" s="152"/>
      <c r="Z16" s="152"/>
      <c r="AA16" s="152"/>
      <c r="AB16" s="154"/>
      <c r="AC16" s="152"/>
      <c r="AD16" s="152"/>
      <c r="AE16" s="152"/>
      <c r="AF16" s="152"/>
      <c r="AG16" s="143"/>
      <c r="AH16" s="96"/>
      <c r="AI16" s="96"/>
      <c r="AJ16" s="96"/>
      <c r="AK16" s="96"/>
      <c r="AL16" s="96"/>
      <c r="AM16" s="98"/>
      <c r="AN16" s="99"/>
      <c r="AO16" s="100"/>
      <c r="AP16" s="99"/>
      <c r="AQ16" s="99"/>
      <c r="AR16" s="99"/>
      <c r="AS16" s="99"/>
      <c r="AT16" s="99"/>
      <c r="AU16" s="99"/>
      <c r="AV16" s="99"/>
      <c r="AW16" s="99"/>
      <c r="AX16" s="99"/>
      <c r="AY16" s="99"/>
      <c r="AZ16" s="99"/>
      <c r="BA16" s="99"/>
      <c r="BB16" s="99"/>
      <c r="BC16" s="99"/>
      <c r="BD16" s="99"/>
      <c r="BE16" s="99"/>
      <c r="BF16" s="99"/>
    </row>
    <row r="17" spans="1:58" x14ac:dyDescent="0.45">
      <c r="A17" s="32" t="s">
        <v>6607</v>
      </c>
      <c r="B17" s="32">
        <v>160</v>
      </c>
      <c r="C17" s="158" t="s">
        <v>6610</v>
      </c>
      <c r="D17" s="159">
        <v>7</v>
      </c>
      <c r="E17" s="159">
        <v>128829152</v>
      </c>
      <c r="F17" s="158" t="s">
        <v>24</v>
      </c>
      <c r="G17" s="158" t="s">
        <v>10</v>
      </c>
      <c r="H17" s="158" t="s">
        <v>2142</v>
      </c>
      <c r="I17" s="158" t="s">
        <v>6105</v>
      </c>
      <c r="J17" s="35">
        <v>1</v>
      </c>
      <c r="K17" s="96"/>
      <c r="L17" s="158" t="s">
        <v>32</v>
      </c>
      <c r="M17" s="73" t="s">
        <v>6</v>
      </c>
      <c r="N17" s="158" t="s">
        <v>118</v>
      </c>
      <c r="O17" s="158" t="s">
        <v>6847</v>
      </c>
      <c r="P17" s="158" t="s">
        <v>6848</v>
      </c>
      <c r="Q17" s="73"/>
      <c r="T17" s="145"/>
      <c r="U17" s="149"/>
      <c r="V17" s="150"/>
      <c r="W17" s="151"/>
      <c r="X17" s="152"/>
      <c r="Y17" s="152"/>
      <c r="Z17" s="152"/>
      <c r="AA17" s="152"/>
      <c r="AB17" s="154"/>
      <c r="AC17" s="152"/>
      <c r="AD17" s="152"/>
      <c r="AE17" s="152"/>
      <c r="AF17" s="152"/>
      <c r="AG17" s="143"/>
      <c r="AH17" s="96"/>
      <c r="AI17" s="96"/>
      <c r="AJ17" s="96"/>
      <c r="AK17" s="96"/>
      <c r="AL17" s="96"/>
      <c r="AM17" s="98"/>
      <c r="AN17" s="99"/>
      <c r="AO17" s="100"/>
      <c r="AP17" s="99"/>
      <c r="AQ17" s="99"/>
      <c r="AR17" s="99"/>
      <c r="AS17" s="99"/>
      <c r="AT17" s="99"/>
      <c r="AU17" s="99"/>
      <c r="AV17" s="99"/>
      <c r="AW17" s="99"/>
      <c r="AX17" s="99"/>
      <c r="AY17" s="99"/>
      <c r="AZ17" s="99"/>
      <c r="BA17" s="99"/>
      <c r="BB17" s="99"/>
      <c r="BC17" s="99"/>
      <c r="BD17" s="99"/>
      <c r="BE17" s="99"/>
      <c r="BF17" s="99"/>
    </row>
    <row r="18" spans="1:58" x14ac:dyDescent="0.45">
      <c r="A18" s="32" t="s">
        <v>6607</v>
      </c>
      <c r="B18" s="32">
        <v>160</v>
      </c>
      <c r="C18" s="158" t="s">
        <v>6610</v>
      </c>
      <c r="D18" s="159">
        <v>10</v>
      </c>
      <c r="E18" s="159">
        <v>43613908</v>
      </c>
      <c r="F18" s="158" t="s">
        <v>10</v>
      </c>
      <c r="G18" s="158" t="s">
        <v>1</v>
      </c>
      <c r="H18" s="158" t="s">
        <v>217</v>
      </c>
      <c r="I18" s="158" t="s">
        <v>6105</v>
      </c>
      <c r="J18" s="35">
        <v>1</v>
      </c>
      <c r="K18" s="96"/>
      <c r="L18" s="158" t="s">
        <v>32</v>
      </c>
      <c r="M18" s="73" t="s">
        <v>6</v>
      </c>
      <c r="N18" s="158" t="s">
        <v>118</v>
      </c>
      <c r="O18" s="158" t="s">
        <v>6849</v>
      </c>
      <c r="P18" s="158" t="s">
        <v>6850</v>
      </c>
      <c r="Q18" s="73"/>
      <c r="T18" s="145"/>
      <c r="U18" s="149"/>
      <c r="V18" s="150"/>
      <c r="W18" s="151"/>
      <c r="X18" s="152"/>
      <c r="Y18" s="152"/>
      <c r="Z18" s="152"/>
      <c r="AA18" s="152"/>
      <c r="AB18" s="154"/>
      <c r="AC18" s="152"/>
      <c r="AD18" s="152"/>
      <c r="AE18" s="152"/>
      <c r="AF18" s="152"/>
      <c r="AG18" s="143"/>
      <c r="AH18" s="96"/>
      <c r="AI18" s="96"/>
      <c r="AJ18" s="96"/>
      <c r="AK18" s="96"/>
      <c r="AL18" s="96"/>
      <c r="AM18" s="98"/>
      <c r="AN18" s="99"/>
      <c r="AO18" s="100"/>
      <c r="AP18" s="99"/>
      <c r="AQ18" s="99"/>
      <c r="AR18" s="100"/>
      <c r="AS18" s="99"/>
      <c r="AT18" s="99"/>
      <c r="AU18" s="99"/>
      <c r="AV18" s="99"/>
      <c r="AW18" s="99"/>
      <c r="AX18" s="99"/>
      <c r="AY18" s="99"/>
      <c r="AZ18" s="99"/>
      <c r="BA18" s="99"/>
      <c r="BB18" s="99"/>
      <c r="BC18" s="99"/>
      <c r="BD18" s="99"/>
      <c r="BE18" s="99"/>
      <c r="BF18" s="99"/>
    </row>
    <row r="19" spans="1:58" x14ac:dyDescent="0.45">
      <c r="A19" s="32" t="s">
        <v>6607</v>
      </c>
      <c r="B19" s="32">
        <v>160</v>
      </c>
      <c r="C19" s="158" t="s">
        <v>6610</v>
      </c>
      <c r="D19" s="159">
        <v>15</v>
      </c>
      <c r="E19" s="159">
        <v>89834846</v>
      </c>
      <c r="F19" s="158" t="s">
        <v>10</v>
      </c>
      <c r="G19" s="158" t="s">
        <v>0</v>
      </c>
      <c r="H19" s="158" t="s">
        <v>1275</v>
      </c>
      <c r="I19" s="158" t="s">
        <v>6810</v>
      </c>
      <c r="J19" s="35">
        <v>1</v>
      </c>
      <c r="K19" s="96"/>
      <c r="L19" s="158" t="s">
        <v>32</v>
      </c>
      <c r="M19" s="73" t="s">
        <v>6</v>
      </c>
      <c r="N19" s="158" t="s">
        <v>6813</v>
      </c>
      <c r="O19" s="158" t="s">
        <v>6851</v>
      </c>
      <c r="P19" s="158" t="s">
        <v>6852</v>
      </c>
      <c r="Q19" s="73"/>
      <c r="T19" s="145"/>
      <c r="U19" s="149"/>
      <c r="V19" s="150"/>
      <c r="W19" s="151"/>
      <c r="X19" s="152"/>
      <c r="Y19" s="152"/>
      <c r="Z19" s="152"/>
      <c r="AA19" s="152"/>
      <c r="AB19" s="154"/>
      <c r="AC19" s="152"/>
      <c r="AD19" s="152"/>
      <c r="AE19" s="152"/>
      <c r="AF19" s="152"/>
      <c r="AG19" s="143"/>
      <c r="AH19" s="96"/>
      <c r="AI19" s="96"/>
      <c r="AJ19" s="96"/>
      <c r="AK19" s="96"/>
      <c r="AL19" s="96"/>
      <c r="AM19" s="98"/>
      <c r="AN19" s="99"/>
      <c r="AO19" s="100"/>
      <c r="AP19" s="99"/>
      <c r="AQ19" s="99"/>
      <c r="AR19" s="100"/>
      <c r="AS19" s="99"/>
      <c r="AT19" s="99"/>
      <c r="AU19" s="99"/>
      <c r="AV19" s="99"/>
      <c r="AW19" s="99"/>
      <c r="AX19" s="99"/>
      <c r="AY19" s="99"/>
      <c r="AZ19" s="99"/>
      <c r="BA19" s="99"/>
      <c r="BB19" s="99"/>
      <c r="BC19" s="99"/>
      <c r="BD19" s="99"/>
      <c r="BE19" s="99"/>
      <c r="BF19" s="99"/>
    </row>
    <row r="20" spans="1:58" x14ac:dyDescent="0.45">
      <c r="A20" s="32" t="s">
        <v>6607</v>
      </c>
      <c r="B20" s="32">
        <v>160</v>
      </c>
      <c r="C20" s="158" t="s">
        <v>6611</v>
      </c>
      <c r="D20" s="159">
        <v>3</v>
      </c>
      <c r="E20" s="159">
        <v>14190228</v>
      </c>
      <c r="F20" s="158" t="s">
        <v>24</v>
      </c>
      <c r="G20" s="158" t="s">
        <v>1</v>
      </c>
      <c r="H20" s="158" t="s">
        <v>1669</v>
      </c>
      <c r="I20" s="158" t="s">
        <v>6105</v>
      </c>
      <c r="J20" s="35">
        <v>1</v>
      </c>
      <c r="K20" s="96"/>
      <c r="L20" s="158" t="s">
        <v>8081</v>
      </c>
      <c r="M20" s="73" t="s">
        <v>6</v>
      </c>
      <c r="N20" s="158" t="s">
        <v>118</v>
      </c>
      <c r="O20" s="158" t="s">
        <v>6853</v>
      </c>
      <c r="P20" s="158" t="s">
        <v>6854</v>
      </c>
      <c r="Q20" s="73"/>
      <c r="T20" s="145"/>
      <c r="U20" s="149"/>
      <c r="V20" s="150"/>
      <c r="W20" s="151"/>
      <c r="X20" s="152"/>
      <c r="Y20" s="152"/>
      <c r="Z20" s="152"/>
      <c r="AA20" s="152"/>
      <c r="AB20" s="153"/>
      <c r="AC20" s="152"/>
      <c r="AD20" s="152"/>
      <c r="AE20" s="152"/>
      <c r="AF20" s="152"/>
      <c r="AG20" s="143"/>
      <c r="AH20" s="96"/>
      <c r="AI20" s="96"/>
      <c r="AJ20" s="96"/>
      <c r="AK20" s="96"/>
      <c r="AL20" s="96"/>
      <c r="AM20" s="98"/>
      <c r="AN20" s="99"/>
      <c r="AO20" s="100"/>
      <c r="AP20" s="99"/>
      <c r="AQ20" s="99"/>
      <c r="AR20" s="100"/>
      <c r="AS20" s="100"/>
      <c r="AT20" s="99"/>
      <c r="AU20" s="99"/>
      <c r="AV20" s="99"/>
      <c r="AW20" s="99"/>
      <c r="AX20" s="99"/>
      <c r="AY20" s="99"/>
      <c r="AZ20" s="99"/>
      <c r="BA20" s="99"/>
      <c r="BB20" s="99"/>
      <c r="BC20" s="99"/>
      <c r="BD20" s="99"/>
      <c r="BE20" s="99"/>
      <c r="BF20" s="99"/>
    </row>
    <row r="21" spans="1:58" x14ac:dyDescent="0.45">
      <c r="A21" s="32" t="s">
        <v>6607</v>
      </c>
      <c r="B21" s="32">
        <v>160</v>
      </c>
      <c r="C21" s="158" t="s">
        <v>6611</v>
      </c>
      <c r="D21" s="159">
        <v>3</v>
      </c>
      <c r="E21" s="159">
        <v>52668729</v>
      </c>
      <c r="F21" s="158" t="s">
        <v>0</v>
      </c>
      <c r="G21" s="158" t="s">
        <v>1</v>
      </c>
      <c r="H21" s="158" t="s">
        <v>2101</v>
      </c>
      <c r="I21" s="158" t="s">
        <v>6105</v>
      </c>
      <c r="J21" s="35">
        <v>1</v>
      </c>
      <c r="K21" s="96"/>
      <c r="L21" s="158" t="s">
        <v>8081</v>
      </c>
      <c r="M21" s="73" t="s">
        <v>6</v>
      </c>
      <c r="N21" s="158" t="s">
        <v>118</v>
      </c>
      <c r="O21" s="158" t="s">
        <v>6855</v>
      </c>
      <c r="P21" s="158" t="s">
        <v>6856</v>
      </c>
      <c r="Q21" s="73"/>
      <c r="T21" s="145"/>
      <c r="U21" s="149"/>
      <c r="V21" s="150"/>
      <c r="W21" s="151"/>
      <c r="X21" s="152"/>
      <c r="Y21" s="152"/>
      <c r="Z21" s="152"/>
      <c r="AA21" s="152"/>
      <c r="AB21" s="153"/>
      <c r="AC21" s="152"/>
      <c r="AD21" s="152"/>
      <c r="AE21" s="152"/>
      <c r="AF21" s="152"/>
      <c r="AG21" s="143"/>
      <c r="AH21" s="96"/>
      <c r="AI21" s="96"/>
      <c r="AJ21" s="96"/>
      <c r="AK21" s="96"/>
      <c r="AL21" s="96"/>
      <c r="AM21" s="98"/>
      <c r="AN21" s="99"/>
      <c r="AO21" s="100"/>
      <c r="AP21" s="99"/>
      <c r="AQ21" s="99"/>
      <c r="AR21" s="99"/>
      <c r="AS21" s="99"/>
      <c r="AT21" s="99"/>
      <c r="AU21" s="99"/>
      <c r="AV21" s="99"/>
      <c r="AW21" s="99"/>
      <c r="AX21" s="99"/>
      <c r="AY21" s="99"/>
      <c r="AZ21" s="99"/>
      <c r="BA21" s="99"/>
      <c r="BB21" s="99"/>
      <c r="BC21" s="99"/>
      <c r="BD21" s="99"/>
      <c r="BE21" s="99"/>
      <c r="BF21" s="99"/>
    </row>
    <row r="22" spans="1:58" x14ac:dyDescent="0.45">
      <c r="A22" s="32" t="s">
        <v>6607</v>
      </c>
      <c r="B22" s="32">
        <v>160</v>
      </c>
      <c r="C22" s="158" t="s">
        <v>6611</v>
      </c>
      <c r="D22" s="159">
        <v>9</v>
      </c>
      <c r="E22" s="159">
        <v>135778098</v>
      </c>
      <c r="F22" s="158" t="s">
        <v>1</v>
      </c>
      <c r="G22" s="158" t="s">
        <v>0</v>
      </c>
      <c r="H22" s="158" t="s">
        <v>1205</v>
      </c>
      <c r="I22" s="158" t="s">
        <v>6105</v>
      </c>
      <c r="J22" s="35">
        <v>1</v>
      </c>
      <c r="K22" s="96"/>
      <c r="L22" s="158" t="s">
        <v>8081</v>
      </c>
      <c r="M22" s="73" t="s">
        <v>6</v>
      </c>
      <c r="N22" s="158" t="s">
        <v>118</v>
      </c>
      <c r="O22" s="158" t="s">
        <v>6857</v>
      </c>
      <c r="P22" s="158" t="s">
        <v>6858</v>
      </c>
      <c r="Q22" s="73"/>
      <c r="T22" s="145"/>
      <c r="U22" s="149"/>
      <c r="V22" s="150"/>
      <c r="W22" s="151"/>
      <c r="X22" s="146"/>
      <c r="Y22" s="152"/>
      <c r="Z22" s="152"/>
      <c r="AA22" s="152"/>
      <c r="AB22" s="153"/>
      <c r="AC22" s="152"/>
      <c r="AD22" s="152"/>
      <c r="AE22" s="152"/>
      <c r="AF22" s="152"/>
      <c r="AG22" s="144"/>
      <c r="AH22" s="101"/>
      <c r="AI22" s="101"/>
      <c r="AJ22" s="101"/>
      <c r="AK22" s="101"/>
      <c r="AL22" s="101"/>
      <c r="AM22" s="95"/>
      <c r="AN22" s="99"/>
      <c r="AO22" s="104"/>
      <c r="AP22" s="99"/>
      <c r="AQ22" s="99"/>
      <c r="AR22" s="95"/>
      <c r="AS22" s="95"/>
      <c r="AT22" s="95"/>
      <c r="AU22" s="95"/>
      <c r="AV22" s="95"/>
      <c r="AW22" s="95"/>
      <c r="AX22" s="95"/>
      <c r="AY22" s="95"/>
      <c r="AZ22" s="95"/>
      <c r="BA22" s="95"/>
      <c r="BB22" s="95"/>
      <c r="BC22" s="95"/>
      <c r="BD22" s="95"/>
      <c r="BE22" s="95"/>
      <c r="BF22" s="95"/>
    </row>
    <row r="23" spans="1:58" x14ac:dyDescent="0.45">
      <c r="A23" s="32" t="s">
        <v>6607</v>
      </c>
      <c r="B23" s="32">
        <v>160</v>
      </c>
      <c r="C23" s="158" t="s">
        <v>6611</v>
      </c>
      <c r="D23" s="159">
        <v>12</v>
      </c>
      <c r="E23" s="159">
        <v>46205208</v>
      </c>
      <c r="F23" s="158" t="s">
        <v>24</v>
      </c>
      <c r="G23" s="158" t="s">
        <v>10</v>
      </c>
      <c r="H23" s="158" t="s">
        <v>1717</v>
      </c>
      <c r="I23" s="158" t="s">
        <v>6105</v>
      </c>
      <c r="J23" s="35">
        <v>1</v>
      </c>
      <c r="K23" s="96"/>
      <c r="L23" s="158" t="s">
        <v>8081</v>
      </c>
      <c r="M23" s="73" t="s">
        <v>6</v>
      </c>
      <c r="N23" s="158" t="s">
        <v>118</v>
      </c>
      <c r="O23" s="158" t="s">
        <v>6859</v>
      </c>
      <c r="P23" s="158" t="s">
        <v>6860</v>
      </c>
      <c r="Q23" s="73"/>
      <c r="T23" s="145"/>
      <c r="U23" s="150"/>
      <c r="V23" s="150"/>
      <c r="W23" s="151"/>
      <c r="X23" s="146"/>
      <c r="Y23" s="152"/>
      <c r="Z23" s="152"/>
      <c r="AA23" s="152"/>
      <c r="AB23" s="154"/>
      <c r="AC23" s="152"/>
      <c r="AD23" s="152"/>
      <c r="AE23" s="152"/>
      <c r="AF23" s="152"/>
      <c r="AG23" s="143"/>
      <c r="AH23" s="96"/>
      <c r="AI23" s="96"/>
      <c r="AJ23" s="96"/>
      <c r="AK23" s="96"/>
      <c r="AL23" s="96"/>
      <c r="AM23" s="98"/>
      <c r="AN23" s="99"/>
      <c r="AO23" s="100"/>
      <c r="AP23" s="99"/>
      <c r="AQ23" s="99"/>
      <c r="AR23" s="99"/>
      <c r="AS23" s="99"/>
      <c r="AT23" s="99"/>
      <c r="AU23" s="99"/>
      <c r="AV23" s="99"/>
      <c r="AW23" s="99"/>
      <c r="AX23" s="99"/>
      <c r="AY23" s="99"/>
      <c r="AZ23" s="99"/>
      <c r="BA23" s="99"/>
      <c r="BB23" s="99"/>
      <c r="BC23" s="99"/>
      <c r="BD23" s="99"/>
      <c r="BE23" s="99"/>
      <c r="BF23" s="99"/>
    </row>
    <row r="24" spans="1:58" x14ac:dyDescent="0.45">
      <c r="A24" s="32" t="s">
        <v>6607</v>
      </c>
      <c r="B24" s="32">
        <v>160</v>
      </c>
      <c r="C24" s="158" t="s">
        <v>6611</v>
      </c>
      <c r="D24" s="159">
        <v>13</v>
      </c>
      <c r="E24" s="159">
        <v>41134123</v>
      </c>
      <c r="F24" s="158" t="s">
        <v>24</v>
      </c>
      <c r="G24" s="158" t="s">
        <v>10</v>
      </c>
      <c r="H24" s="158" t="s">
        <v>1917</v>
      </c>
      <c r="I24" s="158" t="s">
        <v>6105</v>
      </c>
      <c r="J24" s="35">
        <v>1</v>
      </c>
      <c r="K24" s="96"/>
      <c r="L24" s="158" t="s">
        <v>8081</v>
      </c>
      <c r="M24" s="73" t="s">
        <v>6</v>
      </c>
      <c r="N24" s="158" t="s">
        <v>118</v>
      </c>
      <c r="O24" s="158" t="s">
        <v>6861</v>
      </c>
      <c r="P24" s="158" t="s">
        <v>6862</v>
      </c>
      <c r="Q24" s="73"/>
      <c r="T24" s="145"/>
      <c r="U24" s="150"/>
      <c r="V24" s="150"/>
      <c r="W24" s="151"/>
      <c r="X24" s="146"/>
      <c r="Y24" s="152"/>
      <c r="Z24" s="152"/>
      <c r="AA24" s="152"/>
      <c r="AB24" s="154"/>
      <c r="AC24" s="152"/>
      <c r="AD24" s="152"/>
      <c r="AE24" s="146"/>
      <c r="AF24" s="152"/>
      <c r="AG24" s="143"/>
      <c r="AH24" s="96"/>
      <c r="AI24" s="96"/>
      <c r="AJ24" s="96"/>
      <c r="AK24" s="96"/>
      <c r="AL24" s="96"/>
      <c r="AM24" s="98"/>
      <c r="AN24" s="99"/>
      <c r="AO24" s="100"/>
      <c r="AP24" s="99"/>
      <c r="AQ24" s="99"/>
      <c r="AR24" s="99"/>
      <c r="AS24" s="99"/>
      <c r="AT24" s="99"/>
      <c r="AU24" s="99"/>
      <c r="AV24" s="99"/>
      <c r="AW24" s="99"/>
      <c r="AX24" s="99"/>
      <c r="AY24" s="99"/>
      <c r="AZ24" s="99"/>
      <c r="BA24" s="99"/>
      <c r="BB24" s="99"/>
      <c r="BC24" s="99"/>
      <c r="BD24" s="99"/>
      <c r="BE24" s="99"/>
      <c r="BF24" s="99"/>
    </row>
    <row r="25" spans="1:58" x14ac:dyDescent="0.45">
      <c r="A25" s="32" t="s">
        <v>6607</v>
      </c>
      <c r="B25" s="32">
        <v>160</v>
      </c>
      <c r="C25" s="158" t="s">
        <v>6611</v>
      </c>
      <c r="D25" s="159" t="s">
        <v>6765</v>
      </c>
      <c r="E25" s="159">
        <v>70320658</v>
      </c>
      <c r="F25" s="158" t="s">
        <v>24</v>
      </c>
      <c r="G25" s="158" t="s">
        <v>10</v>
      </c>
      <c r="H25" s="158" t="s">
        <v>1930</v>
      </c>
      <c r="I25" s="158" t="s">
        <v>6810</v>
      </c>
      <c r="J25" s="35">
        <v>1</v>
      </c>
      <c r="K25" s="96"/>
      <c r="L25" s="158" t="s">
        <v>8081</v>
      </c>
      <c r="M25" s="73" t="s">
        <v>6</v>
      </c>
      <c r="N25" s="158" t="s">
        <v>118</v>
      </c>
      <c r="O25" s="158" t="s">
        <v>6863</v>
      </c>
      <c r="P25" s="158" t="s">
        <v>6864</v>
      </c>
      <c r="Q25" s="73"/>
      <c r="T25" s="145"/>
      <c r="U25" s="150"/>
      <c r="V25" s="150"/>
      <c r="W25" s="151"/>
      <c r="X25" s="146"/>
      <c r="Y25" s="152"/>
      <c r="Z25" s="152"/>
      <c r="AA25" s="152"/>
      <c r="AB25" s="154"/>
      <c r="AC25" s="152"/>
      <c r="AD25" s="152"/>
      <c r="AE25" s="146"/>
      <c r="AF25" s="152"/>
      <c r="AG25" s="144"/>
      <c r="AH25" s="101"/>
      <c r="AI25" s="101"/>
      <c r="AJ25" s="101"/>
      <c r="AK25" s="101"/>
      <c r="AL25" s="101"/>
      <c r="AM25" s="95"/>
      <c r="AN25" s="99"/>
      <c r="AO25" s="104"/>
      <c r="AP25" s="99"/>
      <c r="AQ25" s="99"/>
      <c r="AR25" s="95"/>
      <c r="AS25" s="95"/>
      <c r="AT25" s="95"/>
      <c r="AU25" s="95"/>
      <c r="AV25" s="95"/>
      <c r="AW25" s="95"/>
      <c r="AX25" s="95"/>
      <c r="AY25" s="95"/>
      <c r="AZ25" s="95"/>
      <c r="BA25" s="95"/>
      <c r="BB25" s="95"/>
      <c r="BC25" s="95"/>
      <c r="BD25" s="95"/>
      <c r="BE25" s="95"/>
      <c r="BF25" s="95"/>
    </row>
    <row r="26" spans="1:58" x14ac:dyDescent="0.45">
      <c r="A26" s="32" t="s">
        <v>6607</v>
      </c>
      <c r="B26" s="32">
        <v>160</v>
      </c>
      <c r="C26" s="158" t="s">
        <v>6612</v>
      </c>
      <c r="D26" s="159">
        <v>1</v>
      </c>
      <c r="E26" s="159">
        <v>7724562</v>
      </c>
      <c r="F26" s="158" t="s">
        <v>0</v>
      </c>
      <c r="G26" s="158" t="s">
        <v>1</v>
      </c>
      <c r="H26" s="158" t="s">
        <v>1789</v>
      </c>
      <c r="I26" s="158" t="s">
        <v>6810</v>
      </c>
      <c r="J26" s="35">
        <v>1</v>
      </c>
      <c r="K26" s="96"/>
      <c r="L26" s="158" t="s">
        <v>32</v>
      </c>
      <c r="M26" s="73" t="s">
        <v>6</v>
      </c>
      <c r="N26" s="158" t="s">
        <v>118</v>
      </c>
      <c r="O26" s="158" t="s">
        <v>6865</v>
      </c>
      <c r="P26" s="158" t="s">
        <v>6866</v>
      </c>
      <c r="Q26" s="73"/>
      <c r="T26" s="145"/>
      <c r="U26" s="150"/>
      <c r="V26" s="150"/>
      <c r="W26" s="151"/>
      <c r="X26" s="146"/>
      <c r="Y26" s="152"/>
      <c r="Z26" s="152"/>
      <c r="AA26" s="152"/>
      <c r="AB26" s="154"/>
      <c r="AC26" s="152"/>
      <c r="AD26" s="152"/>
      <c r="AE26" s="146"/>
      <c r="AF26" s="152"/>
      <c r="AG26" s="143"/>
      <c r="AH26" s="96"/>
      <c r="AI26" s="96"/>
      <c r="AJ26" s="96"/>
      <c r="AK26" s="96"/>
      <c r="AL26" s="96"/>
      <c r="AM26" s="98"/>
      <c r="AN26" s="99"/>
      <c r="AO26" s="100"/>
      <c r="AP26" s="99"/>
      <c r="AQ26" s="99"/>
      <c r="AR26" s="99"/>
      <c r="AS26" s="99"/>
      <c r="AT26" s="99"/>
      <c r="AU26" s="99"/>
      <c r="AV26" s="99"/>
      <c r="AW26" s="99"/>
      <c r="AX26" s="99"/>
      <c r="AY26" s="99"/>
      <c r="AZ26" s="99"/>
      <c r="BA26" s="99"/>
      <c r="BB26" s="99"/>
      <c r="BC26" s="99"/>
      <c r="BD26" s="99"/>
      <c r="BE26" s="99"/>
      <c r="BF26" s="99"/>
    </row>
    <row r="27" spans="1:58" x14ac:dyDescent="0.45">
      <c r="A27" s="32" t="s">
        <v>6607</v>
      </c>
      <c r="B27" s="32">
        <v>160</v>
      </c>
      <c r="C27" s="158" t="s">
        <v>6612</v>
      </c>
      <c r="D27" s="159">
        <v>1</v>
      </c>
      <c r="E27" s="159">
        <v>45797228</v>
      </c>
      <c r="F27" s="158" t="s">
        <v>0</v>
      </c>
      <c r="G27" s="158" t="s">
        <v>1</v>
      </c>
      <c r="H27" s="158" t="s">
        <v>1282</v>
      </c>
      <c r="I27" s="158" t="s">
        <v>6105</v>
      </c>
      <c r="J27" s="35">
        <v>1</v>
      </c>
      <c r="K27" s="96"/>
      <c r="L27" s="158" t="s">
        <v>32</v>
      </c>
      <c r="M27" s="73" t="s">
        <v>6</v>
      </c>
      <c r="N27" s="158" t="s">
        <v>6813</v>
      </c>
      <c r="O27" s="158" t="s">
        <v>6867</v>
      </c>
      <c r="P27" s="158" t="s">
        <v>6868</v>
      </c>
      <c r="Q27" s="73"/>
      <c r="T27" s="145"/>
      <c r="U27" s="149"/>
      <c r="V27" s="150"/>
      <c r="W27" s="151"/>
      <c r="X27" s="146"/>
      <c r="Y27" s="152"/>
      <c r="Z27" s="152"/>
      <c r="AA27" s="152"/>
      <c r="AB27" s="154"/>
      <c r="AC27" s="152"/>
      <c r="AD27" s="152"/>
      <c r="AE27" s="146"/>
      <c r="AF27" s="152"/>
      <c r="AG27" s="143"/>
      <c r="AH27" s="96"/>
      <c r="AI27" s="96"/>
      <c r="AJ27" s="96"/>
      <c r="AK27" s="96"/>
      <c r="AL27" s="96"/>
      <c r="AM27" s="98"/>
      <c r="AN27" s="99"/>
      <c r="AO27" s="100"/>
      <c r="AP27" s="99"/>
      <c r="AQ27" s="100"/>
      <c r="AR27" s="99"/>
      <c r="AS27" s="99"/>
      <c r="AT27" s="99"/>
      <c r="AU27" s="99"/>
      <c r="AV27" s="99"/>
      <c r="AW27" s="99"/>
      <c r="AX27" s="99"/>
      <c r="AY27" s="99"/>
      <c r="AZ27" s="99"/>
      <c r="BA27" s="99"/>
      <c r="BB27" s="99"/>
      <c r="BC27" s="99"/>
      <c r="BD27" s="99"/>
      <c r="BE27" s="99"/>
      <c r="BF27" s="99"/>
    </row>
    <row r="28" spans="1:58" x14ac:dyDescent="0.45">
      <c r="A28" s="32" t="s">
        <v>6607</v>
      </c>
      <c r="B28" s="32">
        <v>160</v>
      </c>
      <c r="C28" s="158" t="s">
        <v>6612</v>
      </c>
      <c r="D28" s="159">
        <v>7</v>
      </c>
      <c r="E28" s="159">
        <v>138265337</v>
      </c>
      <c r="F28" s="158" t="s">
        <v>0</v>
      </c>
      <c r="G28" s="158" t="s">
        <v>24</v>
      </c>
      <c r="H28" s="158" t="s">
        <v>2182</v>
      </c>
      <c r="I28" s="158" t="s">
        <v>6105</v>
      </c>
      <c r="J28" s="35">
        <v>1</v>
      </c>
      <c r="K28" s="96"/>
      <c r="L28" s="158" t="s">
        <v>32</v>
      </c>
      <c r="M28" s="73" t="s">
        <v>6</v>
      </c>
      <c r="N28" s="158" t="s">
        <v>118</v>
      </c>
      <c r="O28" s="158" t="s">
        <v>6869</v>
      </c>
      <c r="P28" s="158" t="s">
        <v>6870</v>
      </c>
      <c r="Q28" s="73"/>
      <c r="T28" s="145"/>
      <c r="U28" s="149"/>
      <c r="V28" s="150"/>
      <c r="W28" s="151"/>
      <c r="X28" s="146"/>
      <c r="Y28" s="152"/>
      <c r="Z28" s="152"/>
      <c r="AA28" s="152"/>
      <c r="AB28" s="153"/>
      <c r="AC28" s="152"/>
      <c r="AD28" s="152"/>
      <c r="AE28" s="152"/>
      <c r="AF28" s="152"/>
      <c r="AG28" s="144"/>
      <c r="AH28" s="101"/>
      <c r="AI28" s="101"/>
      <c r="AJ28" s="101"/>
      <c r="AK28" s="103"/>
      <c r="AL28" s="101"/>
      <c r="AM28" s="108"/>
      <c r="AN28" s="95"/>
      <c r="AO28" s="104"/>
      <c r="AP28" s="95"/>
      <c r="AQ28" s="95"/>
      <c r="AR28" s="95"/>
      <c r="AS28" s="95"/>
      <c r="AT28" s="95"/>
      <c r="AU28" s="95"/>
      <c r="AV28" s="95"/>
      <c r="AW28" s="95"/>
      <c r="AX28" s="95"/>
      <c r="AY28" s="95"/>
      <c r="AZ28" s="95"/>
      <c r="BA28" s="95"/>
      <c r="BB28" s="95"/>
      <c r="BC28" s="95"/>
      <c r="BD28" s="95"/>
      <c r="BE28" s="95"/>
      <c r="BF28" s="95"/>
    </row>
    <row r="29" spans="1:58" x14ac:dyDescent="0.45">
      <c r="A29" s="32" t="s">
        <v>6607</v>
      </c>
      <c r="B29" s="32">
        <v>160</v>
      </c>
      <c r="C29" s="158" t="s">
        <v>6612</v>
      </c>
      <c r="D29" s="159">
        <v>9</v>
      </c>
      <c r="E29" s="159">
        <v>98215833</v>
      </c>
      <c r="F29" s="158" t="s">
        <v>0</v>
      </c>
      <c r="G29" s="158" t="s">
        <v>1</v>
      </c>
      <c r="H29" s="158" t="s">
        <v>30</v>
      </c>
      <c r="I29" s="158" t="s">
        <v>6105</v>
      </c>
      <c r="J29" s="35">
        <v>1</v>
      </c>
      <c r="K29" s="96"/>
      <c r="L29" s="158" t="s">
        <v>32</v>
      </c>
      <c r="M29" s="73" t="s">
        <v>6</v>
      </c>
      <c r="N29" s="158" t="s">
        <v>118</v>
      </c>
      <c r="O29" s="158" t="s">
        <v>6871</v>
      </c>
      <c r="P29" s="158" t="s">
        <v>6872</v>
      </c>
      <c r="Q29" s="73"/>
      <c r="T29" s="145"/>
      <c r="U29" s="149"/>
      <c r="V29" s="150"/>
      <c r="W29" s="151"/>
      <c r="X29" s="146"/>
      <c r="Y29" s="152"/>
      <c r="Z29" s="152"/>
      <c r="AA29" s="152"/>
      <c r="AB29" s="153"/>
      <c r="AC29" s="152"/>
      <c r="AD29" s="152"/>
      <c r="AE29" s="152"/>
      <c r="AF29" s="152"/>
      <c r="AG29" s="143"/>
      <c r="AH29" s="96"/>
      <c r="AI29" s="96"/>
      <c r="AJ29" s="96"/>
      <c r="AK29" s="96"/>
      <c r="AL29" s="96"/>
      <c r="AM29" s="98"/>
      <c r="AN29" s="99"/>
      <c r="AO29" s="100"/>
      <c r="AP29" s="99"/>
      <c r="AQ29" s="99"/>
      <c r="AR29" s="99"/>
      <c r="AS29" s="99"/>
      <c r="AT29" s="99"/>
      <c r="AU29" s="99"/>
      <c r="AV29" s="99"/>
      <c r="AW29" s="99"/>
      <c r="AX29" s="99"/>
      <c r="AY29" s="99"/>
      <c r="AZ29" s="99"/>
      <c r="BA29" s="99"/>
      <c r="BB29" s="99"/>
      <c r="BC29" s="99"/>
      <c r="BD29" s="99"/>
      <c r="BE29" s="99"/>
      <c r="BF29" s="99"/>
    </row>
    <row r="30" spans="1:58" x14ac:dyDescent="0.45">
      <c r="A30" s="32" t="s">
        <v>6607</v>
      </c>
      <c r="B30" s="32">
        <v>160</v>
      </c>
      <c r="C30" s="158" t="s">
        <v>6612</v>
      </c>
      <c r="D30" s="159">
        <v>13</v>
      </c>
      <c r="E30" s="159">
        <v>32953550</v>
      </c>
      <c r="F30" s="158" t="s">
        <v>24</v>
      </c>
      <c r="G30" s="158" t="s">
        <v>10</v>
      </c>
      <c r="H30" s="158" t="s">
        <v>35</v>
      </c>
      <c r="I30" s="158" t="s">
        <v>6810</v>
      </c>
      <c r="J30" s="35">
        <v>1</v>
      </c>
      <c r="K30" s="96"/>
      <c r="L30" s="158" t="s">
        <v>32</v>
      </c>
      <c r="M30" s="73" t="s">
        <v>6</v>
      </c>
      <c r="N30" s="158" t="s">
        <v>118</v>
      </c>
      <c r="O30" s="158" t="s">
        <v>6873</v>
      </c>
      <c r="P30" s="158" t="s">
        <v>6874</v>
      </c>
      <c r="Q30" s="73"/>
      <c r="T30" s="145"/>
      <c r="U30" s="149"/>
      <c r="V30" s="150"/>
      <c r="W30" s="151"/>
      <c r="X30" s="146"/>
      <c r="Y30" s="152"/>
      <c r="Z30" s="152"/>
      <c r="AA30" s="152"/>
      <c r="AB30" s="153"/>
      <c r="AC30" s="152"/>
      <c r="AD30" s="152"/>
      <c r="AE30" s="152"/>
      <c r="AF30" s="152"/>
      <c r="AG30" s="143"/>
      <c r="AH30" s="96"/>
      <c r="AI30" s="96"/>
      <c r="AJ30" s="96"/>
      <c r="AK30" s="96"/>
      <c r="AL30" s="96"/>
      <c r="AM30" s="98"/>
      <c r="AN30" s="99"/>
      <c r="AO30" s="100"/>
      <c r="AP30" s="99"/>
      <c r="AQ30" s="99"/>
      <c r="AR30" s="99"/>
      <c r="AS30" s="99"/>
      <c r="AT30" s="99"/>
      <c r="AU30" s="99"/>
      <c r="AV30" s="99"/>
      <c r="AW30" s="99"/>
      <c r="AX30" s="99"/>
      <c r="AY30" s="99"/>
      <c r="AZ30" s="99"/>
      <c r="BA30" s="99"/>
      <c r="BB30" s="99"/>
      <c r="BC30" s="99"/>
      <c r="BD30" s="99"/>
      <c r="BE30" s="99"/>
      <c r="BF30" s="99"/>
    </row>
    <row r="31" spans="1:58" x14ac:dyDescent="0.45">
      <c r="A31" s="32" t="s">
        <v>6607</v>
      </c>
      <c r="B31" s="32">
        <v>160</v>
      </c>
      <c r="C31" s="158" t="s">
        <v>6612</v>
      </c>
      <c r="D31" s="159">
        <v>14</v>
      </c>
      <c r="E31" s="159">
        <v>45658449</v>
      </c>
      <c r="F31" s="158" t="s">
        <v>10</v>
      </c>
      <c r="G31" s="158" t="s">
        <v>24</v>
      </c>
      <c r="H31" s="158" t="s">
        <v>1279</v>
      </c>
      <c r="I31" s="158" t="s">
        <v>6105</v>
      </c>
      <c r="J31" s="35">
        <v>1</v>
      </c>
      <c r="K31" s="96"/>
      <c r="L31" s="158" t="s">
        <v>32</v>
      </c>
      <c r="M31" s="73" t="s">
        <v>6</v>
      </c>
      <c r="N31" s="158" t="s">
        <v>118</v>
      </c>
      <c r="O31" s="158" t="s">
        <v>6827</v>
      </c>
      <c r="P31" s="158" t="s">
        <v>6828</v>
      </c>
      <c r="Q31" s="73"/>
      <c r="T31" s="145"/>
      <c r="U31" s="149"/>
      <c r="V31" s="150"/>
      <c r="W31" s="151"/>
      <c r="X31" s="146"/>
      <c r="Y31" s="152"/>
      <c r="Z31" s="152"/>
      <c r="AA31" s="152"/>
      <c r="AB31" s="153"/>
      <c r="AC31" s="152"/>
      <c r="AD31" s="152"/>
      <c r="AE31" s="152"/>
      <c r="AF31" s="152"/>
      <c r="AG31" s="144"/>
      <c r="AH31" s="101"/>
      <c r="AI31" s="101"/>
      <c r="AJ31" s="101"/>
      <c r="AK31" s="101"/>
      <c r="AL31" s="101"/>
      <c r="AM31" s="95"/>
      <c r="AN31" s="95"/>
      <c r="AO31" s="104"/>
      <c r="AP31" s="95"/>
      <c r="AQ31" s="95"/>
      <c r="AR31" s="95"/>
      <c r="AS31" s="95"/>
      <c r="AT31" s="95"/>
      <c r="AU31" s="95"/>
      <c r="AV31" s="95"/>
      <c r="AW31" s="95"/>
      <c r="AX31" s="95"/>
      <c r="AY31" s="95"/>
      <c r="AZ31" s="95"/>
      <c r="BA31" s="95"/>
      <c r="BB31" s="95"/>
      <c r="BC31" s="95"/>
      <c r="BD31" s="95"/>
      <c r="BE31" s="95"/>
      <c r="BF31" s="95"/>
    </row>
    <row r="32" spans="1:58" x14ac:dyDescent="0.45">
      <c r="A32" s="32" t="s">
        <v>6607</v>
      </c>
      <c r="B32" s="32">
        <v>160</v>
      </c>
      <c r="C32" s="158" t="s">
        <v>6612</v>
      </c>
      <c r="D32" s="159">
        <v>15</v>
      </c>
      <c r="E32" s="159">
        <v>89828441</v>
      </c>
      <c r="F32" s="158" t="s">
        <v>0</v>
      </c>
      <c r="G32" s="158" t="s">
        <v>1</v>
      </c>
      <c r="H32" s="158" t="s">
        <v>1275</v>
      </c>
      <c r="I32" s="158" t="s">
        <v>6810</v>
      </c>
      <c r="J32" s="35">
        <v>1</v>
      </c>
      <c r="K32" s="96"/>
      <c r="L32" s="158" t="s">
        <v>32</v>
      </c>
      <c r="M32" s="73" t="s">
        <v>6</v>
      </c>
      <c r="N32" s="158" t="s">
        <v>118</v>
      </c>
      <c r="O32" s="158" t="s">
        <v>6875</v>
      </c>
      <c r="P32" s="158" t="s">
        <v>6876</v>
      </c>
      <c r="Q32" s="73"/>
      <c r="T32" s="145"/>
      <c r="U32" s="149"/>
      <c r="V32" s="150"/>
      <c r="W32" s="151"/>
      <c r="X32" s="146"/>
      <c r="Y32" s="152"/>
      <c r="Z32" s="152"/>
      <c r="AA32" s="152"/>
      <c r="AB32" s="153"/>
      <c r="AC32" s="152"/>
      <c r="AD32" s="152"/>
      <c r="AE32" s="152"/>
      <c r="AF32" s="152"/>
      <c r="AG32" s="143"/>
      <c r="AH32" s="96"/>
      <c r="AI32" s="96"/>
      <c r="AJ32" s="96"/>
      <c r="AK32" s="96"/>
      <c r="AL32" s="96"/>
      <c r="AM32" s="98"/>
      <c r="AN32" s="99"/>
      <c r="AO32" s="100"/>
      <c r="AP32" s="99"/>
      <c r="AQ32" s="99"/>
      <c r="AR32" s="100"/>
      <c r="AS32" s="99"/>
      <c r="AT32" s="99"/>
      <c r="AU32" s="99"/>
      <c r="AV32" s="99"/>
      <c r="AW32" s="99"/>
      <c r="AX32" s="99"/>
      <c r="AY32" s="99"/>
      <c r="AZ32" s="99"/>
      <c r="BA32" s="99"/>
      <c r="BB32" s="99"/>
      <c r="BC32" s="99"/>
      <c r="BD32" s="99"/>
      <c r="BE32" s="99"/>
      <c r="BF32" s="99"/>
    </row>
    <row r="33" spans="1:58" x14ac:dyDescent="0.45">
      <c r="A33" s="32" t="s">
        <v>6607</v>
      </c>
      <c r="B33" s="32">
        <v>160</v>
      </c>
      <c r="C33" s="158" t="s">
        <v>6612</v>
      </c>
      <c r="D33" s="159">
        <v>16</v>
      </c>
      <c r="E33" s="159">
        <v>2127642</v>
      </c>
      <c r="F33" s="158" t="s">
        <v>0</v>
      </c>
      <c r="G33" s="158" t="s">
        <v>10</v>
      </c>
      <c r="H33" s="158" t="s">
        <v>1222</v>
      </c>
      <c r="I33" s="158" t="s">
        <v>6105</v>
      </c>
      <c r="J33" s="35">
        <v>1</v>
      </c>
      <c r="K33" s="96"/>
      <c r="L33" s="158" t="s">
        <v>32</v>
      </c>
      <c r="M33" s="73" t="s">
        <v>6</v>
      </c>
      <c r="N33" s="158" t="s">
        <v>118</v>
      </c>
      <c r="O33" s="158" t="s">
        <v>6877</v>
      </c>
      <c r="P33" s="158" t="s">
        <v>6878</v>
      </c>
      <c r="Q33" s="73"/>
      <c r="T33" s="145"/>
      <c r="U33" s="149"/>
      <c r="V33" s="150"/>
      <c r="W33" s="151"/>
      <c r="X33" s="146"/>
      <c r="Y33" s="152"/>
      <c r="Z33" s="152"/>
      <c r="AA33" s="152"/>
      <c r="AB33" s="154"/>
      <c r="AC33" s="152"/>
      <c r="AD33" s="152"/>
      <c r="AE33" s="152"/>
      <c r="AF33" s="152"/>
      <c r="AG33" s="143"/>
      <c r="AH33" s="96"/>
      <c r="AI33" s="96"/>
      <c r="AJ33" s="96"/>
      <c r="AK33" s="96"/>
      <c r="AL33" s="96"/>
      <c r="AM33" s="98"/>
      <c r="AN33" s="99"/>
      <c r="AO33" s="100"/>
      <c r="AP33" s="99"/>
      <c r="AQ33" s="99"/>
      <c r="AR33" s="99"/>
      <c r="AS33" s="99"/>
      <c r="AT33" s="99"/>
      <c r="AU33" s="99"/>
      <c r="AV33" s="99"/>
      <c r="AW33" s="99"/>
      <c r="AX33" s="99"/>
      <c r="AY33" s="99"/>
      <c r="AZ33" s="99"/>
      <c r="BA33" s="99"/>
      <c r="BB33" s="99"/>
      <c r="BC33" s="99"/>
      <c r="BD33" s="99"/>
      <c r="BE33" s="99"/>
      <c r="BF33" s="99"/>
    </row>
    <row r="34" spans="1:58" x14ac:dyDescent="0.45">
      <c r="A34" s="32" t="s">
        <v>6607</v>
      </c>
      <c r="B34" s="32">
        <v>160</v>
      </c>
      <c r="C34" s="158" t="s">
        <v>6612</v>
      </c>
      <c r="D34" s="159">
        <v>17</v>
      </c>
      <c r="E34" s="159">
        <v>56772522</v>
      </c>
      <c r="F34" s="158" t="s">
        <v>24</v>
      </c>
      <c r="G34" s="158" t="s">
        <v>10</v>
      </c>
      <c r="H34" s="158" t="s">
        <v>1621</v>
      </c>
      <c r="I34" s="158" t="s">
        <v>6810</v>
      </c>
      <c r="J34" s="35">
        <v>1</v>
      </c>
      <c r="K34" s="96"/>
      <c r="L34" s="158" t="s">
        <v>32</v>
      </c>
      <c r="M34" s="73" t="s">
        <v>6</v>
      </c>
      <c r="N34" s="158" t="s">
        <v>118</v>
      </c>
      <c r="O34" s="158" t="s">
        <v>6879</v>
      </c>
      <c r="P34" s="158" t="s">
        <v>6880</v>
      </c>
      <c r="Q34" s="73"/>
      <c r="T34" s="145"/>
      <c r="U34" s="149"/>
      <c r="V34" s="150"/>
      <c r="W34" s="151"/>
      <c r="X34" s="146"/>
      <c r="Y34" s="152"/>
      <c r="Z34" s="152"/>
      <c r="AA34" s="152"/>
      <c r="AB34" s="154"/>
      <c r="AC34" s="152"/>
      <c r="AD34" s="152"/>
      <c r="AE34" s="152"/>
      <c r="AF34" s="152"/>
      <c r="AG34" s="143"/>
      <c r="AH34" s="96"/>
      <c r="AI34" s="96"/>
      <c r="AJ34" s="96"/>
      <c r="AK34" s="96"/>
      <c r="AL34" s="96"/>
      <c r="AM34" s="98"/>
      <c r="AN34" s="99"/>
      <c r="AO34" s="100"/>
      <c r="AP34" s="99"/>
      <c r="AQ34" s="99"/>
      <c r="AR34" s="100"/>
      <c r="AS34" s="99"/>
      <c r="AT34" s="99"/>
      <c r="AU34" s="99"/>
      <c r="AV34" s="99"/>
      <c r="AW34" s="99"/>
      <c r="AX34" s="99"/>
      <c r="AY34" s="99"/>
      <c r="AZ34" s="99"/>
      <c r="BA34" s="99"/>
      <c r="BB34" s="99"/>
      <c r="BC34" s="99"/>
      <c r="BD34" s="99"/>
      <c r="BE34" s="99"/>
      <c r="BF34" s="99"/>
    </row>
    <row r="35" spans="1:58" x14ac:dyDescent="0.45">
      <c r="A35" s="32" t="s">
        <v>6607</v>
      </c>
      <c r="B35" s="32">
        <v>160</v>
      </c>
      <c r="C35" s="158" t="s">
        <v>6613</v>
      </c>
      <c r="D35" s="159">
        <v>8</v>
      </c>
      <c r="E35" s="159">
        <v>145738349</v>
      </c>
      <c r="F35" s="158" t="s">
        <v>24</v>
      </c>
      <c r="G35" s="158" t="s">
        <v>1</v>
      </c>
      <c r="H35" s="158" t="s">
        <v>1339</v>
      </c>
      <c r="I35" s="158" t="s">
        <v>6810</v>
      </c>
      <c r="J35" s="35">
        <v>1</v>
      </c>
      <c r="K35" s="96"/>
      <c r="L35" s="158" t="s">
        <v>8081</v>
      </c>
      <c r="M35" s="73" t="s">
        <v>6</v>
      </c>
      <c r="N35" s="158" t="s">
        <v>118</v>
      </c>
      <c r="O35" s="158" t="s">
        <v>6881</v>
      </c>
      <c r="P35" s="158" t="s">
        <v>6882</v>
      </c>
      <c r="Q35" s="73"/>
      <c r="T35" s="145"/>
      <c r="U35" s="149"/>
      <c r="V35" s="150"/>
      <c r="W35" s="151"/>
      <c r="X35" s="146"/>
      <c r="Y35" s="152"/>
      <c r="Z35" s="152"/>
      <c r="AA35" s="152"/>
      <c r="AB35" s="153"/>
      <c r="AC35" s="152"/>
      <c r="AD35" s="152"/>
      <c r="AE35" s="152"/>
      <c r="AF35" s="152"/>
      <c r="AG35" s="144"/>
      <c r="AH35" s="101"/>
      <c r="AI35" s="101"/>
      <c r="AJ35" s="101"/>
      <c r="AK35" s="101"/>
      <c r="AL35" s="101"/>
      <c r="AM35" s="95"/>
      <c r="AN35" s="99"/>
      <c r="AO35" s="104"/>
      <c r="AP35" s="99"/>
      <c r="AQ35" s="99"/>
      <c r="AR35" s="95"/>
      <c r="AS35" s="95"/>
      <c r="AT35" s="95"/>
      <c r="AU35" s="95"/>
      <c r="AV35" s="95"/>
      <c r="AW35" s="95"/>
      <c r="AX35" s="95"/>
      <c r="AY35" s="95"/>
      <c r="AZ35" s="95"/>
      <c r="BA35" s="95"/>
      <c r="BB35" s="95"/>
      <c r="BC35" s="95"/>
      <c r="BD35" s="95"/>
      <c r="BE35" s="95"/>
      <c r="BF35" s="95"/>
    </row>
    <row r="36" spans="1:58" x14ac:dyDescent="0.45">
      <c r="A36" s="32" t="s">
        <v>6607</v>
      </c>
      <c r="B36" s="32">
        <v>160</v>
      </c>
      <c r="C36" s="158" t="s">
        <v>6613</v>
      </c>
      <c r="D36" s="159">
        <v>15</v>
      </c>
      <c r="E36" s="159" t="s">
        <v>6766</v>
      </c>
      <c r="F36" s="158" t="s">
        <v>144</v>
      </c>
      <c r="G36" s="158" t="s">
        <v>24</v>
      </c>
      <c r="H36" s="158" t="s">
        <v>1275</v>
      </c>
      <c r="I36" s="158" t="s">
        <v>6810</v>
      </c>
      <c r="J36" s="35">
        <v>1</v>
      </c>
      <c r="K36" s="96"/>
      <c r="L36" s="158" t="s">
        <v>8081</v>
      </c>
      <c r="M36" s="73" t="s">
        <v>6</v>
      </c>
      <c r="N36" s="158" t="s">
        <v>6814</v>
      </c>
      <c r="O36" s="158" t="s">
        <v>6883</v>
      </c>
      <c r="P36" s="158"/>
      <c r="Q36" s="73"/>
      <c r="T36" s="145"/>
      <c r="U36" s="149"/>
      <c r="V36" s="150"/>
      <c r="W36" s="151"/>
      <c r="X36" s="146"/>
      <c r="Y36" s="152"/>
      <c r="Z36" s="152"/>
      <c r="AA36" s="152"/>
      <c r="AB36" s="153"/>
      <c r="AC36" s="152"/>
      <c r="AD36" s="152"/>
      <c r="AE36" s="152"/>
      <c r="AF36" s="152"/>
      <c r="AG36" s="143"/>
      <c r="AH36" s="96"/>
      <c r="AI36" s="96"/>
      <c r="AJ36" s="96"/>
      <c r="AK36" s="96"/>
      <c r="AL36" s="96"/>
      <c r="AM36" s="98"/>
      <c r="AN36" s="99"/>
      <c r="AO36" s="100"/>
      <c r="AP36" s="99"/>
      <c r="AQ36" s="99"/>
      <c r="AR36" s="99"/>
      <c r="AS36" s="99"/>
      <c r="AT36" s="99"/>
      <c r="AU36" s="99"/>
      <c r="AV36" s="99"/>
      <c r="AW36" s="99"/>
      <c r="AX36" s="99"/>
      <c r="AY36" s="99"/>
      <c r="AZ36" s="99"/>
      <c r="BA36" s="99"/>
      <c r="BB36" s="99"/>
      <c r="BC36" s="99"/>
      <c r="BD36" s="99"/>
      <c r="BE36" s="99"/>
      <c r="BF36" s="99"/>
    </row>
    <row r="37" spans="1:58" x14ac:dyDescent="0.45">
      <c r="A37" s="32" t="s">
        <v>6607</v>
      </c>
      <c r="B37" s="32">
        <v>160</v>
      </c>
      <c r="C37" s="158" t="s">
        <v>6613</v>
      </c>
      <c r="D37" s="159">
        <v>17</v>
      </c>
      <c r="E37" s="159">
        <v>17118598</v>
      </c>
      <c r="F37" s="158" t="s">
        <v>0</v>
      </c>
      <c r="G37" s="158" t="s">
        <v>1</v>
      </c>
      <c r="H37" s="158" t="s">
        <v>1909</v>
      </c>
      <c r="I37" s="158" t="s">
        <v>6105</v>
      </c>
      <c r="J37" s="35">
        <v>1</v>
      </c>
      <c r="K37" s="96"/>
      <c r="L37" s="158" t="s">
        <v>8081</v>
      </c>
      <c r="M37" s="73" t="s">
        <v>6</v>
      </c>
      <c r="N37" s="158" t="s">
        <v>118</v>
      </c>
      <c r="O37" s="158" t="s">
        <v>6884</v>
      </c>
      <c r="P37" s="158" t="s">
        <v>6885</v>
      </c>
      <c r="Q37" s="73"/>
      <c r="T37" s="145"/>
      <c r="U37" s="149"/>
      <c r="V37" s="150"/>
      <c r="W37" s="151"/>
      <c r="X37" s="146"/>
      <c r="Y37" s="152"/>
      <c r="Z37" s="152"/>
      <c r="AA37" s="152"/>
      <c r="AB37" s="154"/>
      <c r="AC37" s="152"/>
      <c r="AD37" s="152"/>
      <c r="AE37" s="152"/>
      <c r="AF37" s="152"/>
      <c r="AG37" s="144"/>
      <c r="AH37" s="101"/>
      <c r="AI37" s="101"/>
      <c r="AJ37" s="101"/>
      <c r="AK37" s="103"/>
      <c r="AL37" s="101"/>
      <c r="AM37" s="108"/>
      <c r="AN37" s="95"/>
      <c r="AO37" s="104"/>
      <c r="AP37" s="99"/>
      <c r="AQ37" s="99"/>
      <c r="AR37" s="95"/>
      <c r="AS37" s="95"/>
      <c r="AT37" s="95"/>
      <c r="AU37" s="95"/>
      <c r="AV37" s="95"/>
      <c r="AW37" s="95"/>
      <c r="AX37" s="95"/>
      <c r="AY37" s="95"/>
      <c r="AZ37" s="95"/>
      <c r="BA37" s="95"/>
      <c r="BB37" s="95"/>
      <c r="BC37" s="95"/>
      <c r="BD37" s="95"/>
      <c r="BE37" s="95"/>
      <c r="BF37" s="95"/>
    </row>
    <row r="38" spans="1:58" x14ac:dyDescent="0.45">
      <c r="A38" s="32" t="s">
        <v>6607</v>
      </c>
      <c r="B38" s="32">
        <v>160</v>
      </c>
      <c r="C38" s="158" t="s">
        <v>6614</v>
      </c>
      <c r="D38" s="159">
        <v>2</v>
      </c>
      <c r="E38" s="159">
        <v>47635602</v>
      </c>
      <c r="F38" s="158" t="s">
        <v>0</v>
      </c>
      <c r="G38" s="158" t="s">
        <v>24</v>
      </c>
      <c r="H38" s="158" t="s">
        <v>171</v>
      </c>
      <c r="I38" s="158" t="s">
        <v>6105</v>
      </c>
      <c r="J38" s="35">
        <v>1</v>
      </c>
      <c r="K38" s="96"/>
      <c r="L38" s="158" t="s">
        <v>131</v>
      </c>
      <c r="M38" s="73" t="s">
        <v>6</v>
      </c>
      <c r="N38" s="158" t="s">
        <v>118</v>
      </c>
      <c r="O38" s="158" t="s">
        <v>6886</v>
      </c>
      <c r="P38" s="158" t="s">
        <v>6887</v>
      </c>
      <c r="Q38" s="73"/>
      <c r="T38" s="145"/>
      <c r="U38" s="149"/>
      <c r="V38" s="150"/>
      <c r="W38" s="151"/>
      <c r="X38" s="146"/>
      <c r="Y38" s="152"/>
      <c r="Z38" s="152"/>
      <c r="AA38" s="152"/>
      <c r="AB38" s="153"/>
      <c r="AC38" s="152"/>
      <c r="AD38" s="152"/>
      <c r="AE38" s="152"/>
      <c r="AF38" s="152"/>
      <c r="AG38" s="143"/>
      <c r="AH38" s="96"/>
      <c r="AI38" s="96"/>
      <c r="AJ38" s="96"/>
      <c r="AK38" s="96"/>
      <c r="AL38" s="96"/>
      <c r="AM38" s="98"/>
      <c r="AN38" s="99"/>
      <c r="AO38" s="100"/>
      <c r="AP38" s="99"/>
      <c r="AQ38" s="99"/>
      <c r="AR38" s="100"/>
      <c r="AS38" s="99"/>
      <c r="AT38" s="99"/>
      <c r="AU38" s="95"/>
      <c r="AV38" s="99"/>
      <c r="AW38" s="99"/>
      <c r="AX38" s="99"/>
      <c r="AY38" s="99"/>
      <c r="AZ38" s="99"/>
      <c r="BA38" s="99"/>
      <c r="BB38" s="99"/>
      <c r="BC38" s="99"/>
      <c r="BD38" s="99"/>
      <c r="BE38" s="99"/>
      <c r="BF38" s="99"/>
    </row>
    <row r="39" spans="1:58" x14ac:dyDescent="0.45">
      <c r="A39" s="32" t="s">
        <v>6607</v>
      </c>
      <c r="B39" s="32">
        <v>160</v>
      </c>
      <c r="C39" s="158" t="s">
        <v>6614</v>
      </c>
      <c r="D39" s="159">
        <v>2</v>
      </c>
      <c r="E39" s="159" t="s">
        <v>6767</v>
      </c>
      <c r="F39" s="158" t="s">
        <v>6768</v>
      </c>
      <c r="G39" s="158" t="s">
        <v>144</v>
      </c>
      <c r="H39" s="158" t="s">
        <v>174</v>
      </c>
      <c r="I39" s="158" t="s">
        <v>4408</v>
      </c>
      <c r="J39" s="35">
        <v>1</v>
      </c>
      <c r="K39" s="96"/>
      <c r="L39" s="158" t="s">
        <v>131</v>
      </c>
      <c r="M39" s="73" t="s">
        <v>6</v>
      </c>
      <c r="N39" s="158" t="s">
        <v>4649</v>
      </c>
      <c r="O39" s="158" t="s">
        <v>6888</v>
      </c>
      <c r="P39" s="158" t="s">
        <v>6889</v>
      </c>
      <c r="Q39" s="73"/>
      <c r="T39" s="145"/>
      <c r="U39" s="149"/>
      <c r="V39" s="150"/>
      <c r="W39" s="151"/>
      <c r="X39" s="146"/>
      <c r="Y39" s="152"/>
      <c r="Z39" s="152"/>
      <c r="AA39" s="152"/>
      <c r="AB39" s="153"/>
      <c r="AC39" s="152"/>
      <c r="AD39" s="152"/>
      <c r="AE39" s="152"/>
      <c r="AF39" s="152"/>
      <c r="AG39" s="143"/>
      <c r="AH39" s="96"/>
      <c r="AI39" s="96"/>
      <c r="AJ39" s="96"/>
      <c r="AK39" s="96"/>
      <c r="AL39" s="96"/>
      <c r="AM39" s="98"/>
      <c r="AN39" s="99"/>
      <c r="AO39" s="100"/>
      <c r="AP39" s="99"/>
      <c r="AQ39" s="99"/>
      <c r="AR39" s="99"/>
      <c r="AS39" s="99"/>
      <c r="AT39" s="99"/>
      <c r="AU39" s="99"/>
      <c r="AV39" s="99"/>
      <c r="AW39" s="99"/>
      <c r="AX39" s="99"/>
      <c r="AY39" s="99"/>
      <c r="AZ39" s="99"/>
      <c r="BA39" s="99"/>
      <c r="BB39" s="99"/>
      <c r="BC39" s="99"/>
      <c r="BD39" s="99"/>
      <c r="BE39" s="99"/>
      <c r="BF39" s="99"/>
    </row>
    <row r="40" spans="1:58" x14ac:dyDescent="0.45">
      <c r="A40" s="32" t="s">
        <v>6607</v>
      </c>
      <c r="B40" s="32">
        <v>160</v>
      </c>
      <c r="C40" s="158" t="s">
        <v>6614</v>
      </c>
      <c r="D40" s="159">
        <v>10</v>
      </c>
      <c r="E40" s="159">
        <v>43604533</v>
      </c>
      <c r="F40" s="158" t="s">
        <v>0</v>
      </c>
      <c r="G40" s="158" t="s">
        <v>1</v>
      </c>
      <c r="H40" s="158" t="s">
        <v>217</v>
      </c>
      <c r="I40" s="158" t="s">
        <v>6810</v>
      </c>
      <c r="J40" s="35">
        <v>1</v>
      </c>
      <c r="K40" s="96"/>
      <c r="L40" s="158" t="s">
        <v>131</v>
      </c>
      <c r="M40" s="73" t="s">
        <v>6</v>
      </c>
      <c r="N40" s="158" t="s">
        <v>118</v>
      </c>
      <c r="O40" s="158" t="s">
        <v>6890</v>
      </c>
      <c r="P40" s="158" t="s">
        <v>6891</v>
      </c>
      <c r="Q40" s="73"/>
      <c r="T40" s="145"/>
      <c r="U40" s="149"/>
      <c r="V40" s="150"/>
      <c r="W40" s="151"/>
      <c r="X40" s="146"/>
      <c r="Y40" s="152"/>
      <c r="Z40" s="152"/>
      <c r="AA40" s="152"/>
      <c r="AB40" s="153"/>
      <c r="AC40" s="152"/>
      <c r="AD40" s="152"/>
      <c r="AE40" s="152"/>
      <c r="AF40" s="152"/>
      <c r="AG40" s="143"/>
      <c r="AH40" s="96"/>
      <c r="AI40" s="96"/>
      <c r="AJ40" s="96"/>
      <c r="AK40" s="96"/>
      <c r="AL40" s="96"/>
      <c r="AM40" s="98"/>
      <c r="AN40" s="99"/>
      <c r="AO40" s="100"/>
      <c r="AP40" s="99"/>
      <c r="AQ40" s="99"/>
      <c r="AR40" s="99"/>
      <c r="AS40" s="99"/>
      <c r="AT40" s="99"/>
      <c r="AU40" s="99"/>
      <c r="AV40" s="99"/>
      <c r="AW40" s="99"/>
      <c r="AX40" s="99"/>
      <c r="AY40" s="99"/>
      <c r="AZ40" s="99"/>
      <c r="BA40" s="99"/>
      <c r="BB40" s="99"/>
      <c r="BC40" s="99"/>
      <c r="BD40" s="99"/>
      <c r="BE40" s="99"/>
      <c r="BF40" s="99"/>
    </row>
    <row r="41" spans="1:58" x14ac:dyDescent="0.45">
      <c r="A41" s="32" t="s">
        <v>6607</v>
      </c>
      <c r="B41" s="32">
        <v>160</v>
      </c>
      <c r="C41" s="158" t="s">
        <v>6614</v>
      </c>
      <c r="D41" s="159">
        <v>15</v>
      </c>
      <c r="E41" s="159">
        <v>38643530</v>
      </c>
      <c r="F41" s="158" t="s">
        <v>0</v>
      </c>
      <c r="G41" s="158" t="s">
        <v>1</v>
      </c>
      <c r="H41" s="158" t="s">
        <v>6596</v>
      </c>
      <c r="I41" s="158" t="s">
        <v>6105</v>
      </c>
      <c r="J41" s="35">
        <v>1</v>
      </c>
      <c r="K41" s="96"/>
      <c r="L41" s="158" t="s">
        <v>131</v>
      </c>
      <c r="M41" s="73" t="s">
        <v>6</v>
      </c>
      <c r="N41" s="158" t="s">
        <v>118</v>
      </c>
      <c r="O41" s="158" t="s">
        <v>6892</v>
      </c>
      <c r="P41" s="158" t="s">
        <v>6893</v>
      </c>
      <c r="Q41" s="73"/>
      <c r="T41" s="145"/>
      <c r="U41" s="149"/>
      <c r="V41" s="150"/>
      <c r="W41" s="151"/>
      <c r="X41" s="146"/>
      <c r="Y41" s="152"/>
      <c r="Z41" s="152"/>
      <c r="AA41" s="152"/>
      <c r="AB41" s="154"/>
      <c r="AC41" s="152"/>
      <c r="AD41" s="152"/>
      <c r="AE41" s="152"/>
      <c r="AF41" s="152"/>
      <c r="AG41" s="143"/>
      <c r="AH41" s="96"/>
      <c r="AI41" s="96"/>
      <c r="AJ41" s="96"/>
      <c r="AK41" s="96"/>
      <c r="AL41" s="96"/>
      <c r="AM41" s="98"/>
      <c r="AN41" s="99"/>
      <c r="AO41" s="100"/>
      <c r="AP41" s="99"/>
      <c r="AQ41" s="99"/>
      <c r="AR41" s="99"/>
      <c r="AS41" s="99"/>
      <c r="AT41" s="99"/>
      <c r="AU41" s="99"/>
      <c r="AV41" s="99"/>
      <c r="AW41" s="99"/>
      <c r="AX41" s="99"/>
      <c r="AY41" s="99"/>
      <c r="AZ41" s="99"/>
      <c r="BA41" s="99"/>
      <c r="BB41" s="99"/>
      <c r="BC41" s="99"/>
      <c r="BD41" s="99"/>
      <c r="BE41" s="99"/>
      <c r="BF41" s="99"/>
    </row>
    <row r="42" spans="1:58" x14ac:dyDescent="0.45">
      <c r="A42" s="32" t="s">
        <v>6607</v>
      </c>
      <c r="B42" s="32">
        <v>160</v>
      </c>
      <c r="C42" s="158" t="s">
        <v>6614</v>
      </c>
      <c r="D42" s="159">
        <v>15</v>
      </c>
      <c r="E42" s="159">
        <v>89850898</v>
      </c>
      <c r="F42" s="158" t="s">
        <v>24</v>
      </c>
      <c r="G42" s="158" t="s">
        <v>0</v>
      </c>
      <c r="H42" s="158" t="s">
        <v>1275</v>
      </c>
      <c r="I42" s="158" t="s">
        <v>6105</v>
      </c>
      <c r="J42" s="35">
        <v>1</v>
      </c>
      <c r="K42" s="96"/>
      <c r="L42" s="158" t="s">
        <v>131</v>
      </c>
      <c r="M42" s="73" t="s">
        <v>6</v>
      </c>
      <c r="N42" s="158" t="s">
        <v>118</v>
      </c>
      <c r="O42" s="158" t="s">
        <v>6894</v>
      </c>
      <c r="P42" s="158" t="s">
        <v>6895</v>
      </c>
      <c r="Q42" s="73"/>
      <c r="T42" s="145"/>
      <c r="U42" s="149"/>
      <c r="V42" s="150"/>
      <c r="W42" s="151"/>
      <c r="X42" s="146"/>
      <c r="Y42" s="152"/>
      <c r="Z42" s="152"/>
      <c r="AA42" s="152"/>
      <c r="AB42" s="153"/>
      <c r="AC42" s="152"/>
      <c r="AD42" s="152"/>
      <c r="AE42" s="152"/>
      <c r="AF42" s="152"/>
      <c r="AG42" s="143"/>
      <c r="AH42" s="96"/>
      <c r="AI42" s="96"/>
      <c r="AJ42" s="96"/>
      <c r="AK42" s="96"/>
      <c r="AL42" s="96"/>
      <c r="AM42" s="98"/>
      <c r="AN42" s="99"/>
      <c r="AO42" s="100"/>
      <c r="AP42" s="99"/>
      <c r="AQ42" s="99"/>
      <c r="AR42" s="99"/>
      <c r="AS42" s="99"/>
      <c r="AT42" s="99"/>
      <c r="AU42" s="99"/>
      <c r="AV42" s="99"/>
      <c r="AW42" s="99"/>
      <c r="AX42" s="99"/>
      <c r="AY42" s="99"/>
      <c r="AZ42" s="99"/>
      <c r="BA42" s="99"/>
      <c r="BB42" s="99"/>
      <c r="BC42" s="99"/>
      <c r="BD42" s="99"/>
      <c r="BE42" s="99"/>
      <c r="BF42" s="99"/>
    </row>
    <row r="43" spans="1:58" x14ac:dyDescent="0.45">
      <c r="A43" s="32" t="s">
        <v>6607</v>
      </c>
      <c r="B43" s="32">
        <v>160</v>
      </c>
      <c r="C43" s="158" t="s">
        <v>6614</v>
      </c>
      <c r="D43" s="159">
        <v>15</v>
      </c>
      <c r="E43" s="159">
        <v>91308570</v>
      </c>
      <c r="F43" s="158" t="s">
        <v>0</v>
      </c>
      <c r="G43" s="158" t="s">
        <v>1</v>
      </c>
      <c r="H43" s="158" t="s">
        <v>1298</v>
      </c>
      <c r="I43" s="158" t="s">
        <v>6810</v>
      </c>
      <c r="J43" s="35">
        <v>1</v>
      </c>
      <c r="K43" s="96"/>
      <c r="L43" s="158" t="s">
        <v>131</v>
      </c>
      <c r="M43" s="73" t="s">
        <v>6</v>
      </c>
      <c r="N43" s="158" t="s">
        <v>118</v>
      </c>
      <c r="O43" s="158" t="s">
        <v>6896</v>
      </c>
      <c r="P43" s="158" t="s">
        <v>6897</v>
      </c>
      <c r="Q43" s="73"/>
      <c r="T43" s="145"/>
      <c r="U43" s="149"/>
      <c r="V43" s="150"/>
      <c r="W43" s="151"/>
      <c r="X43" s="146"/>
      <c r="Y43" s="152"/>
      <c r="Z43" s="152"/>
      <c r="AA43" s="152"/>
      <c r="AB43" s="154"/>
      <c r="AC43" s="152"/>
      <c r="AD43" s="152"/>
      <c r="AE43" s="152"/>
      <c r="AF43" s="152"/>
      <c r="AG43" s="144"/>
      <c r="AH43" s="101"/>
      <c r="AI43" s="101"/>
      <c r="AJ43" s="101"/>
      <c r="AK43" s="101"/>
      <c r="AL43" s="101"/>
      <c r="AM43" s="95"/>
      <c r="AN43" s="95"/>
      <c r="AO43" s="104"/>
      <c r="AP43" s="99"/>
      <c r="AQ43" s="99"/>
      <c r="AR43" s="95"/>
      <c r="AS43" s="95"/>
      <c r="AT43" s="95"/>
      <c r="AU43" s="95"/>
      <c r="AV43" s="95"/>
      <c r="AW43" s="95"/>
      <c r="AX43" s="95"/>
      <c r="AY43" s="95"/>
      <c r="AZ43" s="95"/>
      <c r="BA43" s="95"/>
      <c r="BB43" s="95"/>
      <c r="BC43" s="95"/>
      <c r="BD43" s="95"/>
      <c r="BE43" s="95"/>
      <c r="BF43" s="95"/>
    </row>
    <row r="44" spans="1:58" x14ac:dyDescent="0.45">
      <c r="A44" s="32" t="s">
        <v>6607</v>
      </c>
      <c r="B44" s="32">
        <v>160</v>
      </c>
      <c r="C44" s="158" t="s">
        <v>6615</v>
      </c>
      <c r="D44" s="159">
        <v>4</v>
      </c>
      <c r="E44" s="159">
        <v>106157703</v>
      </c>
      <c r="F44" s="158" t="s">
        <v>1</v>
      </c>
      <c r="G44" s="158" t="s">
        <v>24</v>
      </c>
      <c r="H44" s="158" t="s">
        <v>2154</v>
      </c>
      <c r="I44" s="158" t="s">
        <v>6105</v>
      </c>
      <c r="J44" s="35">
        <v>1</v>
      </c>
      <c r="K44" s="96"/>
      <c r="L44" s="158" t="s">
        <v>26</v>
      </c>
      <c r="M44" s="73" t="s">
        <v>6</v>
      </c>
      <c r="N44" s="158" t="s">
        <v>118</v>
      </c>
      <c r="O44" s="158" t="s">
        <v>6898</v>
      </c>
      <c r="P44" s="158" t="s">
        <v>6899</v>
      </c>
      <c r="Q44" s="73"/>
      <c r="T44" s="145"/>
      <c r="U44" s="149"/>
      <c r="V44" s="150"/>
      <c r="W44" s="151"/>
      <c r="X44" s="146"/>
      <c r="Y44" s="152"/>
      <c r="Z44" s="152"/>
      <c r="AA44" s="152"/>
      <c r="AB44" s="153"/>
      <c r="AC44" s="152"/>
      <c r="AD44" s="152"/>
      <c r="AE44" s="152"/>
      <c r="AF44" s="152"/>
      <c r="AG44" s="143"/>
      <c r="AH44" s="96"/>
      <c r="AI44" s="96"/>
      <c r="AJ44" s="96"/>
      <c r="AK44" s="96"/>
      <c r="AL44" s="96"/>
      <c r="AM44" s="98"/>
      <c r="AN44" s="99"/>
      <c r="AO44" s="100"/>
      <c r="AP44" s="99"/>
      <c r="AQ44" s="99"/>
      <c r="AR44" s="99"/>
      <c r="AS44" s="99"/>
      <c r="AT44" s="99"/>
      <c r="AU44" s="99"/>
      <c r="AV44" s="99"/>
      <c r="AW44" s="99"/>
      <c r="AX44" s="99"/>
      <c r="AY44" s="99"/>
      <c r="AZ44" s="99"/>
      <c r="BA44" s="99"/>
      <c r="BB44" s="99"/>
      <c r="BC44" s="99"/>
      <c r="BD44" s="99"/>
      <c r="BE44" s="99"/>
      <c r="BF44" s="99"/>
    </row>
    <row r="45" spans="1:58" x14ac:dyDescent="0.45">
      <c r="A45" s="32" t="s">
        <v>6607</v>
      </c>
      <c r="B45" s="32">
        <v>160</v>
      </c>
      <c r="C45" s="158" t="s">
        <v>6615</v>
      </c>
      <c r="D45" s="159">
        <v>5</v>
      </c>
      <c r="E45" s="159">
        <v>1293767</v>
      </c>
      <c r="F45" s="158" t="s">
        <v>24</v>
      </c>
      <c r="G45" s="158" t="s">
        <v>10</v>
      </c>
      <c r="H45" s="158" t="s">
        <v>1343</v>
      </c>
      <c r="I45" s="158" t="s">
        <v>6810</v>
      </c>
      <c r="J45" s="35">
        <v>1</v>
      </c>
      <c r="K45" s="96"/>
      <c r="L45" s="158" t="s">
        <v>26</v>
      </c>
      <c r="M45" s="73" t="s">
        <v>6</v>
      </c>
      <c r="N45" s="158" t="s">
        <v>118</v>
      </c>
      <c r="O45" s="158" t="s">
        <v>6900</v>
      </c>
      <c r="P45" s="158" t="s">
        <v>6901</v>
      </c>
      <c r="Q45" s="73"/>
      <c r="T45" s="145"/>
      <c r="U45" s="149"/>
      <c r="V45" s="150"/>
      <c r="W45" s="151"/>
      <c r="X45" s="146"/>
      <c r="Y45" s="152"/>
      <c r="Z45" s="152"/>
      <c r="AA45" s="152"/>
      <c r="AB45" s="153"/>
      <c r="AC45" s="152"/>
      <c r="AD45" s="152"/>
      <c r="AE45" s="152"/>
      <c r="AF45" s="152"/>
      <c r="AG45" s="143"/>
      <c r="AH45" s="96"/>
      <c r="AI45" s="96"/>
      <c r="AJ45" s="96"/>
      <c r="AK45" s="96"/>
      <c r="AL45" s="96"/>
      <c r="AM45" s="98"/>
      <c r="AN45" s="99"/>
      <c r="AO45" s="100"/>
      <c r="AP45" s="99"/>
      <c r="AQ45" s="99"/>
      <c r="AR45" s="99"/>
      <c r="AS45" s="99"/>
      <c r="AT45" s="99"/>
      <c r="AU45" s="99"/>
      <c r="AV45" s="99"/>
      <c r="AW45" s="99"/>
      <c r="AX45" s="99"/>
      <c r="AY45" s="99"/>
      <c r="AZ45" s="99"/>
      <c r="BA45" s="99"/>
      <c r="BB45" s="99"/>
      <c r="BC45" s="99"/>
      <c r="BD45" s="99"/>
      <c r="BE45" s="99"/>
      <c r="BF45" s="99"/>
    </row>
    <row r="46" spans="1:58" x14ac:dyDescent="0.45">
      <c r="A46" s="32" t="s">
        <v>6607</v>
      </c>
      <c r="B46" s="32">
        <v>160</v>
      </c>
      <c r="C46" s="158" t="s">
        <v>6616</v>
      </c>
      <c r="D46" s="159">
        <v>2</v>
      </c>
      <c r="E46" s="159">
        <v>209108158</v>
      </c>
      <c r="F46" s="158" t="s">
        <v>10</v>
      </c>
      <c r="G46" s="158" t="s">
        <v>24</v>
      </c>
      <c r="H46" s="158" t="s">
        <v>1936</v>
      </c>
      <c r="I46" s="158" t="s">
        <v>6105</v>
      </c>
      <c r="J46" s="35">
        <v>1</v>
      </c>
      <c r="K46" s="96"/>
      <c r="L46" s="158" t="s">
        <v>8081</v>
      </c>
      <c r="M46" s="73" t="s">
        <v>6</v>
      </c>
      <c r="N46" s="158" t="s">
        <v>118</v>
      </c>
      <c r="O46" s="158" t="s">
        <v>6902</v>
      </c>
      <c r="P46" s="158" t="s">
        <v>6903</v>
      </c>
      <c r="Q46" s="73"/>
      <c r="T46" s="145"/>
      <c r="U46" s="149"/>
      <c r="V46" s="150"/>
      <c r="W46" s="151"/>
      <c r="X46" s="146"/>
      <c r="Y46" s="152"/>
      <c r="Z46" s="152"/>
      <c r="AA46" s="152"/>
      <c r="AB46" s="153"/>
      <c r="AC46" s="152"/>
      <c r="AD46" s="152"/>
      <c r="AE46" s="152"/>
      <c r="AF46" s="152"/>
      <c r="AG46" s="143"/>
      <c r="AH46" s="96"/>
      <c r="AI46" s="96"/>
      <c r="AJ46" s="96"/>
      <c r="AK46" s="96"/>
      <c r="AL46" s="96"/>
      <c r="AM46" s="98"/>
      <c r="AN46" s="99"/>
      <c r="AO46" s="100"/>
      <c r="AP46" s="99"/>
      <c r="AQ46" s="99"/>
      <c r="AR46" s="99"/>
      <c r="AS46" s="99"/>
      <c r="AT46" s="99"/>
      <c r="AU46" s="99"/>
      <c r="AV46" s="99"/>
      <c r="AW46" s="99"/>
      <c r="AX46" s="99"/>
      <c r="AY46" s="99"/>
      <c r="AZ46" s="99"/>
      <c r="BA46" s="99"/>
      <c r="BB46" s="99"/>
      <c r="BC46" s="99"/>
      <c r="BD46" s="99"/>
      <c r="BE46" s="99"/>
      <c r="BF46" s="99"/>
    </row>
    <row r="47" spans="1:58" x14ac:dyDescent="0.45">
      <c r="A47" s="32" t="s">
        <v>6607</v>
      </c>
      <c r="B47" s="32">
        <v>160</v>
      </c>
      <c r="C47" s="158" t="s">
        <v>6616</v>
      </c>
      <c r="D47" s="159">
        <v>18</v>
      </c>
      <c r="E47" s="159" t="s">
        <v>6769</v>
      </c>
      <c r="F47" s="158" t="s">
        <v>6770</v>
      </c>
      <c r="G47" s="158" t="s">
        <v>144</v>
      </c>
      <c r="H47" s="158" t="s">
        <v>1141</v>
      </c>
      <c r="I47" s="158" t="s">
        <v>6105</v>
      </c>
      <c r="J47" s="35">
        <v>1</v>
      </c>
      <c r="K47" s="96"/>
      <c r="L47" s="158" t="s">
        <v>8081</v>
      </c>
      <c r="M47" s="73" t="s">
        <v>6</v>
      </c>
      <c r="N47" s="158" t="s">
        <v>6815</v>
      </c>
      <c r="O47" s="158" t="s">
        <v>6904</v>
      </c>
      <c r="P47" s="158"/>
      <c r="Q47" s="73"/>
      <c r="T47" s="145"/>
      <c r="U47" s="150"/>
      <c r="V47" s="150"/>
      <c r="W47" s="151"/>
      <c r="X47" s="146"/>
      <c r="Y47" s="152"/>
      <c r="Z47" s="152"/>
      <c r="AA47" s="152"/>
      <c r="AB47" s="153"/>
      <c r="AC47" s="152"/>
      <c r="AD47" s="152"/>
      <c r="AE47" s="152"/>
      <c r="AF47" s="152"/>
      <c r="AG47" s="144"/>
      <c r="AH47" s="101"/>
      <c r="AI47" s="101"/>
      <c r="AJ47" s="101"/>
      <c r="AK47" s="103"/>
      <c r="AL47" s="101"/>
      <c r="AM47" s="109"/>
      <c r="AN47" s="95"/>
      <c r="AO47" s="104"/>
      <c r="AP47" s="95"/>
      <c r="AQ47" s="95"/>
      <c r="AR47" s="95"/>
      <c r="AS47" s="95"/>
      <c r="AT47" s="95"/>
      <c r="AU47" s="95"/>
      <c r="AV47" s="95"/>
      <c r="AW47" s="95"/>
      <c r="AX47" s="95"/>
      <c r="AY47" s="95"/>
      <c r="AZ47" s="95"/>
      <c r="BA47" s="95"/>
      <c r="BB47" s="95"/>
      <c r="BC47" s="95"/>
      <c r="BD47" s="95"/>
      <c r="BE47" s="95"/>
      <c r="BF47" s="95"/>
    </row>
    <row r="48" spans="1:58" x14ac:dyDescent="0.45">
      <c r="A48" s="32" t="s">
        <v>6607</v>
      </c>
      <c r="B48" s="32">
        <v>160</v>
      </c>
      <c r="C48" s="158" t="s">
        <v>6617</v>
      </c>
      <c r="D48" s="159">
        <v>3</v>
      </c>
      <c r="E48" s="159">
        <v>30713645</v>
      </c>
      <c r="F48" s="158" t="s">
        <v>10</v>
      </c>
      <c r="G48" s="158" t="s">
        <v>24</v>
      </c>
      <c r="H48" s="158" t="s">
        <v>2557</v>
      </c>
      <c r="I48" s="158" t="s">
        <v>6105</v>
      </c>
      <c r="J48" s="35">
        <v>1</v>
      </c>
      <c r="K48" s="96"/>
      <c r="L48" s="158" t="s">
        <v>4547</v>
      </c>
      <c r="M48" s="73" t="s">
        <v>6</v>
      </c>
      <c r="N48" s="158" t="s">
        <v>118</v>
      </c>
      <c r="O48" s="158" t="s">
        <v>6905</v>
      </c>
      <c r="P48" s="158" t="s">
        <v>6906</v>
      </c>
      <c r="Q48" s="73"/>
      <c r="T48" s="145"/>
      <c r="U48" s="149"/>
      <c r="V48" s="150"/>
      <c r="W48" s="151"/>
      <c r="X48" s="146"/>
      <c r="Y48" s="152"/>
      <c r="Z48" s="152"/>
      <c r="AA48" s="152"/>
      <c r="AB48" s="153"/>
      <c r="AC48" s="152"/>
      <c r="AD48" s="152"/>
      <c r="AE48" s="152"/>
      <c r="AF48" s="152"/>
      <c r="AG48" s="144"/>
      <c r="AH48" s="101"/>
      <c r="AI48" s="101"/>
      <c r="AJ48" s="101"/>
      <c r="AK48" s="103"/>
      <c r="AL48" s="101"/>
      <c r="AM48" s="95"/>
      <c r="AN48" s="95"/>
      <c r="AO48" s="104"/>
      <c r="AP48" s="95"/>
      <c r="AQ48" s="95"/>
      <c r="AR48" s="95"/>
      <c r="AS48" s="95"/>
      <c r="AT48" s="95"/>
      <c r="AU48" s="95"/>
      <c r="AV48" s="95"/>
      <c r="AW48" s="95"/>
      <c r="AX48" s="95"/>
      <c r="AY48" s="95"/>
      <c r="AZ48" s="95"/>
      <c r="BA48" s="95"/>
      <c r="BB48" s="95"/>
      <c r="BC48" s="95"/>
      <c r="BD48" s="95"/>
      <c r="BE48" s="95"/>
      <c r="BF48" s="95"/>
    </row>
    <row r="49" spans="1:58" x14ac:dyDescent="0.45">
      <c r="A49" s="32" t="s">
        <v>6607</v>
      </c>
      <c r="B49" s="32">
        <v>160</v>
      </c>
      <c r="C49" s="158" t="s">
        <v>6617</v>
      </c>
      <c r="D49" s="159">
        <v>3</v>
      </c>
      <c r="E49" s="159">
        <v>71027090</v>
      </c>
      <c r="F49" s="158" t="s">
        <v>24</v>
      </c>
      <c r="G49" s="158" t="s">
        <v>10</v>
      </c>
      <c r="H49" s="158" t="s">
        <v>6561</v>
      </c>
      <c r="I49" s="158" t="s">
        <v>6105</v>
      </c>
      <c r="J49" s="35">
        <v>1</v>
      </c>
      <c r="K49" s="96"/>
      <c r="L49" s="158" t="s">
        <v>4547</v>
      </c>
      <c r="M49" s="73" t="s">
        <v>6</v>
      </c>
      <c r="N49" s="158" t="s">
        <v>118</v>
      </c>
      <c r="O49" s="158" t="s">
        <v>6907</v>
      </c>
      <c r="P49" s="158" t="s">
        <v>6908</v>
      </c>
      <c r="Q49" s="73"/>
      <c r="T49" s="145"/>
      <c r="U49" s="149"/>
      <c r="V49" s="150"/>
      <c r="W49" s="151"/>
      <c r="X49" s="152"/>
      <c r="Y49" s="152"/>
      <c r="Z49" s="152"/>
      <c r="AA49" s="152"/>
      <c r="AB49" s="153"/>
      <c r="AC49" s="152"/>
      <c r="AD49" s="152"/>
      <c r="AE49" s="152"/>
      <c r="AF49" s="152"/>
      <c r="AG49" s="144"/>
      <c r="AH49" s="101"/>
      <c r="AI49" s="101"/>
      <c r="AJ49" s="101"/>
      <c r="AK49" s="101"/>
      <c r="AL49" s="101"/>
      <c r="AM49" s="95"/>
      <c r="AN49" s="99"/>
      <c r="AO49" s="104"/>
      <c r="AP49" s="95"/>
      <c r="AQ49" s="99"/>
      <c r="AR49" s="95"/>
      <c r="AS49" s="95"/>
      <c r="AT49" s="95"/>
      <c r="AU49" s="95"/>
      <c r="AV49" s="95"/>
      <c r="AW49" s="95"/>
      <c r="AX49" s="95"/>
      <c r="AY49" s="95"/>
      <c r="AZ49" s="95"/>
      <c r="BA49" s="95"/>
      <c r="BB49" s="95"/>
      <c r="BC49" s="95"/>
      <c r="BD49" s="95"/>
      <c r="BE49" s="95"/>
      <c r="BF49" s="95"/>
    </row>
    <row r="50" spans="1:58" x14ac:dyDescent="0.45">
      <c r="A50" s="32" t="s">
        <v>6607</v>
      </c>
      <c r="B50" s="32">
        <v>160</v>
      </c>
      <c r="C50" s="158" t="s">
        <v>6617</v>
      </c>
      <c r="D50" s="159">
        <v>3</v>
      </c>
      <c r="E50" s="159">
        <v>128204960</v>
      </c>
      <c r="F50" s="158" t="s">
        <v>24</v>
      </c>
      <c r="G50" s="158" t="s">
        <v>0</v>
      </c>
      <c r="H50" s="158" t="s">
        <v>777</v>
      </c>
      <c r="I50" s="158" t="s">
        <v>6810</v>
      </c>
      <c r="J50" s="35">
        <v>1</v>
      </c>
      <c r="K50" s="96"/>
      <c r="L50" s="158" t="s">
        <v>4547</v>
      </c>
      <c r="M50" s="73" t="s">
        <v>6</v>
      </c>
      <c r="N50" s="158" t="s">
        <v>118</v>
      </c>
      <c r="O50" s="158" t="s">
        <v>6909</v>
      </c>
      <c r="P50" s="158" t="s">
        <v>6910</v>
      </c>
      <c r="Q50" s="73"/>
      <c r="T50" s="145"/>
      <c r="U50" s="149"/>
      <c r="V50" s="150"/>
      <c r="W50" s="151"/>
      <c r="X50" s="152"/>
      <c r="Y50" s="152"/>
      <c r="Z50" s="152"/>
      <c r="AA50" s="152"/>
      <c r="AB50" s="154"/>
      <c r="AC50" s="152"/>
      <c r="AD50" s="152"/>
      <c r="AE50" s="152"/>
      <c r="AF50" s="152"/>
      <c r="AG50" s="143"/>
      <c r="AH50" s="96"/>
      <c r="AI50" s="96"/>
      <c r="AJ50" s="96"/>
      <c r="AK50" s="96"/>
      <c r="AL50" s="96"/>
      <c r="AM50" s="98"/>
      <c r="AN50" s="99"/>
      <c r="AO50" s="100"/>
      <c r="AP50" s="99"/>
      <c r="AQ50" s="99"/>
      <c r="AR50" s="99"/>
      <c r="AS50" s="99"/>
      <c r="AT50" s="99"/>
      <c r="AU50" s="99"/>
      <c r="AV50" s="99"/>
      <c r="AW50" s="99"/>
      <c r="AX50" s="99"/>
      <c r="AY50" s="99"/>
      <c r="AZ50" s="99"/>
      <c r="BA50" s="99"/>
      <c r="BB50" s="99"/>
      <c r="BC50" s="99"/>
      <c r="BD50" s="99"/>
      <c r="BE50" s="99"/>
      <c r="BF50" s="99"/>
    </row>
    <row r="51" spans="1:58" x14ac:dyDescent="0.45">
      <c r="A51" s="32" t="s">
        <v>6607</v>
      </c>
      <c r="B51" s="32">
        <v>160</v>
      </c>
      <c r="C51" s="158" t="s">
        <v>6617</v>
      </c>
      <c r="D51" s="159">
        <v>6</v>
      </c>
      <c r="E51" s="159">
        <v>106553383</v>
      </c>
      <c r="F51" s="158" t="s">
        <v>0</v>
      </c>
      <c r="G51" s="158" t="s">
        <v>1</v>
      </c>
      <c r="H51" s="158" t="s">
        <v>2134</v>
      </c>
      <c r="I51" s="158" t="s">
        <v>6105</v>
      </c>
      <c r="J51" s="35">
        <v>1</v>
      </c>
      <c r="K51" s="96"/>
      <c r="L51" s="158" t="s">
        <v>4547</v>
      </c>
      <c r="M51" s="73" t="s">
        <v>6</v>
      </c>
      <c r="N51" s="158" t="s">
        <v>118</v>
      </c>
      <c r="O51" s="158" t="s">
        <v>6911</v>
      </c>
      <c r="P51" s="158" t="s">
        <v>6912</v>
      </c>
      <c r="Q51" s="73"/>
      <c r="T51" s="145"/>
      <c r="U51" s="149"/>
      <c r="V51" s="150"/>
      <c r="W51" s="151"/>
      <c r="X51" s="152"/>
      <c r="Y51" s="152"/>
      <c r="Z51" s="152"/>
      <c r="AA51" s="152"/>
      <c r="AB51" s="154"/>
      <c r="AC51" s="152"/>
      <c r="AD51" s="152"/>
      <c r="AE51" s="152"/>
      <c r="AF51" s="152"/>
      <c r="AG51" s="143"/>
      <c r="AH51" s="96"/>
      <c r="AI51" s="96"/>
      <c r="AJ51" s="96"/>
      <c r="AK51" s="96"/>
      <c r="AL51" s="96"/>
      <c r="AM51" s="98"/>
      <c r="AN51" s="99"/>
      <c r="AO51" s="100"/>
      <c r="AP51" s="99"/>
      <c r="AQ51" s="99"/>
      <c r="AR51" s="99"/>
      <c r="AS51" s="99"/>
      <c r="AT51" s="99"/>
      <c r="AU51" s="99"/>
      <c r="AV51" s="99"/>
      <c r="AW51" s="99"/>
      <c r="AX51" s="99"/>
      <c r="AY51" s="99"/>
      <c r="AZ51" s="99"/>
      <c r="BA51" s="99"/>
      <c r="BB51" s="99"/>
      <c r="BC51" s="99"/>
      <c r="BD51" s="99"/>
      <c r="BE51" s="99"/>
      <c r="BF51" s="99"/>
    </row>
    <row r="52" spans="1:58" x14ac:dyDescent="0.45">
      <c r="A52" s="32" t="s">
        <v>6607</v>
      </c>
      <c r="B52" s="32">
        <v>160</v>
      </c>
      <c r="C52" s="158" t="s">
        <v>6617</v>
      </c>
      <c r="D52" s="159">
        <v>8</v>
      </c>
      <c r="E52" s="159">
        <v>90983507</v>
      </c>
      <c r="F52" s="158" t="s">
        <v>24</v>
      </c>
      <c r="G52" s="158" t="s">
        <v>0</v>
      </c>
      <c r="H52" s="158" t="s">
        <v>1329</v>
      </c>
      <c r="I52" s="158" t="s">
        <v>6105</v>
      </c>
      <c r="J52" s="35">
        <v>1</v>
      </c>
      <c r="K52" s="96"/>
      <c r="L52" s="158" t="s">
        <v>4547</v>
      </c>
      <c r="M52" s="73" t="s">
        <v>6</v>
      </c>
      <c r="N52" s="158" t="s">
        <v>118</v>
      </c>
      <c r="O52" s="158" t="s">
        <v>6913</v>
      </c>
      <c r="P52" s="158" t="s">
        <v>6914</v>
      </c>
      <c r="Q52" s="73"/>
      <c r="T52" s="145"/>
      <c r="U52" s="149"/>
      <c r="V52" s="150"/>
      <c r="W52" s="151"/>
      <c r="X52" s="152"/>
      <c r="Y52" s="152"/>
      <c r="Z52" s="152"/>
      <c r="AA52" s="152"/>
      <c r="AB52" s="154"/>
      <c r="AC52" s="152"/>
      <c r="AD52" s="152"/>
      <c r="AE52" s="152"/>
      <c r="AF52" s="152"/>
      <c r="AG52" s="143"/>
      <c r="AH52" s="96"/>
      <c r="AI52" s="96"/>
      <c r="AJ52" s="96"/>
      <c r="AK52" s="96"/>
      <c r="AL52" s="96"/>
      <c r="AM52" s="98"/>
      <c r="AN52" s="99"/>
      <c r="AO52" s="99"/>
      <c r="AP52" s="99"/>
      <c r="AQ52" s="99"/>
      <c r="AR52" s="99"/>
      <c r="AS52" s="99"/>
      <c r="AT52" s="99"/>
      <c r="AU52" s="99"/>
      <c r="AV52" s="99"/>
      <c r="AW52" s="99"/>
      <c r="AX52" s="99"/>
      <c r="AY52" s="99"/>
      <c r="AZ52" s="99"/>
      <c r="BA52" s="99"/>
      <c r="BB52" s="99"/>
      <c r="BC52" s="99"/>
      <c r="BD52" s="99"/>
      <c r="BE52" s="99"/>
      <c r="BF52" s="99"/>
    </row>
    <row r="53" spans="1:58" x14ac:dyDescent="0.45">
      <c r="A53" s="32" t="s">
        <v>6607</v>
      </c>
      <c r="B53" s="32">
        <v>160</v>
      </c>
      <c r="C53" s="158" t="s">
        <v>6617</v>
      </c>
      <c r="D53" s="159">
        <v>14</v>
      </c>
      <c r="E53" s="159" t="s">
        <v>6771</v>
      </c>
      <c r="F53" s="158" t="s">
        <v>144</v>
      </c>
      <c r="G53" s="158" t="s">
        <v>1</v>
      </c>
      <c r="H53" s="158" t="s">
        <v>727</v>
      </c>
      <c r="I53" s="158" t="s">
        <v>4408</v>
      </c>
      <c r="J53" s="35">
        <v>1</v>
      </c>
      <c r="K53" s="96"/>
      <c r="L53" s="158" t="s">
        <v>4547</v>
      </c>
      <c r="M53" s="73" t="s">
        <v>6</v>
      </c>
      <c r="N53" s="158" t="s">
        <v>140</v>
      </c>
      <c r="O53" s="158" t="s">
        <v>6915</v>
      </c>
      <c r="P53" s="158" t="s">
        <v>6916</v>
      </c>
      <c r="Q53" s="73"/>
      <c r="T53" s="145"/>
      <c r="U53" s="149"/>
      <c r="V53" s="150"/>
      <c r="W53" s="151"/>
      <c r="X53" s="146"/>
      <c r="Y53" s="152"/>
      <c r="Z53" s="152"/>
      <c r="AA53" s="152"/>
      <c r="AB53" s="154"/>
      <c r="AC53" s="152"/>
      <c r="AD53" s="152"/>
      <c r="AE53" s="152"/>
      <c r="AF53" s="152"/>
      <c r="AG53" s="143"/>
      <c r="AH53" s="96"/>
      <c r="AI53" s="96"/>
      <c r="AJ53" s="96"/>
      <c r="AK53" s="96"/>
      <c r="AL53" s="96"/>
      <c r="AM53" s="98"/>
      <c r="AN53" s="99"/>
      <c r="AO53" s="100"/>
      <c r="AP53" s="99"/>
      <c r="AQ53" s="99"/>
      <c r="AR53" s="99"/>
      <c r="AS53" s="99"/>
      <c r="AT53" s="99"/>
      <c r="AU53" s="99"/>
      <c r="AV53" s="99"/>
      <c r="AW53" s="99"/>
      <c r="AX53" s="99"/>
      <c r="AY53" s="99"/>
      <c r="AZ53" s="99"/>
      <c r="BA53" s="99"/>
      <c r="BB53" s="99"/>
      <c r="BC53" s="99"/>
      <c r="BD53" s="99"/>
      <c r="BE53" s="99"/>
      <c r="BF53" s="99"/>
    </row>
    <row r="54" spans="1:58" x14ac:dyDescent="0.45">
      <c r="A54" s="32" t="s">
        <v>6607</v>
      </c>
      <c r="B54" s="32">
        <v>160</v>
      </c>
      <c r="C54" s="158" t="s">
        <v>6618</v>
      </c>
      <c r="D54" s="159">
        <v>6</v>
      </c>
      <c r="E54" s="159">
        <v>35428345</v>
      </c>
      <c r="F54" s="158" t="s">
        <v>0</v>
      </c>
      <c r="G54" s="158" t="s">
        <v>1</v>
      </c>
      <c r="H54" s="158" t="s">
        <v>1538</v>
      </c>
      <c r="I54" s="158" t="s">
        <v>6105</v>
      </c>
      <c r="J54" s="35">
        <v>1</v>
      </c>
      <c r="K54" s="96"/>
      <c r="L54" s="158" t="s">
        <v>4621</v>
      </c>
      <c r="M54" s="73" t="s">
        <v>6</v>
      </c>
      <c r="N54" s="158" t="s">
        <v>118</v>
      </c>
      <c r="O54" s="158" t="s">
        <v>6917</v>
      </c>
      <c r="P54" s="158" t="s">
        <v>6918</v>
      </c>
      <c r="Q54" s="73"/>
      <c r="T54" s="145"/>
      <c r="U54" s="149"/>
      <c r="V54" s="150"/>
      <c r="W54" s="151"/>
      <c r="X54" s="152"/>
      <c r="Y54" s="152"/>
      <c r="Z54" s="152"/>
      <c r="AA54" s="152"/>
      <c r="AB54" s="154"/>
      <c r="AC54" s="152"/>
      <c r="AD54" s="152"/>
      <c r="AE54" s="152"/>
      <c r="AF54" s="152"/>
      <c r="AG54" s="144"/>
      <c r="AH54" s="101"/>
      <c r="AI54" s="101"/>
      <c r="AJ54" s="101"/>
      <c r="AK54" s="101"/>
      <c r="AL54" s="101"/>
      <c r="AM54" s="95"/>
      <c r="AN54" s="95"/>
      <c r="AO54" s="104"/>
      <c r="AP54" s="95"/>
      <c r="AQ54" s="95"/>
      <c r="AR54" s="95"/>
      <c r="AS54" s="95"/>
      <c r="AT54" s="95"/>
      <c r="AU54" s="95"/>
      <c r="AV54" s="95"/>
      <c r="AW54" s="95"/>
      <c r="AX54" s="95"/>
      <c r="AY54" s="95"/>
      <c r="AZ54" s="95"/>
      <c r="BA54" s="95"/>
      <c r="BB54" s="95"/>
      <c r="BC54" s="95"/>
      <c r="BD54" s="95"/>
      <c r="BE54" s="95"/>
      <c r="BF54" s="95"/>
    </row>
    <row r="55" spans="1:58" x14ac:dyDescent="0.45">
      <c r="A55" s="32" t="s">
        <v>6607</v>
      </c>
      <c r="B55" s="32">
        <v>160</v>
      </c>
      <c r="C55" s="158" t="s">
        <v>6618</v>
      </c>
      <c r="D55" s="159">
        <v>6</v>
      </c>
      <c r="E55" s="159">
        <v>160469510</v>
      </c>
      <c r="F55" s="158" t="s">
        <v>0</v>
      </c>
      <c r="G55" s="158" t="s">
        <v>24</v>
      </c>
      <c r="H55" s="158" t="s">
        <v>1942</v>
      </c>
      <c r="I55" s="158" t="s">
        <v>6105</v>
      </c>
      <c r="J55" s="35">
        <v>1</v>
      </c>
      <c r="K55" s="96"/>
      <c r="L55" s="158" t="s">
        <v>4621</v>
      </c>
      <c r="M55" s="73" t="s">
        <v>6</v>
      </c>
      <c r="N55" s="158" t="s">
        <v>118</v>
      </c>
      <c r="O55" s="158" t="s">
        <v>6919</v>
      </c>
      <c r="P55" s="158" t="s">
        <v>6920</v>
      </c>
      <c r="Q55" s="73"/>
      <c r="T55" s="145"/>
      <c r="U55" s="149"/>
      <c r="V55" s="150"/>
      <c r="W55" s="151"/>
      <c r="X55" s="146"/>
      <c r="Y55" s="152"/>
      <c r="Z55" s="152"/>
      <c r="AA55" s="152"/>
      <c r="AB55" s="154"/>
      <c r="AC55" s="152"/>
      <c r="AD55" s="152"/>
      <c r="AE55" s="152"/>
      <c r="AF55" s="152"/>
      <c r="AG55" s="143"/>
      <c r="AH55" s="96"/>
      <c r="AI55" s="96"/>
      <c r="AJ55" s="96"/>
      <c r="AK55" s="96"/>
      <c r="AL55" s="96"/>
      <c r="AM55" s="98"/>
      <c r="AN55" s="99"/>
      <c r="AO55" s="100"/>
      <c r="AP55" s="99"/>
      <c r="AQ55" s="99"/>
      <c r="AR55" s="99"/>
      <c r="AS55" s="99"/>
      <c r="AT55" s="99"/>
      <c r="AU55" s="99"/>
      <c r="AV55" s="99"/>
      <c r="AW55" s="99"/>
      <c r="AX55" s="99"/>
      <c r="AY55" s="99"/>
      <c r="AZ55" s="99"/>
      <c r="BA55" s="99"/>
      <c r="BB55" s="99"/>
      <c r="BC55" s="99"/>
      <c r="BD55" s="99"/>
      <c r="BE55" s="99"/>
      <c r="BF55" s="99"/>
    </row>
    <row r="56" spans="1:58" x14ac:dyDescent="0.45">
      <c r="A56" s="32" t="s">
        <v>6607</v>
      </c>
      <c r="B56" s="32">
        <v>160</v>
      </c>
      <c r="C56" s="158" t="s">
        <v>6618</v>
      </c>
      <c r="D56" s="159">
        <v>11</v>
      </c>
      <c r="E56" s="159">
        <v>111958677</v>
      </c>
      <c r="F56" s="158" t="s">
        <v>10</v>
      </c>
      <c r="G56" s="158" t="s">
        <v>24</v>
      </c>
      <c r="H56" s="158" t="s">
        <v>6171</v>
      </c>
      <c r="I56" s="158" t="s">
        <v>6105</v>
      </c>
      <c r="J56" s="35">
        <v>1</v>
      </c>
      <c r="K56" s="96"/>
      <c r="L56" s="158" t="s">
        <v>4621</v>
      </c>
      <c r="M56" s="73" t="s">
        <v>6</v>
      </c>
      <c r="N56" s="158" t="s">
        <v>118</v>
      </c>
      <c r="O56" s="158" t="s">
        <v>6921</v>
      </c>
      <c r="P56" s="158" t="s">
        <v>6922</v>
      </c>
      <c r="Q56" s="73"/>
      <c r="T56" s="145"/>
      <c r="U56" s="149"/>
      <c r="V56" s="150"/>
      <c r="W56" s="151"/>
      <c r="X56" s="146"/>
      <c r="Y56" s="152"/>
      <c r="Z56" s="152"/>
      <c r="AA56" s="152"/>
      <c r="AB56" s="153"/>
      <c r="AC56" s="152"/>
      <c r="AD56" s="152"/>
      <c r="AE56" s="152"/>
      <c r="AF56" s="152"/>
      <c r="AG56" s="143"/>
      <c r="AH56" s="96"/>
      <c r="AI56" s="96"/>
      <c r="AJ56" s="96"/>
      <c r="AK56" s="96"/>
      <c r="AL56" s="96"/>
      <c r="AM56" s="98"/>
      <c r="AN56" s="99"/>
      <c r="AO56" s="100"/>
      <c r="AP56" s="99"/>
      <c r="AQ56" s="99"/>
      <c r="AR56" s="99"/>
      <c r="AS56" s="99"/>
      <c r="AT56" s="99"/>
      <c r="AU56" s="99"/>
      <c r="AV56" s="99"/>
      <c r="AW56" s="99"/>
      <c r="AX56" s="99"/>
      <c r="AY56" s="99"/>
      <c r="AZ56" s="99"/>
      <c r="BA56" s="99"/>
      <c r="BB56" s="99"/>
      <c r="BC56" s="99"/>
      <c r="BD56" s="99"/>
      <c r="BE56" s="99"/>
      <c r="BF56" s="99"/>
    </row>
    <row r="57" spans="1:58" x14ac:dyDescent="0.45">
      <c r="A57" s="32" t="s">
        <v>6607</v>
      </c>
      <c r="B57" s="32">
        <v>160</v>
      </c>
      <c r="C57" s="158" t="s">
        <v>6618</v>
      </c>
      <c r="D57" s="159">
        <v>16</v>
      </c>
      <c r="E57" s="159">
        <v>14042043</v>
      </c>
      <c r="F57" s="158" t="s">
        <v>0</v>
      </c>
      <c r="G57" s="158" t="s">
        <v>1</v>
      </c>
      <c r="H57" s="158" t="s">
        <v>1450</v>
      </c>
      <c r="I57" s="158" t="s">
        <v>6105</v>
      </c>
      <c r="J57" s="35">
        <v>1</v>
      </c>
      <c r="K57" s="96"/>
      <c r="L57" s="158" t="s">
        <v>4621</v>
      </c>
      <c r="M57" s="73" t="s">
        <v>6</v>
      </c>
      <c r="N57" s="158" t="s">
        <v>118</v>
      </c>
      <c r="O57" s="158" t="s">
        <v>6923</v>
      </c>
      <c r="P57" s="158" t="s">
        <v>6924</v>
      </c>
      <c r="Q57" s="73"/>
      <c r="T57" s="145"/>
      <c r="U57" s="149"/>
      <c r="V57" s="150"/>
      <c r="W57" s="151"/>
      <c r="X57" s="146"/>
      <c r="Y57" s="152"/>
      <c r="Z57" s="152"/>
      <c r="AA57" s="152"/>
      <c r="AB57" s="154"/>
      <c r="AC57" s="152"/>
      <c r="AD57" s="152"/>
      <c r="AE57" s="152"/>
      <c r="AF57" s="152"/>
      <c r="AG57" s="143"/>
      <c r="AH57" s="96"/>
      <c r="AI57" s="96"/>
      <c r="AJ57" s="96"/>
      <c r="AK57" s="96"/>
      <c r="AL57" s="96"/>
      <c r="AM57" s="98"/>
      <c r="AN57" s="99"/>
      <c r="AO57" s="100"/>
      <c r="AP57" s="99"/>
      <c r="AQ57" s="99"/>
      <c r="AR57" s="99"/>
      <c r="AS57" s="99"/>
      <c r="AT57" s="99"/>
      <c r="AU57" s="99"/>
      <c r="AV57" s="99"/>
      <c r="AW57" s="99"/>
      <c r="AX57" s="99"/>
      <c r="AY57" s="99"/>
      <c r="AZ57" s="99"/>
      <c r="BA57" s="99"/>
      <c r="BB57" s="99"/>
      <c r="BC57" s="99"/>
      <c r="BD57" s="99"/>
      <c r="BE57" s="99"/>
      <c r="BF57" s="99"/>
    </row>
    <row r="58" spans="1:58" x14ac:dyDescent="0.45">
      <c r="A58" s="32" t="s">
        <v>6607</v>
      </c>
      <c r="B58" s="32">
        <v>160</v>
      </c>
      <c r="C58" s="158" t="s">
        <v>6619</v>
      </c>
      <c r="D58" s="159">
        <v>3</v>
      </c>
      <c r="E58" s="159">
        <v>52436441</v>
      </c>
      <c r="F58" s="158" t="s">
        <v>0</v>
      </c>
      <c r="G58" s="158" t="s">
        <v>10</v>
      </c>
      <c r="H58" s="158" t="s">
        <v>493</v>
      </c>
      <c r="I58" s="158" t="s">
        <v>6810</v>
      </c>
      <c r="J58" s="35">
        <v>1</v>
      </c>
      <c r="K58" s="96"/>
      <c r="L58" s="158" t="s">
        <v>131</v>
      </c>
      <c r="M58" s="73" t="s">
        <v>6</v>
      </c>
      <c r="N58" s="158" t="s">
        <v>6814</v>
      </c>
      <c r="O58" s="158" t="s">
        <v>6925</v>
      </c>
      <c r="P58" s="158"/>
      <c r="Q58" s="73"/>
      <c r="T58" s="145"/>
      <c r="U58" s="149"/>
      <c r="V58" s="150"/>
      <c r="W58" s="151"/>
      <c r="X58" s="152"/>
      <c r="Y58" s="152"/>
      <c r="Z58" s="152"/>
      <c r="AA58" s="152"/>
      <c r="AB58" s="154"/>
      <c r="AC58" s="152"/>
      <c r="AD58" s="152"/>
      <c r="AE58" s="152"/>
      <c r="AF58" s="152"/>
      <c r="AG58" s="143"/>
      <c r="AH58" s="96"/>
      <c r="AI58" s="96"/>
      <c r="AJ58" s="96"/>
      <c r="AK58" s="96"/>
      <c r="AL58" s="96"/>
      <c r="AM58" s="98"/>
      <c r="AN58" s="99"/>
      <c r="AO58" s="100"/>
      <c r="AP58" s="99"/>
      <c r="AQ58" s="99"/>
      <c r="AR58" s="99"/>
      <c r="AS58" s="99"/>
      <c r="AT58" s="99"/>
      <c r="AU58" s="99"/>
      <c r="AV58" s="99"/>
      <c r="AW58" s="99"/>
      <c r="AX58" s="99"/>
      <c r="AY58" s="99"/>
      <c r="AZ58" s="99"/>
      <c r="BA58" s="99"/>
      <c r="BB58" s="99"/>
      <c r="BC58" s="99"/>
      <c r="BD58" s="99"/>
      <c r="BE58" s="99"/>
      <c r="BF58" s="99"/>
    </row>
    <row r="59" spans="1:58" x14ac:dyDescent="0.45">
      <c r="A59" s="32" t="s">
        <v>6607</v>
      </c>
      <c r="B59" s="32">
        <v>160</v>
      </c>
      <c r="C59" s="158" t="s">
        <v>6619</v>
      </c>
      <c r="D59" s="159">
        <v>7</v>
      </c>
      <c r="E59" s="159">
        <v>128851867</v>
      </c>
      <c r="F59" s="158" t="s">
        <v>0</v>
      </c>
      <c r="G59" s="158" t="s">
        <v>1</v>
      </c>
      <c r="H59" s="158" t="s">
        <v>2142</v>
      </c>
      <c r="I59" s="158" t="s">
        <v>6810</v>
      </c>
      <c r="J59" s="35">
        <v>1</v>
      </c>
      <c r="K59" s="96"/>
      <c r="L59" s="158" t="s">
        <v>131</v>
      </c>
      <c r="M59" s="73" t="s">
        <v>6</v>
      </c>
      <c r="N59" s="158" t="s">
        <v>6813</v>
      </c>
      <c r="O59" s="158" t="s">
        <v>6926</v>
      </c>
      <c r="P59" s="158" t="s">
        <v>6927</v>
      </c>
      <c r="Q59" s="73"/>
      <c r="T59" s="145"/>
      <c r="U59" s="149"/>
      <c r="V59" s="150"/>
      <c r="W59" s="151"/>
      <c r="X59" s="146"/>
      <c r="Y59" s="152"/>
      <c r="Z59" s="152"/>
      <c r="AA59" s="152"/>
      <c r="AB59" s="154"/>
      <c r="AC59" s="152"/>
      <c r="AD59" s="152"/>
      <c r="AE59" s="152"/>
      <c r="AF59" s="152"/>
      <c r="AG59" s="143"/>
      <c r="AH59" s="96"/>
      <c r="AI59" s="96"/>
      <c r="AJ59" s="96"/>
      <c r="AK59" s="96"/>
      <c r="AL59" s="96"/>
      <c r="AM59" s="98"/>
      <c r="AN59" s="99"/>
      <c r="AO59" s="100"/>
      <c r="AP59" s="99"/>
      <c r="AQ59" s="99"/>
      <c r="AR59" s="99"/>
      <c r="AS59" s="99"/>
      <c r="AT59" s="99"/>
      <c r="AU59" s="99"/>
      <c r="AV59" s="99"/>
      <c r="AW59" s="99"/>
      <c r="AX59" s="99"/>
      <c r="AY59" s="99"/>
      <c r="AZ59" s="99"/>
      <c r="BA59" s="99"/>
      <c r="BB59" s="99"/>
      <c r="BC59" s="99"/>
      <c r="BD59" s="99"/>
      <c r="BE59" s="99"/>
      <c r="BF59" s="99"/>
    </row>
    <row r="60" spans="1:58" x14ac:dyDescent="0.45">
      <c r="A60" s="32" t="s">
        <v>6607</v>
      </c>
      <c r="B60" s="32">
        <v>160</v>
      </c>
      <c r="C60" s="158" t="s">
        <v>6619</v>
      </c>
      <c r="D60" s="159">
        <v>9</v>
      </c>
      <c r="E60" s="159">
        <v>139402583</v>
      </c>
      <c r="F60" s="158" t="s">
        <v>0</v>
      </c>
      <c r="G60" s="158" t="s">
        <v>1</v>
      </c>
      <c r="H60" s="158" t="s">
        <v>2051</v>
      </c>
      <c r="I60" s="158" t="s">
        <v>6105</v>
      </c>
      <c r="J60" s="35">
        <v>1</v>
      </c>
      <c r="K60" s="96"/>
      <c r="L60" s="158" t="s">
        <v>131</v>
      </c>
      <c r="M60" s="73" t="s">
        <v>6</v>
      </c>
      <c r="N60" s="158" t="s">
        <v>118</v>
      </c>
      <c r="O60" s="158" t="s">
        <v>6928</v>
      </c>
      <c r="P60" s="158" t="s">
        <v>6929</v>
      </c>
      <c r="Q60" s="73"/>
      <c r="U60" s="95"/>
      <c r="V60" s="119"/>
      <c r="W60" s="119"/>
      <c r="X60" s="119"/>
      <c r="Y60" s="120"/>
      <c r="Z60" s="119"/>
      <c r="AA60" s="119"/>
      <c r="AB60" s="119"/>
      <c r="AC60" s="120"/>
      <c r="AD60" s="119"/>
      <c r="AE60" s="119"/>
      <c r="AF60" s="119"/>
      <c r="AG60" s="96"/>
      <c r="AH60" s="96"/>
      <c r="AI60" s="96"/>
      <c r="AJ60" s="96"/>
      <c r="AK60" s="96"/>
      <c r="AL60" s="96"/>
      <c r="AM60" s="98"/>
      <c r="AN60" s="99"/>
      <c r="AO60" s="100"/>
      <c r="AP60" s="99"/>
      <c r="AQ60" s="99"/>
      <c r="AR60" s="99"/>
      <c r="AS60" s="99"/>
      <c r="AT60" s="99"/>
      <c r="AU60" s="99"/>
      <c r="AV60" s="99"/>
      <c r="AW60" s="99"/>
      <c r="AX60" s="99"/>
      <c r="AY60" s="99"/>
      <c r="AZ60" s="99"/>
      <c r="BA60" s="99"/>
      <c r="BB60" s="99"/>
      <c r="BC60" s="99"/>
      <c r="BD60" s="99"/>
      <c r="BE60" s="99"/>
      <c r="BF60" s="99"/>
    </row>
    <row r="61" spans="1:58" x14ac:dyDescent="0.45">
      <c r="A61" s="32" t="s">
        <v>6607</v>
      </c>
      <c r="B61" s="32">
        <v>160</v>
      </c>
      <c r="C61" s="158" t="s">
        <v>6619</v>
      </c>
      <c r="D61" s="159">
        <v>11</v>
      </c>
      <c r="E61" s="159">
        <v>108173628</v>
      </c>
      <c r="F61" s="158" t="s">
        <v>24</v>
      </c>
      <c r="G61" s="158" t="s">
        <v>0</v>
      </c>
      <c r="H61" s="158" t="s">
        <v>1288</v>
      </c>
      <c r="I61" s="158" t="s">
        <v>6105</v>
      </c>
      <c r="J61" s="35">
        <v>1</v>
      </c>
      <c r="K61" s="96"/>
      <c r="L61" s="158" t="s">
        <v>131</v>
      </c>
      <c r="M61" s="73" t="s">
        <v>6</v>
      </c>
      <c r="N61" s="158" t="s">
        <v>118</v>
      </c>
      <c r="O61" s="158" t="s">
        <v>6930</v>
      </c>
      <c r="P61" s="158" t="s">
        <v>6931</v>
      </c>
      <c r="Q61" s="73"/>
      <c r="U61" s="95"/>
      <c r="V61" s="96"/>
      <c r="W61" s="96"/>
      <c r="X61" s="96"/>
      <c r="Y61" s="97"/>
      <c r="Z61" s="96"/>
      <c r="AA61" s="96"/>
      <c r="AB61" s="96"/>
      <c r="AC61" s="97"/>
      <c r="AD61" s="96"/>
      <c r="AE61" s="96"/>
      <c r="AF61" s="96"/>
      <c r="AG61" s="96"/>
      <c r="AH61" s="96"/>
      <c r="AI61" s="96"/>
      <c r="AJ61" s="96"/>
      <c r="AK61" s="96"/>
      <c r="AL61" s="96"/>
      <c r="AM61" s="98"/>
      <c r="AN61" s="99"/>
      <c r="AO61" s="100"/>
      <c r="AP61" s="99"/>
      <c r="AQ61" s="99"/>
      <c r="AR61" s="99"/>
      <c r="AS61" s="99"/>
      <c r="AT61" s="99"/>
      <c r="AU61" s="99"/>
      <c r="AV61" s="99"/>
      <c r="AW61" s="99"/>
      <c r="AX61" s="99"/>
      <c r="AY61" s="99"/>
      <c r="AZ61" s="99"/>
      <c r="BA61" s="99"/>
      <c r="BB61" s="99"/>
      <c r="BC61" s="99"/>
      <c r="BD61" s="99"/>
      <c r="BE61" s="99"/>
      <c r="BF61" s="99"/>
    </row>
    <row r="62" spans="1:58" x14ac:dyDescent="0.45">
      <c r="A62" s="32" t="s">
        <v>6607</v>
      </c>
      <c r="B62" s="32">
        <v>160</v>
      </c>
      <c r="C62" s="158" t="s">
        <v>6619</v>
      </c>
      <c r="D62" s="159">
        <v>11</v>
      </c>
      <c r="E62" s="159">
        <v>111957665</v>
      </c>
      <c r="F62" s="158" t="s">
        <v>24</v>
      </c>
      <c r="G62" s="158" t="s">
        <v>10</v>
      </c>
      <c r="H62" s="158" t="s">
        <v>6171</v>
      </c>
      <c r="I62" s="158" t="s">
        <v>6810</v>
      </c>
      <c r="J62" s="35">
        <v>1</v>
      </c>
      <c r="K62" s="96"/>
      <c r="L62" s="158" t="s">
        <v>131</v>
      </c>
      <c r="M62" s="73" t="s">
        <v>6</v>
      </c>
      <c r="N62" s="158" t="s">
        <v>118</v>
      </c>
      <c r="O62" s="158" t="s">
        <v>6825</v>
      </c>
      <c r="P62" s="158" t="s">
        <v>6826</v>
      </c>
      <c r="Q62" s="73"/>
      <c r="U62" s="99"/>
      <c r="V62" s="96"/>
      <c r="W62" s="96"/>
      <c r="X62" s="96"/>
      <c r="Y62" s="97"/>
      <c r="Z62" s="96"/>
      <c r="AA62" s="96"/>
      <c r="AB62" s="96"/>
      <c r="AC62" s="97"/>
      <c r="AD62" s="96"/>
      <c r="AE62" s="96"/>
      <c r="AF62" s="96"/>
      <c r="AG62" s="96"/>
      <c r="AH62" s="96"/>
      <c r="AI62" s="96"/>
      <c r="AJ62" s="96"/>
      <c r="AK62" s="96"/>
      <c r="AL62" s="96"/>
      <c r="AM62" s="98"/>
      <c r="AN62" s="99"/>
      <c r="AO62" s="100"/>
      <c r="AP62" s="99"/>
      <c r="AQ62" s="99"/>
      <c r="AR62" s="99"/>
      <c r="AS62" s="99"/>
      <c r="AT62" s="99"/>
      <c r="AU62" s="99"/>
      <c r="AV62" s="99"/>
      <c r="AW62" s="99"/>
      <c r="AX62" s="99"/>
      <c r="AY62" s="99"/>
      <c r="AZ62" s="99"/>
      <c r="BA62" s="99"/>
      <c r="BB62" s="99"/>
      <c r="BC62" s="99"/>
      <c r="BD62" s="99"/>
      <c r="BE62" s="99"/>
      <c r="BF62" s="99"/>
    </row>
    <row r="63" spans="1:58" x14ac:dyDescent="0.45">
      <c r="A63" s="32" t="s">
        <v>6607</v>
      </c>
      <c r="B63" s="32">
        <v>160</v>
      </c>
      <c r="C63" s="158" t="s">
        <v>6619</v>
      </c>
      <c r="D63" s="159">
        <v>14</v>
      </c>
      <c r="E63" s="159">
        <v>45645482</v>
      </c>
      <c r="F63" s="158" t="s">
        <v>24</v>
      </c>
      <c r="G63" s="158" t="s">
        <v>0</v>
      </c>
      <c r="H63" s="158" t="s">
        <v>1279</v>
      </c>
      <c r="I63" s="158" t="s">
        <v>6105</v>
      </c>
      <c r="J63" s="35">
        <v>1</v>
      </c>
      <c r="K63" s="96"/>
      <c r="L63" s="158" t="s">
        <v>131</v>
      </c>
      <c r="M63" s="73" t="s">
        <v>6</v>
      </c>
      <c r="N63" s="158" t="s">
        <v>118</v>
      </c>
      <c r="O63" s="158" t="s">
        <v>6932</v>
      </c>
      <c r="P63" s="158" t="s">
        <v>6933</v>
      </c>
      <c r="Q63" s="73"/>
      <c r="U63" s="95"/>
      <c r="V63" s="96"/>
      <c r="W63" s="96"/>
      <c r="X63" s="96"/>
      <c r="Y63" s="97"/>
      <c r="Z63" s="96"/>
      <c r="AA63" s="96"/>
      <c r="AB63" s="96"/>
      <c r="AC63" s="97"/>
      <c r="AD63" s="96"/>
      <c r="AE63" s="96"/>
      <c r="AF63" s="96"/>
      <c r="AG63" s="96"/>
      <c r="AH63" s="96"/>
      <c r="AI63" s="96"/>
      <c r="AJ63" s="96"/>
      <c r="AK63" s="96"/>
      <c r="AL63" s="96"/>
      <c r="AM63" s="98"/>
      <c r="AN63" s="99"/>
      <c r="AO63" s="100"/>
      <c r="AP63" s="99"/>
      <c r="AQ63" s="99"/>
      <c r="AR63" s="99"/>
      <c r="AS63" s="99"/>
      <c r="AT63" s="99"/>
      <c r="AU63" s="99"/>
      <c r="AV63" s="99"/>
      <c r="AW63" s="99"/>
      <c r="AX63" s="99"/>
      <c r="AY63" s="99"/>
      <c r="AZ63" s="99"/>
      <c r="BA63" s="99"/>
      <c r="BB63" s="99"/>
      <c r="BC63" s="99"/>
      <c r="BD63" s="99"/>
      <c r="BE63" s="99"/>
      <c r="BF63" s="99"/>
    </row>
    <row r="64" spans="1:58" x14ac:dyDescent="0.45">
      <c r="A64" s="32" t="s">
        <v>6607</v>
      </c>
      <c r="B64" s="32">
        <v>160</v>
      </c>
      <c r="C64" s="158" t="s">
        <v>6620</v>
      </c>
      <c r="D64" s="159">
        <v>2</v>
      </c>
      <c r="E64" s="159">
        <v>39241107</v>
      </c>
      <c r="F64" s="158" t="s">
        <v>24</v>
      </c>
      <c r="G64" s="158" t="s">
        <v>10</v>
      </c>
      <c r="H64" s="158" t="s">
        <v>1158</v>
      </c>
      <c r="I64" s="158" t="s">
        <v>6811</v>
      </c>
      <c r="J64" s="35">
        <v>1</v>
      </c>
      <c r="K64" s="96"/>
      <c r="L64" s="158" t="s">
        <v>4384</v>
      </c>
      <c r="M64" s="73" t="s">
        <v>6</v>
      </c>
      <c r="N64" s="158" t="s">
        <v>118</v>
      </c>
      <c r="O64" s="158" t="s">
        <v>6934</v>
      </c>
      <c r="P64" s="158" t="s">
        <v>6935</v>
      </c>
      <c r="Q64" s="73"/>
      <c r="U64" s="95"/>
      <c r="V64" s="96"/>
      <c r="W64" s="96"/>
      <c r="X64" s="96"/>
      <c r="Y64" s="97"/>
      <c r="Z64" s="96"/>
      <c r="AA64" s="96"/>
      <c r="AB64" s="96"/>
      <c r="AC64" s="97"/>
      <c r="AD64" s="96"/>
      <c r="AE64" s="96"/>
      <c r="AF64" s="96"/>
      <c r="AG64" s="96"/>
      <c r="AH64" s="96"/>
      <c r="AI64" s="96"/>
      <c r="AJ64" s="96"/>
      <c r="AK64" s="96"/>
      <c r="AL64" s="96"/>
      <c r="AM64" s="98"/>
      <c r="AN64" s="99"/>
      <c r="AO64" s="100"/>
      <c r="AP64" s="100"/>
      <c r="AQ64" s="99"/>
      <c r="AR64" s="99"/>
      <c r="AS64" s="99"/>
      <c r="AT64" s="99"/>
      <c r="AU64" s="99"/>
      <c r="AV64" s="99"/>
      <c r="AW64" s="99"/>
      <c r="AX64" s="99"/>
      <c r="AY64" s="99"/>
      <c r="AZ64" s="99"/>
      <c r="BA64" s="99"/>
      <c r="BB64" s="99"/>
      <c r="BC64" s="99"/>
      <c r="BD64" s="99"/>
      <c r="BE64" s="99"/>
      <c r="BF64" s="99"/>
    </row>
    <row r="65" spans="1:58" x14ac:dyDescent="0.45">
      <c r="A65" s="32" t="s">
        <v>6607</v>
      </c>
      <c r="B65" s="32">
        <v>160</v>
      </c>
      <c r="C65" s="158" t="s">
        <v>6620</v>
      </c>
      <c r="D65" s="159">
        <v>9</v>
      </c>
      <c r="E65" s="159">
        <v>97869536</v>
      </c>
      <c r="F65" s="158" t="s">
        <v>0</v>
      </c>
      <c r="G65" s="158" t="s">
        <v>1</v>
      </c>
      <c r="H65" s="158" t="s">
        <v>1315</v>
      </c>
      <c r="I65" s="158" t="s">
        <v>6810</v>
      </c>
      <c r="J65" s="35">
        <v>1</v>
      </c>
      <c r="K65" s="96"/>
      <c r="L65" s="158" t="s">
        <v>4384</v>
      </c>
      <c r="M65" s="73" t="s">
        <v>6</v>
      </c>
      <c r="N65" s="158" t="s">
        <v>118</v>
      </c>
      <c r="O65" s="158" t="s">
        <v>6936</v>
      </c>
      <c r="P65" s="158" t="s">
        <v>6937</v>
      </c>
      <c r="Q65" s="73"/>
      <c r="U65" s="95"/>
      <c r="V65" s="96"/>
      <c r="W65" s="96"/>
      <c r="X65" s="96"/>
      <c r="Y65" s="97"/>
      <c r="Z65" s="96"/>
      <c r="AA65" s="96"/>
      <c r="AB65" s="96"/>
      <c r="AC65" s="97"/>
      <c r="AD65" s="96"/>
      <c r="AE65" s="96"/>
      <c r="AF65" s="96"/>
      <c r="AG65" s="96"/>
      <c r="AH65" s="96"/>
      <c r="AI65" s="96"/>
      <c r="AJ65" s="96"/>
      <c r="AK65" s="96"/>
      <c r="AL65" s="96"/>
      <c r="AM65" s="98"/>
      <c r="AN65" s="99"/>
      <c r="AO65" s="100"/>
      <c r="AP65" s="99"/>
      <c r="AQ65" s="99"/>
      <c r="AR65" s="99"/>
      <c r="AS65" s="99"/>
      <c r="AT65" s="99"/>
      <c r="AU65" s="99"/>
      <c r="AV65" s="99"/>
      <c r="AW65" s="99"/>
      <c r="AX65" s="99"/>
      <c r="AY65" s="99"/>
      <c r="AZ65" s="99"/>
      <c r="BA65" s="99"/>
      <c r="BB65" s="99"/>
      <c r="BC65" s="99"/>
      <c r="BD65" s="99"/>
      <c r="BE65" s="99"/>
      <c r="BF65" s="99"/>
    </row>
    <row r="66" spans="1:58" x14ac:dyDescent="0.45">
      <c r="A66" s="32" t="s">
        <v>6607</v>
      </c>
      <c r="B66" s="32">
        <v>160</v>
      </c>
      <c r="C66" s="158" t="s">
        <v>6620</v>
      </c>
      <c r="D66" s="159">
        <v>10</v>
      </c>
      <c r="E66" s="159">
        <v>43613908</v>
      </c>
      <c r="F66" s="158" t="s">
        <v>10</v>
      </c>
      <c r="G66" s="158" t="s">
        <v>1</v>
      </c>
      <c r="H66" s="158" t="s">
        <v>217</v>
      </c>
      <c r="I66" s="158" t="s">
        <v>6105</v>
      </c>
      <c r="J66" s="35">
        <v>1</v>
      </c>
      <c r="K66" s="96"/>
      <c r="L66" s="158" t="s">
        <v>4384</v>
      </c>
      <c r="M66" s="73" t="s">
        <v>6</v>
      </c>
      <c r="N66" s="158" t="s">
        <v>118</v>
      </c>
      <c r="O66" s="158" t="s">
        <v>6849</v>
      </c>
      <c r="P66" s="158" t="s">
        <v>6850</v>
      </c>
      <c r="Q66" s="73"/>
      <c r="U66" s="95"/>
      <c r="V66" s="96"/>
      <c r="W66" s="96"/>
      <c r="X66" s="96"/>
      <c r="Y66" s="97"/>
      <c r="Z66" s="96"/>
      <c r="AA66" s="96"/>
      <c r="AB66" s="96"/>
      <c r="AC66" s="97"/>
      <c r="AD66" s="96"/>
      <c r="AE66" s="96"/>
      <c r="AF66" s="96"/>
      <c r="AG66" s="96"/>
      <c r="AH66" s="96"/>
      <c r="AI66" s="96"/>
      <c r="AJ66" s="96"/>
      <c r="AK66" s="96"/>
      <c r="AL66" s="96"/>
      <c r="AM66" s="98"/>
      <c r="AN66" s="99"/>
      <c r="AO66" s="100"/>
      <c r="AP66" s="99"/>
      <c r="AQ66" s="99"/>
      <c r="AR66" s="99"/>
      <c r="AS66" s="99"/>
      <c r="AT66" s="99"/>
      <c r="AU66" s="99"/>
      <c r="AV66" s="99"/>
      <c r="AW66" s="99"/>
      <c r="AX66" s="99"/>
      <c r="AY66" s="99"/>
      <c r="AZ66" s="99"/>
      <c r="BA66" s="99"/>
      <c r="BB66" s="99"/>
      <c r="BC66" s="99"/>
      <c r="BD66" s="99"/>
      <c r="BE66" s="99"/>
      <c r="BF66" s="99"/>
    </row>
    <row r="67" spans="1:58" x14ac:dyDescent="0.45">
      <c r="A67" s="32" t="s">
        <v>6607</v>
      </c>
      <c r="B67" s="32">
        <v>160</v>
      </c>
      <c r="C67" s="158" t="s">
        <v>6620</v>
      </c>
      <c r="D67" s="159">
        <v>13</v>
      </c>
      <c r="E67" s="159">
        <v>32912750</v>
      </c>
      <c r="F67" s="158" t="s">
        <v>24</v>
      </c>
      <c r="G67" s="158" t="s">
        <v>1</v>
      </c>
      <c r="H67" s="158" t="s">
        <v>35</v>
      </c>
      <c r="I67" s="158" t="s">
        <v>6811</v>
      </c>
      <c r="J67" s="35">
        <v>1</v>
      </c>
      <c r="K67" s="96"/>
      <c r="L67" s="158" t="s">
        <v>4384</v>
      </c>
      <c r="M67" s="73" t="s">
        <v>6</v>
      </c>
      <c r="N67" s="158" t="s">
        <v>118</v>
      </c>
      <c r="O67" s="158" t="s">
        <v>6938</v>
      </c>
      <c r="P67" s="158" t="s">
        <v>6939</v>
      </c>
      <c r="Q67" s="73"/>
      <c r="U67" s="99"/>
      <c r="V67" s="96"/>
      <c r="W67" s="96"/>
      <c r="X67" s="96"/>
      <c r="Y67" s="97"/>
      <c r="Z67" s="96"/>
      <c r="AA67" s="96"/>
      <c r="AB67" s="96"/>
      <c r="AC67" s="97"/>
      <c r="AD67" s="96"/>
      <c r="AE67" s="96"/>
      <c r="AF67" s="96"/>
      <c r="AG67" s="96"/>
      <c r="AH67" s="96"/>
      <c r="AI67" s="96"/>
      <c r="AJ67" s="96"/>
      <c r="AK67" s="96"/>
      <c r="AL67" s="96"/>
      <c r="AM67" s="98"/>
      <c r="AN67" s="99"/>
      <c r="AO67" s="100"/>
      <c r="AP67" s="99"/>
      <c r="AQ67" s="99"/>
      <c r="AR67" s="99"/>
      <c r="AS67" s="99"/>
      <c r="AT67" s="99"/>
      <c r="AU67" s="99"/>
      <c r="AV67" s="99"/>
      <c r="AW67" s="99"/>
      <c r="AX67" s="99"/>
      <c r="AY67" s="99"/>
      <c r="AZ67" s="99"/>
      <c r="BA67" s="99"/>
      <c r="BB67" s="99"/>
      <c r="BC67" s="99"/>
      <c r="BD67" s="99"/>
      <c r="BE67" s="99"/>
      <c r="BF67" s="99"/>
    </row>
    <row r="68" spans="1:58" x14ac:dyDescent="0.45">
      <c r="A68" s="32" t="s">
        <v>6607</v>
      </c>
      <c r="B68" s="32">
        <v>160</v>
      </c>
      <c r="C68" s="158" t="s">
        <v>6620</v>
      </c>
      <c r="D68" s="159">
        <v>16</v>
      </c>
      <c r="E68" s="159">
        <v>2121616</v>
      </c>
      <c r="F68" s="158" t="s">
        <v>10</v>
      </c>
      <c r="G68" s="158" t="s">
        <v>24</v>
      </c>
      <c r="H68" s="158" t="s">
        <v>1222</v>
      </c>
      <c r="I68" s="158" t="s">
        <v>6105</v>
      </c>
      <c r="J68" s="35">
        <v>1</v>
      </c>
      <c r="K68" s="96"/>
      <c r="L68" s="158" t="s">
        <v>4384</v>
      </c>
      <c r="M68" s="73" t="s">
        <v>6</v>
      </c>
      <c r="N68" s="158" t="s">
        <v>6813</v>
      </c>
      <c r="O68" s="158" t="s">
        <v>6940</v>
      </c>
      <c r="P68" s="158" t="s">
        <v>6941</v>
      </c>
      <c r="Q68" s="73"/>
      <c r="U68" s="99"/>
      <c r="V68" s="96"/>
      <c r="W68" s="96"/>
      <c r="X68" s="96"/>
      <c r="Y68" s="97"/>
      <c r="Z68" s="96"/>
      <c r="AA68" s="96"/>
      <c r="AB68" s="96"/>
      <c r="AC68" s="97"/>
      <c r="AD68" s="96"/>
      <c r="AE68" s="96"/>
      <c r="AF68" s="96"/>
      <c r="AG68" s="96"/>
      <c r="AH68" s="96"/>
      <c r="AI68" s="96"/>
      <c r="AJ68" s="96"/>
      <c r="AK68" s="96"/>
      <c r="AL68" s="96"/>
      <c r="AM68" s="98"/>
      <c r="AN68" s="99"/>
      <c r="AO68" s="100"/>
      <c r="AP68" s="99"/>
      <c r="AQ68" s="99"/>
      <c r="AR68" s="99"/>
      <c r="AS68" s="99"/>
      <c r="AT68" s="99"/>
      <c r="AU68" s="99"/>
      <c r="AV68" s="99"/>
      <c r="AW68" s="99"/>
      <c r="AX68" s="99"/>
      <c r="AY68" s="99"/>
      <c r="AZ68" s="99"/>
      <c r="BA68" s="99"/>
      <c r="BB68" s="99"/>
      <c r="BC68" s="99"/>
      <c r="BD68" s="99"/>
      <c r="BE68" s="99"/>
      <c r="BF68" s="99"/>
    </row>
    <row r="69" spans="1:58" x14ac:dyDescent="0.45">
      <c r="A69" s="32" t="s">
        <v>6607</v>
      </c>
      <c r="B69" s="32">
        <v>160</v>
      </c>
      <c r="C69" s="158" t="s">
        <v>6620</v>
      </c>
      <c r="D69" s="159">
        <v>16</v>
      </c>
      <c r="E69" s="159">
        <v>88951594</v>
      </c>
      <c r="F69" s="158" t="s">
        <v>0</v>
      </c>
      <c r="G69" s="158" t="s">
        <v>1</v>
      </c>
      <c r="H69" s="158" t="s">
        <v>1811</v>
      </c>
      <c r="I69" s="158" t="s">
        <v>6105</v>
      </c>
      <c r="J69" s="35">
        <v>1</v>
      </c>
      <c r="K69" s="96"/>
      <c r="L69" s="158" t="s">
        <v>4384</v>
      </c>
      <c r="M69" s="73" t="s">
        <v>6</v>
      </c>
      <c r="N69" s="158" t="s">
        <v>118</v>
      </c>
      <c r="O69" s="158" t="s">
        <v>6942</v>
      </c>
      <c r="P69" s="158" t="s">
        <v>6943</v>
      </c>
      <c r="Q69" s="73"/>
      <c r="U69" s="95"/>
      <c r="V69" s="96"/>
      <c r="W69" s="96"/>
      <c r="X69" s="96"/>
      <c r="Y69" s="97"/>
      <c r="Z69" s="96"/>
      <c r="AA69" s="96"/>
      <c r="AB69" s="96"/>
      <c r="AC69" s="97"/>
      <c r="AD69" s="96"/>
      <c r="AE69" s="96"/>
      <c r="AF69" s="96"/>
      <c r="AG69" s="96"/>
      <c r="AH69" s="96"/>
      <c r="AI69" s="96"/>
      <c r="AJ69" s="96"/>
      <c r="AK69" s="96"/>
      <c r="AL69" s="96"/>
      <c r="AM69" s="98"/>
      <c r="AN69" s="99"/>
      <c r="AO69" s="100"/>
      <c r="AP69" s="99"/>
      <c r="AQ69" s="99"/>
      <c r="AR69" s="99"/>
      <c r="AS69" s="99"/>
      <c r="AT69" s="99"/>
      <c r="AU69" s="99"/>
      <c r="AV69" s="99"/>
      <c r="AW69" s="99"/>
      <c r="AX69" s="99"/>
      <c r="AY69" s="99"/>
      <c r="AZ69" s="99"/>
      <c r="BA69" s="99"/>
      <c r="BB69" s="99"/>
      <c r="BC69" s="99"/>
      <c r="BD69" s="99"/>
      <c r="BE69" s="99"/>
      <c r="BF69" s="99"/>
    </row>
    <row r="70" spans="1:58" x14ac:dyDescent="0.45">
      <c r="A70" s="32" t="s">
        <v>6607</v>
      </c>
      <c r="B70" s="32">
        <v>160</v>
      </c>
      <c r="C70" s="158" t="s">
        <v>6621</v>
      </c>
      <c r="D70" s="159">
        <v>15</v>
      </c>
      <c r="E70" s="159">
        <v>74325672</v>
      </c>
      <c r="F70" s="158" t="s">
        <v>0</v>
      </c>
      <c r="G70" s="158" t="s">
        <v>1</v>
      </c>
      <c r="H70" s="158" t="s">
        <v>2110</v>
      </c>
      <c r="I70" s="158" t="s">
        <v>6105</v>
      </c>
      <c r="J70" s="35">
        <v>1</v>
      </c>
      <c r="K70" s="96"/>
      <c r="L70" s="158" t="s">
        <v>8081</v>
      </c>
      <c r="M70" s="73" t="s">
        <v>6</v>
      </c>
      <c r="N70" s="158" t="s">
        <v>118</v>
      </c>
      <c r="O70" s="158" t="s">
        <v>6944</v>
      </c>
      <c r="P70" s="158" t="s">
        <v>6945</v>
      </c>
      <c r="Q70" s="73"/>
      <c r="U70" s="95"/>
      <c r="V70" s="96"/>
      <c r="W70" s="96"/>
      <c r="X70" s="96"/>
      <c r="Y70" s="97"/>
      <c r="Z70" s="96"/>
      <c r="AA70" s="96"/>
      <c r="AB70" s="96"/>
      <c r="AC70" s="97"/>
      <c r="AD70" s="96"/>
      <c r="AE70" s="96"/>
      <c r="AF70" s="96"/>
      <c r="AG70" s="96"/>
      <c r="AH70" s="96"/>
      <c r="AI70" s="96"/>
      <c r="AJ70" s="96"/>
      <c r="AK70" s="96"/>
      <c r="AL70" s="96"/>
      <c r="AM70" s="98"/>
      <c r="AN70" s="99"/>
      <c r="AO70" s="100"/>
      <c r="AP70" s="99"/>
      <c r="AQ70" s="99"/>
      <c r="AR70" s="99"/>
      <c r="AS70" s="99"/>
      <c r="AT70" s="99"/>
      <c r="AU70" s="99"/>
      <c r="AV70" s="99"/>
      <c r="AW70" s="99"/>
      <c r="AX70" s="99"/>
      <c r="AY70" s="99"/>
      <c r="AZ70" s="99"/>
      <c r="BA70" s="99"/>
      <c r="BB70" s="99"/>
      <c r="BC70" s="99"/>
      <c r="BD70" s="99"/>
      <c r="BE70" s="99"/>
      <c r="BF70" s="99"/>
    </row>
    <row r="71" spans="1:58" x14ac:dyDescent="0.45">
      <c r="A71" s="32" t="s">
        <v>6607</v>
      </c>
      <c r="B71" s="32">
        <v>160</v>
      </c>
      <c r="C71" s="158" t="s">
        <v>6622</v>
      </c>
      <c r="D71" s="159">
        <v>16</v>
      </c>
      <c r="E71" s="159">
        <v>2127595</v>
      </c>
      <c r="F71" s="158" t="s">
        <v>10</v>
      </c>
      <c r="G71" s="158" t="s">
        <v>24</v>
      </c>
      <c r="H71" s="158" t="s">
        <v>1222</v>
      </c>
      <c r="I71" s="158" t="s">
        <v>6810</v>
      </c>
      <c r="J71" s="35">
        <v>1</v>
      </c>
      <c r="K71" s="96"/>
      <c r="L71" s="158" t="s">
        <v>4547</v>
      </c>
      <c r="M71" s="73" t="s">
        <v>6</v>
      </c>
      <c r="N71" s="158" t="s">
        <v>6814</v>
      </c>
      <c r="O71" s="158" t="s">
        <v>6946</v>
      </c>
      <c r="P71" s="158"/>
      <c r="Q71" s="73"/>
      <c r="U71" s="99"/>
      <c r="V71" s="96"/>
      <c r="W71" s="96"/>
      <c r="X71" s="96"/>
      <c r="Y71" s="97"/>
      <c r="Z71" s="96"/>
      <c r="AA71" s="96"/>
      <c r="AB71" s="96"/>
      <c r="AC71" s="97"/>
      <c r="AD71" s="96"/>
      <c r="AE71" s="96"/>
      <c r="AF71" s="96"/>
      <c r="AG71" s="96"/>
      <c r="AH71" s="96"/>
      <c r="AI71" s="96"/>
      <c r="AJ71" s="96"/>
      <c r="AK71" s="96"/>
      <c r="AL71" s="96"/>
      <c r="AM71" s="98"/>
      <c r="AN71" s="99"/>
      <c r="AO71" s="100"/>
      <c r="AP71" s="99"/>
      <c r="AQ71" s="99"/>
      <c r="AR71" s="99"/>
      <c r="AS71" s="99"/>
      <c r="AT71" s="99"/>
      <c r="AU71" s="99"/>
      <c r="AV71" s="99"/>
      <c r="AW71" s="99"/>
      <c r="AX71" s="99"/>
      <c r="AY71" s="99"/>
      <c r="AZ71" s="99"/>
      <c r="BA71" s="99"/>
      <c r="BB71" s="99"/>
      <c r="BC71" s="99"/>
      <c r="BD71" s="99"/>
      <c r="BE71" s="99"/>
      <c r="BF71" s="99"/>
    </row>
    <row r="72" spans="1:58" x14ac:dyDescent="0.45">
      <c r="A72" s="32" t="s">
        <v>6607</v>
      </c>
      <c r="B72" s="32">
        <v>160</v>
      </c>
      <c r="C72" s="158" t="s">
        <v>6622</v>
      </c>
      <c r="D72" s="159">
        <v>20</v>
      </c>
      <c r="E72" s="159">
        <v>30956828</v>
      </c>
      <c r="F72" s="158" t="s">
        <v>0</v>
      </c>
      <c r="G72" s="158" t="s">
        <v>24</v>
      </c>
      <c r="H72" s="158" t="s">
        <v>1731</v>
      </c>
      <c r="I72" s="158" t="s">
        <v>6105</v>
      </c>
      <c r="J72" s="35">
        <v>1</v>
      </c>
      <c r="K72" s="96"/>
      <c r="L72" s="158" t="s">
        <v>4547</v>
      </c>
      <c r="M72" s="73" t="s">
        <v>6</v>
      </c>
      <c r="N72" s="158" t="s">
        <v>118</v>
      </c>
      <c r="O72" s="158" t="s">
        <v>6947</v>
      </c>
      <c r="P72" s="158" t="s">
        <v>6948</v>
      </c>
      <c r="Q72" s="73"/>
      <c r="U72" s="95"/>
      <c r="V72" s="96"/>
      <c r="W72" s="96"/>
      <c r="X72" s="96"/>
      <c r="Y72" s="97"/>
      <c r="Z72" s="96"/>
      <c r="AA72" s="96"/>
      <c r="AB72" s="96"/>
      <c r="AC72" s="97"/>
      <c r="AD72" s="96"/>
      <c r="AE72" s="96"/>
      <c r="AF72" s="96"/>
      <c r="AG72" s="96"/>
      <c r="AH72" s="96"/>
      <c r="AI72" s="96"/>
      <c r="AJ72" s="96"/>
      <c r="AK72" s="96"/>
      <c r="AL72" s="96"/>
      <c r="AM72" s="98"/>
      <c r="AN72" s="99"/>
      <c r="AO72" s="100"/>
      <c r="AP72" s="99"/>
      <c r="AQ72" s="99"/>
      <c r="AR72" s="99"/>
      <c r="AS72" s="99"/>
      <c r="AT72" s="99"/>
      <c r="AU72" s="99"/>
      <c r="AV72" s="99"/>
      <c r="AW72" s="99"/>
      <c r="AX72" s="99"/>
      <c r="AY72" s="99"/>
      <c r="AZ72" s="99"/>
      <c r="BA72" s="99"/>
      <c r="BB72" s="99"/>
      <c r="BC72" s="99"/>
      <c r="BD72" s="99"/>
      <c r="BE72" s="99"/>
      <c r="BF72" s="99"/>
    </row>
    <row r="73" spans="1:58" x14ac:dyDescent="0.45">
      <c r="A73" s="32" t="s">
        <v>6607</v>
      </c>
      <c r="B73" s="32">
        <v>160</v>
      </c>
      <c r="C73" s="158" t="s">
        <v>6623</v>
      </c>
      <c r="D73" s="159">
        <v>6</v>
      </c>
      <c r="E73" s="159">
        <v>160468851</v>
      </c>
      <c r="F73" s="158" t="s">
        <v>0</v>
      </c>
      <c r="G73" s="158" t="s">
        <v>1</v>
      </c>
      <c r="H73" s="158" t="s">
        <v>1942</v>
      </c>
      <c r="I73" s="158" t="s">
        <v>6105</v>
      </c>
      <c r="J73" s="35">
        <v>1</v>
      </c>
      <c r="K73" s="96"/>
      <c r="L73" s="158" t="s">
        <v>8081</v>
      </c>
      <c r="M73" s="73" t="s">
        <v>6</v>
      </c>
      <c r="N73" s="158" t="s">
        <v>118</v>
      </c>
      <c r="O73" s="158" t="s">
        <v>6949</v>
      </c>
      <c r="P73" s="158" t="s">
        <v>6950</v>
      </c>
      <c r="Q73" s="73"/>
      <c r="U73" s="95"/>
      <c r="V73" s="96"/>
      <c r="W73" s="96"/>
      <c r="X73" s="96"/>
      <c r="Y73" s="97"/>
      <c r="Z73" s="96"/>
      <c r="AA73" s="96"/>
      <c r="AB73" s="96"/>
      <c r="AC73" s="97"/>
      <c r="AD73" s="96"/>
      <c r="AE73" s="96"/>
      <c r="AF73" s="96"/>
      <c r="AG73" s="96"/>
      <c r="AH73" s="96"/>
      <c r="AI73" s="96"/>
      <c r="AJ73" s="96"/>
      <c r="AK73" s="96"/>
      <c r="AL73" s="96"/>
      <c r="AM73" s="98"/>
      <c r="AN73" s="99"/>
      <c r="AO73" s="100"/>
      <c r="AP73" s="99"/>
      <c r="AQ73" s="99"/>
      <c r="AR73" s="99"/>
      <c r="AS73" s="99"/>
      <c r="AT73" s="99"/>
      <c r="AU73" s="99"/>
      <c r="AV73" s="99"/>
      <c r="AW73" s="99"/>
      <c r="AX73" s="99"/>
      <c r="AY73" s="99"/>
      <c r="AZ73" s="99"/>
      <c r="BA73" s="99"/>
      <c r="BB73" s="99"/>
      <c r="BC73" s="99"/>
      <c r="BD73" s="99"/>
      <c r="BE73" s="99"/>
      <c r="BF73" s="99"/>
    </row>
    <row r="74" spans="1:58" x14ac:dyDescent="0.45">
      <c r="A74" s="32" t="s">
        <v>6607</v>
      </c>
      <c r="B74" s="32">
        <v>160</v>
      </c>
      <c r="C74" s="158" t="s">
        <v>6623</v>
      </c>
      <c r="D74" s="159">
        <v>6</v>
      </c>
      <c r="E74" s="159">
        <v>160482862</v>
      </c>
      <c r="F74" s="158" t="s">
        <v>24</v>
      </c>
      <c r="G74" s="158" t="s">
        <v>10</v>
      </c>
      <c r="H74" s="158" t="s">
        <v>1942</v>
      </c>
      <c r="I74" s="158" t="s">
        <v>6105</v>
      </c>
      <c r="J74" s="35">
        <v>1</v>
      </c>
      <c r="K74" s="96"/>
      <c r="L74" s="158" t="s">
        <v>8081</v>
      </c>
      <c r="M74" s="73" t="s">
        <v>6</v>
      </c>
      <c r="N74" s="158" t="s">
        <v>118</v>
      </c>
      <c r="O74" s="158" t="s">
        <v>6951</v>
      </c>
      <c r="P74" s="158" t="s">
        <v>6952</v>
      </c>
      <c r="Q74" s="73"/>
      <c r="U74" s="95"/>
      <c r="V74" s="96"/>
      <c r="W74" s="96"/>
      <c r="X74" s="96"/>
      <c r="Y74" s="97"/>
      <c r="Z74" s="96"/>
      <c r="AA74" s="96"/>
      <c r="AB74" s="96"/>
      <c r="AC74" s="97"/>
      <c r="AD74" s="96"/>
      <c r="AE74" s="96"/>
      <c r="AF74" s="96"/>
      <c r="AG74" s="96"/>
      <c r="AH74" s="96"/>
      <c r="AI74" s="96"/>
      <c r="AJ74" s="96"/>
      <c r="AK74" s="96"/>
      <c r="AL74" s="96"/>
      <c r="AM74" s="98"/>
      <c r="AN74" s="99"/>
      <c r="AO74" s="100"/>
      <c r="AP74" s="99"/>
      <c r="AQ74" s="99"/>
      <c r="AR74" s="99"/>
      <c r="AS74" s="99"/>
      <c r="AT74" s="99"/>
      <c r="AU74" s="99"/>
      <c r="AV74" s="99"/>
      <c r="AW74" s="99"/>
      <c r="AX74" s="99"/>
      <c r="AY74" s="99"/>
      <c r="AZ74" s="99"/>
      <c r="BA74" s="99"/>
      <c r="BB74" s="99"/>
      <c r="BC74" s="99"/>
      <c r="BD74" s="99"/>
      <c r="BE74" s="99"/>
      <c r="BF74" s="99"/>
    </row>
    <row r="75" spans="1:58" x14ac:dyDescent="0.45">
      <c r="A75" s="32" t="s">
        <v>6607</v>
      </c>
      <c r="B75" s="32">
        <v>160</v>
      </c>
      <c r="C75" s="158" t="s">
        <v>6623</v>
      </c>
      <c r="D75" s="159">
        <v>16</v>
      </c>
      <c r="E75" s="159">
        <v>2121811</v>
      </c>
      <c r="F75" s="158" t="s">
        <v>10</v>
      </c>
      <c r="G75" s="158" t="s">
        <v>0</v>
      </c>
      <c r="H75" s="158" t="s">
        <v>1222</v>
      </c>
      <c r="I75" s="158" t="s">
        <v>6105</v>
      </c>
      <c r="J75" s="35">
        <v>1</v>
      </c>
      <c r="K75" s="96"/>
      <c r="L75" s="158" t="s">
        <v>8081</v>
      </c>
      <c r="M75" s="73" t="s">
        <v>6</v>
      </c>
      <c r="N75" s="158" t="s">
        <v>118</v>
      </c>
      <c r="O75" s="158" t="s">
        <v>6953</v>
      </c>
      <c r="P75" s="158" t="s">
        <v>6954</v>
      </c>
      <c r="Q75" s="73"/>
      <c r="U75" s="99"/>
      <c r="V75" s="96"/>
      <c r="W75" s="96"/>
      <c r="X75" s="96"/>
      <c r="Y75" s="97"/>
      <c r="Z75" s="96"/>
      <c r="AA75" s="96"/>
      <c r="AB75" s="96"/>
      <c r="AC75" s="97"/>
      <c r="AD75" s="96"/>
      <c r="AE75" s="96"/>
      <c r="AF75" s="96"/>
      <c r="AG75" s="96"/>
      <c r="AH75" s="96"/>
      <c r="AI75" s="96"/>
      <c r="AJ75" s="96"/>
      <c r="AK75" s="96"/>
      <c r="AL75" s="96"/>
      <c r="AM75" s="98"/>
      <c r="AN75" s="99"/>
      <c r="AO75" s="100"/>
      <c r="AP75" s="99"/>
      <c r="AQ75" s="99"/>
      <c r="AR75" s="99"/>
      <c r="AS75" s="99"/>
      <c r="AT75" s="99"/>
      <c r="AU75" s="99"/>
      <c r="AV75" s="99"/>
      <c r="AW75" s="99"/>
      <c r="AX75" s="99"/>
      <c r="AY75" s="99"/>
      <c r="AZ75" s="99"/>
      <c r="BA75" s="99"/>
      <c r="BB75" s="99"/>
      <c r="BC75" s="99"/>
      <c r="BD75" s="99"/>
      <c r="BE75" s="99"/>
      <c r="BF75" s="99"/>
    </row>
    <row r="76" spans="1:58" x14ac:dyDescent="0.45">
      <c r="A76" s="32" t="s">
        <v>6607</v>
      </c>
      <c r="B76" s="32">
        <v>160</v>
      </c>
      <c r="C76" s="158" t="s">
        <v>6624</v>
      </c>
      <c r="D76" s="159">
        <v>11</v>
      </c>
      <c r="E76" s="159">
        <v>108200987</v>
      </c>
      <c r="F76" s="158" t="s">
        <v>0</v>
      </c>
      <c r="G76" s="158" t="s">
        <v>24</v>
      </c>
      <c r="H76" s="158" t="s">
        <v>1288</v>
      </c>
      <c r="I76" s="158" t="s">
        <v>6105</v>
      </c>
      <c r="J76" s="35">
        <v>1</v>
      </c>
      <c r="K76" s="96"/>
      <c r="L76" s="158" t="s">
        <v>131</v>
      </c>
      <c r="M76" s="73" t="s">
        <v>6</v>
      </c>
      <c r="N76" s="158" t="s">
        <v>118</v>
      </c>
      <c r="O76" s="158" t="s">
        <v>6955</v>
      </c>
      <c r="P76" s="158" t="s">
        <v>6956</v>
      </c>
      <c r="Q76" s="73"/>
      <c r="U76" s="99"/>
      <c r="V76" s="101"/>
      <c r="W76" s="101"/>
      <c r="X76" s="101"/>
      <c r="Y76" s="102"/>
      <c r="Z76" s="101"/>
      <c r="AA76" s="101"/>
      <c r="AB76" s="101"/>
      <c r="AC76" s="103"/>
      <c r="AD76" s="101"/>
      <c r="AE76" s="106"/>
      <c r="AF76" s="106"/>
      <c r="AG76" s="101"/>
      <c r="AH76" s="101"/>
      <c r="AI76" s="101"/>
      <c r="AJ76" s="101"/>
      <c r="AK76" s="101"/>
      <c r="AL76" s="101"/>
      <c r="AM76" s="95"/>
      <c r="AN76" s="99"/>
      <c r="AO76" s="104"/>
      <c r="AP76" s="99"/>
      <c r="AQ76" s="99"/>
      <c r="AR76" s="95"/>
      <c r="AS76" s="95"/>
      <c r="AT76" s="95"/>
      <c r="AU76" s="95"/>
      <c r="AV76" s="95"/>
      <c r="AW76" s="95"/>
      <c r="AX76" s="95"/>
      <c r="AY76" s="95"/>
      <c r="AZ76" s="95"/>
      <c r="BA76" s="95"/>
      <c r="BB76" s="95"/>
      <c r="BC76" s="95"/>
      <c r="BD76" s="95"/>
      <c r="BE76" s="95"/>
      <c r="BF76" s="95"/>
    </row>
    <row r="77" spans="1:58" x14ac:dyDescent="0.45">
      <c r="A77" s="32" t="s">
        <v>6607</v>
      </c>
      <c r="B77" s="32">
        <v>160</v>
      </c>
      <c r="C77" s="158" t="s">
        <v>6624</v>
      </c>
      <c r="D77" s="159">
        <v>11</v>
      </c>
      <c r="E77" s="159" t="s">
        <v>6772</v>
      </c>
      <c r="F77" s="158" t="s">
        <v>6773</v>
      </c>
      <c r="G77" s="158" t="s">
        <v>144</v>
      </c>
      <c r="H77" s="158" t="s">
        <v>1288</v>
      </c>
      <c r="I77" s="158" t="s">
        <v>6105</v>
      </c>
      <c r="J77" s="35">
        <v>1</v>
      </c>
      <c r="K77" s="96"/>
      <c r="L77" s="158" t="s">
        <v>131</v>
      </c>
      <c r="M77" s="73" t="s">
        <v>6</v>
      </c>
      <c r="N77" s="158" t="s">
        <v>140</v>
      </c>
      <c r="O77" s="158" t="s">
        <v>6957</v>
      </c>
      <c r="P77" s="158" t="s">
        <v>6958</v>
      </c>
      <c r="Q77" s="73"/>
      <c r="U77" s="95"/>
      <c r="V77" s="101"/>
      <c r="W77" s="101"/>
      <c r="X77" s="101"/>
      <c r="Y77" s="102"/>
      <c r="Z77" s="101"/>
      <c r="AA77" s="101"/>
      <c r="AB77" s="101"/>
      <c r="AC77" s="103"/>
      <c r="AD77" s="101"/>
      <c r="AE77" s="106"/>
      <c r="AF77" s="106"/>
      <c r="AG77" s="101"/>
      <c r="AH77" s="101"/>
      <c r="AI77" s="101"/>
      <c r="AJ77" s="101"/>
      <c r="AK77" s="101"/>
      <c r="AL77" s="101"/>
      <c r="AM77" s="95"/>
      <c r="AN77" s="99"/>
      <c r="AO77" s="104"/>
      <c r="AP77" s="99"/>
      <c r="AQ77" s="99"/>
      <c r="AR77" s="95"/>
      <c r="AS77" s="95"/>
      <c r="AT77" s="95"/>
      <c r="AU77" s="95"/>
      <c r="AV77" s="95"/>
      <c r="AW77" s="95"/>
      <c r="AX77" s="95"/>
      <c r="AY77" s="95"/>
      <c r="AZ77" s="95"/>
      <c r="BA77" s="95"/>
      <c r="BB77" s="95"/>
      <c r="BC77" s="95"/>
      <c r="BD77" s="95"/>
      <c r="BE77" s="95"/>
      <c r="BF77" s="95"/>
    </row>
    <row r="78" spans="1:58" x14ac:dyDescent="0.45">
      <c r="A78" s="32" t="s">
        <v>6607</v>
      </c>
      <c r="B78" s="32">
        <v>160</v>
      </c>
      <c r="C78" s="158" t="s">
        <v>6624</v>
      </c>
      <c r="D78" s="159">
        <v>12</v>
      </c>
      <c r="E78" s="159">
        <v>11905466</v>
      </c>
      <c r="F78" s="158" t="s">
        <v>24</v>
      </c>
      <c r="G78" s="158" t="s">
        <v>10</v>
      </c>
      <c r="H78" s="158" t="s">
        <v>1884</v>
      </c>
      <c r="I78" s="158" t="s">
        <v>6105</v>
      </c>
      <c r="J78" s="35">
        <v>1</v>
      </c>
      <c r="K78" s="96"/>
      <c r="L78" s="158" t="s">
        <v>131</v>
      </c>
      <c r="M78" s="73" t="s">
        <v>6</v>
      </c>
      <c r="N78" s="158" t="s">
        <v>118</v>
      </c>
      <c r="O78" s="158" t="s">
        <v>6959</v>
      </c>
      <c r="P78" s="158" t="s">
        <v>6960</v>
      </c>
      <c r="Q78" s="73"/>
      <c r="U78" s="95"/>
      <c r="V78" s="101"/>
      <c r="W78" s="101"/>
      <c r="X78" s="101"/>
      <c r="Y78" s="102"/>
      <c r="Z78" s="101"/>
      <c r="AA78" s="101"/>
      <c r="AB78" s="101"/>
      <c r="AC78" s="103"/>
      <c r="AD78" s="101"/>
      <c r="AE78" s="106"/>
      <c r="AF78" s="106"/>
      <c r="AG78" s="101"/>
      <c r="AH78" s="101"/>
      <c r="AI78" s="101"/>
      <c r="AJ78" s="101"/>
      <c r="AK78" s="101"/>
      <c r="AL78" s="101"/>
      <c r="AM78" s="95"/>
      <c r="AN78" s="99"/>
      <c r="AO78" s="104"/>
      <c r="AP78" s="99"/>
      <c r="AQ78" s="99"/>
      <c r="AR78" s="95"/>
      <c r="AS78" s="95"/>
      <c r="AT78" s="95"/>
      <c r="AU78" s="95"/>
      <c r="AV78" s="95"/>
      <c r="AW78" s="95"/>
      <c r="AX78" s="95"/>
      <c r="AY78" s="95"/>
      <c r="AZ78" s="95"/>
      <c r="BA78" s="95"/>
      <c r="BB78" s="95"/>
      <c r="BC78" s="95"/>
      <c r="BD78" s="95"/>
      <c r="BE78" s="95"/>
      <c r="BF78" s="95"/>
    </row>
    <row r="79" spans="1:58" x14ac:dyDescent="0.45">
      <c r="A79" s="32" t="s">
        <v>6607</v>
      </c>
      <c r="B79" s="32">
        <v>160</v>
      </c>
      <c r="C79" s="158" t="s">
        <v>6624</v>
      </c>
      <c r="D79" s="159">
        <v>12</v>
      </c>
      <c r="E79" s="159">
        <v>46245973</v>
      </c>
      <c r="F79" s="158" t="s">
        <v>0</v>
      </c>
      <c r="G79" s="158" t="s">
        <v>1</v>
      </c>
      <c r="H79" s="158" t="s">
        <v>1717</v>
      </c>
      <c r="I79" s="158" t="s">
        <v>6105</v>
      </c>
      <c r="J79" s="35">
        <v>1</v>
      </c>
      <c r="K79" s="96"/>
      <c r="L79" s="158" t="s">
        <v>131</v>
      </c>
      <c r="M79" s="73" t="s">
        <v>6</v>
      </c>
      <c r="N79" s="158" t="s">
        <v>118</v>
      </c>
      <c r="O79" s="158" t="s">
        <v>6961</v>
      </c>
      <c r="P79" s="158" t="s">
        <v>6962</v>
      </c>
      <c r="Q79" s="73"/>
      <c r="U79" s="95"/>
      <c r="V79" s="101"/>
      <c r="W79" s="101"/>
      <c r="X79" s="101"/>
      <c r="Y79" s="102"/>
      <c r="Z79" s="101"/>
      <c r="AA79" s="101"/>
      <c r="AB79" s="101"/>
      <c r="AC79" s="103"/>
      <c r="AD79" s="101"/>
      <c r="AE79" s="106"/>
      <c r="AF79" s="106"/>
      <c r="AG79" s="101"/>
      <c r="AH79" s="101"/>
      <c r="AI79" s="101"/>
      <c r="AJ79" s="101"/>
      <c r="AK79" s="101"/>
      <c r="AL79" s="101"/>
      <c r="AM79" s="95"/>
      <c r="AN79" s="99"/>
      <c r="AO79" s="107"/>
      <c r="AP79" s="95"/>
      <c r="AQ79" s="95"/>
      <c r="AR79" s="95"/>
      <c r="AS79" s="95"/>
      <c r="AT79" s="95"/>
      <c r="AU79" s="95"/>
      <c r="AV79" s="95"/>
      <c r="AW79" s="95"/>
      <c r="AX79" s="95"/>
      <c r="AY79" s="95"/>
      <c r="AZ79" s="95"/>
      <c r="BA79" s="95"/>
      <c r="BB79" s="95"/>
      <c r="BC79" s="95"/>
      <c r="BD79" s="95"/>
      <c r="BE79" s="95"/>
      <c r="BF79" s="95"/>
    </row>
    <row r="80" spans="1:58" x14ac:dyDescent="0.45">
      <c r="A80" s="32" t="s">
        <v>6607</v>
      </c>
      <c r="B80" s="32">
        <v>160</v>
      </c>
      <c r="C80" s="158" t="s">
        <v>6624</v>
      </c>
      <c r="D80" s="159">
        <v>14</v>
      </c>
      <c r="E80" s="159">
        <v>95584095</v>
      </c>
      <c r="F80" s="158" t="s">
        <v>10</v>
      </c>
      <c r="G80" s="158" t="s">
        <v>0</v>
      </c>
      <c r="H80" s="158" t="s">
        <v>727</v>
      </c>
      <c r="I80" s="158" t="s">
        <v>6810</v>
      </c>
      <c r="J80" s="35">
        <v>1</v>
      </c>
      <c r="K80" s="96"/>
      <c r="L80" s="158" t="s">
        <v>131</v>
      </c>
      <c r="M80" s="73" t="s">
        <v>6</v>
      </c>
      <c r="N80" s="158" t="s">
        <v>6814</v>
      </c>
      <c r="O80" s="158" t="s">
        <v>6963</v>
      </c>
      <c r="P80" s="158"/>
      <c r="Q80" s="73"/>
      <c r="U80" s="95"/>
      <c r="V80" s="96"/>
      <c r="W80" s="96"/>
      <c r="X80" s="96"/>
      <c r="Y80" s="97"/>
      <c r="Z80" s="96"/>
      <c r="AA80" s="96"/>
      <c r="AB80" s="96"/>
      <c r="AC80" s="97"/>
      <c r="AD80" s="96"/>
      <c r="AE80" s="96"/>
      <c r="AF80" s="96"/>
      <c r="AG80" s="96"/>
      <c r="AH80" s="96"/>
      <c r="AI80" s="96"/>
      <c r="AJ80" s="96"/>
      <c r="AK80" s="96"/>
      <c r="AL80" s="96"/>
      <c r="AM80" s="98"/>
      <c r="AN80" s="99"/>
      <c r="AO80" s="100"/>
      <c r="AP80" s="99"/>
      <c r="AQ80" s="99"/>
      <c r="AR80" s="99"/>
      <c r="AS80" s="99"/>
      <c r="AT80" s="99"/>
      <c r="AU80" s="99"/>
      <c r="AV80" s="99"/>
      <c r="AW80" s="99"/>
      <c r="AX80" s="99"/>
      <c r="AY80" s="99"/>
      <c r="AZ80" s="99"/>
      <c r="BA80" s="99"/>
      <c r="BB80" s="99"/>
      <c r="BC80" s="99"/>
      <c r="BD80" s="99"/>
      <c r="BE80" s="99"/>
      <c r="BF80" s="99"/>
    </row>
    <row r="81" spans="1:58" x14ac:dyDescent="0.45">
      <c r="A81" s="32" t="s">
        <v>6607</v>
      </c>
      <c r="B81" s="32">
        <v>160</v>
      </c>
      <c r="C81" s="158" t="s">
        <v>6624</v>
      </c>
      <c r="D81" s="159">
        <v>16</v>
      </c>
      <c r="E81" s="159">
        <v>23635370</v>
      </c>
      <c r="F81" s="158" t="s">
        <v>0</v>
      </c>
      <c r="G81" s="158" t="s">
        <v>1</v>
      </c>
      <c r="H81" s="158" t="s">
        <v>49</v>
      </c>
      <c r="I81" s="158" t="s">
        <v>6810</v>
      </c>
      <c r="J81" s="35">
        <v>1</v>
      </c>
      <c r="K81" s="96"/>
      <c r="L81" s="158" t="s">
        <v>131</v>
      </c>
      <c r="M81" s="73" t="s">
        <v>6</v>
      </c>
      <c r="N81" s="158" t="s">
        <v>118</v>
      </c>
      <c r="O81" s="158" t="s">
        <v>6964</v>
      </c>
      <c r="P81" s="158" t="s">
        <v>6965</v>
      </c>
      <c r="Q81" s="73"/>
      <c r="U81" s="99"/>
      <c r="V81" s="96"/>
      <c r="W81" s="96"/>
      <c r="X81" s="96"/>
      <c r="Y81" s="97"/>
      <c r="Z81" s="96"/>
      <c r="AA81" s="96"/>
      <c r="AB81" s="96"/>
      <c r="AC81" s="97"/>
      <c r="AD81" s="96"/>
      <c r="AE81" s="96"/>
      <c r="AF81" s="96"/>
      <c r="AG81" s="96"/>
      <c r="AH81" s="96"/>
      <c r="AI81" s="96"/>
      <c r="AJ81" s="96"/>
      <c r="AK81" s="96"/>
      <c r="AL81" s="96"/>
      <c r="AM81" s="98"/>
      <c r="AN81" s="99"/>
      <c r="AO81" s="100"/>
      <c r="AP81" s="99"/>
      <c r="AQ81" s="99"/>
      <c r="AR81" s="99"/>
      <c r="AS81" s="99"/>
      <c r="AT81" s="99"/>
      <c r="AU81" s="99"/>
      <c r="AV81" s="99"/>
      <c r="AW81" s="99"/>
      <c r="AX81" s="99"/>
      <c r="AY81" s="99"/>
      <c r="AZ81" s="99"/>
      <c r="BA81" s="99"/>
      <c r="BB81" s="99"/>
      <c r="BC81" s="99"/>
      <c r="BD81" s="99"/>
      <c r="BE81" s="99"/>
      <c r="BF81" s="99"/>
    </row>
    <row r="82" spans="1:58" x14ac:dyDescent="0.45">
      <c r="A82" s="32" t="s">
        <v>6607</v>
      </c>
      <c r="B82" s="32">
        <v>160</v>
      </c>
      <c r="C82" s="158" t="s">
        <v>6624</v>
      </c>
      <c r="D82" s="159">
        <v>19</v>
      </c>
      <c r="E82" s="159">
        <v>4101221</v>
      </c>
      <c r="F82" s="158" t="s">
        <v>0</v>
      </c>
      <c r="G82" s="158" t="s">
        <v>1</v>
      </c>
      <c r="H82" s="158" t="s">
        <v>794</v>
      </c>
      <c r="I82" s="158" t="s">
        <v>6811</v>
      </c>
      <c r="J82" s="35">
        <v>1</v>
      </c>
      <c r="K82" s="96"/>
      <c r="L82" s="158" t="s">
        <v>131</v>
      </c>
      <c r="M82" s="73" t="s">
        <v>6</v>
      </c>
      <c r="N82" s="158" t="s">
        <v>6814</v>
      </c>
      <c r="O82" s="158" t="s">
        <v>6966</v>
      </c>
      <c r="P82" s="158"/>
      <c r="Q82" s="73"/>
      <c r="U82" s="95"/>
      <c r="V82" s="96"/>
      <c r="W82" s="96"/>
      <c r="X82" s="96"/>
      <c r="Y82" s="97"/>
      <c r="Z82" s="96"/>
      <c r="AA82" s="96"/>
      <c r="AB82" s="96"/>
      <c r="AC82" s="97"/>
      <c r="AD82" s="96"/>
      <c r="AE82" s="96"/>
      <c r="AF82" s="96"/>
      <c r="AG82" s="96"/>
      <c r="AH82" s="96"/>
      <c r="AI82" s="96"/>
      <c r="AJ82" s="96"/>
      <c r="AK82" s="96"/>
      <c r="AL82" s="96"/>
      <c r="AM82" s="98"/>
      <c r="AN82" s="110"/>
      <c r="AO82" s="100"/>
      <c r="AP82" s="99"/>
      <c r="AQ82" s="99"/>
      <c r="AR82" s="99"/>
      <c r="AS82" s="99"/>
      <c r="AT82" s="99"/>
      <c r="AU82" s="99"/>
      <c r="AV82" s="99"/>
      <c r="AW82" s="99"/>
      <c r="AX82" s="99"/>
      <c r="AY82" s="99"/>
      <c r="AZ82" s="99"/>
      <c r="BA82" s="99"/>
      <c r="BB82" s="99"/>
      <c r="BC82" s="99"/>
      <c r="BD82" s="99"/>
      <c r="BE82" s="99"/>
      <c r="BF82" s="99"/>
    </row>
    <row r="83" spans="1:58" x14ac:dyDescent="0.45">
      <c r="A83" s="32" t="s">
        <v>6607</v>
      </c>
      <c r="B83" s="32">
        <v>160</v>
      </c>
      <c r="C83" s="158" t="s">
        <v>6625</v>
      </c>
      <c r="D83" s="159">
        <v>9</v>
      </c>
      <c r="E83" s="159">
        <v>139405209</v>
      </c>
      <c r="F83" s="158" t="s">
        <v>0</v>
      </c>
      <c r="G83" s="158" t="s">
        <v>1</v>
      </c>
      <c r="H83" s="158" t="s">
        <v>2051</v>
      </c>
      <c r="I83" s="158" t="s">
        <v>6105</v>
      </c>
      <c r="J83" s="35">
        <v>1</v>
      </c>
      <c r="K83" s="96"/>
      <c r="L83" s="158" t="s">
        <v>8082</v>
      </c>
      <c r="M83" s="73" t="s">
        <v>6</v>
      </c>
      <c r="N83" s="158" t="s">
        <v>118</v>
      </c>
      <c r="O83" s="158" t="s">
        <v>6967</v>
      </c>
      <c r="P83" s="158" t="s">
        <v>6968</v>
      </c>
      <c r="Q83" s="73"/>
      <c r="U83" s="95"/>
      <c r="V83" s="96"/>
      <c r="W83" s="96"/>
      <c r="X83" s="96"/>
      <c r="Y83" s="97"/>
      <c r="Z83" s="96"/>
      <c r="AA83" s="96"/>
      <c r="AB83" s="96"/>
      <c r="AC83" s="97"/>
      <c r="AD83" s="96"/>
      <c r="AE83" s="96"/>
      <c r="AF83" s="96"/>
      <c r="AG83" s="96"/>
      <c r="AH83" s="96"/>
      <c r="AI83" s="96"/>
      <c r="AJ83" s="96"/>
      <c r="AK83" s="96"/>
      <c r="AL83" s="96"/>
      <c r="AM83" s="98"/>
      <c r="AN83" s="99"/>
      <c r="AO83" s="100"/>
      <c r="AP83" s="99"/>
      <c r="AQ83" s="99"/>
      <c r="AR83" s="99"/>
      <c r="AS83" s="99"/>
      <c r="AT83" s="99"/>
      <c r="AU83" s="99"/>
      <c r="AV83" s="99"/>
      <c r="AW83" s="99"/>
      <c r="AX83" s="99"/>
      <c r="AY83" s="99"/>
      <c r="AZ83" s="99"/>
      <c r="BA83" s="99"/>
      <c r="BB83" s="99"/>
      <c r="BC83" s="99"/>
      <c r="BD83" s="99"/>
      <c r="BE83" s="99"/>
      <c r="BF83" s="99"/>
    </row>
    <row r="84" spans="1:58" x14ac:dyDescent="0.45">
      <c r="A84" s="32" t="s">
        <v>6607</v>
      </c>
      <c r="B84" s="32">
        <v>160</v>
      </c>
      <c r="C84" s="158" t="s">
        <v>6625</v>
      </c>
      <c r="D84" s="159">
        <v>11</v>
      </c>
      <c r="E84" s="159">
        <v>32456714</v>
      </c>
      <c r="F84" s="158" t="s">
        <v>0</v>
      </c>
      <c r="G84" s="158" t="s">
        <v>1</v>
      </c>
      <c r="H84" s="158" t="s">
        <v>1262</v>
      </c>
      <c r="I84" s="158" t="s">
        <v>6105</v>
      </c>
      <c r="J84" s="35">
        <v>1</v>
      </c>
      <c r="K84" s="96"/>
      <c r="L84" s="158" t="s">
        <v>8082</v>
      </c>
      <c r="M84" s="73" t="s">
        <v>6</v>
      </c>
      <c r="N84" s="158" t="s">
        <v>118</v>
      </c>
      <c r="O84" s="158" t="s">
        <v>6969</v>
      </c>
      <c r="P84" s="158" t="s">
        <v>6970</v>
      </c>
      <c r="Q84" s="73"/>
      <c r="U84" s="95"/>
      <c r="V84" s="96"/>
      <c r="W84" s="96"/>
      <c r="X84" s="96"/>
      <c r="Y84" s="97"/>
      <c r="Z84" s="96"/>
      <c r="AA84" s="96"/>
      <c r="AB84" s="96"/>
      <c r="AC84" s="97"/>
      <c r="AD84" s="96"/>
      <c r="AE84" s="96"/>
      <c r="AF84" s="96"/>
      <c r="AG84" s="96"/>
      <c r="AH84" s="96"/>
      <c r="AI84" s="96"/>
      <c r="AJ84" s="96"/>
      <c r="AK84" s="96"/>
      <c r="AL84" s="96"/>
      <c r="AM84" s="98"/>
      <c r="AN84" s="99"/>
      <c r="AO84" s="100"/>
      <c r="AP84" s="99"/>
      <c r="AQ84" s="99"/>
      <c r="AR84" s="99"/>
      <c r="AS84" s="99"/>
      <c r="AT84" s="99"/>
      <c r="AU84" s="99"/>
      <c r="AV84" s="99"/>
      <c r="AW84" s="99"/>
      <c r="AX84" s="99"/>
      <c r="AY84" s="99"/>
      <c r="AZ84" s="99"/>
      <c r="BA84" s="99"/>
      <c r="BB84" s="99"/>
      <c r="BC84" s="99"/>
      <c r="BD84" s="99"/>
      <c r="BE84" s="99"/>
      <c r="BF84" s="99"/>
    </row>
    <row r="85" spans="1:58" x14ac:dyDescent="0.45">
      <c r="A85" s="32" t="s">
        <v>6607</v>
      </c>
      <c r="B85" s="32">
        <v>160</v>
      </c>
      <c r="C85" s="158" t="s">
        <v>6625</v>
      </c>
      <c r="D85" s="159">
        <v>11</v>
      </c>
      <c r="E85" s="159">
        <v>108138003</v>
      </c>
      <c r="F85" s="158" t="s">
        <v>1</v>
      </c>
      <c r="G85" s="158" t="s">
        <v>0</v>
      </c>
      <c r="H85" s="158" t="s">
        <v>1288</v>
      </c>
      <c r="I85" s="158" t="s">
        <v>6105</v>
      </c>
      <c r="J85" s="35">
        <v>1</v>
      </c>
      <c r="K85" s="96"/>
      <c r="L85" s="158" t="s">
        <v>8082</v>
      </c>
      <c r="M85" s="73" t="s">
        <v>6</v>
      </c>
      <c r="N85" s="158" t="s">
        <v>118</v>
      </c>
      <c r="O85" s="158" t="s">
        <v>6971</v>
      </c>
      <c r="P85" s="158" t="s">
        <v>6972</v>
      </c>
      <c r="Q85" s="73"/>
      <c r="U85" s="99"/>
      <c r="V85" s="96"/>
      <c r="W85" s="96"/>
      <c r="X85" s="96"/>
      <c r="Y85" s="97"/>
      <c r="Z85" s="96"/>
      <c r="AA85" s="96"/>
      <c r="AB85" s="96"/>
      <c r="AC85" s="97"/>
      <c r="AD85" s="96"/>
      <c r="AE85" s="96"/>
      <c r="AF85" s="96"/>
      <c r="AG85" s="96"/>
      <c r="AH85" s="96"/>
      <c r="AI85" s="96"/>
      <c r="AJ85" s="96"/>
      <c r="AK85" s="96"/>
      <c r="AL85" s="96"/>
      <c r="AM85" s="98"/>
      <c r="AN85" s="99"/>
      <c r="AO85" s="100"/>
      <c r="AP85" s="99"/>
      <c r="AQ85" s="99"/>
      <c r="AR85" s="100"/>
      <c r="AS85" s="99"/>
      <c r="AT85" s="99"/>
      <c r="AU85" s="99"/>
      <c r="AV85" s="99"/>
      <c r="AW85" s="99"/>
      <c r="AX85" s="99"/>
      <c r="AY85" s="99"/>
      <c r="AZ85" s="99"/>
      <c r="BA85" s="99"/>
      <c r="BB85" s="99"/>
      <c r="BC85" s="99"/>
      <c r="BD85" s="99"/>
      <c r="BE85" s="99"/>
      <c r="BF85" s="99"/>
    </row>
    <row r="86" spans="1:58" x14ac:dyDescent="0.45">
      <c r="A86" s="32" t="s">
        <v>6607</v>
      </c>
      <c r="B86" s="32">
        <v>160</v>
      </c>
      <c r="C86" s="158" t="s">
        <v>6625</v>
      </c>
      <c r="D86" s="159">
        <v>13</v>
      </c>
      <c r="E86" s="159">
        <v>32953549</v>
      </c>
      <c r="F86" s="158" t="s">
        <v>24</v>
      </c>
      <c r="G86" s="158" t="s">
        <v>1</v>
      </c>
      <c r="H86" s="158" t="s">
        <v>35</v>
      </c>
      <c r="I86" s="158" t="s">
        <v>6105</v>
      </c>
      <c r="J86" s="35">
        <v>1</v>
      </c>
      <c r="K86" s="96"/>
      <c r="L86" s="158" t="s">
        <v>8082</v>
      </c>
      <c r="M86" s="73" t="s">
        <v>6</v>
      </c>
      <c r="N86" s="158" t="s">
        <v>118</v>
      </c>
      <c r="O86" s="158" t="s">
        <v>6973</v>
      </c>
      <c r="P86" s="158" t="s">
        <v>6974</v>
      </c>
      <c r="Q86" s="73"/>
      <c r="U86" s="95"/>
      <c r="V86" s="96"/>
      <c r="W86" s="96"/>
      <c r="X86" s="96"/>
      <c r="Y86" s="97"/>
      <c r="Z86" s="96"/>
      <c r="AA86" s="96"/>
      <c r="AB86" s="96"/>
      <c r="AC86" s="97"/>
      <c r="AD86" s="96"/>
      <c r="AE86" s="96"/>
      <c r="AF86" s="96"/>
      <c r="AG86" s="96"/>
      <c r="AH86" s="96"/>
      <c r="AI86" s="96"/>
      <c r="AJ86" s="96"/>
      <c r="AK86" s="96"/>
      <c r="AL86" s="96"/>
      <c r="AM86" s="98"/>
      <c r="AN86" s="99"/>
      <c r="AO86" s="100"/>
      <c r="AP86" s="99"/>
      <c r="AQ86" s="99"/>
      <c r="AR86" s="99"/>
      <c r="AS86" s="99"/>
      <c r="AT86" s="99"/>
      <c r="AU86" s="99"/>
      <c r="AV86" s="99"/>
      <c r="AW86" s="99"/>
      <c r="AX86" s="99"/>
      <c r="AY86" s="99"/>
      <c r="AZ86" s="99"/>
      <c r="BA86" s="99"/>
      <c r="BB86" s="99"/>
      <c r="BC86" s="99"/>
      <c r="BD86" s="99"/>
      <c r="BE86" s="99"/>
      <c r="BF86" s="99"/>
    </row>
    <row r="87" spans="1:58" x14ac:dyDescent="0.45">
      <c r="A87" s="32" t="s">
        <v>6607</v>
      </c>
      <c r="B87" s="32">
        <v>160</v>
      </c>
      <c r="C87" s="158" t="s">
        <v>6626</v>
      </c>
      <c r="D87" s="159">
        <v>2</v>
      </c>
      <c r="E87" s="159">
        <v>39224145</v>
      </c>
      <c r="F87" s="158" t="s">
        <v>0</v>
      </c>
      <c r="G87" s="158" t="s">
        <v>1</v>
      </c>
      <c r="H87" s="158" t="s">
        <v>1158</v>
      </c>
      <c r="I87" s="158" t="s">
        <v>6105</v>
      </c>
      <c r="J87" s="35">
        <v>1</v>
      </c>
      <c r="K87" s="96"/>
      <c r="L87" s="158" t="s">
        <v>4547</v>
      </c>
      <c r="M87" s="73" t="s">
        <v>6</v>
      </c>
      <c r="N87" s="158" t="s">
        <v>118</v>
      </c>
      <c r="O87" s="158" t="s">
        <v>6975</v>
      </c>
      <c r="P87" s="158" t="s">
        <v>6976</v>
      </c>
      <c r="Q87" s="73"/>
      <c r="U87" s="95"/>
      <c r="V87" s="96"/>
      <c r="W87" s="96"/>
      <c r="X87" s="96"/>
      <c r="Y87" s="97"/>
      <c r="Z87" s="96"/>
      <c r="AA87" s="96"/>
      <c r="AB87" s="96"/>
      <c r="AC87" s="97"/>
      <c r="AD87" s="96"/>
      <c r="AE87" s="96"/>
      <c r="AF87" s="96"/>
      <c r="AG87" s="96"/>
      <c r="AH87" s="96"/>
      <c r="AI87" s="96"/>
      <c r="AJ87" s="96"/>
      <c r="AK87" s="96"/>
      <c r="AL87" s="96"/>
      <c r="AM87" s="98"/>
      <c r="AN87" s="99"/>
      <c r="AO87" s="100"/>
      <c r="AP87" s="99"/>
      <c r="AQ87" s="99"/>
      <c r="AR87" s="99"/>
      <c r="AS87" s="99"/>
      <c r="AT87" s="99"/>
      <c r="AU87" s="99"/>
      <c r="AV87" s="99"/>
      <c r="AW87" s="99"/>
      <c r="AX87" s="99"/>
      <c r="AY87" s="99"/>
      <c r="AZ87" s="99"/>
      <c r="BA87" s="99"/>
      <c r="BB87" s="99"/>
      <c r="BC87" s="99"/>
      <c r="BD87" s="99"/>
      <c r="BE87" s="99"/>
      <c r="BF87" s="99"/>
    </row>
    <row r="88" spans="1:58" x14ac:dyDescent="0.45">
      <c r="A88" s="32" t="s">
        <v>6607</v>
      </c>
      <c r="B88" s="32">
        <v>160</v>
      </c>
      <c r="C88" s="158" t="s">
        <v>6626</v>
      </c>
      <c r="D88" s="159">
        <v>3</v>
      </c>
      <c r="E88" s="159">
        <v>128204960</v>
      </c>
      <c r="F88" s="158" t="s">
        <v>24</v>
      </c>
      <c r="G88" s="158" t="s">
        <v>0</v>
      </c>
      <c r="H88" s="158" t="s">
        <v>777</v>
      </c>
      <c r="I88" s="158" t="s">
        <v>6810</v>
      </c>
      <c r="J88" s="35">
        <v>1</v>
      </c>
      <c r="K88" s="96"/>
      <c r="L88" s="158" t="s">
        <v>4547</v>
      </c>
      <c r="M88" s="73" t="s">
        <v>6</v>
      </c>
      <c r="N88" s="158" t="s">
        <v>118</v>
      </c>
      <c r="O88" s="158" t="s">
        <v>6909</v>
      </c>
      <c r="P88" s="158" t="s">
        <v>6910</v>
      </c>
      <c r="Q88" s="73"/>
      <c r="U88" s="95"/>
      <c r="V88" s="101"/>
      <c r="W88" s="101"/>
      <c r="X88" s="101"/>
      <c r="Y88" s="102"/>
      <c r="Z88" s="101"/>
      <c r="AA88" s="101"/>
      <c r="AB88" s="101"/>
      <c r="AC88" s="105"/>
      <c r="AD88" s="101"/>
      <c r="AE88" s="101"/>
      <c r="AF88" s="101"/>
      <c r="AG88" s="101"/>
      <c r="AH88" s="101"/>
      <c r="AI88" s="101"/>
      <c r="AJ88" s="101"/>
      <c r="AK88" s="103"/>
      <c r="AL88" s="101"/>
      <c r="AM88" s="108"/>
      <c r="AN88" s="95"/>
      <c r="AO88" s="104"/>
      <c r="AP88" s="95"/>
      <c r="AQ88" s="95"/>
      <c r="AR88" s="95"/>
      <c r="AS88" s="95"/>
      <c r="AT88" s="95"/>
      <c r="AU88" s="95"/>
      <c r="AV88" s="95"/>
      <c r="AW88" s="95"/>
      <c r="AX88" s="95"/>
      <c r="AY88" s="95"/>
      <c r="AZ88" s="95"/>
      <c r="BA88" s="95"/>
      <c r="BB88" s="95"/>
      <c r="BC88" s="95"/>
      <c r="BD88" s="95"/>
      <c r="BE88" s="95"/>
      <c r="BF88" s="95"/>
    </row>
    <row r="89" spans="1:58" x14ac:dyDescent="0.45">
      <c r="A89" s="32" t="s">
        <v>6607</v>
      </c>
      <c r="B89" s="32">
        <v>160</v>
      </c>
      <c r="C89" s="158" t="s">
        <v>6626</v>
      </c>
      <c r="D89" s="159">
        <v>10</v>
      </c>
      <c r="E89" s="159">
        <v>43595999</v>
      </c>
      <c r="F89" s="158" t="s">
        <v>0</v>
      </c>
      <c r="G89" s="158" t="s">
        <v>10</v>
      </c>
      <c r="H89" s="158" t="s">
        <v>217</v>
      </c>
      <c r="I89" s="158" t="s">
        <v>6810</v>
      </c>
      <c r="J89" s="35">
        <v>1</v>
      </c>
      <c r="K89" s="96"/>
      <c r="L89" s="158" t="s">
        <v>4547</v>
      </c>
      <c r="M89" s="73" t="s">
        <v>6</v>
      </c>
      <c r="N89" s="158" t="s">
        <v>118</v>
      </c>
      <c r="O89" s="158" t="s">
        <v>6977</v>
      </c>
      <c r="P89" s="158" t="s">
        <v>6978</v>
      </c>
      <c r="Q89" s="73"/>
      <c r="U89" s="95"/>
      <c r="V89" s="96"/>
      <c r="W89" s="96"/>
      <c r="X89" s="96"/>
      <c r="Y89" s="97"/>
      <c r="Z89" s="96"/>
      <c r="AA89" s="96"/>
      <c r="AB89" s="96"/>
      <c r="AC89" s="97"/>
      <c r="AD89" s="96"/>
      <c r="AE89" s="96"/>
      <c r="AF89" s="96"/>
      <c r="AG89" s="96"/>
      <c r="AH89" s="96"/>
      <c r="AI89" s="96"/>
      <c r="AJ89" s="96"/>
      <c r="AK89" s="96"/>
      <c r="AL89" s="96"/>
      <c r="AM89" s="98"/>
      <c r="AN89" s="99"/>
      <c r="AO89" s="100"/>
      <c r="AP89" s="99"/>
      <c r="AQ89" s="99"/>
      <c r="AR89" s="99"/>
      <c r="AS89" s="99"/>
      <c r="AT89" s="99"/>
      <c r="AU89" s="99"/>
      <c r="AV89" s="99"/>
      <c r="AW89" s="99"/>
      <c r="AX89" s="99"/>
      <c r="AY89" s="99"/>
      <c r="AZ89" s="99"/>
      <c r="BA89" s="99"/>
      <c r="BB89" s="99"/>
      <c r="BC89" s="99"/>
      <c r="BD89" s="99"/>
      <c r="BE89" s="99"/>
      <c r="BF89" s="99"/>
    </row>
    <row r="90" spans="1:58" x14ac:dyDescent="0.45">
      <c r="A90" s="32" t="s">
        <v>6607</v>
      </c>
      <c r="B90" s="32">
        <v>160</v>
      </c>
      <c r="C90" s="158" t="s">
        <v>6626</v>
      </c>
      <c r="D90" s="159">
        <v>16</v>
      </c>
      <c r="E90" s="159">
        <v>3808941</v>
      </c>
      <c r="F90" s="158" t="s">
        <v>1</v>
      </c>
      <c r="G90" s="158" t="s">
        <v>10</v>
      </c>
      <c r="H90" s="158" t="s">
        <v>1862</v>
      </c>
      <c r="I90" s="158" t="s">
        <v>6105</v>
      </c>
      <c r="J90" s="35">
        <v>1</v>
      </c>
      <c r="K90" s="96"/>
      <c r="L90" s="158" t="s">
        <v>4547</v>
      </c>
      <c r="M90" s="73" t="s">
        <v>6</v>
      </c>
      <c r="N90" s="158" t="s">
        <v>118</v>
      </c>
      <c r="O90" s="158" t="s">
        <v>6979</v>
      </c>
      <c r="P90" s="158" t="s">
        <v>6980</v>
      </c>
      <c r="Q90" s="73"/>
      <c r="U90" s="95"/>
      <c r="V90" s="96"/>
      <c r="W90" s="96"/>
      <c r="X90" s="96"/>
      <c r="Y90" s="97"/>
      <c r="Z90" s="96"/>
      <c r="AA90" s="96"/>
      <c r="AB90" s="96"/>
      <c r="AC90" s="97"/>
      <c r="AD90" s="96"/>
      <c r="AE90" s="96"/>
      <c r="AF90" s="96"/>
      <c r="AG90" s="96"/>
      <c r="AH90" s="96"/>
      <c r="AI90" s="96"/>
      <c r="AJ90" s="96"/>
      <c r="AK90" s="96"/>
      <c r="AL90" s="96"/>
      <c r="AM90" s="98"/>
      <c r="AN90" s="99"/>
      <c r="AO90" s="100"/>
      <c r="AP90" s="99"/>
      <c r="AQ90" s="99"/>
      <c r="AR90" s="99"/>
      <c r="AS90" s="99"/>
      <c r="AT90" s="99"/>
      <c r="AU90" s="99"/>
      <c r="AV90" s="99"/>
      <c r="AW90" s="99"/>
      <c r="AX90" s="99"/>
      <c r="AY90" s="99"/>
      <c r="AZ90" s="99"/>
      <c r="BA90" s="99"/>
      <c r="BB90" s="99"/>
      <c r="BC90" s="99"/>
      <c r="BD90" s="99"/>
      <c r="BE90" s="99"/>
      <c r="BF90" s="99"/>
    </row>
    <row r="91" spans="1:58" x14ac:dyDescent="0.45">
      <c r="A91" s="32" t="s">
        <v>6607</v>
      </c>
      <c r="B91" s="32">
        <v>160</v>
      </c>
      <c r="C91" s="158" t="s">
        <v>6626</v>
      </c>
      <c r="D91" s="159">
        <v>17</v>
      </c>
      <c r="E91" s="159" t="s">
        <v>6774</v>
      </c>
      <c r="F91" s="158" t="s">
        <v>6775</v>
      </c>
      <c r="G91" s="158" t="s">
        <v>144</v>
      </c>
      <c r="H91" s="158" t="s">
        <v>52</v>
      </c>
      <c r="I91" s="158" t="s">
        <v>4408</v>
      </c>
      <c r="J91" s="35">
        <v>1</v>
      </c>
      <c r="K91" s="96"/>
      <c r="L91" s="158" t="s">
        <v>4547</v>
      </c>
      <c r="M91" s="73" t="s">
        <v>6</v>
      </c>
      <c r="N91" s="158" t="s">
        <v>6816</v>
      </c>
      <c r="O91" s="158" t="s">
        <v>6981</v>
      </c>
      <c r="P91" s="158"/>
      <c r="Q91" s="73"/>
      <c r="U91" s="95"/>
      <c r="V91" s="96"/>
      <c r="W91" s="96"/>
      <c r="X91" s="96"/>
      <c r="Y91" s="97"/>
      <c r="Z91" s="96"/>
      <c r="AA91" s="96"/>
      <c r="AB91" s="96"/>
      <c r="AC91" s="97"/>
      <c r="AD91" s="96"/>
      <c r="AE91" s="96"/>
      <c r="AF91" s="96"/>
      <c r="AG91" s="96"/>
      <c r="AH91" s="96"/>
      <c r="AI91" s="96"/>
      <c r="AJ91" s="96"/>
      <c r="AK91" s="96"/>
      <c r="AL91" s="96"/>
      <c r="AM91" s="98"/>
      <c r="AN91" s="99"/>
      <c r="AO91" s="100"/>
      <c r="AP91" s="99"/>
      <c r="AQ91" s="99"/>
      <c r="AR91" s="99"/>
      <c r="AS91" s="99"/>
      <c r="AT91" s="99"/>
      <c r="AU91" s="99"/>
      <c r="AV91" s="99"/>
      <c r="AW91" s="99"/>
      <c r="AX91" s="99"/>
      <c r="AY91" s="99"/>
      <c r="AZ91" s="99"/>
      <c r="BA91" s="99"/>
      <c r="BB91" s="99"/>
      <c r="BC91" s="99"/>
      <c r="BD91" s="99"/>
      <c r="BE91" s="99"/>
      <c r="BF91" s="99"/>
    </row>
    <row r="92" spans="1:58" x14ac:dyDescent="0.45">
      <c r="A92" s="32" t="s">
        <v>6607</v>
      </c>
      <c r="B92" s="32">
        <v>160</v>
      </c>
      <c r="C92" s="158" t="s">
        <v>6626</v>
      </c>
      <c r="D92" s="159" t="s">
        <v>6765</v>
      </c>
      <c r="E92" s="159">
        <v>70320697</v>
      </c>
      <c r="F92" s="158" t="s">
        <v>24</v>
      </c>
      <c r="G92" s="158" t="s">
        <v>10</v>
      </c>
      <c r="H92" s="158" t="s">
        <v>1930</v>
      </c>
      <c r="I92" s="158" t="s">
        <v>6810</v>
      </c>
      <c r="J92" s="35">
        <v>1</v>
      </c>
      <c r="K92" s="96"/>
      <c r="L92" s="158" t="s">
        <v>4547</v>
      </c>
      <c r="M92" s="73" t="s">
        <v>6</v>
      </c>
      <c r="N92" s="158" t="s">
        <v>118</v>
      </c>
      <c r="O92" s="158" t="s">
        <v>6982</v>
      </c>
      <c r="P92" s="158" t="s">
        <v>6983</v>
      </c>
      <c r="Q92" s="73"/>
      <c r="U92" s="99"/>
      <c r="V92" s="96"/>
      <c r="W92" s="96"/>
      <c r="X92" s="96"/>
      <c r="Y92" s="97"/>
      <c r="Z92" s="96"/>
      <c r="AA92" s="96"/>
      <c r="AB92" s="96"/>
      <c r="AC92" s="97"/>
      <c r="AD92" s="96"/>
      <c r="AE92" s="96"/>
      <c r="AF92" s="96"/>
      <c r="AG92" s="96"/>
      <c r="AH92" s="96"/>
      <c r="AI92" s="96"/>
      <c r="AJ92" s="96"/>
      <c r="AK92" s="96"/>
      <c r="AL92" s="96"/>
      <c r="AM92" s="98"/>
      <c r="AN92" s="99"/>
      <c r="AO92" s="100"/>
      <c r="AP92" s="99"/>
      <c r="AQ92" s="99"/>
      <c r="AR92" s="99"/>
      <c r="AS92" s="99"/>
      <c r="AT92" s="99"/>
      <c r="AU92" s="99"/>
      <c r="AV92" s="99"/>
      <c r="AW92" s="99"/>
      <c r="AX92" s="99"/>
      <c r="AY92" s="99"/>
      <c r="AZ92" s="99"/>
      <c r="BA92" s="99"/>
      <c r="BB92" s="99"/>
      <c r="BC92" s="99"/>
      <c r="BD92" s="99"/>
      <c r="BE92" s="99"/>
      <c r="BF92" s="99"/>
    </row>
    <row r="93" spans="1:58" x14ac:dyDescent="0.45">
      <c r="A93" s="32" t="s">
        <v>6607</v>
      </c>
      <c r="B93" s="32">
        <v>160</v>
      </c>
      <c r="C93" s="158" t="s">
        <v>6627</v>
      </c>
      <c r="D93" s="159">
        <v>2</v>
      </c>
      <c r="E93" s="159">
        <v>39241107</v>
      </c>
      <c r="F93" s="158" t="s">
        <v>24</v>
      </c>
      <c r="G93" s="158" t="s">
        <v>10</v>
      </c>
      <c r="H93" s="158" t="s">
        <v>1158</v>
      </c>
      <c r="I93" s="158" t="s">
        <v>6811</v>
      </c>
      <c r="J93" s="35">
        <v>1</v>
      </c>
      <c r="K93" s="96"/>
      <c r="L93" s="158" t="s">
        <v>4266</v>
      </c>
      <c r="M93" s="73" t="s">
        <v>6</v>
      </c>
      <c r="N93" s="158" t="s">
        <v>118</v>
      </c>
      <c r="O93" s="158" t="s">
        <v>6934</v>
      </c>
      <c r="P93" s="158" t="s">
        <v>6935</v>
      </c>
      <c r="Q93" s="73"/>
      <c r="U93" s="95"/>
      <c r="V93" s="96"/>
      <c r="W93" s="96"/>
      <c r="X93" s="96"/>
      <c r="Y93" s="97"/>
      <c r="Z93" s="96"/>
      <c r="AA93" s="96"/>
      <c r="AB93" s="96"/>
      <c r="AC93" s="97"/>
      <c r="AD93" s="96"/>
      <c r="AE93" s="96"/>
      <c r="AF93" s="96"/>
      <c r="AG93" s="96"/>
      <c r="AH93" s="96"/>
      <c r="AI93" s="96"/>
      <c r="AJ93" s="96"/>
      <c r="AK93" s="96"/>
      <c r="AL93" s="96"/>
      <c r="AM93" s="98"/>
      <c r="AN93" s="99"/>
      <c r="AO93" s="100"/>
      <c r="AP93" s="99"/>
      <c r="AQ93" s="99"/>
      <c r="AR93" s="99"/>
      <c r="AS93" s="99"/>
      <c r="AT93" s="99"/>
      <c r="AU93" s="99"/>
      <c r="AV93" s="99"/>
      <c r="AW93" s="99"/>
      <c r="AX93" s="99"/>
      <c r="AY93" s="99"/>
      <c r="AZ93" s="99"/>
      <c r="BA93" s="99"/>
      <c r="BB93" s="99"/>
      <c r="BC93" s="99"/>
      <c r="BD93" s="99"/>
      <c r="BE93" s="99"/>
      <c r="BF93" s="99"/>
    </row>
    <row r="94" spans="1:58" x14ac:dyDescent="0.45">
      <c r="A94" s="32" t="s">
        <v>6607</v>
      </c>
      <c r="B94" s="32">
        <v>160</v>
      </c>
      <c r="C94" s="158" t="s">
        <v>6627</v>
      </c>
      <c r="D94" s="159">
        <v>7</v>
      </c>
      <c r="E94" s="159">
        <v>128851867</v>
      </c>
      <c r="F94" s="158" t="s">
        <v>0</v>
      </c>
      <c r="G94" s="158" t="s">
        <v>1</v>
      </c>
      <c r="H94" s="158" t="s">
        <v>2142</v>
      </c>
      <c r="I94" s="158" t="s">
        <v>6810</v>
      </c>
      <c r="J94" s="35">
        <v>1</v>
      </c>
      <c r="K94" s="96"/>
      <c r="L94" s="158" t="s">
        <v>4266</v>
      </c>
      <c r="M94" s="73" t="s">
        <v>6</v>
      </c>
      <c r="N94" s="158" t="s">
        <v>6813</v>
      </c>
      <c r="O94" s="158" t="s">
        <v>6926</v>
      </c>
      <c r="P94" s="158" t="s">
        <v>6927</v>
      </c>
      <c r="Q94" s="73"/>
      <c r="U94" s="99"/>
      <c r="V94" s="96"/>
      <c r="W94" s="96"/>
      <c r="X94" s="96"/>
      <c r="Y94" s="97"/>
      <c r="Z94" s="96"/>
      <c r="AA94" s="96"/>
      <c r="AB94" s="96"/>
      <c r="AC94" s="97"/>
      <c r="AD94" s="96"/>
      <c r="AE94" s="96"/>
      <c r="AF94" s="96"/>
      <c r="AG94" s="96"/>
      <c r="AH94" s="96"/>
      <c r="AI94" s="96"/>
      <c r="AJ94" s="96"/>
      <c r="AK94" s="96"/>
      <c r="AL94" s="96"/>
      <c r="AM94" s="98"/>
      <c r="AN94" s="99"/>
      <c r="AO94" s="100"/>
      <c r="AP94" s="99"/>
      <c r="AQ94" s="99"/>
      <c r="AR94" s="99"/>
      <c r="AS94" s="99"/>
      <c r="AT94" s="99"/>
      <c r="AU94" s="99"/>
      <c r="AV94" s="99"/>
      <c r="AW94" s="99"/>
      <c r="AX94" s="99"/>
      <c r="AY94" s="99"/>
      <c r="AZ94" s="99"/>
      <c r="BA94" s="99"/>
      <c r="BB94" s="99"/>
      <c r="BC94" s="99"/>
      <c r="BD94" s="99"/>
      <c r="BE94" s="99"/>
      <c r="BF94" s="99"/>
    </row>
    <row r="95" spans="1:58" x14ac:dyDescent="0.45">
      <c r="A95" s="32" t="s">
        <v>6607</v>
      </c>
      <c r="B95" s="32">
        <v>160</v>
      </c>
      <c r="C95" s="158" t="s">
        <v>6627</v>
      </c>
      <c r="D95" s="159">
        <v>9</v>
      </c>
      <c r="E95" s="159">
        <v>35075022</v>
      </c>
      <c r="F95" s="158" t="s">
        <v>0</v>
      </c>
      <c r="G95" s="158" t="s">
        <v>1</v>
      </c>
      <c r="H95" s="158" t="s">
        <v>1551</v>
      </c>
      <c r="I95" s="158" t="s">
        <v>6810</v>
      </c>
      <c r="J95" s="35">
        <v>1</v>
      </c>
      <c r="K95" s="96"/>
      <c r="L95" s="158" t="s">
        <v>4266</v>
      </c>
      <c r="M95" s="73" t="s">
        <v>6</v>
      </c>
      <c r="N95" s="158" t="s">
        <v>118</v>
      </c>
      <c r="O95" s="158" t="s">
        <v>6984</v>
      </c>
      <c r="P95" s="158" t="s">
        <v>6985</v>
      </c>
      <c r="Q95" s="73"/>
      <c r="U95" s="95"/>
      <c r="V95" s="96"/>
      <c r="W95" s="96"/>
      <c r="X95" s="96"/>
      <c r="Y95" s="97"/>
      <c r="Z95" s="96"/>
      <c r="AA95" s="96"/>
      <c r="AB95" s="96"/>
      <c r="AC95" s="97"/>
      <c r="AD95" s="96"/>
      <c r="AE95" s="96"/>
      <c r="AF95" s="96"/>
      <c r="AG95" s="96"/>
      <c r="AH95" s="96"/>
      <c r="AI95" s="96"/>
      <c r="AJ95" s="96"/>
      <c r="AK95" s="96"/>
      <c r="AL95" s="96"/>
      <c r="AM95" s="98"/>
      <c r="AN95" s="99"/>
      <c r="AO95" s="100"/>
      <c r="AP95" s="99"/>
      <c r="AQ95" s="99"/>
      <c r="AR95" s="99"/>
      <c r="AS95" s="99"/>
      <c r="AT95" s="99"/>
      <c r="AU95" s="99"/>
      <c r="AV95" s="99"/>
      <c r="AW95" s="99"/>
      <c r="AX95" s="99"/>
      <c r="AY95" s="99"/>
      <c r="AZ95" s="99"/>
      <c r="BA95" s="99"/>
      <c r="BB95" s="99"/>
      <c r="BC95" s="99"/>
      <c r="BD95" s="99"/>
      <c r="BE95" s="99"/>
      <c r="BF95" s="99"/>
    </row>
    <row r="96" spans="1:58" x14ac:dyDescent="0.45">
      <c r="A96" s="32" t="s">
        <v>6607</v>
      </c>
      <c r="B96" s="32">
        <v>160</v>
      </c>
      <c r="C96" s="158" t="s">
        <v>6627</v>
      </c>
      <c r="D96" s="159">
        <v>10</v>
      </c>
      <c r="E96" s="159">
        <v>43607562</v>
      </c>
      <c r="F96" s="158" t="s">
        <v>0</v>
      </c>
      <c r="G96" s="158" t="s">
        <v>24</v>
      </c>
      <c r="H96" s="158" t="s">
        <v>217</v>
      </c>
      <c r="I96" s="158" t="s">
        <v>6105</v>
      </c>
      <c r="J96" s="35">
        <v>1</v>
      </c>
      <c r="K96" s="96"/>
      <c r="L96" s="158" t="s">
        <v>4266</v>
      </c>
      <c r="M96" s="73" t="s">
        <v>6</v>
      </c>
      <c r="N96" s="158" t="s">
        <v>118</v>
      </c>
      <c r="O96" s="158" t="s">
        <v>6986</v>
      </c>
      <c r="P96" s="158" t="s">
        <v>6987</v>
      </c>
      <c r="Q96" s="73"/>
      <c r="U96" s="99"/>
      <c r="V96" s="96"/>
      <c r="W96" s="96"/>
      <c r="X96" s="96"/>
      <c r="Y96" s="97"/>
      <c r="Z96" s="96"/>
      <c r="AA96" s="96"/>
      <c r="AB96" s="96"/>
      <c r="AC96" s="97"/>
      <c r="AD96" s="96"/>
      <c r="AE96" s="96"/>
      <c r="AF96" s="96"/>
      <c r="AG96" s="96"/>
      <c r="AH96" s="96"/>
      <c r="AI96" s="96"/>
      <c r="AJ96" s="96"/>
      <c r="AK96" s="96"/>
      <c r="AL96" s="96"/>
      <c r="AM96" s="98"/>
      <c r="AN96" s="99"/>
      <c r="AO96" s="100"/>
      <c r="AP96" s="99"/>
      <c r="AQ96" s="99"/>
      <c r="AR96" s="99"/>
      <c r="AS96" s="99"/>
      <c r="AT96" s="99"/>
      <c r="AU96" s="99"/>
      <c r="AV96" s="99"/>
      <c r="AW96" s="99"/>
      <c r="AX96" s="99"/>
      <c r="AY96" s="99"/>
      <c r="AZ96" s="99"/>
      <c r="BA96" s="99"/>
      <c r="BB96" s="99"/>
      <c r="BC96" s="99"/>
      <c r="BD96" s="99"/>
      <c r="BE96" s="99"/>
      <c r="BF96" s="99"/>
    </row>
    <row r="97" spans="1:58" x14ac:dyDescent="0.45">
      <c r="A97" s="32" t="s">
        <v>6607</v>
      </c>
      <c r="B97" s="32">
        <v>160</v>
      </c>
      <c r="C97" s="158" t="s">
        <v>6627</v>
      </c>
      <c r="D97" s="159">
        <v>14</v>
      </c>
      <c r="E97" s="159">
        <v>45628478</v>
      </c>
      <c r="F97" s="158" t="s">
        <v>0</v>
      </c>
      <c r="G97" s="158" t="s">
        <v>24</v>
      </c>
      <c r="H97" s="158" t="s">
        <v>1279</v>
      </c>
      <c r="I97" s="158" t="s">
        <v>6105</v>
      </c>
      <c r="J97" s="35">
        <v>1</v>
      </c>
      <c r="K97" s="96"/>
      <c r="L97" s="158" t="s">
        <v>4266</v>
      </c>
      <c r="M97" s="73" t="s">
        <v>6</v>
      </c>
      <c r="N97" s="158" t="s">
        <v>118</v>
      </c>
      <c r="O97" s="158" t="s">
        <v>6988</v>
      </c>
      <c r="P97" s="158" t="s">
        <v>6989</v>
      </c>
      <c r="Q97" s="73"/>
      <c r="U97" s="95"/>
      <c r="V97" s="96"/>
      <c r="W97" s="96"/>
      <c r="X97" s="96"/>
      <c r="Y97" s="97"/>
      <c r="Z97" s="96"/>
      <c r="AA97" s="96"/>
      <c r="AB97" s="96"/>
      <c r="AC97" s="97"/>
      <c r="AD97" s="96"/>
      <c r="AE97" s="96"/>
      <c r="AF97" s="96"/>
      <c r="AG97" s="96"/>
      <c r="AH97" s="96"/>
      <c r="AI97" s="96"/>
      <c r="AJ97" s="96"/>
      <c r="AK97" s="96"/>
      <c r="AL97" s="96"/>
      <c r="AM97" s="98"/>
      <c r="AN97" s="99"/>
      <c r="AO97" s="100"/>
      <c r="AP97" s="99"/>
      <c r="AQ97" s="99"/>
      <c r="AR97" s="99"/>
      <c r="AS97" s="99"/>
      <c r="AT97" s="99"/>
      <c r="AU97" s="99"/>
      <c r="AV97" s="99"/>
      <c r="AW97" s="99"/>
      <c r="AX97" s="99"/>
      <c r="AY97" s="99"/>
      <c r="AZ97" s="99"/>
      <c r="BA97" s="99"/>
      <c r="BB97" s="99"/>
      <c r="BC97" s="99"/>
      <c r="BD97" s="99"/>
      <c r="BE97" s="99"/>
      <c r="BF97" s="99"/>
    </row>
    <row r="98" spans="1:58" x14ac:dyDescent="0.45">
      <c r="A98" s="32" t="s">
        <v>6607</v>
      </c>
      <c r="B98" s="32">
        <v>160</v>
      </c>
      <c r="C98" s="158" t="s">
        <v>6628</v>
      </c>
      <c r="D98" s="159">
        <v>11</v>
      </c>
      <c r="E98" s="159">
        <v>22646800</v>
      </c>
      <c r="F98" s="158" t="s">
        <v>24</v>
      </c>
      <c r="G98" s="158" t="s">
        <v>10</v>
      </c>
      <c r="H98" s="158" t="s">
        <v>1547</v>
      </c>
      <c r="I98" s="158" t="s">
        <v>6105</v>
      </c>
      <c r="J98" s="35">
        <v>1</v>
      </c>
      <c r="K98" s="96"/>
      <c r="L98" s="158" t="s">
        <v>8081</v>
      </c>
      <c r="M98" s="73" t="s">
        <v>6</v>
      </c>
      <c r="N98" s="158" t="s">
        <v>118</v>
      </c>
      <c r="O98" s="158" t="s">
        <v>6990</v>
      </c>
      <c r="P98" s="158" t="s">
        <v>6991</v>
      </c>
      <c r="Q98" s="73"/>
      <c r="U98" s="95"/>
      <c r="V98" s="96"/>
      <c r="W98" s="96"/>
      <c r="X98" s="96"/>
      <c r="Y98" s="97"/>
      <c r="Z98" s="96"/>
      <c r="AA98" s="96"/>
      <c r="AB98" s="96"/>
      <c r="AC98" s="97"/>
      <c r="AD98" s="96"/>
      <c r="AE98" s="96"/>
      <c r="AF98" s="96"/>
      <c r="AG98" s="96"/>
      <c r="AH98" s="96"/>
      <c r="AI98" s="96"/>
      <c r="AJ98" s="96"/>
      <c r="AK98" s="96"/>
      <c r="AL98" s="96"/>
      <c r="AM98" s="98"/>
      <c r="AN98" s="99"/>
      <c r="AO98" s="100"/>
      <c r="AP98" s="99"/>
      <c r="AQ98" s="99"/>
      <c r="AR98" s="99"/>
      <c r="AS98" s="99"/>
      <c r="AT98" s="99"/>
      <c r="AU98" s="99"/>
      <c r="AV98" s="99"/>
      <c r="AW98" s="99"/>
      <c r="AX98" s="99"/>
      <c r="AY98" s="99"/>
      <c r="AZ98" s="99"/>
      <c r="BA98" s="99"/>
      <c r="BB98" s="99"/>
      <c r="BC98" s="99"/>
      <c r="BD98" s="99"/>
      <c r="BE98" s="99"/>
      <c r="BF98" s="99"/>
    </row>
    <row r="99" spans="1:58" x14ac:dyDescent="0.45">
      <c r="A99" s="32" t="s">
        <v>6607</v>
      </c>
      <c r="B99" s="32">
        <v>160</v>
      </c>
      <c r="C99" s="158" t="s">
        <v>6628</v>
      </c>
      <c r="D99" s="159">
        <v>11</v>
      </c>
      <c r="E99" s="159">
        <v>108124597</v>
      </c>
      <c r="F99" s="158" t="s">
        <v>1</v>
      </c>
      <c r="G99" s="158" t="s">
        <v>0</v>
      </c>
      <c r="H99" s="158" t="s">
        <v>1288</v>
      </c>
      <c r="I99" s="158" t="s">
        <v>6105</v>
      </c>
      <c r="J99" s="35">
        <v>1</v>
      </c>
      <c r="K99" s="96"/>
      <c r="L99" s="158" t="s">
        <v>8081</v>
      </c>
      <c r="M99" s="73" t="s">
        <v>6</v>
      </c>
      <c r="N99" s="158" t="s">
        <v>118</v>
      </c>
      <c r="O99" s="158" t="s">
        <v>6992</v>
      </c>
      <c r="P99" s="158" t="s">
        <v>6993</v>
      </c>
      <c r="Q99" s="73"/>
      <c r="U99" s="95"/>
      <c r="V99" s="96"/>
      <c r="W99" s="96"/>
      <c r="X99" s="96"/>
      <c r="Y99" s="97"/>
      <c r="Z99" s="96"/>
      <c r="AA99" s="96"/>
      <c r="AB99" s="96"/>
      <c r="AC99" s="97"/>
      <c r="AD99" s="96"/>
      <c r="AE99" s="96"/>
      <c r="AF99" s="96"/>
      <c r="AG99" s="96"/>
      <c r="AH99" s="96"/>
      <c r="AI99" s="96"/>
      <c r="AJ99" s="96"/>
      <c r="AK99" s="96"/>
      <c r="AL99" s="96"/>
      <c r="AM99" s="98"/>
      <c r="AN99" s="99"/>
      <c r="AO99" s="100"/>
      <c r="AP99" s="99"/>
      <c r="AQ99" s="99"/>
      <c r="AR99" s="99"/>
      <c r="AS99" s="99"/>
      <c r="AT99" s="99"/>
      <c r="AU99" s="99"/>
      <c r="AV99" s="99"/>
      <c r="AW99" s="99"/>
      <c r="AX99" s="99"/>
      <c r="AY99" s="99"/>
      <c r="AZ99" s="99"/>
      <c r="BA99" s="99"/>
      <c r="BB99" s="99"/>
      <c r="BC99" s="99"/>
      <c r="BD99" s="99"/>
      <c r="BE99" s="99"/>
      <c r="BF99" s="99"/>
    </row>
    <row r="100" spans="1:58" x14ac:dyDescent="0.45">
      <c r="A100" s="32" t="s">
        <v>6607</v>
      </c>
      <c r="B100" s="32">
        <v>160</v>
      </c>
      <c r="C100" s="158" t="s">
        <v>6628</v>
      </c>
      <c r="D100" s="159">
        <v>11</v>
      </c>
      <c r="E100" s="159" t="s">
        <v>6776</v>
      </c>
      <c r="F100" s="158" t="s">
        <v>144</v>
      </c>
      <c r="G100" s="158" t="s">
        <v>10</v>
      </c>
      <c r="H100" s="158" t="s">
        <v>1288</v>
      </c>
      <c r="I100" s="158" t="s">
        <v>6105</v>
      </c>
      <c r="J100" s="35">
        <v>1</v>
      </c>
      <c r="K100" s="96"/>
      <c r="L100" s="158" t="s">
        <v>8081</v>
      </c>
      <c r="M100" s="73" t="s">
        <v>6</v>
      </c>
      <c r="N100" s="158" t="s">
        <v>140</v>
      </c>
      <c r="O100" s="158" t="s">
        <v>6994</v>
      </c>
      <c r="P100" s="158" t="s">
        <v>6995</v>
      </c>
      <c r="Q100" s="73"/>
      <c r="U100" s="99"/>
      <c r="V100" s="96"/>
      <c r="W100" s="96"/>
      <c r="X100" s="96"/>
      <c r="Y100" s="97"/>
      <c r="Z100" s="96"/>
      <c r="AA100" s="96"/>
      <c r="AB100" s="96"/>
      <c r="AC100" s="97"/>
      <c r="AD100" s="96"/>
      <c r="AE100" s="96"/>
      <c r="AF100" s="96"/>
      <c r="AG100" s="96"/>
      <c r="AH100" s="96"/>
      <c r="AI100" s="96"/>
      <c r="AJ100" s="96"/>
      <c r="AK100" s="96"/>
      <c r="AL100" s="96"/>
      <c r="AM100" s="98"/>
      <c r="AN100" s="99"/>
      <c r="AO100" s="100"/>
      <c r="AP100" s="99"/>
      <c r="AQ100" s="99"/>
      <c r="AR100" s="99"/>
      <c r="AS100" s="99"/>
      <c r="AT100" s="99"/>
      <c r="AU100" s="99"/>
      <c r="AV100" s="99"/>
      <c r="AW100" s="99"/>
      <c r="AX100" s="99"/>
      <c r="AY100" s="99"/>
      <c r="AZ100" s="99"/>
      <c r="BA100" s="99"/>
      <c r="BB100" s="99"/>
      <c r="BC100" s="99"/>
      <c r="BD100" s="99"/>
      <c r="BE100" s="99"/>
      <c r="BF100" s="99"/>
    </row>
    <row r="101" spans="1:58" x14ac:dyDescent="0.45">
      <c r="A101" s="32" t="s">
        <v>6607</v>
      </c>
      <c r="B101" s="32">
        <v>160</v>
      </c>
      <c r="C101" s="158" t="s">
        <v>6628</v>
      </c>
      <c r="D101" s="159">
        <v>12</v>
      </c>
      <c r="E101" s="159">
        <v>111856493</v>
      </c>
      <c r="F101" s="158" t="s">
        <v>1</v>
      </c>
      <c r="G101" s="158" t="s">
        <v>0</v>
      </c>
      <c r="H101" s="158" t="s">
        <v>1284</v>
      </c>
      <c r="I101" s="158" t="s">
        <v>6105</v>
      </c>
      <c r="J101" s="35">
        <v>1</v>
      </c>
      <c r="K101" s="96"/>
      <c r="L101" s="158" t="s">
        <v>8081</v>
      </c>
      <c r="M101" s="73" t="s">
        <v>6</v>
      </c>
      <c r="N101" s="158" t="s">
        <v>118</v>
      </c>
      <c r="O101" s="158" t="s">
        <v>6996</v>
      </c>
      <c r="P101" s="158" t="s">
        <v>6997</v>
      </c>
      <c r="Q101" s="73"/>
      <c r="U101" s="95"/>
      <c r="V101" s="96"/>
      <c r="W101" s="96"/>
      <c r="X101" s="96"/>
      <c r="Y101" s="97"/>
      <c r="Z101" s="96"/>
      <c r="AA101" s="96"/>
      <c r="AB101" s="96"/>
      <c r="AC101" s="97"/>
      <c r="AD101" s="96"/>
      <c r="AE101" s="96"/>
      <c r="AF101" s="96"/>
      <c r="AG101" s="96"/>
      <c r="AH101" s="96"/>
      <c r="AI101" s="96"/>
      <c r="AJ101" s="96"/>
      <c r="AK101" s="96"/>
      <c r="AL101" s="96"/>
      <c r="AM101" s="98"/>
      <c r="AN101" s="99"/>
      <c r="AO101" s="100"/>
      <c r="AP101" s="99"/>
      <c r="AQ101" s="99"/>
      <c r="AR101" s="100"/>
      <c r="AS101" s="100"/>
      <c r="AT101" s="99"/>
      <c r="AU101" s="99"/>
      <c r="AV101" s="99"/>
      <c r="AW101" s="99"/>
      <c r="AX101" s="99"/>
      <c r="AY101" s="99"/>
      <c r="AZ101" s="99"/>
      <c r="BA101" s="99"/>
      <c r="BB101" s="99"/>
      <c r="BC101" s="99"/>
      <c r="BD101" s="99"/>
      <c r="BE101" s="99"/>
      <c r="BF101" s="99"/>
    </row>
    <row r="102" spans="1:58" x14ac:dyDescent="0.45">
      <c r="A102" s="32" t="s">
        <v>6607</v>
      </c>
      <c r="B102" s="32">
        <v>160</v>
      </c>
      <c r="C102" s="158" t="s">
        <v>6628</v>
      </c>
      <c r="D102" s="159">
        <v>17</v>
      </c>
      <c r="E102" s="159">
        <v>56787304</v>
      </c>
      <c r="F102" s="158" t="s">
        <v>24</v>
      </c>
      <c r="G102" s="158" t="s">
        <v>10</v>
      </c>
      <c r="H102" s="158" t="s">
        <v>1621</v>
      </c>
      <c r="I102" s="158" t="s">
        <v>6105</v>
      </c>
      <c r="J102" s="35">
        <v>1</v>
      </c>
      <c r="K102" s="96"/>
      <c r="L102" s="158" t="s">
        <v>8081</v>
      </c>
      <c r="M102" s="73" t="s">
        <v>6</v>
      </c>
      <c r="N102" s="158" t="s">
        <v>118</v>
      </c>
      <c r="O102" s="158" t="s">
        <v>6998</v>
      </c>
      <c r="P102" s="158" t="s">
        <v>6999</v>
      </c>
      <c r="Q102" s="73"/>
      <c r="U102" s="99"/>
      <c r="V102" s="96"/>
      <c r="W102" s="96"/>
      <c r="X102" s="96"/>
      <c r="Y102" s="97"/>
      <c r="Z102" s="96"/>
      <c r="AA102" s="96"/>
      <c r="AB102" s="96"/>
      <c r="AC102" s="97"/>
      <c r="AD102" s="96"/>
      <c r="AE102" s="96"/>
      <c r="AF102" s="96"/>
      <c r="AG102" s="96"/>
      <c r="AH102" s="96"/>
      <c r="AI102" s="96"/>
      <c r="AJ102" s="96"/>
      <c r="AK102" s="96"/>
      <c r="AL102" s="96"/>
      <c r="AM102" s="98"/>
      <c r="AN102" s="99"/>
      <c r="AO102" s="100"/>
      <c r="AP102" s="99"/>
      <c r="AQ102" s="99"/>
      <c r="AR102" s="99"/>
      <c r="AS102" s="99"/>
      <c r="AT102" s="99"/>
      <c r="AU102" s="99"/>
      <c r="AV102" s="99"/>
      <c r="AW102" s="99"/>
      <c r="AX102" s="99"/>
      <c r="AY102" s="99"/>
      <c r="AZ102" s="99"/>
      <c r="BA102" s="99"/>
      <c r="BB102" s="99"/>
      <c r="BC102" s="99"/>
      <c r="BD102" s="99"/>
      <c r="BE102" s="99"/>
      <c r="BF102" s="99"/>
    </row>
    <row r="103" spans="1:58" x14ac:dyDescent="0.45">
      <c r="A103" s="32" t="s">
        <v>6607</v>
      </c>
      <c r="B103" s="32">
        <v>160</v>
      </c>
      <c r="C103" s="158" t="s">
        <v>6628</v>
      </c>
      <c r="D103" s="159">
        <v>22</v>
      </c>
      <c r="E103" s="159">
        <v>28194749</v>
      </c>
      <c r="F103" s="158" t="s">
        <v>0</v>
      </c>
      <c r="G103" s="158" t="s">
        <v>1</v>
      </c>
      <c r="H103" s="158" t="s">
        <v>2017</v>
      </c>
      <c r="I103" s="158" t="s">
        <v>6105</v>
      </c>
      <c r="J103" s="35">
        <v>1</v>
      </c>
      <c r="K103" s="96"/>
      <c r="L103" s="158" t="s">
        <v>8081</v>
      </c>
      <c r="M103" s="73" t="s">
        <v>6</v>
      </c>
      <c r="N103" s="158" t="s">
        <v>118</v>
      </c>
      <c r="O103" s="158" t="s">
        <v>7000</v>
      </c>
      <c r="P103" s="158" t="s">
        <v>7001</v>
      </c>
      <c r="Q103" s="73"/>
      <c r="U103" s="95"/>
      <c r="V103" s="96"/>
      <c r="W103" s="96"/>
      <c r="X103" s="96"/>
      <c r="Y103" s="97"/>
      <c r="Z103" s="96"/>
      <c r="AA103" s="96"/>
      <c r="AB103" s="96"/>
      <c r="AC103" s="97"/>
      <c r="AD103" s="96"/>
      <c r="AE103" s="96"/>
      <c r="AF103" s="96"/>
      <c r="AG103" s="96"/>
      <c r="AH103" s="96"/>
      <c r="AI103" s="96"/>
      <c r="AJ103" s="96"/>
      <c r="AK103" s="96"/>
      <c r="AL103" s="96"/>
      <c r="AM103" s="98"/>
      <c r="AN103" s="99"/>
      <c r="AO103" s="100"/>
      <c r="AP103" s="99"/>
      <c r="AQ103" s="99"/>
      <c r="AR103" s="100"/>
      <c r="AS103" s="99"/>
      <c r="AT103" s="99"/>
      <c r="AU103" s="99"/>
      <c r="AV103" s="99"/>
      <c r="AW103" s="99"/>
      <c r="AX103" s="99"/>
      <c r="AY103" s="99"/>
      <c r="AZ103" s="99"/>
      <c r="BA103" s="99"/>
      <c r="BB103" s="99"/>
      <c r="BC103" s="99"/>
      <c r="BD103" s="99"/>
      <c r="BE103" s="99"/>
      <c r="BF103" s="99"/>
    </row>
    <row r="104" spans="1:58" x14ac:dyDescent="0.45">
      <c r="A104" s="32" t="s">
        <v>6607</v>
      </c>
      <c r="B104" s="32">
        <v>160</v>
      </c>
      <c r="C104" s="158" t="s">
        <v>6629</v>
      </c>
      <c r="D104" s="159">
        <v>1</v>
      </c>
      <c r="E104" s="159">
        <v>155161069</v>
      </c>
      <c r="F104" s="158" t="s">
        <v>24</v>
      </c>
      <c r="G104" s="158" t="s">
        <v>1</v>
      </c>
      <c r="H104" s="158" t="s">
        <v>2029</v>
      </c>
      <c r="I104" s="158" t="s">
        <v>6810</v>
      </c>
      <c r="J104" s="35">
        <v>1</v>
      </c>
      <c r="K104" s="96"/>
      <c r="L104" s="158" t="s">
        <v>4578</v>
      </c>
      <c r="M104" s="73" t="s">
        <v>6</v>
      </c>
      <c r="N104" s="158" t="s">
        <v>118</v>
      </c>
      <c r="O104" s="158" t="s">
        <v>7002</v>
      </c>
      <c r="P104" s="158" t="s">
        <v>7003</v>
      </c>
      <c r="Q104" s="73"/>
      <c r="U104" s="99"/>
      <c r="V104" s="96"/>
      <c r="W104" s="96"/>
      <c r="X104" s="96"/>
      <c r="Y104" s="97"/>
      <c r="Z104" s="96"/>
      <c r="AA104" s="96"/>
      <c r="AB104" s="96"/>
      <c r="AC104" s="97"/>
      <c r="AD104" s="96"/>
      <c r="AE104" s="96"/>
      <c r="AF104" s="96"/>
      <c r="AG104" s="96"/>
      <c r="AH104" s="96"/>
      <c r="AI104" s="96"/>
      <c r="AJ104" s="96"/>
      <c r="AK104" s="96"/>
      <c r="AL104" s="96"/>
      <c r="AM104" s="98"/>
      <c r="AN104" s="99"/>
      <c r="AO104" s="100"/>
      <c r="AP104" s="99"/>
      <c r="AQ104" s="99"/>
      <c r="AR104" s="99"/>
      <c r="AS104" s="99"/>
      <c r="AT104" s="99"/>
      <c r="AU104" s="99"/>
      <c r="AV104" s="99"/>
      <c r="AW104" s="99"/>
      <c r="AX104" s="99"/>
      <c r="AY104" s="99"/>
      <c r="AZ104" s="99"/>
      <c r="BA104" s="99"/>
      <c r="BB104" s="99"/>
      <c r="BC104" s="99"/>
      <c r="BD104" s="99"/>
      <c r="BE104" s="99"/>
      <c r="BF104" s="99"/>
    </row>
    <row r="105" spans="1:58" x14ac:dyDescent="0.45">
      <c r="A105" s="32" t="s">
        <v>6607</v>
      </c>
      <c r="B105" s="32">
        <v>160</v>
      </c>
      <c r="C105" s="158" t="s">
        <v>6629</v>
      </c>
      <c r="D105" s="159">
        <v>9</v>
      </c>
      <c r="E105" s="159">
        <v>139391253</v>
      </c>
      <c r="F105" s="158" t="s">
        <v>0</v>
      </c>
      <c r="G105" s="158" t="s">
        <v>1</v>
      </c>
      <c r="H105" s="158" t="s">
        <v>2051</v>
      </c>
      <c r="I105" s="158" t="s">
        <v>6105</v>
      </c>
      <c r="J105" s="35">
        <v>1</v>
      </c>
      <c r="K105" s="96"/>
      <c r="L105" s="158" t="s">
        <v>4578</v>
      </c>
      <c r="M105" s="73" t="s">
        <v>6</v>
      </c>
      <c r="N105" s="158" t="s">
        <v>118</v>
      </c>
      <c r="O105" s="158" t="s">
        <v>7004</v>
      </c>
      <c r="P105" s="158" t="s">
        <v>7005</v>
      </c>
      <c r="Q105" s="73"/>
      <c r="U105" s="95"/>
      <c r="V105" s="96"/>
      <c r="W105" s="96"/>
      <c r="X105" s="96"/>
      <c r="Y105" s="97"/>
      <c r="Z105" s="96"/>
      <c r="AA105" s="96"/>
      <c r="AB105" s="96"/>
      <c r="AC105" s="97"/>
      <c r="AD105" s="96"/>
      <c r="AE105" s="96"/>
      <c r="AF105" s="96"/>
      <c r="AG105" s="96"/>
      <c r="AH105" s="96"/>
      <c r="AI105" s="96"/>
      <c r="AJ105" s="96"/>
      <c r="AK105" s="96"/>
      <c r="AL105" s="96"/>
      <c r="AM105" s="98"/>
      <c r="AN105" s="99"/>
      <c r="AO105" s="100"/>
      <c r="AP105" s="99"/>
      <c r="AQ105" s="99"/>
      <c r="AR105" s="99"/>
      <c r="AS105" s="99"/>
      <c r="AT105" s="99"/>
      <c r="AU105" s="99"/>
      <c r="AV105" s="99"/>
      <c r="AW105" s="99"/>
      <c r="AX105" s="99"/>
      <c r="AY105" s="99"/>
      <c r="AZ105" s="99"/>
      <c r="BA105" s="99"/>
      <c r="BB105" s="99"/>
      <c r="BC105" s="99"/>
      <c r="BD105" s="99"/>
      <c r="BE105" s="99"/>
      <c r="BF105" s="99"/>
    </row>
    <row r="106" spans="1:58" x14ac:dyDescent="0.45">
      <c r="A106" s="32" t="s">
        <v>6607</v>
      </c>
      <c r="B106" s="32">
        <v>160</v>
      </c>
      <c r="C106" s="158" t="s">
        <v>6629</v>
      </c>
      <c r="D106" s="159">
        <v>12</v>
      </c>
      <c r="E106" s="159">
        <v>65471544</v>
      </c>
      <c r="F106" s="158" t="s">
        <v>0</v>
      </c>
      <c r="G106" s="158" t="s">
        <v>10</v>
      </c>
      <c r="H106" s="158" t="s">
        <v>2188</v>
      </c>
      <c r="I106" s="158" t="s">
        <v>6105</v>
      </c>
      <c r="J106" s="35">
        <v>1</v>
      </c>
      <c r="K106" s="96"/>
      <c r="L106" s="158" t="s">
        <v>4578</v>
      </c>
      <c r="M106" s="73" t="s">
        <v>6</v>
      </c>
      <c r="N106" s="158" t="s">
        <v>118</v>
      </c>
      <c r="O106" s="158" t="s">
        <v>7006</v>
      </c>
      <c r="P106" s="158" t="s">
        <v>7007</v>
      </c>
      <c r="Q106" s="73"/>
      <c r="U106" s="95"/>
      <c r="V106" s="96"/>
      <c r="W106" s="96"/>
      <c r="X106" s="96"/>
      <c r="Y106" s="97"/>
      <c r="Z106" s="96"/>
      <c r="AA106" s="96"/>
      <c r="AB106" s="96"/>
      <c r="AC106" s="97"/>
      <c r="AD106" s="96"/>
      <c r="AE106" s="96"/>
      <c r="AF106" s="96"/>
      <c r="AG106" s="96"/>
      <c r="AH106" s="96"/>
      <c r="AI106" s="96"/>
      <c r="AJ106" s="96"/>
      <c r="AK106" s="96"/>
      <c r="AL106" s="96"/>
      <c r="AM106" s="98"/>
      <c r="AN106" s="99"/>
      <c r="AO106" s="100"/>
      <c r="AP106" s="99"/>
      <c r="AQ106" s="99"/>
      <c r="AR106" s="99"/>
      <c r="AS106" s="99"/>
      <c r="AT106" s="99"/>
      <c r="AU106" s="99"/>
      <c r="AV106" s="99"/>
      <c r="AW106" s="99"/>
      <c r="AX106" s="99"/>
      <c r="AY106" s="99"/>
      <c r="AZ106" s="99"/>
      <c r="BA106" s="99"/>
      <c r="BB106" s="99"/>
      <c r="BC106" s="99"/>
      <c r="BD106" s="99"/>
      <c r="BE106" s="99"/>
      <c r="BF106" s="99"/>
    </row>
    <row r="107" spans="1:58" x14ac:dyDescent="0.45">
      <c r="A107" s="32" t="s">
        <v>6607</v>
      </c>
      <c r="B107" s="32">
        <v>160</v>
      </c>
      <c r="C107" s="158" t="s">
        <v>6629</v>
      </c>
      <c r="D107" s="159">
        <v>15</v>
      </c>
      <c r="E107" s="159">
        <v>38641616</v>
      </c>
      <c r="F107" s="158" t="s">
        <v>10</v>
      </c>
      <c r="G107" s="158" t="s">
        <v>24</v>
      </c>
      <c r="H107" s="158" t="s">
        <v>6596</v>
      </c>
      <c r="I107" s="158" t="s">
        <v>6810</v>
      </c>
      <c r="J107" s="35">
        <v>1</v>
      </c>
      <c r="K107" s="96"/>
      <c r="L107" s="158" t="s">
        <v>26</v>
      </c>
      <c r="M107" s="73" t="s">
        <v>6</v>
      </c>
      <c r="N107" s="158" t="s">
        <v>6814</v>
      </c>
      <c r="O107" s="158" t="s">
        <v>7008</v>
      </c>
      <c r="P107" s="158"/>
      <c r="Q107" s="73"/>
      <c r="U107" s="95"/>
      <c r="V107" s="96"/>
      <c r="W107" s="96"/>
      <c r="X107" s="96"/>
      <c r="Y107" s="97"/>
      <c r="Z107" s="96"/>
      <c r="AA107" s="96"/>
      <c r="AB107" s="96"/>
      <c r="AC107" s="97"/>
      <c r="AD107" s="96"/>
      <c r="AE107" s="96"/>
      <c r="AF107" s="96"/>
      <c r="AG107" s="96"/>
      <c r="AH107" s="96"/>
      <c r="AI107" s="96"/>
      <c r="AJ107" s="96"/>
      <c r="AK107" s="96"/>
      <c r="AL107" s="96"/>
      <c r="AM107" s="98"/>
      <c r="AN107" s="99"/>
      <c r="AO107" s="100"/>
      <c r="AP107" s="99"/>
      <c r="AQ107" s="99"/>
      <c r="AR107" s="99"/>
      <c r="AS107" s="99"/>
      <c r="AT107" s="99"/>
      <c r="AU107" s="99"/>
      <c r="AV107" s="99"/>
      <c r="AW107" s="99"/>
      <c r="AX107" s="99"/>
      <c r="AY107" s="99"/>
      <c r="AZ107" s="99"/>
      <c r="BA107" s="99"/>
      <c r="BB107" s="99"/>
      <c r="BC107" s="99"/>
      <c r="BD107" s="99"/>
      <c r="BE107" s="99"/>
      <c r="BF107" s="99"/>
    </row>
    <row r="108" spans="1:58" x14ac:dyDescent="0.45">
      <c r="A108" s="32" t="s">
        <v>6607</v>
      </c>
      <c r="B108" s="32">
        <v>160</v>
      </c>
      <c r="C108" s="158" t="s">
        <v>6629</v>
      </c>
      <c r="D108" s="159">
        <v>19</v>
      </c>
      <c r="E108" s="159">
        <v>1226518</v>
      </c>
      <c r="F108" s="158" t="s">
        <v>10</v>
      </c>
      <c r="G108" s="158" t="s">
        <v>24</v>
      </c>
      <c r="H108" s="158" t="s">
        <v>1175</v>
      </c>
      <c r="I108" s="158" t="s">
        <v>6105</v>
      </c>
      <c r="J108" s="35">
        <v>1</v>
      </c>
      <c r="K108" s="96"/>
      <c r="L108" s="158" t="s">
        <v>4578</v>
      </c>
      <c r="M108" s="73" t="s">
        <v>6</v>
      </c>
      <c r="N108" s="158" t="s">
        <v>118</v>
      </c>
      <c r="O108" s="158" t="s">
        <v>7009</v>
      </c>
      <c r="P108" s="158" t="s">
        <v>7010</v>
      </c>
      <c r="Q108" s="73"/>
      <c r="U108" s="95"/>
      <c r="V108" s="101"/>
      <c r="W108" s="101"/>
      <c r="X108" s="101"/>
      <c r="Y108" s="102"/>
      <c r="Z108" s="101"/>
      <c r="AA108" s="101"/>
      <c r="AB108" s="101"/>
      <c r="AC108" s="105"/>
      <c r="AD108" s="101"/>
      <c r="AE108" s="101"/>
      <c r="AF108" s="101"/>
      <c r="AG108" s="101"/>
      <c r="AH108" s="101"/>
      <c r="AI108" s="101"/>
      <c r="AJ108" s="101"/>
      <c r="AK108" s="103"/>
      <c r="AL108" s="101"/>
      <c r="AM108" s="95"/>
      <c r="AN108" s="95"/>
      <c r="AO108" s="104"/>
      <c r="AP108" s="95"/>
      <c r="AQ108" s="95"/>
      <c r="AR108" s="95"/>
      <c r="AS108" s="95"/>
      <c r="AT108" s="95"/>
      <c r="AU108" s="95"/>
      <c r="AV108" s="95"/>
      <c r="AW108" s="95"/>
      <c r="AX108" s="95"/>
      <c r="AY108" s="95"/>
      <c r="AZ108" s="95"/>
      <c r="BA108" s="95"/>
      <c r="BB108" s="95"/>
      <c r="BC108" s="95"/>
      <c r="BD108" s="95"/>
      <c r="BE108" s="95"/>
      <c r="BF108" s="95"/>
    </row>
    <row r="109" spans="1:58" x14ac:dyDescent="0.45">
      <c r="A109" s="32" t="s">
        <v>6607</v>
      </c>
      <c r="B109" s="32">
        <v>160</v>
      </c>
      <c r="C109" s="158" t="s">
        <v>6630</v>
      </c>
      <c r="D109" s="159">
        <v>8</v>
      </c>
      <c r="E109" s="159">
        <v>90992954</v>
      </c>
      <c r="F109" s="158" t="s">
        <v>0</v>
      </c>
      <c r="G109" s="158" t="s">
        <v>1</v>
      </c>
      <c r="H109" s="158" t="s">
        <v>1329</v>
      </c>
      <c r="I109" s="158" t="s">
        <v>6810</v>
      </c>
      <c r="J109" s="35">
        <v>1</v>
      </c>
      <c r="K109" s="96"/>
      <c r="L109" s="158" t="s">
        <v>8081</v>
      </c>
      <c r="M109" s="73" t="s">
        <v>6</v>
      </c>
      <c r="N109" s="158" t="s">
        <v>6814</v>
      </c>
      <c r="O109" s="158" t="s">
        <v>7011</v>
      </c>
      <c r="P109" s="158"/>
      <c r="Q109" s="73"/>
      <c r="U109" s="99"/>
      <c r="V109" s="101"/>
      <c r="W109" s="101"/>
      <c r="X109" s="101"/>
      <c r="Y109" s="102"/>
      <c r="Z109" s="101"/>
      <c r="AA109" s="101"/>
      <c r="AB109" s="101"/>
      <c r="AC109" s="103"/>
      <c r="AD109" s="101"/>
      <c r="AE109" s="106"/>
      <c r="AF109" s="106"/>
      <c r="AG109" s="101"/>
      <c r="AH109" s="101"/>
      <c r="AI109" s="101"/>
      <c r="AJ109" s="101"/>
      <c r="AK109" s="101"/>
      <c r="AL109" s="101"/>
      <c r="AM109" s="95"/>
      <c r="AN109" s="99"/>
      <c r="AO109" s="104"/>
      <c r="AP109" s="99"/>
      <c r="AQ109" s="99"/>
      <c r="AR109" s="95"/>
      <c r="AS109" s="95"/>
      <c r="AT109" s="95"/>
      <c r="AU109" s="95"/>
      <c r="AV109" s="95"/>
      <c r="AW109" s="95"/>
      <c r="AX109" s="95"/>
      <c r="AY109" s="95"/>
      <c r="AZ109" s="95"/>
      <c r="BA109" s="95"/>
      <c r="BB109" s="95"/>
      <c r="BC109" s="95"/>
      <c r="BD109" s="95"/>
      <c r="BE109" s="95"/>
      <c r="BF109" s="95"/>
    </row>
    <row r="110" spans="1:58" x14ac:dyDescent="0.45">
      <c r="A110" s="32" t="s">
        <v>6607</v>
      </c>
      <c r="B110" s="32">
        <v>160</v>
      </c>
      <c r="C110" s="158" t="s">
        <v>6630</v>
      </c>
      <c r="D110" s="159">
        <v>9</v>
      </c>
      <c r="E110" s="159">
        <v>97912259</v>
      </c>
      <c r="F110" s="158" t="s">
        <v>24</v>
      </c>
      <c r="G110" s="158" t="s">
        <v>0</v>
      </c>
      <c r="H110" s="158" t="s">
        <v>1315</v>
      </c>
      <c r="I110" s="158" t="s">
        <v>6105</v>
      </c>
      <c r="J110" s="35">
        <v>1</v>
      </c>
      <c r="K110" s="96"/>
      <c r="L110" s="158" t="s">
        <v>8081</v>
      </c>
      <c r="M110" s="73" t="s">
        <v>6</v>
      </c>
      <c r="N110" s="158" t="s">
        <v>118</v>
      </c>
      <c r="O110" s="158" t="s">
        <v>7012</v>
      </c>
      <c r="P110" s="158" t="s">
        <v>7013</v>
      </c>
      <c r="Q110" s="73"/>
      <c r="U110" s="95"/>
      <c r="V110" s="101"/>
      <c r="W110" s="101"/>
      <c r="X110" s="101"/>
      <c r="Y110" s="102"/>
      <c r="Z110" s="101"/>
      <c r="AA110" s="101"/>
      <c r="AB110" s="101"/>
      <c r="AC110" s="103"/>
      <c r="AD110" s="101"/>
      <c r="AE110" s="106"/>
      <c r="AF110" s="106"/>
      <c r="AG110" s="101"/>
      <c r="AH110" s="101"/>
      <c r="AI110" s="101"/>
      <c r="AJ110" s="101"/>
      <c r="AK110" s="101"/>
      <c r="AL110" s="101"/>
      <c r="AM110" s="95"/>
      <c r="AN110" s="99"/>
      <c r="AO110" s="107"/>
      <c r="AP110" s="99"/>
      <c r="AQ110" s="99"/>
      <c r="AR110" s="95"/>
      <c r="AS110" s="95"/>
      <c r="AT110" s="95"/>
      <c r="AU110" s="95"/>
      <c r="AV110" s="95"/>
      <c r="AW110" s="95"/>
      <c r="AX110" s="95"/>
      <c r="AY110" s="95"/>
      <c r="AZ110" s="95"/>
      <c r="BA110" s="95"/>
      <c r="BB110" s="95"/>
      <c r="BC110" s="95"/>
      <c r="BD110" s="95"/>
      <c r="BE110" s="95"/>
      <c r="BF110" s="95"/>
    </row>
    <row r="111" spans="1:58" x14ac:dyDescent="0.45">
      <c r="A111" s="32" t="s">
        <v>6607</v>
      </c>
      <c r="B111" s="32">
        <v>160</v>
      </c>
      <c r="C111" s="158" t="s">
        <v>6630</v>
      </c>
      <c r="D111" s="159">
        <v>12</v>
      </c>
      <c r="E111" s="159">
        <v>111856493</v>
      </c>
      <c r="F111" s="158" t="s">
        <v>1</v>
      </c>
      <c r="G111" s="158" t="s">
        <v>0</v>
      </c>
      <c r="H111" s="158" t="s">
        <v>1284</v>
      </c>
      <c r="I111" s="158" t="s">
        <v>6105</v>
      </c>
      <c r="J111" s="35">
        <v>1</v>
      </c>
      <c r="K111" s="96"/>
      <c r="L111" s="158" t="s">
        <v>8081</v>
      </c>
      <c r="M111" s="73" t="s">
        <v>6</v>
      </c>
      <c r="N111" s="158" t="s">
        <v>118</v>
      </c>
      <c r="O111" s="158" t="s">
        <v>6996</v>
      </c>
      <c r="P111" s="158" t="s">
        <v>6997</v>
      </c>
      <c r="Q111" s="73"/>
      <c r="U111" s="99"/>
      <c r="V111" s="101"/>
      <c r="W111" s="101"/>
      <c r="X111" s="101"/>
      <c r="Y111" s="102"/>
      <c r="Z111" s="101"/>
      <c r="AA111" s="101"/>
      <c r="AB111" s="101"/>
      <c r="AC111" s="103"/>
      <c r="AD111" s="101"/>
      <c r="AE111" s="106"/>
      <c r="AF111" s="106"/>
      <c r="AG111" s="101"/>
      <c r="AH111" s="101"/>
      <c r="AI111" s="101"/>
      <c r="AJ111" s="101"/>
      <c r="AK111" s="101"/>
      <c r="AL111" s="101"/>
      <c r="AM111" s="95"/>
      <c r="AN111" s="99"/>
      <c r="AO111" s="104"/>
      <c r="AP111" s="99"/>
      <c r="AQ111" s="99"/>
      <c r="AR111" s="95"/>
      <c r="AS111" s="95"/>
      <c r="AT111" s="95"/>
      <c r="AU111" s="95"/>
      <c r="AV111" s="95"/>
      <c r="AW111" s="95"/>
      <c r="AX111" s="95"/>
      <c r="AY111" s="95"/>
      <c r="AZ111" s="95"/>
      <c r="BA111" s="95"/>
      <c r="BB111" s="95"/>
      <c r="BC111" s="95"/>
      <c r="BD111" s="95"/>
      <c r="BE111" s="95"/>
      <c r="BF111" s="95"/>
    </row>
    <row r="112" spans="1:58" x14ac:dyDescent="0.45">
      <c r="A112" s="32" t="s">
        <v>6607</v>
      </c>
      <c r="B112" s="32">
        <v>160</v>
      </c>
      <c r="C112" s="158" t="s">
        <v>6631</v>
      </c>
      <c r="D112" s="159">
        <v>1</v>
      </c>
      <c r="E112" s="159">
        <v>7724727</v>
      </c>
      <c r="F112" s="158" t="s">
        <v>0</v>
      </c>
      <c r="G112" s="158" t="s">
        <v>24</v>
      </c>
      <c r="H112" s="158" t="s">
        <v>1789</v>
      </c>
      <c r="I112" s="158" t="s">
        <v>6105</v>
      </c>
      <c r="J112" s="35">
        <v>1</v>
      </c>
      <c r="K112" s="96"/>
      <c r="L112" s="158" t="s">
        <v>4547</v>
      </c>
      <c r="M112" s="73" t="s">
        <v>6</v>
      </c>
      <c r="N112" s="158" t="s">
        <v>118</v>
      </c>
      <c r="O112" s="158" t="s">
        <v>7014</v>
      </c>
      <c r="P112" s="158" t="s">
        <v>7015</v>
      </c>
      <c r="Q112" s="73"/>
      <c r="U112" s="95"/>
      <c r="V112" s="96"/>
      <c r="W112" s="96"/>
      <c r="X112" s="96"/>
      <c r="Y112" s="97"/>
      <c r="Z112" s="96"/>
      <c r="AA112" s="96"/>
      <c r="AB112" s="96"/>
      <c r="AC112" s="97"/>
      <c r="AD112" s="96"/>
      <c r="AE112" s="96"/>
      <c r="AF112" s="96"/>
      <c r="AG112" s="96"/>
      <c r="AH112" s="96"/>
      <c r="AI112" s="96"/>
      <c r="AJ112" s="96"/>
      <c r="AK112" s="96"/>
      <c r="AL112" s="96"/>
      <c r="AM112" s="98"/>
      <c r="AN112" s="99"/>
      <c r="AO112" s="100"/>
      <c r="AP112" s="99"/>
      <c r="AQ112" s="99"/>
      <c r="AR112" s="99"/>
      <c r="AS112" s="99"/>
      <c r="AT112" s="99"/>
      <c r="AU112" s="99"/>
      <c r="AV112" s="99"/>
      <c r="AW112" s="99"/>
      <c r="AX112" s="99"/>
      <c r="AY112" s="99"/>
      <c r="AZ112" s="99"/>
      <c r="BA112" s="99"/>
      <c r="BB112" s="99"/>
      <c r="BC112" s="99"/>
      <c r="BD112" s="99"/>
      <c r="BE112" s="99"/>
      <c r="BF112" s="99"/>
    </row>
    <row r="113" spans="1:58" x14ac:dyDescent="0.45">
      <c r="A113" s="32" t="s">
        <v>6607</v>
      </c>
      <c r="B113" s="32">
        <v>160</v>
      </c>
      <c r="C113" s="158" t="s">
        <v>6631</v>
      </c>
      <c r="D113" s="159">
        <v>6</v>
      </c>
      <c r="E113" s="159">
        <v>160461723</v>
      </c>
      <c r="F113" s="158" t="s">
        <v>0</v>
      </c>
      <c r="G113" s="158" t="s">
        <v>1</v>
      </c>
      <c r="H113" s="158" t="s">
        <v>1942</v>
      </c>
      <c r="I113" s="158" t="s">
        <v>6105</v>
      </c>
      <c r="J113" s="35">
        <v>1</v>
      </c>
      <c r="K113" s="96"/>
      <c r="L113" s="158" t="s">
        <v>4547</v>
      </c>
      <c r="M113" s="73" t="s">
        <v>6</v>
      </c>
      <c r="N113" s="158" t="s">
        <v>118</v>
      </c>
      <c r="O113" s="158" t="s">
        <v>7016</v>
      </c>
      <c r="P113" s="158" t="s">
        <v>7017</v>
      </c>
      <c r="Q113" s="73"/>
      <c r="U113" s="95"/>
      <c r="V113" s="96"/>
      <c r="W113" s="96"/>
      <c r="X113" s="96"/>
      <c r="Y113" s="97"/>
      <c r="Z113" s="96"/>
      <c r="AA113" s="96"/>
      <c r="AB113" s="96"/>
      <c r="AC113" s="97"/>
      <c r="AD113" s="96"/>
      <c r="AE113" s="96"/>
      <c r="AF113" s="96"/>
      <c r="AG113" s="96"/>
      <c r="AH113" s="96"/>
      <c r="AI113" s="96"/>
      <c r="AJ113" s="96"/>
      <c r="AK113" s="96"/>
      <c r="AL113" s="96"/>
      <c r="AM113" s="98"/>
      <c r="AN113" s="99"/>
      <c r="AO113" s="100"/>
      <c r="AP113" s="99"/>
      <c r="AQ113" s="99"/>
      <c r="AR113" s="99"/>
      <c r="AS113" s="99"/>
      <c r="AT113" s="99"/>
      <c r="AU113" s="99"/>
      <c r="AV113" s="99"/>
      <c r="AW113" s="99"/>
      <c r="AX113" s="99"/>
      <c r="AY113" s="99"/>
      <c r="AZ113" s="99"/>
      <c r="BA113" s="99"/>
      <c r="BB113" s="99"/>
      <c r="BC113" s="99"/>
      <c r="BD113" s="99"/>
      <c r="BE113" s="99"/>
      <c r="BF113" s="99"/>
    </row>
    <row r="114" spans="1:58" x14ac:dyDescent="0.45">
      <c r="A114" s="32" t="s">
        <v>6607</v>
      </c>
      <c r="B114" s="32">
        <v>160</v>
      </c>
      <c r="C114" s="158" t="s">
        <v>6631</v>
      </c>
      <c r="D114" s="159">
        <v>9</v>
      </c>
      <c r="E114" s="159">
        <v>135800991</v>
      </c>
      <c r="F114" s="158" t="s">
        <v>10</v>
      </c>
      <c r="G114" s="158" t="s">
        <v>0</v>
      </c>
      <c r="H114" s="158" t="s">
        <v>1205</v>
      </c>
      <c r="I114" s="158" t="s">
        <v>6105</v>
      </c>
      <c r="J114" s="35">
        <v>1</v>
      </c>
      <c r="K114" s="96"/>
      <c r="L114" s="158" t="s">
        <v>4547</v>
      </c>
      <c r="M114" s="73" t="s">
        <v>6</v>
      </c>
      <c r="N114" s="158" t="s">
        <v>118</v>
      </c>
      <c r="O114" s="158" t="s">
        <v>7018</v>
      </c>
      <c r="P114" s="158" t="s">
        <v>7019</v>
      </c>
      <c r="Q114" s="73"/>
      <c r="U114" s="99"/>
      <c r="V114" s="111"/>
      <c r="W114" s="111"/>
      <c r="X114" s="111"/>
      <c r="Y114" s="112"/>
      <c r="Z114" s="111"/>
      <c r="AA114" s="111"/>
      <c r="AB114" s="111"/>
      <c r="AC114" s="112"/>
      <c r="AD114" s="111"/>
      <c r="AE114" s="111"/>
      <c r="AF114" s="111"/>
      <c r="AG114" s="111"/>
      <c r="AH114" s="111"/>
      <c r="AI114" s="111"/>
      <c r="AJ114" s="111"/>
      <c r="AK114" s="111"/>
      <c r="AL114" s="111"/>
      <c r="AM114" s="98"/>
      <c r="AN114" s="99"/>
      <c r="AO114" s="100"/>
      <c r="AP114" s="99"/>
      <c r="AQ114" s="99"/>
      <c r="AR114" s="99"/>
      <c r="AS114" s="99"/>
      <c r="AT114" s="99"/>
      <c r="AU114" s="99"/>
      <c r="AV114" s="99"/>
      <c r="AW114" s="99"/>
      <c r="AX114" s="99"/>
      <c r="AY114" s="99"/>
      <c r="AZ114" s="99"/>
      <c r="BA114" s="99"/>
      <c r="BB114" s="99"/>
      <c r="BC114" s="99"/>
      <c r="BD114" s="99"/>
      <c r="BE114" s="99"/>
      <c r="BF114" s="99"/>
    </row>
    <row r="115" spans="1:58" x14ac:dyDescent="0.45">
      <c r="A115" s="32" t="s">
        <v>6607</v>
      </c>
      <c r="B115" s="32">
        <v>160</v>
      </c>
      <c r="C115" s="158" t="s">
        <v>6631</v>
      </c>
      <c r="D115" s="159">
        <v>9</v>
      </c>
      <c r="E115" s="159">
        <v>139400299</v>
      </c>
      <c r="F115" s="158" t="s">
        <v>0</v>
      </c>
      <c r="G115" s="158" t="s">
        <v>10</v>
      </c>
      <c r="H115" s="158" t="s">
        <v>2051</v>
      </c>
      <c r="I115" s="158" t="s">
        <v>6105</v>
      </c>
      <c r="J115" s="35">
        <v>1</v>
      </c>
      <c r="K115" s="96"/>
      <c r="L115" s="158" t="s">
        <v>4547</v>
      </c>
      <c r="M115" s="73" t="s">
        <v>6</v>
      </c>
      <c r="N115" s="158" t="s">
        <v>118</v>
      </c>
      <c r="O115" s="158" t="s">
        <v>7020</v>
      </c>
      <c r="P115" s="158" t="s">
        <v>7021</v>
      </c>
      <c r="Q115" s="73"/>
      <c r="U115" s="95"/>
      <c r="V115" s="96"/>
      <c r="W115" s="96"/>
      <c r="X115" s="96"/>
      <c r="Y115" s="97"/>
      <c r="Z115" s="96"/>
      <c r="AA115" s="96"/>
      <c r="AB115" s="111"/>
      <c r="AC115" s="112"/>
      <c r="AD115" s="96"/>
      <c r="AE115" s="96"/>
      <c r="AF115" s="96"/>
      <c r="AG115" s="96"/>
      <c r="AH115" s="96"/>
      <c r="AI115" s="96"/>
      <c r="AJ115" s="96"/>
      <c r="AK115" s="96"/>
      <c r="AL115" s="96"/>
      <c r="AM115" s="98"/>
      <c r="AN115" s="113"/>
      <c r="AO115" s="114"/>
      <c r="AP115" s="113"/>
      <c r="AQ115" s="113"/>
      <c r="AR115" s="113"/>
      <c r="AS115" s="113"/>
      <c r="AT115" s="113"/>
      <c r="AU115" s="113"/>
      <c r="AV115" s="113"/>
      <c r="AW115" s="113"/>
      <c r="AX115" s="113"/>
      <c r="AY115" s="113"/>
      <c r="AZ115" s="113"/>
      <c r="BA115" s="113"/>
      <c r="BB115" s="113"/>
      <c r="BC115" s="113"/>
      <c r="BD115" s="113"/>
      <c r="BE115" s="113"/>
      <c r="BF115" s="113"/>
    </row>
    <row r="116" spans="1:58" x14ac:dyDescent="0.45">
      <c r="A116" s="32" t="s">
        <v>6607</v>
      </c>
      <c r="B116" s="32">
        <v>160</v>
      </c>
      <c r="C116" s="158" t="s">
        <v>6631</v>
      </c>
      <c r="D116" s="159">
        <v>14</v>
      </c>
      <c r="E116" s="159">
        <v>45658449</v>
      </c>
      <c r="F116" s="158" t="s">
        <v>10</v>
      </c>
      <c r="G116" s="158" t="s">
        <v>24</v>
      </c>
      <c r="H116" s="158" t="s">
        <v>1279</v>
      </c>
      <c r="I116" s="158" t="s">
        <v>6105</v>
      </c>
      <c r="J116" s="35">
        <v>1</v>
      </c>
      <c r="K116" s="96"/>
      <c r="L116" s="158" t="s">
        <v>4547</v>
      </c>
      <c r="M116" s="73" t="s">
        <v>6</v>
      </c>
      <c r="N116" s="158" t="s">
        <v>118</v>
      </c>
      <c r="O116" s="158" t="s">
        <v>6827</v>
      </c>
      <c r="P116" s="158" t="s">
        <v>6828</v>
      </c>
      <c r="Q116" s="73"/>
      <c r="U116" s="95"/>
      <c r="V116" s="96"/>
      <c r="W116" s="96"/>
      <c r="X116" s="96"/>
      <c r="Y116" s="97"/>
      <c r="Z116" s="96"/>
      <c r="AA116" s="96"/>
      <c r="AB116" s="111"/>
      <c r="AC116" s="112"/>
      <c r="AD116" s="96"/>
      <c r="AE116" s="96"/>
      <c r="AF116" s="96"/>
      <c r="AG116" s="96"/>
      <c r="AH116" s="96"/>
      <c r="AI116" s="96"/>
      <c r="AJ116" s="96"/>
      <c r="AK116" s="96"/>
      <c r="AL116" s="96"/>
      <c r="AM116" s="98"/>
      <c r="AN116" s="113"/>
      <c r="AO116" s="114"/>
      <c r="AP116" s="113"/>
      <c r="AQ116" s="113"/>
      <c r="AR116" s="113"/>
      <c r="AS116" s="113"/>
      <c r="AT116" s="113"/>
      <c r="AU116" s="113"/>
      <c r="AV116" s="113"/>
      <c r="AW116" s="113"/>
      <c r="AX116" s="113"/>
      <c r="AY116" s="113"/>
      <c r="AZ116" s="113"/>
      <c r="BA116" s="113"/>
      <c r="BB116" s="113"/>
      <c r="BC116" s="113"/>
      <c r="BD116" s="113"/>
      <c r="BE116" s="113"/>
      <c r="BF116" s="113"/>
    </row>
    <row r="117" spans="1:58" x14ac:dyDescent="0.45">
      <c r="A117" s="32" t="s">
        <v>6607</v>
      </c>
      <c r="B117" s="32">
        <v>160</v>
      </c>
      <c r="C117" s="158" t="s">
        <v>6631</v>
      </c>
      <c r="D117" s="159">
        <v>15</v>
      </c>
      <c r="E117" s="159">
        <v>89821910</v>
      </c>
      <c r="F117" s="158" t="s">
        <v>0</v>
      </c>
      <c r="G117" s="158" t="s">
        <v>1</v>
      </c>
      <c r="H117" s="158" t="s">
        <v>1275</v>
      </c>
      <c r="I117" s="158" t="s">
        <v>6810</v>
      </c>
      <c r="J117" s="35">
        <v>1</v>
      </c>
      <c r="K117" s="96"/>
      <c r="L117" s="158" t="s">
        <v>4547</v>
      </c>
      <c r="M117" s="73" t="s">
        <v>6</v>
      </c>
      <c r="N117" s="158" t="s">
        <v>6814</v>
      </c>
      <c r="O117" s="158" t="s">
        <v>7022</v>
      </c>
      <c r="P117" s="158"/>
      <c r="Q117" s="73"/>
      <c r="U117" s="99"/>
      <c r="V117" s="96"/>
      <c r="W117" s="96"/>
      <c r="X117" s="96"/>
      <c r="Y117" s="97"/>
      <c r="Z117" s="96"/>
      <c r="AA117" s="96"/>
      <c r="AB117" s="111"/>
      <c r="AC117" s="112"/>
      <c r="AD117" s="96"/>
      <c r="AE117" s="96"/>
      <c r="AF117" s="96"/>
      <c r="AG117" s="96"/>
      <c r="AH117" s="96"/>
      <c r="AI117" s="96"/>
      <c r="AJ117" s="96"/>
      <c r="AK117" s="96"/>
      <c r="AL117" s="96"/>
      <c r="AM117" s="115"/>
      <c r="AN117" s="113"/>
      <c r="AO117" s="114"/>
      <c r="AP117" s="113"/>
      <c r="AQ117" s="113"/>
      <c r="AR117" s="114"/>
      <c r="AS117" s="113"/>
      <c r="AT117" s="113"/>
      <c r="AU117" s="113"/>
      <c r="AV117" s="113"/>
      <c r="AW117" s="113"/>
      <c r="AX117" s="113"/>
      <c r="AY117" s="113"/>
      <c r="AZ117" s="113"/>
      <c r="BA117" s="113"/>
      <c r="BB117" s="113"/>
      <c r="BC117" s="113"/>
      <c r="BD117" s="113"/>
      <c r="BE117" s="113"/>
      <c r="BF117" s="113"/>
    </row>
    <row r="118" spans="1:58" x14ac:dyDescent="0.45">
      <c r="A118" s="32" t="s">
        <v>6607</v>
      </c>
      <c r="B118" s="32">
        <v>160</v>
      </c>
      <c r="C118" s="158" t="s">
        <v>6631</v>
      </c>
      <c r="D118" s="159">
        <v>19</v>
      </c>
      <c r="E118" s="159">
        <v>11098596</v>
      </c>
      <c r="F118" s="158" t="s">
        <v>1</v>
      </c>
      <c r="G118" s="158" t="s">
        <v>0</v>
      </c>
      <c r="H118" s="158" t="s">
        <v>1145</v>
      </c>
      <c r="I118" s="158" t="s">
        <v>6810</v>
      </c>
      <c r="J118" s="35">
        <v>1</v>
      </c>
      <c r="K118" s="96"/>
      <c r="L118" s="158" t="s">
        <v>4547</v>
      </c>
      <c r="M118" s="73" t="s">
        <v>6</v>
      </c>
      <c r="N118" s="158" t="s">
        <v>118</v>
      </c>
      <c r="O118" s="158" t="s">
        <v>7023</v>
      </c>
      <c r="P118" s="158" t="s">
        <v>7024</v>
      </c>
      <c r="Q118" s="73"/>
      <c r="U118" s="95"/>
      <c r="V118" s="96"/>
      <c r="W118" s="96"/>
      <c r="X118" s="96"/>
      <c r="Y118" s="97"/>
      <c r="Z118" s="96"/>
      <c r="AA118" s="96"/>
      <c r="AB118" s="111"/>
      <c r="AC118" s="112"/>
      <c r="AD118" s="96"/>
      <c r="AE118" s="96"/>
      <c r="AF118" s="96"/>
      <c r="AG118" s="96"/>
      <c r="AH118" s="96"/>
      <c r="AI118" s="96"/>
      <c r="AJ118" s="96"/>
      <c r="AK118" s="96"/>
      <c r="AL118" s="96"/>
      <c r="AM118" s="98"/>
      <c r="AN118" s="113"/>
      <c r="AO118" s="114"/>
      <c r="AP118" s="113"/>
      <c r="AQ118" s="113"/>
      <c r="AR118" s="113"/>
      <c r="AS118" s="113"/>
      <c r="AT118" s="113"/>
      <c r="AU118" s="113"/>
      <c r="AV118" s="113"/>
      <c r="AW118" s="113"/>
      <c r="AX118" s="113"/>
      <c r="AY118" s="113"/>
      <c r="AZ118" s="113"/>
      <c r="BA118" s="113"/>
      <c r="BB118" s="113"/>
      <c r="BC118" s="113"/>
      <c r="BD118" s="113"/>
      <c r="BE118" s="113"/>
      <c r="BF118" s="113"/>
    </row>
    <row r="119" spans="1:58" x14ac:dyDescent="0.45">
      <c r="A119" s="32" t="s">
        <v>6607</v>
      </c>
      <c r="B119" s="32">
        <v>160</v>
      </c>
      <c r="C119" s="158" t="s">
        <v>6632</v>
      </c>
      <c r="D119" s="159">
        <v>19</v>
      </c>
      <c r="E119" s="159">
        <v>11097098</v>
      </c>
      <c r="F119" s="158" t="s">
        <v>0</v>
      </c>
      <c r="G119" s="158" t="s">
        <v>1</v>
      </c>
      <c r="H119" s="158" t="s">
        <v>1145</v>
      </c>
      <c r="I119" s="158" t="s">
        <v>6810</v>
      </c>
      <c r="J119" s="35">
        <v>1</v>
      </c>
      <c r="K119" s="96"/>
      <c r="L119" s="158" t="s">
        <v>70</v>
      </c>
      <c r="M119" s="73" t="s">
        <v>6</v>
      </c>
      <c r="N119" s="158" t="s">
        <v>118</v>
      </c>
      <c r="O119" s="158" t="s">
        <v>7025</v>
      </c>
      <c r="P119" s="158" t="s">
        <v>7026</v>
      </c>
      <c r="Q119" s="73"/>
      <c r="U119" s="99"/>
      <c r="V119" s="101"/>
      <c r="W119" s="101"/>
      <c r="X119" s="101"/>
      <c r="Y119" s="102"/>
      <c r="Z119" s="101"/>
      <c r="AA119" s="101"/>
      <c r="AB119" s="95"/>
      <c r="AC119" s="116"/>
      <c r="AD119" s="101"/>
      <c r="AE119" s="106"/>
      <c r="AF119" s="106"/>
      <c r="AG119" s="101"/>
      <c r="AH119" s="101"/>
      <c r="AI119" s="101"/>
      <c r="AJ119" s="101"/>
      <c r="AK119" s="101"/>
      <c r="AL119" s="101"/>
      <c r="AM119" s="95"/>
      <c r="AN119" s="113"/>
      <c r="AO119" s="117"/>
      <c r="AP119" s="113"/>
      <c r="AQ119" s="113"/>
      <c r="AR119" s="101"/>
      <c r="AS119" s="101"/>
      <c r="AT119" s="101"/>
      <c r="AU119" s="101"/>
      <c r="AV119" s="101"/>
      <c r="AW119" s="101"/>
      <c r="AX119" s="101"/>
      <c r="AY119" s="101"/>
      <c r="AZ119" s="101"/>
      <c r="BA119" s="101"/>
      <c r="BB119" s="101"/>
      <c r="BC119" s="101"/>
      <c r="BD119" s="101"/>
      <c r="BE119" s="101"/>
      <c r="BF119" s="101"/>
    </row>
    <row r="120" spans="1:58" x14ac:dyDescent="0.45">
      <c r="A120" s="32" t="s">
        <v>6607</v>
      </c>
      <c r="B120" s="32">
        <v>160</v>
      </c>
      <c r="C120" s="158" t="s">
        <v>6633</v>
      </c>
      <c r="D120" s="159">
        <v>7</v>
      </c>
      <c r="E120" s="159">
        <v>128851867</v>
      </c>
      <c r="F120" s="158" t="s">
        <v>0</v>
      </c>
      <c r="G120" s="158" t="s">
        <v>1</v>
      </c>
      <c r="H120" s="158" t="s">
        <v>2142</v>
      </c>
      <c r="I120" s="158" t="s">
        <v>6810</v>
      </c>
      <c r="J120" s="35">
        <v>1</v>
      </c>
      <c r="K120" s="96"/>
      <c r="L120" s="158" t="s">
        <v>8081</v>
      </c>
      <c r="M120" s="73" t="s">
        <v>6</v>
      </c>
      <c r="N120" s="158" t="s">
        <v>6813</v>
      </c>
      <c r="O120" s="158" t="s">
        <v>6926</v>
      </c>
      <c r="P120" s="158" t="s">
        <v>6927</v>
      </c>
      <c r="Q120" s="73"/>
      <c r="U120" s="95"/>
      <c r="V120" s="96"/>
      <c r="W120" s="96"/>
      <c r="X120" s="96"/>
      <c r="Y120" s="97"/>
      <c r="Z120" s="96"/>
      <c r="AA120" s="96"/>
      <c r="AB120" s="111"/>
      <c r="AC120" s="112"/>
      <c r="AD120" s="96"/>
      <c r="AE120" s="96"/>
      <c r="AF120" s="96"/>
      <c r="AG120" s="96"/>
      <c r="AH120" s="96"/>
      <c r="AI120" s="96"/>
      <c r="AJ120" s="96"/>
      <c r="AK120" s="96"/>
      <c r="AL120" s="96"/>
      <c r="AM120" s="98"/>
      <c r="AN120" s="113"/>
      <c r="AO120" s="114"/>
      <c r="AP120" s="113"/>
      <c r="AQ120" s="113"/>
      <c r="AR120" s="113"/>
      <c r="AS120" s="113"/>
      <c r="AT120" s="113"/>
      <c r="AU120" s="113"/>
      <c r="AV120" s="113"/>
      <c r="AW120" s="113"/>
      <c r="AX120" s="113"/>
      <c r="AY120" s="113"/>
      <c r="AZ120" s="113"/>
      <c r="BA120" s="113"/>
      <c r="BB120" s="113"/>
      <c r="BC120" s="113"/>
      <c r="BD120" s="113"/>
      <c r="BE120" s="113"/>
      <c r="BF120" s="113"/>
    </row>
    <row r="121" spans="1:58" x14ac:dyDescent="0.45">
      <c r="A121" s="32" t="s">
        <v>6607</v>
      </c>
      <c r="B121" s="32">
        <v>160</v>
      </c>
      <c r="C121" s="158" t="s">
        <v>6633</v>
      </c>
      <c r="D121" s="159">
        <v>9</v>
      </c>
      <c r="E121" s="159">
        <v>102590573</v>
      </c>
      <c r="F121" s="158" t="s">
        <v>24</v>
      </c>
      <c r="G121" s="158" t="s">
        <v>1</v>
      </c>
      <c r="H121" s="158" t="s">
        <v>2099</v>
      </c>
      <c r="I121" s="158" t="s">
        <v>6105</v>
      </c>
      <c r="J121" s="35">
        <v>1</v>
      </c>
      <c r="K121" s="96"/>
      <c r="L121" s="158" t="s">
        <v>8081</v>
      </c>
      <c r="M121" s="73" t="s">
        <v>6</v>
      </c>
      <c r="N121" s="158" t="s">
        <v>118</v>
      </c>
      <c r="O121" s="158" t="s">
        <v>7027</v>
      </c>
      <c r="P121" s="158" t="s">
        <v>7028</v>
      </c>
      <c r="Q121" s="73"/>
      <c r="U121" s="95"/>
      <c r="V121" s="96"/>
      <c r="W121" s="96"/>
      <c r="X121" s="96"/>
      <c r="Y121" s="97"/>
      <c r="Z121" s="96"/>
      <c r="AA121" s="96"/>
      <c r="AB121" s="111"/>
      <c r="AC121" s="112"/>
      <c r="AD121" s="96"/>
      <c r="AE121" s="96"/>
      <c r="AF121" s="96"/>
      <c r="AG121" s="96"/>
      <c r="AH121" s="96"/>
      <c r="AI121" s="96"/>
      <c r="AJ121" s="96"/>
      <c r="AK121" s="96"/>
      <c r="AL121" s="96"/>
      <c r="AM121" s="98"/>
      <c r="AN121" s="113"/>
      <c r="AO121" s="114"/>
      <c r="AP121" s="113"/>
      <c r="AQ121" s="113"/>
      <c r="AR121" s="113"/>
      <c r="AS121" s="113"/>
      <c r="AT121" s="113"/>
      <c r="AU121" s="113"/>
      <c r="AV121" s="113"/>
      <c r="AW121" s="113"/>
      <c r="AX121" s="113"/>
      <c r="AY121" s="113"/>
      <c r="AZ121" s="113"/>
      <c r="BA121" s="113"/>
      <c r="BB121" s="113"/>
      <c r="BC121" s="113"/>
      <c r="BD121" s="113"/>
      <c r="BE121" s="113"/>
      <c r="BF121" s="113"/>
    </row>
    <row r="122" spans="1:58" x14ac:dyDescent="0.45">
      <c r="A122" s="32" t="s">
        <v>6607</v>
      </c>
      <c r="B122" s="32">
        <v>160</v>
      </c>
      <c r="C122" s="158" t="s">
        <v>6633</v>
      </c>
      <c r="D122" s="159">
        <v>10</v>
      </c>
      <c r="E122" s="159">
        <v>114925406</v>
      </c>
      <c r="F122" s="158" t="s">
        <v>0</v>
      </c>
      <c r="G122" s="158" t="s">
        <v>24</v>
      </c>
      <c r="H122" s="158" t="s">
        <v>6601</v>
      </c>
      <c r="I122" s="158" t="s">
        <v>6105</v>
      </c>
      <c r="J122" s="35">
        <v>1</v>
      </c>
      <c r="K122" s="96"/>
      <c r="L122" s="158" t="s">
        <v>8081</v>
      </c>
      <c r="M122" s="73" t="s">
        <v>6</v>
      </c>
      <c r="N122" s="158" t="s">
        <v>118</v>
      </c>
      <c r="O122" s="158" t="s">
        <v>7029</v>
      </c>
      <c r="P122" s="158" t="s">
        <v>7030</v>
      </c>
      <c r="Q122" s="73"/>
      <c r="U122" s="95"/>
      <c r="V122" s="96"/>
      <c r="W122" s="96"/>
      <c r="X122" s="96"/>
      <c r="Y122" s="97"/>
      <c r="Z122" s="96"/>
      <c r="AA122" s="96"/>
      <c r="AB122" s="111"/>
      <c r="AC122" s="112"/>
      <c r="AD122" s="96"/>
      <c r="AE122" s="96"/>
      <c r="AF122" s="96"/>
      <c r="AG122" s="96"/>
      <c r="AH122" s="96"/>
      <c r="AI122" s="96"/>
      <c r="AJ122" s="96"/>
      <c r="AK122" s="96"/>
      <c r="AL122" s="96"/>
      <c r="AM122" s="98"/>
      <c r="AN122" s="113"/>
      <c r="AO122" s="114"/>
      <c r="AP122" s="113"/>
      <c r="AQ122" s="113"/>
      <c r="AR122" s="113"/>
      <c r="AS122" s="113"/>
      <c r="AT122" s="113"/>
      <c r="AU122" s="113"/>
      <c r="AV122" s="113"/>
      <c r="AW122" s="113"/>
      <c r="AX122" s="113"/>
      <c r="AY122" s="113"/>
      <c r="AZ122" s="113"/>
      <c r="BA122" s="113"/>
      <c r="BB122" s="113"/>
      <c r="BC122" s="113"/>
      <c r="BD122" s="113"/>
      <c r="BE122" s="113"/>
      <c r="BF122" s="113"/>
    </row>
    <row r="123" spans="1:58" x14ac:dyDescent="0.45">
      <c r="A123" s="32" t="s">
        <v>6607</v>
      </c>
      <c r="B123" s="32">
        <v>160</v>
      </c>
      <c r="C123" s="158" t="s">
        <v>6633</v>
      </c>
      <c r="D123" s="159">
        <v>11</v>
      </c>
      <c r="E123" s="159">
        <v>108175463</v>
      </c>
      <c r="F123" s="158" t="s">
        <v>10</v>
      </c>
      <c r="G123" s="158" t="s">
        <v>1</v>
      </c>
      <c r="H123" s="158" t="s">
        <v>1288</v>
      </c>
      <c r="I123" s="158" t="s">
        <v>6105</v>
      </c>
      <c r="J123" s="35">
        <v>1</v>
      </c>
      <c r="K123" s="96"/>
      <c r="L123" s="158" t="s">
        <v>8081</v>
      </c>
      <c r="M123" s="73" t="s">
        <v>6</v>
      </c>
      <c r="N123" s="158" t="s">
        <v>118</v>
      </c>
      <c r="O123" s="158" t="s">
        <v>6833</v>
      </c>
      <c r="P123" s="158" t="s">
        <v>6834</v>
      </c>
      <c r="Q123" s="73"/>
      <c r="U123" s="95"/>
      <c r="V123" s="96"/>
      <c r="W123" s="96"/>
      <c r="X123" s="96"/>
      <c r="Y123" s="97"/>
      <c r="Z123" s="96"/>
      <c r="AA123" s="96"/>
      <c r="AB123" s="111"/>
      <c r="AC123" s="112"/>
      <c r="AD123" s="96"/>
      <c r="AE123" s="96"/>
      <c r="AF123" s="96"/>
      <c r="AG123" s="96"/>
      <c r="AH123" s="96"/>
      <c r="AI123" s="96"/>
      <c r="AJ123" s="96"/>
      <c r="AK123" s="96"/>
      <c r="AL123" s="96"/>
      <c r="AM123" s="98"/>
      <c r="AN123" s="113"/>
      <c r="AO123" s="114"/>
      <c r="AP123" s="113"/>
      <c r="AQ123" s="113"/>
      <c r="AR123" s="113"/>
      <c r="AS123" s="113"/>
      <c r="AT123" s="113"/>
      <c r="AU123" s="113"/>
      <c r="AV123" s="113"/>
      <c r="AW123" s="113"/>
      <c r="AX123" s="113"/>
      <c r="AY123" s="113"/>
      <c r="AZ123" s="113"/>
      <c r="BA123" s="113"/>
      <c r="BB123" s="113"/>
      <c r="BC123" s="113"/>
      <c r="BD123" s="113"/>
      <c r="BE123" s="113"/>
      <c r="BF123" s="113"/>
    </row>
    <row r="124" spans="1:58" x14ac:dyDescent="0.45">
      <c r="A124" s="32" t="s">
        <v>6607</v>
      </c>
      <c r="B124" s="32">
        <v>160</v>
      </c>
      <c r="C124" s="158" t="s">
        <v>6633</v>
      </c>
      <c r="D124" s="159">
        <v>11</v>
      </c>
      <c r="E124" s="159">
        <v>111958677</v>
      </c>
      <c r="F124" s="158" t="s">
        <v>10</v>
      </c>
      <c r="G124" s="158" t="s">
        <v>24</v>
      </c>
      <c r="H124" s="158" t="s">
        <v>6171</v>
      </c>
      <c r="I124" s="158" t="s">
        <v>6105</v>
      </c>
      <c r="J124" s="35">
        <v>1</v>
      </c>
      <c r="K124" s="96"/>
      <c r="L124" s="158" t="s">
        <v>8081</v>
      </c>
      <c r="M124" s="73" t="s">
        <v>6</v>
      </c>
      <c r="N124" s="158" t="s">
        <v>118</v>
      </c>
      <c r="O124" s="158" t="s">
        <v>6921</v>
      </c>
      <c r="P124" s="158" t="s">
        <v>6922</v>
      </c>
      <c r="Q124" s="73"/>
      <c r="U124" s="95"/>
      <c r="V124" s="96"/>
      <c r="W124" s="96"/>
      <c r="X124" s="96"/>
      <c r="Y124" s="97"/>
      <c r="Z124" s="96"/>
      <c r="AA124" s="96"/>
      <c r="AB124" s="111"/>
      <c r="AC124" s="112"/>
      <c r="AD124" s="96"/>
      <c r="AE124" s="96"/>
      <c r="AF124" s="96"/>
      <c r="AG124" s="96"/>
      <c r="AH124" s="96"/>
      <c r="AI124" s="96"/>
      <c r="AJ124" s="96"/>
      <c r="AK124" s="96"/>
      <c r="AL124" s="96"/>
      <c r="AM124" s="98"/>
      <c r="AN124" s="113"/>
      <c r="AO124" s="114"/>
      <c r="AP124" s="113"/>
      <c r="AQ124" s="113"/>
      <c r="AR124" s="113"/>
      <c r="AS124" s="113"/>
      <c r="AT124" s="113"/>
      <c r="AU124" s="113"/>
      <c r="AV124" s="113"/>
      <c r="AW124" s="113"/>
      <c r="AX124" s="113"/>
      <c r="AY124" s="113"/>
      <c r="AZ124" s="113"/>
      <c r="BA124" s="113"/>
      <c r="BB124" s="113"/>
      <c r="BC124" s="113"/>
      <c r="BD124" s="113"/>
      <c r="BE124" s="113"/>
      <c r="BF124" s="113"/>
    </row>
    <row r="125" spans="1:58" x14ac:dyDescent="0.45">
      <c r="A125" s="32" t="s">
        <v>6607</v>
      </c>
      <c r="B125" s="32">
        <v>160</v>
      </c>
      <c r="C125" s="158" t="s">
        <v>6633</v>
      </c>
      <c r="D125" s="159">
        <v>12</v>
      </c>
      <c r="E125" s="159">
        <v>12022496</v>
      </c>
      <c r="F125" s="158" t="s">
        <v>1</v>
      </c>
      <c r="G125" s="158" t="s">
        <v>0</v>
      </c>
      <c r="H125" s="158" t="s">
        <v>1884</v>
      </c>
      <c r="I125" s="158" t="s">
        <v>6811</v>
      </c>
      <c r="J125" s="35">
        <v>1</v>
      </c>
      <c r="K125" s="96"/>
      <c r="L125" s="158" t="s">
        <v>8081</v>
      </c>
      <c r="M125" s="73" t="s">
        <v>6</v>
      </c>
      <c r="N125" s="158" t="s">
        <v>118</v>
      </c>
      <c r="O125" s="158" t="s">
        <v>7031</v>
      </c>
      <c r="P125" s="158" t="s">
        <v>7032</v>
      </c>
      <c r="Q125" s="73"/>
      <c r="U125" s="99"/>
      <c r="V125" s="96"/>
      <c r="W125" s="96"/>
      <c r="X125" s="96"/>
      <c r="Y125" s="97"/>
      <c r="Z125" s="96"/>
      <c r="AA125" s="96"/>
      <c r="AB125" s="111"/>
      <c r="AC125" s="112"/>
      <c r="AD125" s="96"/>
      <c r="AE125" s="96"/>
      <c r="AF125" s="96"/>
      <c r="AG125" s="96"/>
      <c r="AH125" s="96"/>
      <c r="AI125" s="96"/>
      <c r="AJ125" s="96"/>
      <c r="AK125" s="96"/>
      <c r="AL125" s="96"/>
      <c r="AM125" s="98"/>
      <c r="AN125" s="113"/>
      <c r="AO125" s="114"/>
      <c r="AP125" s="113"/>
      <c r="AQ125" s="113"/>
      <c r="AR125" s="113"/>
      <c r="AS125" s="113"/>
      <c r="AT125" s="113"/>
      <c r="AU125" s="113"/>
      <c r="AV125" s="113"/>
      <c r="AW125" s="113"/>
      <c r="AX125" s="113"/>
      <c r="AY125" s="113"/>
      <c r="AZ125" s="113"/>
      <c r="BA125" s="113"/>
      <c r="BB125" s="113"/>
      <c r="BC125" s="113"/>
      <c r="BD125" s="113"/>
      <c r="BE125" s="113"/>
      <c r="BF125" s="113"/>
    </row>
    <row r="126" spans="1:58" x14ac:dyDescent="0.45">
      <c r="A126" s="32" t="s">
        <v>6607</v>
      </c>
      <c r="B126" s="32">
        <v>160</v>
      </c>
      <c r="C126" s="158" t="s">
        <v>6633</v>
      </c>
      <c r="D126" s="159">
        <v>14</v>
      </c>
      <c r="E126" s="159">
        <v>45605405</v>
      </c>
      <c r="F126" s="158" t="s">
        <v>24</v>
      </c>
      <c r="G126" s="158" t="s">
        <v>0</v>
      </c>
      <c r="H126" s="158" t="s">
        <v>1279</v>
      </c>
      <c r="I126" s="158" t="s">
        <v>6105</v>
      </c>
      <c r="J126" s="35">
        <v>1</v>
      </c>
      <c r="K126" s="96"/>
      <c r="L126" s="158" t="s">
        <v>8081</v>
      </c>
      <c r="M126" s="73" t="s">
        <v>6</v>
      </c>
      <c r="N126" s="158" t="s">
        <v>118</v>
      </c>
      <c r="O126" s="158" t="s">
        <v>7033</v>
      </c>
      <c r="P126" s="158" t="s">
        <v>7034</v>
      </c>
      <c r="Q126" s="73"/>
      <c r="U126" s="99"/>
      <c r="V126" s="96"/>
      <c r="W126" s="96"/>
      <c r="X126" s="96"/>
      <c r="Y126" s="97"/>
      <c r="Z126" s="96"/>
      <c r="AA126" s="96"/>
      <c r="AB126" s="111"/>
      <c r="AC126" s="112"/>
      <c r="AD126" s="96"/>
      <c r="AE126" s="96"/>
      <c r="AF126" s="96"/>
      <c r="AG126" s="96"/>
      <c r="AH126" s="96"/>
      <c r="AI126" s="96"/>
      <c r="AJ126" s="96"/>
      <c r="AK126" s="96"/>
      <c r="AL126" s="96"/>
      <c r="AM126" s="98"/>
      <c r="AN126" s="113"/>
      <c r="AO126" s="114"/>
      <c r="AP126" s="113"/>
      <c r="AQ126" s="113"/>
      <c r="AR126" s="113"/>
      <c r="AS126" s="113"/>
      <c r="AT126" s="113"/>
      <c r="AU126" s="113"/>
      <c r="AV126" s="113"/>
      <c r="AW126" s="113"/>
      <c r="AX126" s="113"/>
      <c r="AY126" s="113"/>
      <c r="AZ126" s="113"/>
      <c r="BA126" s="113"/>
      <c r="BB126" s="113"/>
      <c r="BC126" s="113"/>
      <c r="BD126" s="113"/>
      <c r="BE126" s="113"/>
      <c r="BF126" s="113"/>
    </row>
    <row r="127" spans="1:58" x14ac:dyDescent="0.45">
      <c r="A127" s="32" t="s">
        <v>6607</v>
      </c>
      <c r="B127" s="32">
        <v>160</v>
      </c>
      <c r="C127" s="158" t="s">
        <v>6633</v>
      </c>
      <c r="D127" s="159" t="s">
        <v>6765</v>
      </c>
      <c r="E127" s="159">
        <v>132826530</v>
      </c>
      <c r="F127" s="158" t="s">
        <v>10</v>
      </c>
      <c r="G127" s="158" t="s">
        <v>24</v>
      </c>
      <c r="H127" s="158" t="s">
        <v>1933</v>
      </c>
      <c r="I127" s="158" t="s">
        <v>6810</v>
      </c>
      <c r="J127" s="35">
        <v>1</v>
      </c>
      <c r="K127" s="96"/>
      <c r="L127" s="158" t="s">
        <v>8081</v>
      </c>
      <c r="M127" s="73" t="s">
        <v>6</v>
      </c>
      <c r="N127" s="158" t="s">
        <v>6814</v>
      </c>
      <c r="O127" s="158" t="s">
        <v>7035</v>
      </c>
      <c r="P127" s="158"/>
      <c r="Q127" s="73"/>
      <c r="U127" s="95"/>
      <c r="V127" s="96"/>
      <c r="W127" s="96"/>
      <c r="X127" s="96"/>
      <c r="Y127" s="97"/>
      <c r="Z127" s="96"/>
      <c r="AA127" s="96"/>
      <c r="AB127" s="111"/>
      <c r="AC127" s="112"/>
      <c r="AD127" s="96"/>
      <c r="AE127" s="96"/>
      <c r="AF127" s="96"/>
      <c r="AG127" s="96"/>
      <c r="AH127" s="96"/>
      <c r="AI127" s="96"/>
      <c r="AJ127" s="96"/>
      <c r="AK127" s="96"/>
      <c r="AL127" s="96"/>
      <c r="AM127" s="98"/>
      <c r="AN127" s="113"/>
      <c r="AO127" s="114"/>
      <c r="AP127" s="113"/>
      <c r="AQ127" s="113"/>
      <c r="AR127" s="113"/>
      <c r="AS127" s="113"/>
      <c r="AT127" s="113"/>
      <c r="AU127" s="113"/>
      <c r="AV127" s="113"/>
      <c r="AW127" s="113"/>
      <c r="AX127" s="113"/>
      <c r="AY127" s="113"/>
      <c r="AZ127" s="113"/>
      <c r="BA127" s="113"/>
      <c r="BB127" s="113"/>
      <c r="BC127" s="113"/>
      <c r="BD127" s="113"/>
      <c r="BE127" s="113"/>
      <c r="BF127" s="113"/>
    </row>
    <row r="128" spans="1:58" x14ac:dyDescent="0.45">
      <c r="A128" s="32" t="s">
        <v>6607</v>
      </c>
      <c r="B128" s="32">
        <v>160</v>
      </c>
      <c r="C128" s="158" t="s">
        <v>6634</v>
      </c>
      <c r="D128" s="159">
        <v>14</v>
      </c>
      <c r="E128" s="159">
        <v>95582098</v>
      </c>
      <c r="F128" s="158" t="s">
        <v>1</v>
      </c>
      <c r="G128" s="158" t="s">
        <v>0</v>
      </c>
      <c r="H128" s="158" t="s">
        <v>727</v>
      </c>
      <c r="I128" s="158" t="s">
        <v>6105</v>
      </c>
      <c r="J128" s="35">
        <v>1</v>
      </c>
      <c r="K128" s="96"/>
      <c r="L128" s="158" t="s">
        <v>8081</v>
      </c>
      <c r="M128" s="73" t="s">
        <v>6</v>
      </c>
      <c r="N128" s="158" t="s">
        <v>118</v>
      </c>
      <c r="O128" s="158" t="s">
        <v>7036</v>
      </c>
      <c r="P128" s="158" t="s">
        <v>7037</v>
      </c>
      <c r="Q128" s="73"/>
      <c r="U128" s="95"/>
      <c r="V128" s="96"/>
      <c r="W128" s="96"/>
      <c r="X128" s="96"/>
      <c r="Y128" s="97"/>
      <c r="Z128" s="96"/>
      <c r="AA128" s="96"/>
      <c r="AB128" s="111"/>
      <c r="AC128" s="112"/>
      <c r="AD128" s="96"/>
      <c r="AE128" s="96"/>
      <c r="AF128" s="96"/>
      <c r="AG128" s="96"/>
      <c r="AH128" s="96"/>
      <c r="AI128" s="96"/>
      <c r="AJ128" s="96"/>
      <c r="AK128" s="96"/>
      <c r="AL128" s="96"/>
      <c r="AM128" s="98"/>
      <c r="AN128" s="113"/>
      <c r="AO128" s="114"/>
      <c r="AP128" s="113"/>
      <c r="AQ128" s="113"/>
      <c r="AR128" s="113"/>
      <c r="AS128" s="113"/>
      <c r="AT128" s="113"/>
      <c r="AU128" s="113"/>
      <c r="AV128" s="113"/>
      <c r="AW128" s="113"/>
      <c r="AX128" s="113"/>
      <c r="AY128" s="113"/>
      <c r="AZ128" s="113"/>
      <c r="BA128" s="113"/>
      <c r="BB128" s="113"/>
      <c r="BC128" s="113"/>
      <c r="BD128" s="113"/>
      <c r="BE128" s="113"/>
      <c r="BF128" s="113"/>
    </row>
    <row r="129" spans="1:58" x14ac:dyDescent="0.45">
      <c r="A129" s="32" t="s">
        <v>6607</v>
      </c>
      <c r="B129" s="32">
        <v>160</v>
      </c>
      <c r="C129" s="158" t="s">
        <v>6634</v>
      </c>
      <c r="D129" s="159">
        <v>15</v>
      </c>
      <c r="E129" s="159">
        <v>91308570</v>
      </c>
      <c r="F129" s="158" t="s">
        <v>0</v>
      </c>
      <c r="G129" s="158" t="s">
        <v>1</v>
      </c>
      <c r="H129" s="158" t="s">
        <v>1298</v>
      </c>
      <c r="I129" s="158" t="s">
        <v>6810</v>
      </c>
      <c r="J129" s="35">
        <v>1</v>
      </c>
      <c r="K129" s="96"/>
      <c r="L129" s="158" t="s">
        <v>8081</v>
      </c>
      <c r="M129" s="73" t="s">
        <v>6</v>
      </c>
      <c r="N129" s="158" t="s">
        <v>118</v>
      </c>
      <c r="O129" s="158" t="s">
        <v>6896</v>
      </c>
      <c r="P129" s="158" t="s">
        <v>6897</v>
      </c>
      <c r="Q129" s="73"/>
      <c r="U129" s="95"/>
      <c r="V129" s="96"/>
      <c r="W129" s="96"/>
      <c r="X129" s="96"/>
      <c r="Y129" s="97"/>
      <c r="Z129" s="96"/>
      <c r="AA129" s="96"/>
      <c r="AB129" s="111"/>
      <c r="AC129" s="112"/>
      <c r="AD129" s="96"/>
      <c r="AE129" s="96"/>
      <c r="AF129" s="96"/>
      <c r="AG129" s="96"/>
      <c r="AH129" s="96"/>
      <c r="AI129" s="96"/>
      <c r="AJ129" s="96"/>
      <c r="AK129" s="96"/>
      <c r="AL129" s="96"/>
      <c r="AM129" s="98"/>
      <c r="AN129" s="113"/>
      <c r="AO129" s="114"/>
      <c r="AP129" s="113"/>
      <c r="AQ129" s="113"/>
      <c r="AR129" s="113"/>
      <c r="AS129" s="113"/>
      <c r="AT129" s="113"/>
      <c r="AU129" s="113"/>
      <c r="AV129" s="113"/>
      <c r="AW129" s="113"/>
      <c r="AX129" s="113"/>
      <c r="AY129" s="113"/>
      <c r="AZ129" s="113"/>
      <c r="BA129" s="113"/>
      <c r="BB129" s="113"/>
      <c r="BC129" s="113"/>
      <c r="BD129" s="113"/>
      <c r="BE129" s="113"/>
      <c r="BF129" s="113"/>
    </row>
    <row r="130" spans="1:58" x14ac:dyDescent="0.45">
      <c r="A130" s="32" t="s">
        <v>6607</v>
      </c>
      <c r="B130" s="32">
        <v>160</v>
      </c>
      <c r="C130" s="158" t="s">
        <v>6634</v>
      </c>
      <c r="D130" s="159">
        <v>20</v>
      </c>
      <c r="E130" s="159">
        <v>31022938</v>
      </c>
      <c r="F130" s="158" t="s">
        <v>0</v>
      </c>
      <c r="G130" s="158" t="s">
        <v>10</v>
      </c>
      <c r="H130" s="158" t="s">
        <v>1731</v>
      </c>
      <c r="I130" s="158" t="s">
        <v>6105</v>
      </c>
      <c r="J130" s="35">
        <v>1</v>
      </c>
      <c r="K130" s="96"/>
      <c r="L130" s="158" t="s">
        <v>8081</v>
      </c>
      <c r="M130" s="73" t="s">
        <v>6</v>
      </c>
      <c r="N130" s="158" t="s">
        <v>118</v>
      </c>
      <c r="O130" s="158" t="s">
        <v>7038</v>
      </c>
      <c r="P130" s="158" t="s">
        <v>7039</v>
      </c>
      <c r="Q130" s="73"/>
      <c r="U130" s="99"/>
      <c r="V130" s="101"/>
      <c r="W130" s="101"/>
      <c r="X130" s="101"/>
      <c r="Y130" s="102"/>
      <c r="Z130" s="101"/>
      <c r="AA130" s="101"/>
      <c r="AB130" s="101"/>
      <c r="AC130" s="103"/>
      <c r="AD130" s="101"/>
      <c r="AE130" s="118"/>
      <c r="AF130" s="118"/>
      <c r="AG130" s="101"/>
      <c r="AH130" s="101"/>
      <c r="AI130" s="101"/>
      <c r="AJ130" s="101"/>
      <c r="AK130" s="101"/>
      <c r="AL130" s="101"/>
      <c r="AM130" s="101"/>
      <c r="AN130" s="99"/>
      <c r="AO130" s="104"/>
      <c r="AP130" s="99"/>
      <c r="AQ130" s="99"/>
      <c r="AR130" s="101"/>
      <c r="AS130" s="101"/>
      <c r="AT130" s="101"/>
      <c r="AU130" s="101"/>
      <c r="AV130" s="101"/>
      <c r="AW130" s="101"/>
      <c r="AX130" s="101"/>
      <c r="AY130" s="101"/>
      <c r="AZ130" s="101"/>
      <c r="BA130" s="101"/>
      <c r="BB130" s="101"/>
      <c r="BC130" s="101"/>
      <c r="BD130" s="101"/>
      <c r="BE130" s="101"/>
      <c r="BF130" s="101"/>
    </row>
    <row r="131" spans="1:58" x14ac:dyDescent="0.45">
      <c r="A131" s="32" t="s">
        <v>6607</v>
      </c>
      <c r="B131" s="32">
        <v>160</v>
      </c>
      <c r="C131" s="158" t="s">
        <v>6635</v>
      </c>
      <c r="D131" s="159">
        <v>3</v>
      </c>
      <c r="E131" s="159">
        <v>52676067</v>
      </c>
      <c r="F131" s="158" t="s">
        <v>10</v>
      </c>
      <c r="G131" s="158" t="s">
        <v>1</v>
      </c>
      <c r="H131" s="158" t="s">
        <v>2101</v>
      </c>
      <c r="I131" s="158" t="s">
        <v>6810</v>
      </c>
      <c r="J131" s="35">
        <v>1</v>
      </c>
      <c r="K131" s="96"/>
      <c r="L131" s="158" t="s">
        <v>8083</v>
      </c>
      <c r="M131" s="73" t="s">
        <v>6</v>
      </c>
      <c r="N131" s="158" t="s">
        <v>6814</v>
      </c>
      <c r="O131" s="158" t="s">
        <v>7040</v>
      </c>
      <c r="P131" s="158"/>
      <c r="Q131" s="73"/>
      <c r="U131" s="95"/>
      <c r="V131" s="96"/>
      <c r="W131" s="96"/>
      <c r="X131" s="96"/>
      <c r="Y131" s="97"/>
      <c r="Z131" s="96"/>
      <c r="AA131" s="96"/>
      <c r="AB131" s="96"/>
      <c r="AC131" s="97"/>
      <c r="AD131" s="96"/>
      <c r="AE131" s="111"/>
      <c r="AF131" s="111"/>
      <c r="AG131" s="96"/>
      <c r="AH131" s="96"/>
      <c r="AI131" s="96"/>
      <c r="AJ131" s="96"/>
      <c r="AK131" s="96"/>
      <c r="AL131" s="96"/>
      <c r="AM131" s="115"/>
      <c r="AN131" s="99"/>
      <c r="AO131" s="99"/>
      <c r="AP131" s="99"/>
      <c r="AQ131" s="99"/>
      <c r="AR131" s="113"/>
      <c r="AS131" s="113"/>
      <c r="AT131" s="113"/>
      <c r="AU131" s="113"/>
      <c r="AV131" s="113"/>
      <c r="AW131" s="113"/>
      <c r="AX131" s="113"/>
      <c r="AY131" s="113"/>
      <c r="AZ131" s="113"/>
      <c r="BA131" s="113"/>
      <c r="BB131" s="113"/>
      <c r="BC131" s="113"/>
      <c r="BD131" s="113"/>
      <c r="BE131" s="113"/>
      <c r="BF131" s="113"/>
    </row>
    <row r="132" spans="1:58" x14ac:dyDescent="0.45">
      <c r="A132" s="32" t="s">
        <v>6607</v>
      </c>
      <c r="B132" s="32">
        <v>160</v>
      </c>
      <c r="C132" s="158" t="s">
        <v>6635</v>
      </c>
      <c r="D132" s="159">
        <v>4</v>
      </c>
      <c r="E132" s="159">
        <v>106180929</v>
      </c>
      <c r="F132" s="158" t="s">
        <v>1</v>
      </c>
      <c r="G132" s="158" t="s">
        <v>24</v>
      </c>
      <c r="H132" s="158" t="s">
        <v>2154</v>
      </c>
      <c r="I132" s="158" t="s">
        <v>6810</v>
      </c>
      <c r="J132" s="35">
        <v>1</v>
      </c>
      <c r="K132" s="96"/>
      <c r="L132" s="158" t="s">
        <v>8083</v>
      </c>
      <c r="M132" s="73" t="s">
        <v>6</v>
      </c>
      <c r="N132" s="158" t="s">
        <v>6814</v>
      </c>
      <c r="O132" s="158" t="s">
        <v>7041</v>
      </c>
      <c r="P132" s="158"/>
      <c r="Q132" s="73"/>
      <c r="U132" s="99"/>
      <c r="V132" s="101"/>
      <c r="W132" s="101"/>
      <c r="X132" s="101"/>
      <c r="Y132" s="102"/>
      <c r="Z132" s="101"/>
      <c r="AA132" s="101"/>
      <c r="AB132" s="101"/>
      <c r="AC132" s="105"/>
      <c r="AD132" s="101"/>
      <c r="AE132" s="95"/>
      <c r="AF132" s="95"/>
      <c r="AG132" s="101"/>
      <c r="AH132" s="101"/>
      <c r="AI132" s="101"/>
      <c r="AJ132" s="101"/>
      <c r="AK132" s="101"/>
      <c r="AL132" s="101"/>
      <c r="AM132" s="101"/>
      <c r="AN132" s="95"/>
      <c r="AO132" s="104"/>
      <c r="AP132" s="95"/>
      <c r="AQ132" s="95"/>
      <c r="AR132" s="101"/>
      <c r="AS132" s="101"/>
      <c r="AT132" s="101"/>
      <c r="AU132" s="101"/>
      <c r="AV132" s="101"/>
      <c r="AW132" s="101"/>
      <c r="AX132" s="101"/>
      <c r="AY132" s="101"/>
      <c r="AZ132" s="101"/>
      <c r="BA132" s="101"/>
      <c r="BB132" s="101"/>
      <c r="BC132" s="101"/>
      <c r="BD132" s="101"/>
      <c r="BE132" s="101"/>
      <c r="BF132" s="101"/>
    </row>
    <row r="133" spans="1:58" x14ac:dyDescent="0.45">
      <c r="A133" s="32" t="s">
        <v>6607</v>
      </c>
      <c r="B133" s="32">
        <v>160</v>
      </c>
      <c r="C133" s="158" t="s">
        <v>6635</v>
      </c>
      <c r="D133" s="159">
        <v>8</v>
      </c>
      <c r="E133" s="159">
        <v>30938692</v>
      </c>
      <c r="F133" s="158" t="s">
        <v>24</v>
      </c>
      <c r="G133" s="158" t="s">
        <v>1</v>
      </c>
      <c r="H133" s="158" t="s">
        <v>1345</v>
      </c>
      <c r="I133" s="158" t="s">
        <v>6105</v>
      </c>
      <c r="J133" s="35">
        <v>1</v>
      </c>
      <c r="K133" s="96"/>
      <c r="L133" s="158" t="s">
        <v>8083</v>
      </c>
      <c r="M133" s="73" t="s">
        <v>6</v>
      </c>
      <c r="N133" s="158" t="s">
        <v>118</v>
      </c>
      <c r="O133" s="158" t="s">
        <v>7042</v>
      </c>
      <c r="P133" s="158" t="s">
        <v>7043</v>
      </c>
      <c r="Q133" s="73"/>
      <c r="U133" s="99"/>
      <c r="V133" s="96"/>
      <c r="W133" s="96"/>
      <c r="X133" s="96"/>
      <c r="Y133" s="97"/>
      <c r="Z133" s="96"/>
      <c r="AA133" s="96"/>
      <c r="AB133" s="96"/>
      <c r="AC133" s="97"/>
      <c r="AD133" s="96"/>
      <c r="AE133" s="111"/>
      <c r="AF133" s="111"/>
      <c r="AG133" s="96"/>
      <c r="AH133" s="96"/>
      <c r="AI133" s="96"/>
      <c r="AJ133" s="96"/>
      <c r="AK133" s="96"/>
      <c r="AL133" s="96"/>
      <c r="AM133" s="115"/>
      <c r="AN133" s="99"/>
      <c r="AO133" s="100"/>
      <c r="AP133" s="99"/>
      <c r="AQ133" s="99"/>
      <c r="AR133" s="114"/>
      <c r="AS133" s="113"/>
      <c r="AT133" s="113"/>
      <c r="AU133" s="113"/>
      <c r="AV133" s="113"/>
      <c r="AW133" s="113"/>
      <c r="AX133" s="113"/>
      <c r="AY133" s="113"/>
      <c r="AZ133" s="113"/>
      <c r="BA133" s="113"/>
      <c r="BB133" s="113"/>
      <c r="BC133" s="113"/>
      <c r="BD133" s="113"/>
      <c r="BE133" s="113"/>
      <c r="BF133" s="113"/>
    </row>
    <row r="134" spans="1:58" x14ac:dyDescent="0.45">
      <c r="A134" s="32" t="s">
        <v>6607</v>
      </c>
      <c r="B134" s="32">
        <v>160</v>
      </c>
      <c r="C134" s="158" t="s">
        <v>6635</v>
      </c>
      <c r="D134" s="159">
        <v>8</v>
      </c>
      <c r="E134" s="159">
        <v>30998961</v>
      </c>
      <c r="F134" s="158" t="s">
        <v>24</v>
      </c>
      <c r="G134" s="158" t="s">
        <v>10</v>
      </c>
      <c r="H134" s="158" t="s">
        <v>1345</v>
      </c>
      <c r="I134" s="158" t="s">
        <v>6105</v>
      </c>
      <c r="J134" s="35">
        <v>1</v>
      </c>
      <c r="K134" s="96"/>
      <c r="L134" s="158" t="s">
        <v>8083</v>
      </c>
      <c r="M134" s="73" t="s">
        <v>6</v>
      </c>
      <c r="N134" s="158" t="s">
        <v>118</v>
      </c>
      <c r="O134" s="158" t="s">
        <v>7044</v>
      </c>
      <c r="P134" s="158" t="s">
        <v>7045</v>
      </c>
      <c r="Q134" s="73"/>
      <c r="U134" s="95"/>
      <c r="V134" s="96"/>
      <c r="W134" s="96"/>
      <c r="X134" s="96"/>
      <c r="Y134" s="97"/>
      <c r="Z134" s="96"/>
      <c r="AA134" s="96"/>
      <c r="AB134" s="96"/>
      <c r="AC134" s="97"/>
      <c r="AD134" s="96"/>
      <c r="AE134" s="111"/>
      <c r="AF134" s="111"/>
      <c r="AG134" s="96"/>
      <c r="AH134" s="96"/>
      <c r="AI134" s="96"/>
      <c r="AJ134" s="96"/>
      <c r="AK134" s="96"/>
      <c r="AL134" s="96"/>
      <c r="AM134" s="115"/>
      <c r="AN134" s="99"/>
      <c r="AO134" s="100"/>
      <c r="AP134" s="100"/>
      <c r="AQ134" s="99"/>
      <c r="AR134" s="113"/>
      <c r="AS134" s="113"/>
      <c r="AT134" s="113"/>
      <c r="AU134" s="113"/>
      <c r="AV134" s="113"/>
      <c r="AW134" s="113"/>
      <c r="AX134" s="113"/>
      <c r="AY134" s="113"/>
      <c r="AZ134" s="113"/>
      <c r="BA134" s="113"/>
      <c r="BB134" s="113"/>
      <c r="BC134" s="113"/>
      <c r="BD134" s="113"/>
      <c r="BE134" s="113"/>
      <c r="BF134" s="113"/>
    </row>
    <row r="135" spans="1:58" x14ac:dyDescent="0.45">
      <c r="A135" s="32" t="s">
        <v>6607</v>
      </c>
      <c r="B135" s="32">
        <v>160</v>
      </c>
      <c r="C135" s="158" t="s">
        <v>6635</v>
      </c>
      <c r="D135" s="159">
        <v>8</v>
      </c>
      <c r="E135" s="159">
        <v>145738349</v>
      </c>
      <c r="F135" s="158" t="s">
        <v>24</v>
      </c>
      <c r="G135" s="158" t="s">
        <v>1</v>
      </c>
      <c r="H135" s="158" t="s">
        <v>1339</v>
      </c>
      <c r="I135" s="158" t="s">
        <v>6811</v>
      </c>
      <c r="J135" s="35">
        <v>1</v>
      </c>
      <c r="K135" s="96"/>
      <c r="L135" s="158" t="s">
        <v>8083</v>
      </c>
      <c r="M135" s="73" t="s">
        <v>6</v>
      </c>
      <c r="N135" s="158" t="s">
        <v>118</v>
      </c>
      <c r="O135" s="158" t="s">
        <v>6881</v>
      </c>
      <c r="P135" s="158" t="s">
        <v>6882</v>
      </c>
      <c r="Q135" s="73"/>
      <c r="U135" s="99"/>
      <c r="V135" s="96"/>
      <c r="W135" s="96"/>
      <c r="X135" s="96"/>
      <c r="Y135" s="97"/>
      <c r="Z135" s="96"/>
      <c r="AA135" s="96"/>
      <c r="AB135" s="96"/>
      <c r="AC135" s="97"/>
      <c r="AD135" s="96"/>
      <c r="AE135" s="111"/>
      <c r="AF135" s="111"/>
      <c r="AG135" s="96"/>
      <c r="AH135" s="96"/>
      <c r="AI135" s="96"/>
      <c r="AJ135" s="96"/>
      <c r="AK135" s="96"/>
      <c r="AL135" s="96"/>
      <c r="AM135" s="115"/>
      <c r="AN135" s="99"/>
      <c r="AO135" s="100"/>
      <c r="AP135" s="99"/>
      <c r="AQ135" s="99"/>
      <c r="AR135" s="113"/>
      <c r="AS135" s="113"/>
      <c r="AT135" s="113"/>
      <c r="AU135" s="113"/>
      <c r="AV135" s="113"/>
      <c r="AW135" s="113"/>
      <c r="AX135" s="113"/>
      <c r="AY135" s="113"/>
      <c r="AZ135" s="113"/>
      <c r="BA135" s="113"/>
      <c r="BB135" s="113"/>
      <c r="BC135" s="113"/>
      <c r="BD135" s="113"/>
      <c r="BE135" s="113"/>
      <c r="BF135" s="113"/>
    </row>
    <row r="136" spans="1:58" x14ac:dyDescent="0.45">
      <c r="A136" s="32" t="s">
        <v>6607</v>
      </c>
      <c r="B136" s="32">
        <v>160</v>
      </c>
      <c r="C136" s="158" t="s">
        <v>6635</v>
      </c>
      <c r="D136" s="159">
        <v>10</v>
      </c>
      <c r="E136" s="159">
        <v>104375155</v>
      </c>
      <c r="F136" s="158" t="s">
        <v>0</v>
      </c>
      <c r="G136" s="158" t="s">
        <v>10</v>
      </c>
      <c r="H136" s="158" t="s">
        <v>1182</v>
      </c>
      <c r="I136" s="158" t="s">
        <v>6105</v>
      </c>
      <c r="J136" s="35">
        <v>1</v>
      </c>
      <c r="K136" s="96"/>
      <c r="L136" s="158" t="s">
        <v>8083</v>
      </c>
      <c r="M136" s="73" t="s">
        <v>6</v>
      </c>
      <c r="N136" s="158" t="s">
        <v>118</v>
      </c>
      <c r="O136" s="158" t="s">
        <v>7046</v>
      </c>
      <c r="P136" s="158" t="s">
        <v>7047</v>
      </c>
      <c r="Q136" s="73"/>
      <c r="U136" s="95"/>
      <c r="V136" s="101"/>
      <c r="W136" s="101"/>
      <c r="X136" s="101"/>
      <c r="Y136" s="102"/>
      <c r="Z136" s="101"/>
      <c r="AA136" s="101"/>
      <c r="AB136" s="101"/>
      <c r="AC136" s="105"/>
      <c r="AD136" s="101"/>
      <c r="AE136" s="95"/>
      <c r="AF136" s="95"/>
      <c r="AG136" s="101"/>
      <c r="AH136" s="101"/>
      <c r="AI136" s="101"/>
      <c r="AJ136" s="101"/>
      <c r="AK136" s="103"/>
      <c r="AL136" s="101"/>
      <c r="AM136" s="101"/>
      <c r="AN136" s="95"/>
      <c r="AO136" s="104"/>
      <c r="AP136" s="95"/>
      <c r="AQ136" s="95"/>
      <c r="AR136" s="101"/>
      <c r="AS136" s="101"/>
      <c r="AT136" s="101"/>
      <c r="AU136" s="101"/>
      <c r="AV136" s="101"/>
      <c r="AW136" s="101"/>
      <c r="AX136" s="101"/>
      <c r="AY136" s="101"/>
      <c r="AZ136" s="101"/>
      <c r="BA136" s="101"/>
      <c r="BB136" s="101"/>
      <c r="BC136" s="101"/>
      <c r="BD136" s="101"/>
      <c r="BE136" s="101"/>
      <c r="BF136" s="101"/>
    </row>
    <row r="137" spans="1:58" x14ac:dyDescent="0.45">
      <c r="A137" s="32" t="s">
        <v>6607</v>
      </c>
      <c r="B137" s="32">
        <v>160</v>
      </c>
      <c r="C137" s="158" t="s">
        <v>6635</v>
      </c>
      <c r="D137" s="159">
        <v>12</v>
      </c>
      <c r="E137" s="159">
        <v>12022748</v>
      </c>
      <c r="F137" s="158" t="s">
        <v>1</v>
      </c>
      <c r="G137" s="158" t="s">
        <v>0</v>
      </c>
      <c r="H137" s="158" t="s">
        <v>1884</v>
      </c>
      <c r="I137" s="158" t="s">
        <v>6105</v>
      </c>
      <c r="J137" s="35">
        <v>1</v>
      </c>
      <c r="K137" s="96"/>
      <c r="L137" s="158" t="s">
        <v>8083</v>
      </c>
      <c r="M137" s="73" t="s">
        <v>6</v>
      </c>
      <c r="N137" s="158" t="s">
        <v>118</v>
      </c>
      <c r="O137" s="158" t="s">
        <v>7048</v>
      </c>
      <c r="P137" s="158" t="s">
        <v>7049</v>
      </c>
      <c r="Q137" s="73"/>
      <c r="U137" s="95"/>
      <c r="V137" s="96"/>
      <c r="W137" s="96"/>
      <c r="X137" s="96"/>
      <c r="Y137" s="97"/>
      <c r="Z137" s="96"/>
      <c r="AA137" s="96"/>
      <c r="AB137" s="96"/>
      <c r="AC137" s="97"/>
      <c r="AD137" s="96"/>
      <c r="AE137" s="111"/>
      <c r="AF137" s="111"/>
      <c r="AG137" s="96"/>
      <c r="AH137" s="96"/>
      <c r="AI137" s="96"/>
      <c r="AJ137" s="96"/>
      <c r="AK137" s="96"/>
      <c r="AL137" s="96"/>
      <c r="AM137" s="115"/>
      <c r="AN137" s="99"/>
      <c r="AO137" s="100"/>
      <c r="AP137" s="100"/>
      <c r="AQ137" s="99"/>
      <c r="AR137" s="113"/>
      <c r="AS137" s="113"/>
      <c r="AT137" s="113"/>
      <c r="AU137" s="113"/>
      <c r="AV137" s="113"/>
      <c r="AW137" s="113"/>
      <c r="AX137" s="113"/>
      <c r="AY137" s="113"/>
      <c r="AZ137" s="113"/>
      <c r="BA137" s="113"/>
      <c r="BB137" s="113"/>
      <c r="BC137" s="113"/>
      <c r="BD137" s="113"/>
      <c r="BE137" s="113"/>
      <c r="BF137" s="113"/>
    </row>
    <row r="138" spans="1:58" x14ac:dyDescent="0.45">
      <c r="A138" s="32" t="s">
        <v>6607</v>
      </c>
      <c r="B138" s="32">
        <v>160</v>
      </c>
      <c r="C138" s="158" t="s">
        <v>6636</v>
      </c>
      <c r="D138" s="159">
        <v>8</v>
      </c>
      <c r="E138" s="159">
        <v>30924558</v>
      </c>
      <c r="F138" s="158" t="s">
        <v>10</v>
      </c>
      <c r="G138" s="158" t="s">
        <v>0</v>
      </c>
      <c r="H138" s="158" t="s">
        <v>1345</v>
      </c>
      <c r="I138" s="158" t="s">
        <v>6105</v>
      </c>
      <c r="J138" s="35">
        <v>1</v>
      </c>
      <c r="K138" s="96"/>
      <c r="L138" s="158" t="s">
        <v>4180</v>
      </c>
      <c r="M138" s="73" t="s">
        <v>6</v>
      </c>
      <c r="N138" s="158" t="s">
        <v>118</v>
      </c>
      <c r="O138" s="158" t="s">
        <v>7050</v>
      </c>
      <c r="P138" s="158" t="s">
        <v>7051</v>
      </c>
      <c r="Q138" s="73"/>
      <c r="U138" s="95"/>
      <c r="V138" s="101"/>
      <c r="W138" s="101"/>
      <c r="X138" s="101"/>
      <c r="Y138" s="102"/>
      <c r="Z138" s="101"/>
      <c r="AA138" s="101"/>
      <c r="AB138" s="101"/>
      <c r="AC138" s="103"/>
      <c r="AD138" s="101"/>
      <c r="AE138" s="118"/>
      <c r="AF138" s="118"/>
      <c r="AG138" s="101"/>
      <c r="AH138" s="101"/>
      <c r="AI138" s="101"/>
      <c r="AJ138" s="101"/>
      <c r="AK138" s="101"/>
      <c r="AL138" s="101"/>
      <c r="AM138" s="101"/>
      <c r="AN138" s="99"/>
      <c r="AO138" s="104"/>
      <c r="AP138" s="99"/>
      <c r="AQ138" s="99"/>
      <c r="AR138" s="101"/>
      <c r="AS138" s="101"/>
      <c r="AT138" s="101"/>
      <c r="AU138" s="101"/>
      <c r="AV138" s="101"/>
      <c r="AW138" s="101"/>
      <c r="AX138" s="101"/>
      <c r="AY138" s="101"/>
      <c r="AZ138" s="101"/>
      <c r="BA138" s="101"/>
      <c r="BB138" s="101"/>
      <c r="BC138" s="101"/>
      <c r="BD138" s="101"/>
      <c r="BE138" s="101"/>
      <c r="BF138" s="101"/>
    </row>
    <row r="139" spans="1:58" x14ac:dyDescent="0.45">
      <c r="A139" s="32" t="s">
        <v>6607</v>
      </c>
      <c r="B139" s="32">
        <v>160</v>
      </c>
      <c r="C139" s="158" t="s">
        <v>6636</v>
      </c>
      <c r="D139" s="159">
        <v>13</v>
      </c>
      <c r="E139" s="159">
        <v>103513951</v>
      </c>
      <c r="F139" s="158" t="s">
        <v>10</v>
      </c>
      <c r="G139" s="158" t="s">
        <v>24</v>
      </c>
      <c r="H139" s="158" t="s">
        <v>1311</v>
      </c>
      <c r="I139" s="158" t="s">
        <v>6810</v>
      </c>
      <c r="J139" s="35">
        <v>1</v>
      </c>
      <c r="K139" s="96"/>
      <c r="L139" s="158" t="s">
        <v>4180</v>
      </c>
      <c r="M139" s="73" t="s">
        <v>6</v>
      </c>
      <c r="N139" s="158" t="s">
        <v>118</v>
      </c>
      <c r="O139" s="158" t="s">
        <v>7052</v>
      </c>
      <c r="P139" s="158" t="s">
        <v>7053</v>
      </c>
      <c r="Q139" s="73"/>
      <c r="U139" s="99"/>
      <c r="V139" s="101"/>
      <c r="W139" s="101"/>
      <c r="X139" s="101"/>
      <c r="Y139" s="102"/>
      <c r="Z139" s="101"/>
      <c r="AA139" s="101"/>
      <c r="AB139" s="101"/>
      <c r="AC139" s="103"/>
      <c r="AD139" s="101"/>
      <c r="AE139" s="118"/>
      <c r="AF139" s="118"/>
      <c r="AG139" s="101"/>
      <c r="AH139" s="101"/>
      <c r="AI139" s="101"/>
      <c r="AJ139" s="101"/>
      <c r="AK139" s="101"/>
      <c r="AL139" s="101"/>
      <c r="AM139" s="101"/>
      <c r="AN139" s="99"/>
      <c r="AO139" s="107"/>
      <c r="AP139" s="99"/>
      <c r="AQ139" s="99"/>
      <c r="AR139" s="101"/>
      <c r="AS139" s="101"/>
      <c r="AT139" s="101"/>
      <c r="AU139" s="101"/>
      <c r="AV139" s="101"/>
      <c r="AW139" s="101"/>
      <c r="AX139" s="101"/>
      <c r="AY139" s="101"/>
      <c r="AZ139" s="101"/>
      <c r="BA139" s="101"/>
      <c r="BB139" s="101"/>
      <c r="BC139" s="101"/>
      <c r="BD139" s="101"/>
      <c r="BE139" s="101"/>
      <c r="BF139" s="101"/>
    </row>
    <row r="140" spans="1:58" x14ac:dyDescent="0.45">
      <c r="A140" s="32" t="s">
        <v>6607</v>
      </c>
      <c r="B140" s="32">
        <v>160</v>
      </c>
      <c r="C140" s="158" t="s">
        <v>6636</v>
      </c>
      <c r="D140" s="159">
        <v>14</v>
      </c>
      <c r="E140" s="159">
        <v>95599776</v>
      </c>
      <c r="F140" s="158" t="s">
        <v>1</v>
      </c>
      <c r="G140" s="158" t="s">
        <v>0</v>
      </c>
      <c r="H140" s="158" t="s">
        <v>727</v>
      </c>
      <c r="I140" s="158" t="s">
        <v>6810</v>
      </c>
      <c r="J140" s="35">
        <v>1</v>
      </c>
      <c r="K140" s="96"/>
      <c r="L140" s="158" t="s">
        <v>4180</v>
      </c>
      <c r="M140" s="73" t="s">
        <v>6</v>
      </c>
      <c r="N140" s="158" t="s">
        <v>118</v>
      </c>
      <c r="O140" s="158" t="s">
        <v>7054</v>
      </c>
      <c r="P140" s="158" t="s">
        <v>7055</v>
      </c>
      <c r="Q140" s="73"/>
    </row>
    <row r="141" spans="1:58" x14ac:dyDescent="0.45">
      <c r="A141" s="32" t="s">
        <v>6607</v>
      </c>
      <c r="B141" s="32">
        <v>160</v>
      </c>
      <c r="C141" s="158" t="s">
        <v>6636</v>
      </c>
      <c r="D141" s="159">
        <v>15</v>
      </c>
      <c r="E141" s="159">
        <v>40498415</v>
      </c>
      <c r="F141" s="158" t="s">
        <v>24</v>
      </c>
      <c r="G141" s="158" t="s">
        <v>10</v>
      </c>
      <c r="H141" s="158" t="s">
        <v>1774</v>
      </c>
      <c r="I141" s="158" t="s">
        <v>6105</v>
      </c>
      <c r="J141" s="35">
        <v>1</v>
      </c>
      <c r="K141" s="96"/>
      <c r="L141" s="158" t="s">
        <v>4180</v>
      </c>
      <c r="M141" s="73" t="s">
        <v>6</v>
      </c>
      <c r="N141" s="158" t="s">
        <v>118</v>
      </c>
      <c r="O141" s="158" t="s">
        <v>7056</v>
      </c>
      <c r="P141" s="158" t="s">
        <v>7057</v>
      </c>
    </row>
    <row r="142" spans="1:58" x14ac:dyDescent="0.45">
      <c r="A142" s="32" t="s">
        <v>6607</v>
      </c>
      <c r="B142" s="32">
        <v>160</v>
      </c>
      <c r="C142" s="158" t="s">
        <v>6636</v>
      </c>
      <c r="D142" s="159">
        <v>15</v>
      </c>
      <c r="E142" s="159">
        <v>66729231</v>
      </c>
      <c r="F142" s="158" t="s">
        <v>24</v>
      </c>
      <c r="G142" s="158" t="s">
        <v>10</v>
      </c>
      <c r="H142" s="158" t="s">
        <v>6530</v>
      </c>
      <c r="I142" s="158" t="s">
        <v>6105</v>
      </c>
      <c r="J142" s="35">
        <v>1</v>
      </c>
      <c r="K142" s="96"/>
      <c r="L142" s="158" t="s">
        <v>4180</v>
      </c>
      <c r="M142" s="73" t="s">
        <v>6</v>
      </c>
      <c r="N142" s="158" t="s">
        <v>6817</v>
      </c>
      <c r="O142" s="158" t="s">
        <v>7058</v>
      </c>
      <c r="P142" s="158"/>
    </row>
    <row r="143" spans="1:58" x14ac:dyDescent="0.45">
      <c r="A143" s="32" t="s">
        <v>6607</v>
      </c>
      <c r="B143" s="32">
        <v>160</v>
      </c>
      <c r="C143" s="158" t="s">
        <v>6636</v>
      </c>
      <c r="D143" s="159">
        <v>16</v>
      </c>
      <c r="E143" s="159">
        <v>88951594</v>
      </c>
      <c r="F143" s="158" t="s">
        <v>0</v>
      </c>
      <c r="G143" s="158" t="s">
        <v>1</v>
      </c>
      <c r="H143" s="158" t="s">
        <v>1811</v>
      </c>
      <c r="I143" s="158" t="s">
        <v>6105</v>
      </c>
      <c r="J143" s="35">
        <v>1</v>
      </c>
      <c r="K143" s="96"/>
      <c r="L143" s="158" t="s">
        <v>4180</v>
      </c>
      <c r="M143" s="73" t="s">
        <v>6</v>
      </c>
      <c r="N143" s="158" t="s">
        <v>118</v>
      </c>
      <c r="O143" s="158" t="s">
        <v>6942</v>
      </c>
      <c r="P143" s="158" t="s">
        <v>6943</v>
      </c>
    </row>
    <row r="144" spans="1:58" x14ac:dyDescent="0.45">
      <c r="A144" s="32" t="s">
        <v>6607</v>
      </c>
      <c r="B144" s="32">
        <v>160</v>
      </c>
      <c r="C144" s="158" t="s">
        <v>6636</v>
      </c>
      <c r="D144" s="159">
        <v>17</v>
      </c>
      <c r="E144" s="159">
        <v>41245900</v>
      </c>
      <c r="F144" s="158" t="s">
        <v>1</v>
      </c>
      <c r="G144" s="158" t="s">
        <v>24</v>
      </c>
      <c r="H144" s="158" t="s">
        <v>98</v>
      </c>
      <c r="I144" s="158" t="s">
        <v>6810</v>
      </c>
      <c r="J144" s="35">
        <v>1</v>
      </c>
      <c r="K144" s="96"/>
      <c r="L144" s="158" t="s">
        <v>4180</v>
      </c>
      <c r="M144" s="73" t="s">
        <v>6</v>
      </c>
      <c r="N144" s="158" t="s">
        <v>118</v>
      </c>
      <c r="O144" s="158" t="s">
        <v>7059</v>
      </c>
      <c r="P144" s="158" t="s">
        <v>7060</v>
      </c>
    </row>
    <row r="145" spans="1:16" x14ac:dyDescent="0.45">
      <c r="A145" s="32" t="s">
        <v>6607</v>
      </c>
      <c r="B145" s="32">
        <v>160</v>
      </c>
      <c r="C145" s="158" t="s">
        <v>6636</v>
      </c>
      <c r="D145" s="159">
        <v>17</v>
      </c>
      <c r="E145" s="159">
        <v>41246092</v>
      </c>
      <c r="F145" s="158" t="s">
        <v>10</v>
      </c>
      <c r="G145" s="158" t="s">
        <v>24</v>
      </c>
      <c r="H145" s="158" t="s">
        <v>98</v>
      </c>
      <c r="I145" s="158" t="s">
        <v>6810</v>
      </c>
      <c r="J145" s="35">
        <v>1</v>
      </c>
      <c r="K145" s="96"/>
      <c r="L145" s="158" t="s">
        <v>4180</v>
      </c>
      <c r="M145" s="73" t="s">
        <v>6</v>
      </c>
      <c r="N145" s="158" t="s">
        <v>118</v>
      </c>
      <c r="O145" s="158" t="s">
        <v>7061</v>
      </c>
      <c r="P145" s="158" t="s">
        <v>7062</v>
      </c>
    </row>
    <row r="146" spans="1:16" x14ac:dyDescent="0.45">
      <c r="A146" s="32" t="s">
        <v>6607</v>
      </c>
      <c r="B146" s="32">
        <v>160</v>
      </c>
      <c r="C146" s="158" t="s">
        <v>6636</v>
      </c>
      <c r="D146" s="159">
        <v>17</v>
      </c>
      <c r="E146" s="159">
        <v>41251803</v>
      </c>
      <c r="F146" s="158" t="s">
        <v>1</v>
      </c>
      <c r="G146" s="158" t="s">
        <v>0</v>
      </c>
      <c r="H146" s="158" t="s">
        <v>98</v>
      </c>
      <c r="I146" s="158" t="s">
        <v>6810</v>
      </c>
      <c r="J146" s="35">
        <v>1</v>
      </c>
      <c r="K146" s="96"/>
      <c r="L146" s="158" t="s">
        <v>4180</v>
      </c>
      <c r="M146" s="73" t="s">
        <v>6</v>
      </c>
      <c r="N146" s="158" t="s">
        <v>118</v>
      </c>
      <c r="O146" s="158" t="s">
        <v>7063</v>
      </c>
      <c r="P146" s="158" t="s">
        <v>7064</v>
      </c>
    </row>
    <row r="147" spans="1:16" x14ac:dyDescent="0.45">
      <c r="A147" s="32" t="s">
        <v>6607</v>
      </c>
      <c r="B147" s="32">
        <v>160</v>
      </c>
      <c r="C147" s="158" t="s">
        <v>6636</v>
      </c>
      <c r="D147" s="159">
        <v>22</v>
      </c>
      <c r="E147" s="159">
        <v>28195351</v>
      </c>
      <c r="F147" s="158" t="s">
        <v>1</v>
      </c>
      <c r="G147" s="158" t="s">
        <v>0</v>
      </c>
      <c r="H147" s="158" t="s">
        <v>2017</v>
      </c>
      <c r="I147" s="158" t="s">
        <v>6105</v>
      </c>
      <c r="J147" s="35">
        <v>1</v>
      </c>
      <c r="K147" s="96"/>
      <c r="L147" s="158" t="s">
        <v>4180</v>
      </c>
      <c r="M147" s="73" t="s">
        <v>6</v>
      </c>
      <c r="N147" s="158" t="s">
        <v>118</v>
      </c>
      <c r="O147" s="158" t="s">
        <v>7065</v>
      </c>
      <c r="P147" s="158" t="s">
        <v>7066</v>
      </c>
    </row>
    <row r="148" spans="1:16" x14ac:dyDescent="0.45">
      <c r="A148" s="32" t="s">
        <v>6607</v>
      </c>
      <c r="B148" s="32">
        <v>160</v>
      </c>
      <c r="C148" s="158" t="s">
        <v>6637</v>
      </c>
      <c r="D148" s="159">
        <v>2</v>
      </c>
      <c r="E148" s="159">
        <v>128016978</v>
      </c>
      <c r="F148" s="158" t="s">
        <v>24</v>
      </c>
      <c r="G148" s="158" t="s">
        <v>10</v>
      </c>
      <c r="H148" s="158" t="s">
        <v>1270</v>
      </c>
      <c r="I148" s="158" t="s">
        <v>6105</v>
      </c>
      <c r="J148" s="35">
        <v>1</v>
      </c>
      <c r="K148" s="96"/>
      <c r="L148" s="158" t="s">
        <v>32</v>
      </c>
      <c r="M148" s="73" t="s">
        <v>6</v>
      </c>
      <c r="N148" s="158" t="s">
        <v>118</v>
      </c>
      <c r="O148" s="158" t="s">
        <v>7067</v>
      </c>
      <c r="P148" s="158" t="s">
        <v>7068</v>
      </c>
    </row>
    <row r="149" spans="1:16" x14ac:dyDescent="0.45">
      <c r="A149" s="32" t="s">
        <v>6607</v>
      </c>
      <c r="B149" s="32">
        <v>160</v>
      </c>
      <c r="C149" s="158" t="s">
        <v>6637</v>
      </c>
      <c r="D149" s="159">
        <v>8</v>
      </c>
      <c r="E149" s="159">
        <v>31012276</v>
      </c>
      <c r="F149" s="158" t="s">
        <v>24</v>
      </c>
      <c r="G149" s="158" t="s">
        <v>0</v>
      </c>
      <c r="H149" s="158" t="s">
        <v>1345</v>
      </c>
      <c r="I149" s="158" t="s">
        <v>6810</v>
      </c>
      <c r="J149" s="35">
        <v>1</v>
      </c>
      <c r="K149" s="96"/>
      <c r="L149" s="158" t="s">
        <v>32</v>
      </c>
      <c r="M149" s="73" t="s">
        <v>6</v>
      </c>
      <c r="N149" s="158" t="s">
        <v>6814</v>
      </c>
      <c r="O149" s="158" t="s">
        <v>7069</v>
      </c>
      <c r="P149" s="158"/>
    </row>
    <row r="150" spans="1:16" x14ac:dyDescent="0.45">
      <c r="A150" s="32" t="s">
        <v>6607</v>
      </c>
      <c r="B150" s="32">
        <v>160</v>
      </c>
      <c r="C150" s="158" t="s">
        <v>6638</v>
      </c>
      <c r="D150" s="159">
        <v>1</v>
      </c>
      <c r="E150" s="159">
        <v>45795084</v>
      </c>
      <c r="F150" s="158" t="s">
        <v>24</v>
      </c>
      <c r="G150" s="158" t="s">
        <v>10</v>
      </c>
      <c r="H150" s="158" t="s">
        <v>1282</v>
      </c>
      <c r="I150" s="158" t="s">
        <v>6810</v>
      </c>
      <c r="J150" s="35">
        <v>1</v>
      </c>
      <c r="K150" s="96"/>
      <c r="L150" s="158" t="s">
        <v>8084</v>
      </c>
      <c r="M150" s="73" t="s">
        <v>6</v>
      </c>
      <c r="N150" s="158" t="s">
        <v>118</v>
      </c>
      <c r="O150" s="158" t="s">
        <v>7070</v>
      </c>
      <c r="P150" s="158" t="s">
        <v>7071</v>
      </c>
    </row>
    <row r="151" spans="1:16" x14ac:dyDescent="0.45">
      <c r="A151" s="32" t="s">
        <v>6607</v>
      </c>
      <c r="B151" s="32">
        <v>160</v>
      </c>
      <c r="C151" s="158" t="s">
        <v>6638</v>
      </c>
      <c r="D151" s="159">
        <v>1</v>
      </c>
      <c r="E151" s="159">
        <v>155160698</v>
      </c>
      <c r="F151" s="158" t="s">
        <v>10</v>
      </c>
      <c r="G151" s="158" t="s">
        <v>1</v>
      </c>
      <c r="H151" s="158" t="s">
        <v>2029</v>
      </c>
      <c r="I151" s="158" t="s">
        <v>6810</v>
      </c>
      <c r="J151" s="35">
        <v>1</v>
      </c>
      <c r="K151" s="96"/>
      <c r="L151" s="158" t="s">
        <v>8084</v>
      </c>
      <c r="M151" s="73" t="s">
        <v>6</v>
      </c>
      <c r="N151" s="158" t="s">
        <v>118</v>
      </c>
      <c r="O151" s="158" t="s">
        <v>7072</v>
      </c>
      <c r="P151" s="158" t="s">
        <v>7073</v>
      </c>
    </row>
    <row r="152" spans="1:16" x14ac:dyDescent="0.45">
      <c r="A152" s="32" t="s">
        <v>6607</v>
      </c>
      <c r="B152" s="32">
        <v>160</v>
      </c>
      <c r="C152" s="158" t="s">
        <v>6638</v>
      </c>
      <c r="D152" s="159">
        <v>2</v>
      </c>
      <c r="E152" s="159">
        <v>29551287</v>
      </c>
      <c r="F152" s="158" t="s">
        <v>10</v>
      </c>
      <c r="G152" s="158" t="s">
        <v>1</v>
      </c>
      <c r="H152" s="158" t="s">
        <v>116</v>
      </c>
      <c r="I152" s="158" t="s">
        <v>6105</v>
      </c>
      <c r="J152" s="35">
        <v>1</v>
      </c>
      <c r="K152" s="96"/>
      <c r="L152" s="158" t="s">
        <v>8084</v>
      </c>
      <c r="M152" s="73" t="s">
        <v>6</v>
      </c>
      <c r="N152" s="158" t="s">
        <v>118</v>
      </c>
      <c r="O152" s="158" t="s">
        <v>7074</v>
      </c>
      <c r="P152" s="158" t="s">
        <v>7075</v>
      </c>
    </row>
    <row r="153" spans="1:16" x14ac:dyDescent="0.45">
      <c r="A153" s="32" t="s">
        <v>6607</v>
      </c>
      <c r="B153" s="32">
        <v>160</v>
      </c>
      <c r="C153" s="158" t="s">
        <v>6638</v>
      </c>
      <c r="D153" s="159">
        <v>7</v>
      </c>
      <c r="E153" s="159">
        <v>128845589</v>
      </c>
      <c r="F153" s="158" t="s">
        <v>0</v>
      </c>
      <c r="G153" s="158" t="s">
        <v>1</v>
      </c>
      <c r="H153" s="158" t="s">
        <v>2142</v>
      </c>
      <c r="I153" s="158" t="s">
        <v>6105</v>
      </c>
      <c r="J153" s="35">
        <v>1</v>
      </c>
      <c r="K153" s="96"/>
      <c r="L153" s="158" t="s">
        <v>8084</v>
      </c>
      <c r="M153" s="73" t="s">
        <v>6</v>
      </c>
      <c r="N153" s="158" t="s">
        <v>118</v>
      </c>
      <c r="O153" s="158" t="s">
        <v>7076</v>
      </c>
      <c r="P153" s="158" t="s">
        <v>7077</v>
      </c>
    </row>
    <row r="154" spans="1:16" x14ac:dyDescent="0.45">
      <c r="A154" s="32" t="s">
        <v>6607</v>
      </c>
      <c r="B154" s="32">
        <v>160</v>
      </c>
      <c r="C154" s="158" t="s">
        <v>6638</v>
      </c>
      <c r="D154" s="159">
        <v>16</v>
      </c>
      <c r="E154" s="159">
        <v>11349263</v>
      </c>
      <c r="F154" s="158" t="s">
        <v>24</v>
      </c>
      <c r="G154" s="158" t="s">
        <v>10</v>
      </c>
      <c r="H154" s="158" t="s">
        <v>6595</v>
      </c>
      <c r="I154" s="158" t="s">
        <v>6105</v>
      </c>
      <c r="J154" s="35">
        <v>1</v>
      </c>
      <c r="K154" s="96"/>
      <c r="L154" s="158" t="s">
        <v>8084</v>
      </c>
      <c r="M154" s="73" t="s">
        <v>6</v>
      </c>
      <c r="N154" s="158" t="s">
        <v>118</v>
      </c>
      <c r="O154" s="158" t="s">
        <v>7078</v>
      </c>
      <c r="P154" s="158" t="s">
        <v>7079</v>
      </c>
    </row>
    <row r="155" spans="1:16" x14ac:dyDescent="0.45">
      <c r="A155" s="32" t="s">
        <v>6607</v>
      </c>
      <c r="B155" s="32">
        <v>160</v>
      </c>
      <c r="C155" s="158" t="s">
        <v>6638</v>
      </c>
      <c r="D155" s="159">
        <v>16</v>
      </c>
      <c r="E155" s="159">
        <v>68867187</v>
      </c>
      <c r="F155" s="158" t="s">
        <v>0</v>
      </c>
      <c r="G155" s="158" t="s">
        <v>24</v>
      </c>
      <c r="H155" s="158" t="s">
        <v>162</v>
      </c>
      <c r="I155" s="158" t="s">
        <v>6810</v>
      </c>
      <c r="J155" s="35">
        <v>1</v>
      </c>
      <c r="K155" s="96"/>
      <c r="L155" s="158" t="s">
        <v>8084</v>
      </c>
      <c r="M155" s="73" t="s">
        <v>6</v>
      </c>
      <c r="N155" s="158" t="s">
        <v>6814</v>
      </c>
      <c r="O155" s="158" t="s">
        <v>7080</v>
      </c>
      <c r="P155" s="158"/>
    </row>
    <row r="156" spans="1:16" x14ac:dyDescent="0.45">
      <c r="A156" s="32" t="s">
        <v>6607</v>
      </c>
      <c r="B156" s="32">
        <v>160</v>
      </c>
      <c r="C156" s="158" t="s">
        <v>6638</v>
      </c>
      <c r="D156" s="159">
        <v>17</v>
      </c>
      <c r="E156" s="159">
        <v>7577548</v>
      </c>
      <c r="F156" s="158" t="s">
        <v>0</v>
      </c>
      <c r="G156" s="158" t="s">
        <v>1</v>
      </c>
      <c r="H156" s="158" t="s">
        <v>52</v>
      </c>
      <c r="I156" s="158" t="s">
        <v>4367</v>
      </c>
      <c r="J156" s="35">
        <v>1</v>
      </c>
      <c r="K156" s="96"/>
      <c r="L156" s="158" t="s">
        <v>8084</v>
      </c>
      <c r="M156" s="73" t="s">
        <v>6</v>
      </c>
      <c r="N156" s="158" t="s">
        <v>118</v>
      </c>
      <c r="O156" s="158" t="s">
        <v>7081</v>
      </c>
      <c r="P156" s="158" t="s">
        <v>7082</v>
      </c>
    </row>
    <row r="157" spans="1:16" x14ac:dyDescent="0.45">
      <c r="A157" s="32" t="s">
        <v>6607</v>
      </c>
      <c r="B157" s="32">
        <v>160</v>
      </c>
      <c r="C157" s="158" t="s">
        <v>6639</v>
      </c>
      <c r="D157" s="159">
        <v>6</v>
      </c>
      <c r="E157" s="159">
        <v>35420374</v>
      </c>
      <c r="F157" s="158" t="s">
        <v>0</v>
      </c>
      <c r="G157" s="158" t="s">
        <v>1</v>
      </c>
      <c r="H157" s="158" t="s">
        <v>1538</v>
      </c>
      <c r="I157" s="158" t="s">
        <v>6105</v>
      </c>
      <c r="J157" s="35">
        <v>1</v>
      </c>
      <c r="K157" s="96"/>
      <c r="L157" s="158" t="s">
        <v>4621</v>
      </c>
      <c r="M157" s="73" t="s">
        <v>6</v>
      </c>
      <c r="N157" s="158" t="s">
        <v>118</v>
      </c>
      <c r="O157" s="158" t="s">
        <v>7083</v>
      </c>
      <c r="P157" s="158" t="s">
        <v>7084</v>
      </c>
    </row>
    <row r="158" spans="1:16" x14ac:dyDescent="0.45">
      <c r="A158" s="32" t="s">
        <v>6607</v>
      </c>
      <c r="B158" s="32">
        <v>160</v>
      </c>
      <c r="C158" s="158" t="s">
        <v>6639</v>
      </c>
      <c r="D158" s="159">
        <v>8</v>
      </c>
      <c r="E158" s="159">
        <v>30921954</v>
      </c>
      <c r="F158" s="158" t="s">
        <v>24</v>
      </c>
      <c r="G158" s="158" t="s">
        <v>0</v>
      </c>
      <c r="H158" s="158" t="s">
        <v>1345</v>
      </c>
      <c r="I158" s="160" t="s">
        <v>6105</v>
      </c>
      <c r="J158" s="35">
        <v>1</v>
      </c>
      <c r="K158" s="96"/>
      <c r="L158" s="158" t="s">
        <v>4621</v>
      </c>
      <c r="M158" s="73" t="s">
        <v>6</v>
      </c>
      <c r="N158" s="158" t="s">
        <v>6814</v>
      </c>
      <c r="O158" s="158" t="s">
        <v>7085</v>
      </c>
      <c r="P158" s="158"/>
    </row>
    <row r="159" spans="1:16" x14ac:dyDescent="0.45">
      <c r="A159" s="32" t="s">
        <v>6607</v>
      </c>
      <c r="B159" s="32">
        <v>160</v>
      </c>
      <c r="C159" s="158" t="s">
        <v>6639</v>
      </c>
      <c r="D159" s="159">
        <v>8</v>
      </c>
      <c r="E159" s="159" t="s">
        <v>6777</v>
      </c>
      <c r="F159" s="158" t="s">
        <v>6778</v>
      </c>
      <c r="G159" s="158" t="s">
        <v>144</v>
      </c>
      <c r="H159" s="158" t="s">
        <v>1329</v>
      </c>
      <c r="I159" s="158" t="s">
        <v>6812</v>
      </c>
      <c r="J159" s="35">
        <v>1</v>
      </c>
      <c r="K159" s="96"/>
      <c r="L159" s="158" t="s">
        <v>4621</v>
      </c>
      <c r="M159" s="73" t="s">
        <v>6</v>
      </c>
      <c r="N159" s="158" t="s">
        <v>140</v>
      </c>
      <c r="O159" s="158" t="s">
        <v>7086</v>
      </c>
      <c r="P159" s="158" t="s">
        <v>7087</v>
      </c>
    </row>
    <row r="160" spans="1:16" x14ac:dyDescent="0.45">
      <c r="A160" s="32" t="s">
        <v>6607</v>
      </c>
      <c r="B160" s="32">
        <v>160</v>
      </c>
      <c r="C160" s="158" t="s">
        <v>6639</v>
      </c>
      <c r="D160" s="159">
        <v>9</v>
      </c>
      <c r="E160" s="159">
        <v>139391101</v>
      </c>
      <c r="F160" s="158" t="s">
        <v>1</v>
      </c>
      <c r="G160" s="158" t="s">
        <v>0</v>
      </c>
      <c r="H160" s="158" t="s">
        <v>2051</v>
      </c>
      <c r="I160" s="158" t="s">
        <v>6810</v>
      </c>
      <c r="J160" s="35">
        <v>1</v>
      </c>
      <c r="K160" s="96"/>
      <c r="L160" s="158" t="s">
        <v>4621</v>
      </c>
      <c r="M160" s="73" t="s">
        <v>6</v>
      </c>
      <c r="N160" s="158" t="s">
        <v>118</v>
      </c>
      <c r="O160" s="158" t="s">
        <v>7088</v>
      </c>
      <c r="P160" s="158" t="s">
        <v>7089</v>
      </c>
    </row>
    <row r="161" spans="1:16" x14ac:dyDescent="0.45">
      <c r="A161" s="32" t="s">
        <v>6607</v>
      </c>
      <c r="B161" s="32">
        <v>160</v>
      </c>
      <c r="C161" s="158" t="s">
        <v>6639</v>
      </c>
      <c r="D161" s="159">
        <v>11</v>
      </c>
      <c r="E161" s="159">
        <v>108202772</v>
      </c>
      <c r="F161" s="158" t="s">
        <v>24</v>
      </c>
      <c r="G161" s="158" t="s">
        <v>1</v>
      </c>
      <c r="H161" s="158" t="s">
        <v>1288</v>
      </c>
      <c r="I161" s="160" t="s">
        <v>6810</v>
      </c>
      <c r="J161" s="35">
        <v>1</v>
      </c>
      <c r="K161" s="96"/>
      <c r="L161" s="158" t="s">
        <v>4621</v>
      </c>
      <c r="M161" s="73" t="s">
        <v>6</v>
      </c>
      <c r="N161" s="158" t="s">
        <v>6814</v>
      </c>
      <c r="O161" s="158" t="s">
        <v>7090</v>
      </c>
      <c r="P161" s="158"/>
    </row>
    <row r="162" spans="1:16" x14ac:dyDescent="0.45">
      <c r="A162" s="32" t="s">
        <v>6607</v>
      </c>
      <c r="B162" s="32">
        <v>160</v>
      </c>
      <c r="C162" s="158" t="s">
        <v>6639</v>
      </c>
      <c r="D162" s="159">
        <v>11</v>
      </c>
      <c r="E162" s="159">
        <v>111957665</v>
      </c>
      <c r="F162" s="158" t="s">
        <v>24</v>
      </c>
      <c r="G162" s="158" t="s">
        <v>10</v>
      </c>
      <c r="H162" s="158" t="s">
        <v>6171</v>
      </c>
      <c r="I162" s="158" t="s">
        <v>6810</v>
      </c>
      <c r="J162" s="35">
        <v>1</v>
      </c>
      <c r="K162" s="96"/>
      <c r="L162" s="158" t="s">
        <v>4621</v>
      </c>
      <c r="M162" s="73" t="s">
        <v>6</v>
      </c>
      <c r="N162" s="158" t="s">
        <v>118</v>
      </c>
      <c r="O162" s="158" t="s">
        <v>6825</v>
      </c>
      <c r="P162" s="158" t="s">
        <v>6826</v>
      </c>
    </row>
    <row r="163" spans="1:16" x14ac:dyDescent="0.45">
      <c r="A163" s="32" t="s">
        <v>6607</v>
      </c>
      <c r="B163" s="32">
        <v>160</v>
      </c>
      <c r="C163" s="158" t="s">
        <v>6639</v>
      </c>
      <c r="D163" s="159">
        <v>16</v>
      </c>
      <c r="E163" s="159">
        <v>2138546</v>
      </c>
      <c r="F163" s="158" t="s">
        <v>24</v>
      </c>
      <c r="G163" s="158" t="s">
        <v>10</v>
      </c>
      <c r="H163" s="158" t="s">
        <v>1222</v>
      </c>
      <c r="I163" s="158" t="s">
        <v>6810</v>
      </c>
      <c r="J163" s="35">
        <v>1</v>
      </c>
      <c r="K163" s="96"/>
      <c r="L163" s="158" t="s">
        <v>4621</v>
      </c>
      <c r="M163" s="73" t="s">
        <v>6</v>
      </c>
      <c r="N163" s="158" t="s">
        <v>118</v>
      </c>
      <c r="O163" s="158" t="s">
        <v>7091</v>
      </c>
      <c r="P163" s="158" t="s">
        <v>7092</v>
      </c>
    </row>
    <row r="164" spans="1:16" x14ac:dyDescent="0.45">
      <c r="A164" s="32" t="s">
        <v>6607</v>
      </c>
      <c r="B164" s="32">
        <v>160</v>
      </c>
      <c r="C164" s="158" t="s">
        <v>6640</v>
      </c>
      <c r="D164" s="159">
        <v>4</v>
      </c>
      <c r="E164" s="159">
        <v>106196927</v>
      </c>
      <c r="F164" s="158" t="s">
        <v>24</v>
      </c>
      <c r="G164" s="158" t="s">
        <v>0</v>
      </c>
      <c r="H164" s="158" t="s">
        <v>2154</v>
      </c>
      <c r="I164" s="158" t="s">
        <v>6105</v>
      </c>
      <c r="J164" s="35">
        <v>1</v>
      </c>
      <c r="K164" s="96"/>
      <c r="L164" s="158" t="s">
        <v>6197</v>
      </c>
      <c r="M164" s="73" t="s">
        <v>6</v>
      </c>
      <c r="N164" s="158" t="s">
        <v>118</v>
      </c>
      <c r="O164" s="158" t="s">
        <v>7093</v>
      </c>
      <c r="P164" s="158" t="s">
        <v>7094</v>
      </c>
    </row>
    <row r="165" spans="1:16" x14ac:dyDescent="0.45">
      <c r="A165" s="32" t="s">
        <v>6607</v>
      </c>
      <c r="B165" s="32">
        <v>160</v>
      </c>
      <c r="C165" s="158" t="s">
        <v>6640</v>
      </c>
      <c r="D165" s="159">
        <v>9</v>
      </c>
      <c r="E165" s="159">
        <v>36882099</v>
      </c>
      <c r="F165" s="158" t="s">
        <v>0</v>
      </c>
      <c r="G165" s="158" t="s">
        <v>1</v>
      </c>
      <c r="H165" s="158" t="s">
        <v>974</v>
      </c>
      <c r="I165" s="158" t="s">
        <v>6105</v>
      </c>
      <c r="J165" s="35">
        <v>1</v>
      </c>
      <c r="K165" s="96"/>
      <c r="L165" s="158" t="s">
        <v>6197</v>
      </c>
      <c r="M165" s="73" t="s">
        <v>6</v>
      </c>
      <c r="N165" s="158" t="s">
        <v>118</v>
      </c>
      <c r="O165" s="158" t="s">
        <v>7095</v>
      </c>
      <c r="P165" s="158" t="s">
        <v>7096</v>
      </c>
    </row>
    <row r="166" spans="1:16" x14ac:dyDescent="0.45">
      <c r="A166" s="32" t="s">
        <v>6607</v>
      </c>
      <c r="B166" s="32">
        <v>160</v>
      </c>
      <c r="C166" s="158" t="s">
        <v>6640</v>
      </c>
      <c r="D166" s="159">
        <v>10</v>
      </c>
      <c r="E166" s="159">
        <v>114711358</v>
      </c>
      <c r="F166" s="158" t="s">
        <v>24</v>
      </c>
      <c r="G166" s="158" t="s">
        <v>10</v>
      </c>
      <c r="H166" s="158" t="s">
        <v>6601</v>
      </c>
      <c r="I166" s="158" t="s">
        <v>6810</v>
      </c>
      <c r="J166" s="35">
        <v>1</v>
      </c>
      <c r="K166" s="96"/>
      <c r="L166" s="158" t="s">
        <v>6197</v>
      </c>
      <c r="M166" s="73" t="s">
        <v>6</v>
      </c>
      <c r="N166" s="158" t="s">
        <v>118</v>
      </c>
      <c r="O166" s="158" t="s">
        <v>7097</v>
      </c>
      <c r="P166" s="158" t="s">
        <v>7098</v>
      </c>
    </row>
    <row r="167" spans="1:16" x14ac:dyDescent="0.45">
      <c r="A167" s="32" t="s">
        <v>6607</v>
      </c>
      <c r="B167" s="32">
        <v>160</v>
      </c>
      <c r="C167" s="158" t="s">
        <v>6640</v>
      </c>
      <c r="D167" s="159">
        <v>16</v>
      </c>
      <c r="E167" s="159">
        <v>2115598</v>
      </c>
      <c r="F167" s="158" t="s">
        <v>24</v>
      </c>
      <c r="G167" s="158" t="s">
        <v>10</v>
      </c>
      <c r="H167" s="158" t="s">
        <v>1222</v>
      </c>
      <c r="I167" s="158" t="s">
        <v>6105</v>
      </c>
      <c r="J167" s="35">
        <v>1</v>
      </c>
      <c r="K167" s="96"/>
      <c r="L167" s="158" t="s">
        <v>6197</v>
      </c>
      <c r="M167" s="73" t="s">
        <v>6</v>
      </c>
      <c r="N167" s="158" t="s">
        <v>118</v>
      </c>
      <c r="O167" s="158" t="s">
        <v>7099</v>
      </c>
      <c r="P167" s="158" t="s">
        <v>7100</v>
      </c>
    </row>
    <row r="168" spans="1:16" x14ac:dyDescent="0.45">
      <c r="A168" s="32" t="s">
        <v>6607</v>
      </c>
      <c r="B168" s="32">
        <v>160</v>
      </c>
      <c r="C168" s="158" t="s">
        <v>6640</v>
      </c>
      <c r="D168" s="159">
        <v>16</v>
      </c>
      <c r="E168" s="159">
        <v>88943542</v>
      </c>
      <c r="F168" s="158" t="s">
        <v>0</v>
      </c>
      <c r="G168" s="158" t="s">
        <v>1</v>
      </c>
      <c r="H168" s="158" t="s">
        <v>1811</v>
      </c>
      <c r="I168" s="158" t="s">
        <v>6105</v>
      </c>
      <c r="J168" s="35">
        <v>1</v>
      </c>
      <c r="K168" s="96"/>
      <c r="L168" s="158" t="s">
        <v>6197</v>
      </c>
      <c r="M168" s="73" t="s">
        <v>6</v>
      </c>
      <c r="N168" s="158" t="s">
        <v>118</v>
      </c>
      <c r="O168" s="158" t="s">
        <v>7101</v>
      </c>
      <c r="P168" s="158" t="s">
        <v>7102</v>
      </c>
    </row>
    <row r="169" spans="1:16" x14ac:dyDescent="0.45">
      <c r="A169" s="32" t="s">
        <v>6607</v>
      </c>
      <c r="B169" s="32">
        <v>160</v>
      </c>
      <c r="C169" s="158" t="s">
        <v>6640</v>
      </c>
      <c r="D169" s="159">
        <v>16</v>
      </c>
      <c r="E169" s="159">
        <v>88947735</v>
      </c>
      <c r="F169" s="158" t="s">
        <v>24</v>
      </c>
      <c r="G169" s="158" t="s">
        <v>10</v>
      </c>
      <c r="H169" s="158" t="s">
        <v>1811</v>
      </c>
      <c r="I169" s="158" t="s">
        <v>6105</v>
      </c>
      <c r="J169" s="35">
        <v>1</v>
      </c>
      <c r="K169" s="96"/>
      <c r="L169" s="158" t="s">
        <v>6197</v>
      </c>
      <c r="M169" s="73" t="s">
        <v>6</v>
      </c>
      <c r="N169" s="158" t="s">
        <v>118</v>
      </c>
      <c r="O169" s="158" t="s">
        <v>7103</v>
      </c>
      <c r="P169" s="158" t="s">
        <v>7104</v>
      </c>
    </row>
    <row r="170" spans="1:16" x14ac:dyDescent="0.45">
      <c r="A170" s="32" t="s">
        <v>6607</v>
      </c>
      <c r="B170" s="32">
        <v>160</v>
      </c>
      <c r="C170" s="158" t="s">
        <v>6641</v>
      </c>
      <c r="D170" s="159">
        <v>2</v>
      </c>
      <c r="E170" s="159">
        <v>215595164</v>
      </c>
      <c r="F170" s="158" t="s">
        <v>24</v>
      </c>
      <c r="G170" s="158" t="s">
        <v>10</v>
      </c>
      <c r="H170" s="158" t="s">
        <v>1754</v>
      </c>
      <c r="I170" s="158" t="s">
        <v>6105</v>
      </c>
      <c r="J170" s="35">
        <v>1</v>
      </c>
      <c r="K170" s="96"/>
      <c r="L170" s="158" t="s">
        <v>4180</v>
      </c>
      <c r="M170" s="73" t="s">
        <v>6</v>
      </c>
      <c r="N170" s="158" t="s">
        <v>118</v>
      </c>
      <c r="O170" s="158" t="s">
        <v>7105</v>
      </c>
      <c r="P170" s="158" t="s">
        <v>7106</v>
      </c>
    </row>
    <row r="171" spans="1:16" x14ac:dyDescent="0.45">
      <c r="A171" s="32" t="s">
        <v>6607</v>
      </c>
      <c r="B171" s="32">
        <v>160</v>
      </c>
      <c r="C171" s="158" t="s">
        <v>6641</v>
      </c>
      <c r="D171" s="159">
        <v>8</v>
      </c>
      <c r="E171" s="159">
        <v>145737701</v>
      </c>
      <c r="F171" s="158" t="s">
        <v>0</v>
      </c>
      <c r="G171" s="158" t="s">
        <v>1</v>
      </c>
      <c r="H171" s="158" t="s">
        <v>1339</v>
      </c>
      <c r="I171" s="158" t="s">
        <v>6105</v>
      </c>
      <c r="J171" s="35">
        <v>1</v>
      </c>
      <c r="K171" s="96"/>
      <c r="L171" s="158" t="s">
        <v>4180</v>
      </c>
      <c r="M171" s="73" t="s">
        <v>6</v>
      </c>
      <c r="N171" s="158" t="s">
        <v>118</v>
      </c>
      <c r="O171" s="158" t="s">
        <v>7107</v>
      </c>
      <c r="P171" s="158" t="s">
        <v>7108</v>
      </c>
    </row>
    <row r="172" spans="1:16" x14ac:dyDescent="0.45">
      <c r="A172" s="32" t="s">
        <v>6607</v>
      </c>
      <c r="B172" s="32">
        <v>160</v>
      </c>
      <c r="C172" s="158" t="s">
        <v>6641</v>
      </c>
      <c r="D172" s="159">
        <v>9</v>
      </c>
      <c r="E172" s="159">
        <v>98270531</v>
      </c>
      <c r="F172" s="158" t="s">
        <v>0</v>
      </c>
      <c r="G172" s="158" t="s">
        <v>1</v>
      </c>
      <c r="H172" s="158" t="s">
        <v>30</v>
      </c>
      <c r="I172" s="158" t="s">
        <v>6105</v>
      </c>
      <c r="J172" s="35">
        <v>1</v>
      </c>
      <c r="K172" s="96"/>
      <c r="L172" s="158" t="s">
        <v>4180</v>
      </c>
      <c r="M172" s="73" t="s">
        <v>6</v>
      </c>
      <c r="N172" s="158" t="s">
        <v>118</v>
      </c>
      <c r="O172" s="158" t="s">
        <v>6823</v>
      </c>
      <c r="P172" s="158" t="s">
        <v>6824</v>
      </c>
    </row>
    <row r="173" spans="1:16" x14ac:dyDescent="0.45">
      <c r="A173" s="32" t="s">
        <v>6607</v>
      </c>
      <c r="B173" s="32">
        <v>160</v>
      </c>
      <c r="C173" s="158" t="s">
        <v>6641</v>
      </c>
      <c r="D173" s="159">
        <v>13</v>
      </c>
      <c r="E173" s="159">
        <v>49047497</v>
      </c>
      <c r="F173" s="158" t="s">
        <v>10</v>
      </c>
      <c r="G173" s="158" t="s">
        <v>24</v>
      </c>
      <c r="H173" s="158" t="s">
        <v>44</v>
      </c>
      <c r="I173" s="158" t="s">
        <v>6105</v>
      </c>
      <c r="J173" s="35">
        <v>1</v>
      </c>
      <c r="K173" s="96"/>
      <c r="L173" s="158" t="s">
        <v>4180</v>
      </c>
      <c r="M173" s="73" t="s">
        <v>6</v>
      </c>
      <c r="N173" s="158" t="s">
        <v>6813</v>
      </c>
      <c r="O173" s="158" t="s">
        <v>7109</v>
      </c>
      <c r="P173" s="158" t="s">
        <v>7110</v>
      </c>
    </row>
    <row r="174" spans="1:16" x14ac:dyDescent="0.45">
      <c r="A174" s="32" t="s">
        <v>6607</v>
      </c>
      <c r="B174" s="32">
        <v>160</v>
      </c>
      <c r="C174" s="158" t="s">
        <v>6641</v>
      </c>
      <c r="D174" s="159">
        <v>22</v>
      </c>
      <c r="E174" s="159">
        <v>23626157</v>
      </c>
      <c r="F174" s="158" t="s">
        <v>0</v>
      </c>
      <c r="G174" s="158" t="s">
        <v>10</v>
      </c>
      <c r="H174" s="158" t="s">
        <v>1768</v>
      </c>
      <c r="I174" s="160" t="s">
        <v>6105</v>
      </c>
      <c r="J174" s="35">
        <v>1</v>
      </c>
      <c r="K174" s="96"/>
      <c r="L174" s="158" t="s">
        <v>4180</v>
      </c>
      <c r="M174" s="73" t="s">
        <v>6</v>
      </c>
      <c r="N174" s="158" t="s">
        <v>6814</v>
      </c>
      <c r="O174" s="158" t="s">
        <v>7111</v>
      </c>
      <c r="P174" s="158"/>
    </row>
    <row r="175" spans="1:16" x14ac:dyDescent="0.45">
      <c r="A175" s="32" t="s">
        <v>6607</v>
      </c>
      <c r="B175" s="32">
        <v>160</v>
      </c>
      <c r="C175" s="158" t="s">
        <v>6642</v>
      </c>
      <c r="D175" s="159">
        <v>7</v>
      </c>
      <c r="E175" s="159">
        <v>6026708</v>
      </c>
      <c r="F175" s="158" t="s">
        <v>0</v>
      </c>
      <c r="G175" s="158" t="s">
        <v>10</v>
      </c>
      <c r="H175" s="158" t="s">
        <v>18</v>
      </c>
      <c r="I175" s="158" t="s">
        <v>6810</v>
      </c>
      <c r="J175" s="35">
        <v>1</v>
      </c>
      <c r="K175" s="96"/>
      <c r="L175" s="158" t="s">
        <v>8081</v>
      </c>
      <c r="M175" s="73" t="s">
        <v>6</v>
      </c>
      <c r="N175" s="158" t="s">
        <v>118</v>
      </c>
      <c r="O175" s="158" t="s">
        <v>7112</v>
      </c>
      <c r="P175" s="158" t="s">
        <v>7113</v>
      </c>
    </row>
    <row r="176" spans="1:16" x14ac:dyDescent="0.45">
      <c r="A176" s="32" t="s">
        <v>6607</v>
      </c>
      <c r="B176" s="32">
        <v>160</v>
      </c>
      <c r="C176" s="158" t="s">
        <v>6642</v>
      </c>
      <c r="D176" s="159">
        <v>8</v>
      </c>
      <c r="E176" s="159">
        <v>90965627</v>
      </c>
      <c r="F176" s="158" t="s">
        <v>0</v>
      </c>
      <c r="G176" s="158" t="s">
        <v>1</v>
      </c>
      <c r="H176" s="158" t="s">
        <v>1329</v>
      </c>
      <c r="I176" s="158" t="s">
        <v>6810</v>
      </c>
      <c r="J176" s="35">
        <v>1</v>
      </c>
      <c r="K176" s="96"/>
      <c r="L176" s="158" t="s">
        <v>8081</v>
      </c>
      <c r="M176" s="73" t="s">
        <v>6</v>
      </c>
      <c r="N176" s="158" t="s">
        <v>118</v>
      </c>
      <c r="O176" s="158" t="s">
        <v>7114</v>
      </c>
      <c r="P176" s="158" t="s">
        <v>7115</v>
      </c>
    </row>
    <row r="177" spans="1:16" x14ac:dyDescent="0.45">
      <c r="A177" s="32" t="s">
        <v>6607</v>
      </c>
      <c r="B177" s="32">
        <v>160</v>
      </c>
      <c r="C177" s="158" t="s">
        <v>6642</v>
      </c>
      <c r="D177" s="159">
        <v>10</v>
      </c>
      <c r="E177" s="159">
        <v>51582911</v>
      </c>
      <c r="F177" s="158" t="s">
        <v>0</v>
      </c>
      <c r="G177" s="158" t="s">
        <v>1</v>
      </c>
      <c r="H177" s="158" t="s">
        <v>2032</v>
      </c>
      <c r="I177" s="158" t="s">
        <v>6105</v>
      </c>
      <c r="J177" s="35">
        <v>1</v>
      </c>
      <c r="K177" s="96"/>
      <c r="L177" s="158" t="s">
        <v>8081</v>
      </c>
      <c r="M177" s="73" t="s">
        <v>6</v>
      </c>
      <c r="N177" s="158" t="s">
        <v>118</v>
      </c>
      <c r="O177" s="158" t="s">
        <v>7116</v>
      </c>
      <c r="P177" s="158" t="s">
        <v>7117</v>
      </c>
    </row>
    <row r="178" spans="1:16" x14ac:dyDescent="0.45">
      <c r="A178" s="32" t="s">
        <v>6607</v>
      </c>
      <c r="B178" s="32">
        <v>160</v>
      </c>
      <c r="C178" s="158" t="s">
        <v>6642</v>
      </c>
      <c r="D178" s="159">
        <v>14</v>
      </c>
      <c r="E178" s="159">
        <v>45628295</v>
      </c>
      <c r="F178" s="158" t="s">
        <v>10</v>
      </c>
      <c r="G178" s="158" t="s">
        <v>24</v>
      </c>
      <c r="H178" s="158" t="s">
        <v>1279</v>
      </c>
      <c r="I178" s="158" t="s">
        <v>6810</v>
      </c>
      <c r="J178" s="35">
        <v>1</v>
      </c>
      <c r="K178" s="96"/>
      <c r="L178" s="158" t="s">
        <v>8081</v>
      </c>
      <c r="M178" s="73" t="s">
        <v>6</v>
      </c>
      <c r="N178" s="158" t="s">
        <v>6814</v>
      </c>
      <c r="O178" s="158" t="s">
        <v>7118</v>
      </c>
      <c r="P178" s="158"/>
    </row>
    <row r="179" spans="1:16" x14ac:dyDescent="0.45">
      <c r="A179" s="32" t="s">
        <v>6607</v>
      </c>
      <c r="B179" s="32">
        <v>160</v>
      </c>
      <c r="C179" s="158" t="s">
        <v>6642</v>
      </c>
      <c r="D179" s="159">
        <v>17</v>
      </c>
      <c r="E179" s="159">
        <v>56772522</v>
      </c>
      <c r="F179" s="158" t="s">
        <v>24</v>
      </c>
      <c r="G179" s="158" t="s">
        <v>10</v>
      </c>
      <c r="H179" s="158" t="s">
        <v>1621</v>
      </c>
      <c r="I179" s="158" t="s">
        <v>6810</v>
      </c>
      <c r="J179" s="35">
        <v>1</v>
      </c>
      <c r="K179" s="96"/>
      <c r="L179" s="158" t="s">
        <v>8081</v>
      </c>
      <c r="M179" s="73" t="s">
        <v>6</v>
      </c>
      <c r="N179" s="158" t="s">
        <v>118</v>
      </c>
      <c r="O179" s="158" t="s">
        <v>6879</v>
      </c>
      <c r="P179" s="158" t="s">
        <v>6880</v>
      </c>
    </row>
    <row r="180" spans="1:16" x14ac:dyDescent="0.45">
      <c r="A180" s="32" t="s">
        <v>6607</v>
      </c>
      <c r="B180" s="32">
        <v>160</v>
      </c>
      <c r="C180" s="158" t="s">
        <v>6643</v>
      </c>
      <c r="D180" s="159">
        <v>2</v>
      </c>
      <c r="E180" s="159">
        <v>58453898</v>
      </c>
      <c r="F180" s="158" t="s">
        <v>24</v>
      </c>
      <c r="G180" s="158" t="s">
        <v>0</v>
      </c>
      <c r="H180" s="158" t="s">
        <v>1320</v>
      </c>
      <c r="I180" s="158" t="s">
        <v>6105</v>
      </c>
      <c r="J180" s="35">
        <v>1</v>
      </c>
      <c r="K180" s="96"/>
      <c r="L180" s="158" t="s">
        <v>32</v>
      </c>
      <c r="M180" s="73" t="s">
        <v>6</v>
      </c>
      <c r="N180" s="158" t="s">
        <v>118</v>
      </c>
      <c r="O180" s="158" t="s">
        <v>7119</v>
      </c>
      <c r="P180" s="158" t="s">
        <v>7120</v>
      </c>
    </row>
    <row r="181" spans="1:16" x14ac:dyDescent="0.45">
      <c r="A181" s="32" t="s">
        <v>6607</v>
      </c>
      <c r="B181" s="32">
        <v>160</v>
      </c>
      <c r="C181" s="158" t="s">
        <v>6643</v>
      </c>
      <c r="D181" s="159">
        <v>2</v>
      </c>
      <c r="E181" s="159">
        <v>96920586</v>
      </c>
      <c r="F181" s="158" t="s">
        <v>0</v>
      </c>
      <c r="G181" s="158" t="s">
        <v>1</v>
      </c>
      <c r="H181" s="158" t="s">
        <v>6199</v>
      </c>
      <c r="I181" s="158" t="s">
        <v>6105</v>
      </c>
      <c r="J181" s="35">
        <v>1</v>
      </c>
      <c r="K181" s="96"/>
      <c r="L181" s="158" t="s">
        <v>32</v>
      </c>
      <c r="M181" s="73" t="s">
        <v>6</v>
      </c>
      <c r="N181" s="158" t="s">
        <v>118</v>
      </c>
      <c r="O181" s="158" t="s">
        <v>7121</v>
      </c>
      <c r="P181" s="158" t="s">
        <v>7122</v>
      </c>
    </row>
    <row r="182" spans="1:16" x14ac:dyDescent="0.45">
      <c r="A182" s="32" t="s">
        <v>6607</v>
      </c>
      <c r="B182" s="32">
        <v>160</v>
      </c>
      <c r="C182" s="158" t="s">
        <v>6643</v>
      </c>
      <c r="D182" s="159">
        <v>6</v>
      </c>
      <c r="E182" s="159">
        <v>160469510</v>
      </c>
      <c r="F182" s="158" t="s">
        <v>0</v>
      </c>
      <c r="G182" s="158" t="s">
        <v>24</v>
      </c>
      <c r="H182" s="158" t="s">
        <v>1942</v>
      </c>
      <c r="I182" s="158" t="s">
        <v>6105</v>
      </c>
      <c r="J182" s="35">
        <v>1</v>
      </c>
      <c r="K182" s="96"/>
      <c r="L182" s="158" t="s">
        <v>32</v>
      </c>
      <c r="M182" s="73" t="s">
        <v>6</v>
      </c>
      <c r="N182" s="158" t="s">
        <v>118</v>
      </c>
      <c r="O182" s="158" t="s">
        <v>6919</v>
      </c>
      <c r="P182" s="158" t="s">
        <v>6920</v>
      </c>
    </row>
    <row r="183" spans="1:16" x14ac:dyDescent="0.45">
      <c r="A183" s="32" t="s">
        <v>6607</v>
      </c>
      <c r="B183" s="32">
        <v>160</v>
      </c>
      <c r="C183" s="158" t="s">
        <v>6643</v>
      </c>
      <c r="D183" s="159">
        <v>11</v>
      </c>
      <c r="E183" s="159">
        <v>108098576</v>
      </c>
      <c r="F183" s="158" t="s">
        <v>0</v>
      </c>
      <c r="G183" s="158" t="s">
        <v>24</v>
      </c>
      <c r="H183" s="158" t="s">
        <v>1288</v>
      </c>
      <c r="I183" s="158" t="s">
        <v>6810</v>
      </c>
      <c r="J183" s="35">
        <v>1</v>
      </c>
      <c r="K183" s="96"/>
      <c r="L183" s="158" t="s">
        <v>32</v>
      </c>
      <c r="M183" s="73" t="s">
        <v>6</v>
      </c>
      <c r="N183" s="158" t="s">
        <v>118</v>
      </c>
      <c r="O183" s="158" t="s">
        <v>7123</v>
      </c>
      <c r="P183" s="158" t="s">
        <v>7124</v>
      </c>
    </row>
    <row r="184" spans="1:16" x14ac:dyDescent="0.45">
      <c r="A184" s="32" t="s">
        <v>6607</v>
      </c>
      <c r="B184" s="32">
        <v>160</v>
      </c>
      <c r="C184" s="158" t="s">
        <v>6643</v>
      </c>
      <c r="D184" s="159">
        <v>11</v>
      </c>
      <c r="E184" s="159">
        <v>108117799</v>
      </c>
      <c r="F184" s="158" t="s">
        <v>24</v>
      </c>
      <c r="G184" s="158" t="s">
        <v>10</v>
      </c>
      <c r="H184" s="158" t="s">
        <v>1288</v>
      </c>
      <c r="I184" s="158" t="s">
        <v>6105</v>
      </c>
      <c r="J184" s="35">
        <v>1</v>
      </c>
      <c r="K184" s="96"/>
      <c r="L184" s="158" t="s">
        <v>32</v>
      </c>
      <c r="M184" s="73" t="s">
        <v>6</v>
      </c>
      <c r="N184" s="158" t="s">
        <v>118</v>
      </c>
      <c r="O184" s="158" t="s">
        <v>7125</v>
      </c>
      <c r="P184" s="158" t="s">
        <v>7126</v>
      </c>
    </row>
    <row r="185" spans="1:16" x14ac:dyDescent="0.45">
      <c r="A185" s="32" t="s">
        <v>6607</v>
      </c>
      <c r="B185" s="32">
        <v>160</v>
      </c>
      <c r="C185" s="158" t="s">
        <v>6643</v>
      </c>
      <c r="D185" s="159">
        <v>16</v>
      </c>
      <c r="E185" s="159">
        <v>2136843</v>
      </c>
      <c r="F185" s="158" t="s">
        <v>24</v>
      </c>
      <c r="G185" s="158" t="s">
        <v>10</v>
      </c>
      <c r="H185" s="158" t="s">
        <v>1222</v>
      </c>
      <c r="I185" s="158" t="s">
        <v>6810</v>
      </c>
      <c r="J185" s="35">
        <v>1</v>
      </c>
      <c r="K185" s="96"/>
      <c r="L185" s="158" t="s">
        <v>32</v>
      </c>
      <c r="M185" s="73" t="s">
        <v>6</v>
      </c>
      <c r="N185" s="158" t="s">
        <v>118</v>
      </c>
      <c r="O185" s="158" t="s">
        <v>7127</v>
      </c>
      <c r="P185" s="158" t="s">
        <v>7128</v>
      </c>
    </row>
    <row r="186" spans="1:16" x14ac:dyDescent="0.45">
      <c r="A186" s="32" t="s">
        <v>6607</v>
      </c>
      <c r="B186" s="32">
        <v>160</v>
      </c>
      <c r="C186" s="158" t="s">
        <v>6643</v>
      </c>
      <c r="D186" s="159">
        <v>16</v>
      </c>
      <c r="E186" s="159">
        <v>88951594</v>
      </c>
      <c r="F186" s="158" t="s">
        <v>0</v>
      </c>
      <c r="G186" s="158" t="s">
        <v>1</v>
      </c>
      <c r="H186" s="158" t="s">
        <v>1811</v>
      </c>
      <c r="I186" s="158" t="s">
        <v>6105</v>
      </c>
      <c r="J186" s="35">
        <v>1</v>
      </c>
      <c r="K186" s="96"/>
      <c r="L186" s="158" t="s">
        <v>32</v>
      </c>
      <c r="M186" s="73" t="s">
        <v>6</v>
      </c>
      <c r="N186" s="158" t="s">
        <v>118</v>
      </c>
      <c r="O186" s="158" t="s">
        <v>6942</v>
      </c>
      <c r="P186" s="158" t="s">
        <v>6943</v>
      </c>
    </row>
    <row r="187" spans="1:16" x14ac:dyDescent="0.45">
      <c r="A187" s="32" t="s">
        <v>6607</v>
      </c>
      <c r="B187" s="32">
        <v>160</v>
      </c>
      <c r="C187" s="158" t="s">
        <v>6644</v>
      </c>
      <c r="D187" s="159">
        <v>2</v>
      </c>
      <c r="E187" s="159">
        <v>96920564</v>
      </c>
      <c r="F187" s="158" t="s">
        <v>24</v>
      </c>
      <c r="G187" s="158" t="s">
        <v>10</v>
      </c>
      <c r="H187" s="158" t="s">
        <v>6199</v>
      </c>
      <c r="I187" s="160" t="s">
        <v>6810</v>
      </c>
      <c r="J187" s="35">
        <v>1</v>
      </c>
      <c r="K187" s="96"/>
      <c r="L187" s="158" t="s">
        <v>8081</v>
      </c>
      <c r="M187" s="73" t="s">
        <v>6</v>
      </c>
      <c r="N187" s="158" t="s">
        <v>6814</v>
      </c>
      <c r="O187" s="158" t="s">
        <v>7129</v>
      </c>
      <c r="P187" s="158"/>
    </row>
    <row r="188" spans="1:16" x14ac:dyDescent="0.45">
      <c r="A188" s="32" t="s">
        <v>6607</v>
      </c>
      <c r="B188" s="32">
        <v>160</v>
      </c>
      <c r="C188" s="158" t="s">
        <v>6644</v>
      </c>
      <c r="D188" s="159">
        <v>5</v>
      </c>
      <c r="E188" s="159">
        <v>1293767</v>
      </c>
      <c r="F188" s="158" t="s">
        <v>24</v>
      </c>
      <c r="G188" s="158" t="s">
        <v>10</v>
      </c>
      <c r="H188" s="158" t="s">
        <v>1343</v>
      </c>
      <c r="I188" s="158" t="s">
        <v>6810</v>
      </c>
      <c r="J188" s="35">
        <v>1</v>
      </c>
      <c r="K188" s="96"/>
      <c r="L188" s="158" t="s">
        <v>8081</v>
      </c>
      <c r="M188" s="73" t="s">
        <v>6</v>
      </c>
      <c r="N188" s="158" t="s">
        <v>118</v>
      </c>
      <c r="O188" s="158" t="s">
        <v>6900</v>
      </c>
      <c r="P188" s="158" t="s">
        <v>6901</v>
      </c>
    </row>
    <row r="189" spans="1:16" x14ac:dyDescent="0.45">
      <c r="A189" s="32" t="s">
        <v>6607</v>
      </c>
      <c r="B189" s="32">
        <v>160</v>
      </c>
      <c r="C189" s="158" t="s">
        <v>6644</v>
      </c>
      <c r="D189" s="159">
        <v>6</v>
      </c>
      <c r="E189" s="159">
        <v>35424034</v>
      </c>
      <c r="F189" s="158" t="s">
        <v>0</v>
      </c>
      <c r="G189" s="158" t="s">
        <v>10</v>
      </c>
      <c r="H189" s="158" t="s">
        <v>1538</v>
      </c>
      <c r="I189" s="158" t="s">
        <v>6105</v>
      </c>
      <c r="J189" s="35">
        <v>1</v>
      </c>
      <c r="K189" s="96"/>
      <c r="L189" s="158" t="s">
        <v>8081</v>
      </c>
      <c r="M189" s="73" t="s">
        <v>6</v>
      </c>
      <c r="N189" s="158" t="s">
        <v>118</v>
      </c>
      <c r="O189" s="158" t="s">
        <v>7130</v>
      </c>
      <c r="P189" s="158" t="s">
        <v>7131</v>
      </c>
    </row>
    <row r="190" spans="1:16" x14ac:dyDescent="0.45">
      <c r="A190" s="32" t="s">
        <v>6607</v>
      </c>
      <c r="B190" s="32">
        <v>160</v>
      </c>
      <c r="C190" s="158" t="s">
        <v>6644</v>
      </c>
      <c r="D190" s="159">
        <v>16</v>
      </c>
      <c r="E190" s="159">
        <v>23637663</v>
      </c>
      <c r="F190" s="158" t="s">
        <v>0</v>
      </c>
      <c r="G190" s="158" t="s">
        <v>1</v>
      </c>
      <c r="H190" s="158" t="s">
        <v>49</v>
      </c>
      <c r="I190" s="158" t="s">
        <v>6105</v>
      </c>
      <c r="J190" s="35">
        <v>1</v>
      </c>
      <c r="K190" s="96"/>
      <c r="L190" s="158" t="s">
        <v>8081</v>
      </c>
      <c r="M190" s="73" t="s">
        <v>6</v>
      </c>
      <c r="N190" s="158" t="s">
        <v>118</v>
      </c>
      <c r="O190" s="158" t="s">
        <v>7132</v>
      </c>
      <c r="P190" s="158" t="s">
        <v>7133</v>
      </c>
    </row>
    <row r="191" spans="1:16" x14ac:dyDescent="0.45">
      <c r="A191" s="32" t="s">
        <v>6607</v>
      </c>
      <c r="B191" s="32">
        <v>160</v>
      </c>
      <c r="C191" s="158" t="s">
        <v>6644</v>
      </c>
      <c r="D191" s="159">
        <v>17</v>
      </c>
      <c r="E191" s="159">
        <v>46805705</v>
      </c>
      <c r="F191" s="158" t="s">
        <v>0</v>
      </c>
      <c r="G191" s="158" t="s">
        <v>1</v>
      </c>
      <c r="H191" s="158" t="s">
        <v>4218</v>
      </c>
      <c r="I191" s="158" t="s">
        <v>6812</v>
      </c>
      <c r="J191" s="35">
        <v>1</v>
      </c>
      <c r="K191" s="96"/>
      <c r="L191" s="158" t="s">
        <v>8081</v>
      </c>
      <c r="M191" s="73" t="s">
        <v>6</v>
      </c>
      <c r="N191" s="158" t="s">
        <v>118</v>
      </c>
      <c r="O191" s="158" t="s">
        <v>7134</v>
      </c>
      <c r="P191" s="158" t="s">
        <v>7135</v>
      </c>
    </row>
    <row r="192" spans="1:16" x14ac:dyDescent="0.45">
      <c r="A192" s="32" t="s">
        <v>6607</v>
      </c>
      <c r="B192" s="32">
        <v>160</v>
      </c>
      <c r="C192" s="158" t="s">
        <v>6644</v>
      </c>
      <c r="D192" s="159">
        <v>22</v>
      </c>
      <c r="E192" s="159">
        <v>23523542</v>
      </c>
      <c r="F192" s="158" t="s">
        <v>24</v>
      </c>
      <c r="G192" s="158" t="s">
        <v>0</v>
      </c>
      <c r="H192" s="158" t="s">
        <v>1768</v>
      </c>
      <c r="I192" s="158" t="s">
        <v>6105</v>
      </c>
      <c r="J192" s="35">
        <v>1</v>
      </c>
      <c r="K192" s="96"/>
      <c r="L192" s="158" t="s">
        <v>8081</v>
      </c>
      <c r="M192" s="73" t="s">
        <v>6</v>
      </c>
      <c r="N192" s="158" t="s">
        <v>118</v>
      </c>
      <c r="O192" s="158" t="s">
        <v>7136</v>
      </c>
      <c r="P192" s="158" t="s">
        <v>7137</v>
      </c>
    </row>
    <row r="193" spans="1:16" x14ac:dyDescent="0.45">
      <c r="A193" s="32" t="s">
        <v>6607</v>
      </c>
      <c r="B193" s="32">
        <v>160</v>
      </c>
      <c r="C193" s="158" t="s">
        <v>6645</v>
      </c>
      <c r="D193" s="159">
        <v>3</v>
      </c>
      <c r="E193" s="159">
        <v>14199940</v>
      </c>
      <c r="F193" s="158" t="s">
        <v>0</v>
      </c>
      <c r="G193" s="158" t="s">
        <v>10</v>
      </c>
      <c r="H193" s="158" t="s">
        <v>1669</v>
      </c>
      <c r="I193" s="158" t="s">
        <v>6811</v>
      </c>
      <c r="J193" s="35">
        <v>1</v>
      </c>
      <c r="K193" s="96"/>
      <c r="L193" s="158" t="s">
        <v>131</v>
      </c>
      <c r="M193" s="73" t="s">
        <v>6</v>
      </c>
      <c r="N193" s="158" t="s">
        <v>118</v>
      </c>
      <c r="O193" s="158" t="s">
        <v>7138</v>
      </c>
      <c r="P193" s="158" t="s">
        <v>7139</v>
      </c>
    </row>
    <row r="194" spans="1:16" x14ac:dyDescent="0.45">
      <c r="A194" s="32" t="s">
        <v>6607</v>
      </c>
      <c r="B194" s="32">
        <v>160</v>
      </c>
      <c r="C194" s="158" t="s">
        <v>6645</v>
      </c>
      <c r="D194" s="159">
        <v>12</v>
      </c>
      <c r="E194" s="159" t="s">
        <v>6779</v>
      </c>
      <c r="F194" s="158" t="s">
        <v>2213</v>
      </c>
      <c r="G194" s="158" t="s">
        <v>144</v>
      </c>
      <c r="H194" s="158" t="s">
        <v>1717</v>
      </c>
      <c r="I194" s="158" t="s">
        <v>6105</v>
      </c>
      <c r="J194" s="35">
        <v>1</v>
      </c>
      <c r="K194" s="96"/>
      <c r="L194" s="158" t="s">
        <v>131</v>
      </c>
      <c r="M194" s="73" t="s">
        <v>6</v>
      </c>
      <c r="N194" s="158" t="s">
        <v>4649</v>
      </c>
      <c r="O194" s="158" t="s">
        <v>7140</v>
      </c>
      <c r="P194" s="158" t="s">
        <v>7141</v>
      </c>
    </row>
    <row r="195" spans="1:16" x14ac:dyDescent="0.45">
      <c r="A195" s="32" t="s">
        <v>6607</v>
      </c>
      <c r="B195" s="32">
        <v>160</v>
      </c>
      <c r="C195" s="158" t="s">
        <v>6645</v>
      </c>
      <c r="D195" s="159">
        <v>13</v>
      </c>
      <c r="E195" s="159">
        <v>32912750</v>
      </c>
      <c r="F195" s="158" t="s">
        <v>24</v>
      </c>
      <c r="G195" s="158" t="s">
        <v>1</v>
      </c>
      <c r="H195" s="158" t="s">
        <v>35</v>
      </c>
      <c r="I195" s="158" t="s">
        <v>6811</v>
      </c>
      <c r="J195" s="35">
        <v>1</v>
      </c>
      <c r="K195" s="96"/>
      <c r="L195" s="158" t="s">
        <v>131</v>
      </c>
      <c r="M195" s="73" t="s">
        <v>6</v>
      </c>
      <c r="N195" s="158" t="s">
        <v>118</v>
      </c>
      <c r="O195" s="158" t="s">
        <v>6938</v>
      </c>
      <c r="P195" s="158" t="s">
        <v>6939</v>
      </c>
    </row>
    <row r="196" spans="1:16" x14ac:dyDescent="0.45">
      <c r="A196" s="32" t="s">
        <v>6607</v>
      </c>
      <c r="B196" s="32">
        <v>160</v>
      </c>
      <c r="C196" s="158" t="s">
        <v>6645</v>
      </c>
      <c r="D196" s="159">
        <v>15</v>
      </c>
      <c r="E196" s="159">
        <v>34635241</v>
      </c>
      <c r="F196" s="158" t="s">
        <v>0</v>
      </c>
      <c r="G196" s="158" t="s">
        <v>24</v>
      </c>
      <c r="H196" s="158" t="s">
        <v>1333</v>
      </c>
      <c r="I196" s="158" t="s">
        <v>6810</v>
      </c>
      <c r="J196" s="35">
        <v>1</v>
      </c>
      <c r="K196" s="96"/>
      <c r="L196" s="158" t="s">
        <v>131</v>
      </c>
      <c r="M196" s="73" t="s">
        <v>6</v>
      </c>
      <c r="N196" s="158" t="s">
        <v>6818</v>
      </c>
      <c r="O196" s="158" t="s">
        <v>7142</v>
      </c>
      <c r="P196" s="158" t="s">
        <v>7143</v>
      </c>
    </row>
    <row r="197" spans="1:16" x14ac:dyDescent="0.45">
      <c r="A197" s="32" t="s">
        <v>6607</v>
      </c>
      <c r="B197" s="32">
        <v>160</v>
      </c>
      <c r="C197" s="158" t="s">
        <v>6645</v>
      </c>
      <c r="D197" s="159">
        <v>15</v>
      </c>
      <c r="E197" s="159">
        <v>89850836</v>
      </c>
      <c r="F197" s="158" t="s">
        <v>1</v>
      </c>
      <c r="G197" s="158" t="s">
        <v>0</v>
      </c>
      <c r="H197" s="158" t="s">
        <v>1275</v>
      </c>
      <c r="I197" s="160" t="s">
        <v>6810</v>
      </c>
      <c r="J197" s="35">
        <v>1</v>
      </c>
      <c r="K197" s="96"/>
      <c r="L197" s="158" t="s">
        <v>131</v>
      </c>
      <c r="M197" s="73" t="s">
        <v>6</v>
      </c>
      <c r="N197" s="158" t="s">
        <v>6814</v>
      </c>
      <c r="O197" s="158" t="s">
        <v>7144</v>
      </c>
      <c r="P197" s="158"/>
    </row>
    <row r="198" spans="1:16" x14ac:dyDescent="0.45">
      <c r="A198" s="32" t="s">
        <v>6607</v>
      </c>
      <c r="B198" s="32">
        <v>160</v>
      </c>
      <c r="C198" s="158" t="s">
        <v>6645</v>
      </c>
      <c r="D198" s="159">
        <v>16</v>
      </c>
      <c r="E198" s="159">
        <v>2120559</v>
      </c>
      <c r="F198" s="158" t="s">
        <v>24</v>
      </c>
      <c r="G198" s="158" t="s">
        <v>10</v>
      </c>
      <c r="H198" s="158" t="s">
        <v>1222</v>
      </c>
      <c r="I198" s="158" t="s">
        <v>6810</v>
      </c>
      <c r="J198" s="35">
        <v>1</v>
      </c>
      <c r="K198" s="96"/>
      <c r="L198" s="158" t="s">
        <v>131</v>
      </c>
      <c r="M198" s="73" t="s">
        <v>6</v>
      </c>
      <c r="N198" s="158" t="s">
        <v>118</v>
      </c>
      <c r="O198" s="158" t="s">
        <v>7145</v>
      </c>
      <c r="P198" s="158" t="s">
        <v>7146</v>
      </c>
    </row>
    <row r="199" spans="1:16" x14ac:dyDescent="0.45">
      <c r="A199" s="32" t="s">
        <v>6607</v>
      </c>
      <c r="B199" s="32">
        <v>160</v>
      </c>
      <c r="C199" s="158" t="s">
        <v>6645</v>
      </c>
      <c r="D199" s="159">
        <v>19</v>
      </c>
      <c r="E199" s="159">
        <v>11098596</v>
      </c>
      <c r="F199" s="158" t="s">
        <v>1</v>
      </c>
      <c r="G199" s="158" t="s">
        <v>0</v>
      </c>
      <c r="H199" s="158" t="s">
        <v>1145</v>
      </c>
      <c r="I199" s="158" t="s">
        <v>6810</v>
      </c>
      <c r="J199" s="35">
        <v>1</v>
      </c>
      <c r="K199" s="96"/>
      <c r="L199" s="158" t="s">
        <v>131</v>
      </c>
      <c r="M199" s="73" t="s">
        <v>6</v>
      </c>
      <c r="N199" s="158" t="s">
        <v>118</v>
      </c>
      <c r="O199" s="158" t="s">
        <v>7023</v>
      </c>
      <c r="P199" s="158" t="s">
        <v>7024</v>
      </c>
    </row>
    <row r="200" spans="1:16" x14ac:dyDescent="0.45">
      <c r="A200" s="32" t="s">
        <v>6607</v>
      </c>
      <c r="B200" s="32">
        <v>160</v>
      </c>
      <c r="C200" s="158" t="s">
        <v>6646</v>
      </c>
      <c r="D200" s="159">
        <v>2</v>
      </c>
      <c r="E200" s="159">
        <v>39239286</v>
      </c>
      <c r="F200" s="158" t="s">
        <v>24</v>
      </c>
      <c r="G200" s="158" t="s">
        <v>1</v>
      </c>
      <c r="H200" s="158" t="s">
        <v>1158</v>
      </c>
      <c r="I200" s="158" t="s">
        <v>6811</v>
      </c>
      <c r="J200" s="35">
        <v>1</v>
      </c>
      <c r="K200" s="96"/>
      <c r="L200" s="158" t="s">
        <v>5168</v>
      </c>
      <c r="M200" s="73" t="s">
        <v>6</v>
      </c>
      <c r="N200" s="158" t="s">
        <v>118</v>
      </c>
      <c r="O200" s="158" t="s">
        <v>7147</v>
      </c>
      <c r="P200" s="158" t="s">
        <v>7148</v>
      </c>
    </row>
    <row r="201" spans="1:16" x14ac:dyDescent="0.45">
      <c r="A201" s="32" t="s">
        <v>6607</v>
      </c>
      <c r="B201" s="32">
        <v>160</v>
      </c>
      <c r="C201" s="158" t="s">
        <v>6646</v>
      </c>
      <c r="D201" s="159">
        <v>2</v>
      </c>
      <c r="E201" s="159">
        <v>58459232</v>
      </c>
      <c r="F201" s="158" t="s">
        <v>24</v>
      </c>
      <c r="G201" s="158" t="s">
        <v>10</v>
      </c>
      <c r="H201" s="158" t="s">
        <v>1320</v>
      </c>
      <c r="I201" s="158" t="s">
        <v>6810</v>
      </c>
      <c r="J201" s="35">
        <v>1</v>
      </c>
      <c r="K201" s="96"/>
      <c r="L201" s="158" t="s">
        <v>5168</v>
      </c>
      <c r="M201" s="73" t="s">
        <v>6</v>
      </c>
      <c r="N201" s="158" t="s">
        <v>118</v>
      </c>
      <c r="O201" s="158" t="s">
        <v>7149</v>
      </c>
      <c r="P201" s="158" t="s">
        <v>7150</v>
      </c>
    </row>
    <row r="202" spans="1:16" x14ac:dyDescent="0.45">
      <c r="A202" s="32" t="s">
        <v>6607</v>
      </c>
      <c r="B202" s="32">
        <v>160</v>
      </c>
      <c r="C202" s="158" t="s">
        <v>6646</v>
      </c>
      <c r="D202" s="159">
        <v>13</v>
      </c>
      <c r="E202" s="159">
        <v>41240106</v>
      </c>
      <c r="F202" s="158" t="s">
        <v>0</v>
      </c>
      <c r="G202" s="158" t="s">
        <v>1</v>
      </c>
      <c r="H202" s="158" t="s">
        <v>1917</v>
      </c>
      <c r="I202" s="158" t="s">
        <v>6105</v>
      </c>
      <c r="J202" s="35">
        <v>1</v>
      </c>
      <c r="K202" s="96"/>
      <c r="L202" s="158" t="s">
        <v>5168</v>
      </c>
      <c r="M202" s="73" t="s">
        <v>6</v>
      </c>
      <c r="N202" s="158" t="s">
        <v>118</v>
      </c>
      <c r="O202" s="158" t="s">
        <v>7151</v>
      </c>
      <c r="P202" s="158" t="s">
        <v>7152</v>
      </c>
    </row>
    <row r="203" spans="1:16" x14ac:dyDescent="0.45">
      <c r="A203" s="32" t="s">
        <v>6607</v>
      </c>
      <c r="B203" s="32">
        <v>160</v>
      </c>
      <c r="C203" s="158" t="s">
        <v>6646</v>
      </c>
      <c r="D203" s="159">
        <v>13</v>
      </c>
      <c r="E203" s="159">
        <v>48939088</v>
      </c>
      <c r="F203" s="158" t="s">
        <v>0</v>
      </c>
      <c r="G203" s="158" t="s">
        <v>1</v>
      </c>
      <c r="H203" s="158" t="s">
        <v>44</v>
      </c>
      <c r="I203" s="158" t="s">
        <v>6810</v>
      </c>
      <c r="J203" s="35">
        <v>1</v>
      </c>
      <c r="K203" s="96"/>
      <c r="L203" s="158" t="s">
        <v>5168</v>
      </c>
      <c r="M203" s="73" t="s">
        <v>6</v>
      </c>
      <c r="N203" s="158" t="s">
        <v>118</v>
      </c>
      <c r="O203" s="158" t="s">
        <v>7153</v>
      </c>
      <c r="P203" s="158" t="s">
        <v>7154</v>
      </c>
    </row>
    <row r="204" spans="1:16" x14ac:dyDescent="0.45">
      <c r="A204" s="32" t="s">
        <v>6607</v>
      </c>
      <c r="B204" s="32">
        <v>160</v>
      </c>
      <c r="C204" s="158" t="s">
        <v>6646</v>
      </c>
      <c r="D204" s="159">
        <v>16</v>
      </c>
      <c r="E204" s="159">
        <v>2134328</v>
      </c>
      <c r="F204" s="158" t="s">
        <v>0</v>
      </c>
      <c r="G204" s="158" t="s">
        <v>1</v>
      </c>
      <c r="H204" s="158" t="s">
        <v>1222</v>
      </c>
      <c r="I204" s="158" t="s">
        <v>6105</v>
      </c>
      <c r="J204" s="35">
        <v>1</v>
      </c>
      <c r="K204" s="96"/>
      <c r="L204" s="158" t="s">
        <v>5168</v>
      </c>
      <c r="M204" s="73" t="s">
        <v>6</v>
      </c>
      <c r="N204" s="158" t="s">
        <v>118</v>
      </c>
      <c r="O204" s="158" t="s">
        <v>7155</v>
      </c>
      <c r="P204" s="158" t="s">
        <v>7156</v>
      </c>
    </row>
    <row r="205" spans="1:16" x14ac:dyDescent="0.45">
      <c r="A205" s="32" t="s">
        <v>6607</v>
      </c>
      <c r="B205" s="32">
        <v>160</v>
      </c>
      <c r="C205" s="158" t="s">
        <v>6646</v>
      </c>
      <c r="D205" s="159">
        <v>17</v>
      </c>
      <c r="E205" s="159">
        <v>63533919</v>
      </c>
      <c r="F205" s="158" t="s">
        <v>1</v>
      </c>
      <c r="G205" s="158" t="s">
        <v>0</v>
      </c>
      <c r="H205" s="158" t="s">
        <v>1747</v>
      </c>
      <c r="I205" s="158" t="s">
        <v>6811</v>
      </c>
      <c r="J205" s="35">
        <v>1</v>
      </c>
      <c r="K205" s="96"/>
      <c r="L205" s="158" t="s">
        <v>5168</v>
      </c>
      <c r="M205" s="73" t="s">
        <v>6</v>
      </c>
      <c r="N205" s="158" t="s">
        <v>118</v>
      </c>
      <c r="O205" s="158" t="s">
        <v>7157</v>
      </c>
      <c r="P205" s="158" t="s">
        <v>7158</v>
      </c>
    </row>
    <row r="206" spans="1:16" x14ac:dyDescent="0.45">
      <c r="A206" s="32" t="s">
        <v>6607</v>
      </c>
      <c r="B206" s="32">
        <v>160</v>
      </c>
      <c r="C206" s="158" t="s">
        <v>6647</v>
      </c>
      <c r="D206" s="159">
        <v>1</v>
      </c>
      <c r="E206" s="159">
        <v>7723553</v>
      </c>
      <c r="F206" s="158" t="s">
        <v>10</v>
      </c>
      <c r="G206" s="158" t="s">
        <v>24</v>
      </c>
      <c r="H206" s="158" t="s">
        <v>1789</v>
      </c>
      <c r="I206" s="158" t="s">
        <v>6105</v>
      </c>
      <c r="J206" s="35">
        <v>1</v>
      </c>
      <c r="K206" s="96"/>
      <c r="L206" s="158" t="s">
        <v>4578</v>
      </c>
      <c r="M206" s="73" t="s">
        <v>6</v>
      </c>
      <c r="N206" s="158" t="s">
        <v>118</v>
      </c>
      <c r="O206" s="158" t="s">
        <v>7159</v>
      </c>
      <c r="P206" s="158" t="s">
        <v>7160</v>
      </c>
    </row>
    <row r="207" spans="1:16" x14ac:dyDescent="0.45">
      <c r="A207" s="32" t="s">
        <v>6607</v>
      </c>
      <c r="B207" s="32">
        <v>160</v>
      </c>
      <c r="C207" s="158" t="s">
        <v>6647</v>
      </c>
      <c r="D207" s="159">
        <v>6</v>
      </c>
      <c r="E207" s="159">
        <v>160469510</v>
      </c>
      <c r="F207" s="158" t="s">
        <v>0</v>
      </c>
      <c r="G207" s="158" t="s">
        <v>24</v>
      </c>
      <c r="H207" s="158" t="s">
        <v>1942</v>
      </c>
      <c r="I207" s="158" t="s">
        <v>6105</v>
      </c>
      <c r="J207" s="35">
        <v>1</v>
      </c>
      <c r="K207" s="96"/>
      <c r="L207" s="158" t="s">
        <v>4578</v>
      </c>
      <c r="M207" s="73" t="s">
        <v>6</v>
      </c>
      <c r="N207" s="158" t="s">
        <v>118</v>
      </c>
      <c r="O207" s="158" t="s">
        <v>6919</v>
      </c>
      <c r="P207" s="158" t="s">
        <v>6920</v>
      </c>
    </row>
    <row r="208" spans="1:16" x14ac:dyDescent="0.45">
      <c r="A208" s="32" t="s">
        <v>6607</v>
      </c>
      <c r="B208" s="32">
        <v>160</v>
      </c>
      <c r="C208" s="158" t="s">
        <v>6647</v>
      </c>
      <c r="D208" s="159">
        <v>8</v>
      </c>
      <c r="E208" s="159">
        <v>90995071</v>
      </c>
      <c r="F208" s="158" t="s">
        <v>0</v>
      </c>
      <c r="G208" s="158" t="s">
        <v>10</v>
      </c>
      <c r="H208" s="158" t="s">
        <v>1329</v>
      </c>
      <c r="I208" s="158" t="s">
        <v>6105</v>
      </c>
      <c r="J208" s="35">
        <v>1</v>
      </c>
      <c r="K208" s="96"/>
      <c r="L208" s="158" t="s">
        <v>4578</v>
      </c>
      <c r="M208" s="73" t="s">
        <v>6</v>
      </c>
      <c r="N208" s="158" t="s">
        <v>118</v>
      </c>
      <c r="O208" s="158" t="s">
        <v>7161</v>
      </c>
      <c r="P208" s="158" t="s">
        <v>7162</v>
      </c>
    </row>
    <row r="209" spans="1:16" x14ac:dyDescent="0.45">
      <c r="A209" s="32" t="s">
        <v>6607</v>
      </c>
      <c r="B209" s="32">
        <v>160</v>
      </c>
      <c r="C209" s="158" t="s">
        <v>6647</v>
      </c>
      <c r="D209" s="159">
        <v>10</v>
      </c>
      <c r="E209" s="159">
        <v>43600559</v>
      </c>
      <c r="F209" s="158" t="s">
        <v>1</v>
      </c>
      <c r="G209" s="158" t="s">
        <v>0</v>
      </c>
      <c r="H209" s="158" t="s">
        <v>217</v>
      </c>
      <c r="I209" s="158" t="s">
        <v>6105</v>
      </c>
      <c r="J209" s="35">
        <v>1</v>
      </c>
      <c r="K209" s="96"/>
      <c r="L209" s="158" t="s">
        <v>4578</v>
      </c>
      <c r="M209" s="73" t="s">
        <v>6</v>
      </c>
      <c r="N209" s="158" t="s">
        <v>118</v>
      </c>
      <c r="O209" s="158" t="s">
        <v>7163</v>
      </c>
      <c r="P209" s="158" t="s">
        <v>7164</v>
      </c>
    </row>
    <row r="210" spans="1:16" x14ac:dyDescent="0.45">
      <c r="A210" s="32" t="s">
        <v>6607</v>
      </c>
      <c r="B210" s="32">
        <v>160</v>
      </c>
      <c r="C210" s="158" t="s">
        <v>6647</v>
      </c>
      <c r="D210" s="159">
        <v>11</v>
      </c>
      <c r="E210" s="159">
        <v>22646800</v>
      </c>
      <c r="F210" s="158" t="s">
        <v>24</v>
      </c>
      <c r="G210" s="158" t="s">
        <v>10</v>
      </c>
      <c r="H210" s="158" t="s">
        <v>1547</v>
      </c>
      <c r="I210" s="158" t="s">
        <v>6105</v>
      </c>
      <c r="J210" s="35">
        <v>1</v>
      </c>
      <c r="K210" s="96"/>
      <c r="L210" s="158" t="s">
        <v>4578</v>
      </c>
      <c r="M210" s="73" t="s">
        <v>6</v>
      </c>
      <c r="N210" s="158" t="s">
        <v>118</v>
      </c>
      <c r="O210" s="158" t="s">
        <v>6990</v>
      </c>
      <c r="P210" s="158" t="s">
        <v>6991</v>
      </c>
    </row>
    <row r="211" spans="1:16" x14ac:dyDescent="0.45">
      <c r="A211" s="32" t="s">
        <v>6607</v>
      </c>
      <c r="B211" s="32">
        <v>160</v>
      </c>
      <c r="C211" s="158" t="s">
        <v>6647</v>
      </c>
      <c r="D211" s="159">
        <v>13</v>
      </c>
      <c r="E211" s="159">
        <v>32913804</v>
      </c>
      <c r="F211" s="158" t="s">
        <v>24</v>
      </c>
      <c r="G211" s="158" t="s">
        <v>10</v>
      </c>
      <c r="H211" s="158" t="s">
        <v>35</v>
      </c>
      <c r="I211" s="158" t="s">
        <v>6811</v>
      </c>
      <c r="J211" s="35">
        <v>1</v>
      </c>
      <c r="K211" s="96"/>
      <c r="L211" s="158" t="s">
        <v>4578</v>
      </c>
      <c r="M211" s="73" t="s">
        <v>6</v>
      </c>
      <c r="N211" s="158" t="s">
        <v>118</v>
      </c>
      <c r="O211" s="158" t="s">
        <v>7165</v>
      </c>
      <c r="P211" s="158" t="s">
        <v>7166</v>
      </c>
    </row>
    <row r="212" spans="1:16" x14ac:dyDescent="0.45">
      <c r="A212" s="32" t="s">
        <v>6607</v>
      </c>
      <c r="B212" s="32">
        <v>160</v>
      </c>
      <c r="C212" s="158" t="s">
        <v>6647</v>
      </c>
      <c r="D212" s="159">
        <v>17</v>
      </c>
      <c r="E212" s="159">
        <v>17118598</v>
      </c>
      <c r="F212" s="158" t="s">
        <v>0</v>
      </c>
      <c r="G212" s="158" t="s">
        <v>1</v>
      </c>
      <c r="H212" s="158" t="s">
        <v>1909</v>
      </c>
      <c r="I212" s="158" t="s">
        <v>6105</v>
      </c>
      <c r="J212" s="35">
        <v>1</v>
      </c>
      <c r="K212" s="96"/>
      <c r="L212" s="158" t="s">
        <v>4578</v>
      </c>
      <c r="M212" s="73" t="s">
        <v>6</v>
      </c>
      <c r="N212" s="158" t="s">
        <v>118</v>
      </c>
      <c r="O212" s="158" t="s">
        <v>6884</v>
      </c>
      <c r="P212" s="158" t="s">
        <v>6885</v>
      </c>
    </row>
    <row r="213" spans="1:16" x14ac:dyDescent="0.45">
      <c r="A213" s="32" t="s">
        <v>6607</v>
      </c>
      <c r="B213" s="32">
        <v>160</v>
      </c>
      <c r="C213" s="158" t="s">
        <v>6647</v>
      </c>
      <c r="D213" s="159">
        <v>17</v>
      </c>
      <c r="E213" s="159">
        <v>41245900</v>
      </c>
      <c r="F213" s="158" t="s">
        <v>1</v>
      </c>
      <c r="G213" s="158" t="s">
        <v>24</v>
      </c>
      <c r="H213" s="158" t="s">
        <v>98</v>
      </c>
      <c r="I213" s="158" t="s">
        <v>6811</v>
      </c>
      <c r="J213" s="35">
        <v>1</v>
      </c>
      <c r="K213" s="96"/>
      <c r="L213" s="158" t="s">
        <v>4578</v>
      </c>
      <c r="M213" s="73" t="s">
        <v>6</v>
      </c>
      <c r="N213" s="158" t="s">
        <v>118</v>
      </c>
      <c r="O213" s="158" t="s">
        <v>7059</v>
      </c>
      <c r="P213" s="158" t="s">
        <v>7060</v>
      </c>
    </row>
    <row r="214" spans="1:16" x14ac:dyDescent="0.45">
      <c r="A214" s="32" t="s">
        <v>6607</v>
      </c>
      <c r="B214" s="32">
        <v>160</v>
      </c>
      <c r="C214" s="158" t="s">
        <v>6647</v>
      </c>
      <c r="D214" s="159">
        <v>17</v>
      </c>
      <c r="E214" s="159">
        <v>41246092</v>
      </c>
      <c r="F214" s="158" t="s">
        <v>10</v>
      </c>
      <c r="G214" s="158" t="s">
        <v>24</v>
      </c>
      <c r="H214" s="158" t="s">
        <v>98</v>
      </c>
      <c r="I214" s="158" t="s">
        <v>6811</v>
      </c>
      <c r="J214" s="35">
        <v>1</v>
      </c>
      <c r="K214" s="96"/>
      <c r="L214" s="158" t="s">
        <v>4578</v>
      </c>
      <c r="M214" s="73" t="s">
        <v>6</v>
      </c>
      <c r="N214" s="158" t="s">
        <v>118</v>
      </c>
      <c r="O214" s="158" t="s">
        <v>7061</v>
      </c>
      <c r="P214" s="158" t="s">
        <v>7062</v>
      </c>
    </row>
    <row r="215" spans="1:16" x14ac:dyDescent="0.45">
      <c r="A215" s="32" t="s">
        <v>6607</v>
      </c>
      <c r="B215" s="32">
        <v>160</v>
      </c>
      <c r="C215" s="158" t="s">
        <v>6647</v>
      </c>
      <c r="D215" s="159">
        <v>17</v>
      </c>
      <c r="E215" s="159">
        <v>41251803</v>
      </c>
      <c r="F215" s="158" t="s">
        <v>1</v>
      </c>
      <c r="G215" s="158" t="s">
        <v>0</v>
      </c>
      <c r="H215" s="158" t="s">
        <v>98</v>
      </c>
      <c r="I215" s="158" t="s">
        <v>6811</v>
      </c>
      <c r="J215" s="35">
        <v>1</v>
      </c>
      <c r="K215" s="96"/>
      <c r="L215" s="158" t="s">
        <v>4578</v>
      </c>
      <c r="M215" s="73" t="s">
        <v>6</v>
      </c>
      <c r="N215" s="158" t="s">
        <v>118</v>
      </c>
      <c r="O215" s="158" t="s">
        <v>7063</v>
      </c>
      <c r="P215" s="158" t="s">
        <v>7064</v>
      </c>
    </row>
    <row r="216" spans="1:16" x14ac:dyDescent="0.45">
      <c r="A216" s="32" t="s">
        <v>6607</v>
      </c>
      <c r="B216" s="32">
        <v>160</v>
      </c>
      <c r="C216" s="158" t="s">
        <v>6647</v>
      </c>
      <c r="D216" s="159">
        <v>17</v>
      </c>
      <c r="E216" s="159" t="s">
        <v>6780</v>
      </c>
      <c r="F216" s="158" t="s">
        <v>6781</v>
      </c>
      <c r="G216" s="158" t="s">
        <v>144</v>
      </c>
      <c r="H216" s="158" t="s">
        <v>1301</v>
      </c>
      <c r="I216" s="158" t="s">
        <v>6812</v>
      </c>
      <c r="J216" s="35">
        <v>1</v>
      </c>
      <c r="K216" s="96"/>
      <c r="L216" s="158" t="s">
        <v>4578</v>
      </c>
      <c r="M216" s="73" t="s">
        <v>6</v>
      </c>
      <c r="N216" s="158" t="s">
        <v>140</v>
      </c>
      <c r="O216" s="158" t="s">
        <v>7167</v>
      </c>
      <c r="P216" s="158" t="s">
        <v>7168</v>
      </c>
    </row>
    <row r="217" spans="1:16" x14ac:dyDescent="0.45">
      <c r="A217" s="32" t="s">
        <v>6607</v>
      </c>
      <c r="B217" s="32">
        <v>160</v>
      </c>
      <c r="C217" s="158" t="s">
        <v>6647</v>
      </c>
      <c r="D217" s="159">
        <v>20</v>
      </c>
      <c r="E217" s="159">
        <v>31023472</v>
      </c>
      <c r="F217" s="158" t="s">
        <v>10</v>
      </c>
      <c r="G217" s="158" t="s">
        <v>24</v>
      </c>
      <c r="H217" s="158" t="s">
        <v>1731</v>
      </c>
      <c r="I217" s="158" t="s">
        <v>6810</v>
      </c>
      <c r="J217" s="35">
        <v>1</v>
      </c>
      <c r="K217" s="96"/>
      <c r="L217" s="158" t="s">
        <v>4578</v>
      </c>
      <c r="M217" s="73" t="s">
        <v>6</v>
      </c>
      <c r="N217" s="158" t="s">
        <v>118</v>
      </c>
      <c r="O217" s="158" t="s">
        <v>7169</v>
      </c>
      <c r="P217" s="158" t="s">
        <v>7170</v>
      </c>
    </row>
    <row r="218" spans="1:16" x14ac:dyDescent="0.45">
      <c r="A218" s="32" t="s">
        <v>6607</v>
      </c>
      <c r="B218" s="32">
        <v>160</v>
      </c>
      <c r="C218" s="158" t="s">
        <v>6648</v>
      </c>
      <c r="D218" s="159">
        <v>6</v>
      </c>
      <c r="E218" s="159">
        <v>138202173</v>
      </c>
      <c r="F218" s="158" t="s">
        <v>24</v>
      </c>
      <c r="G218" s="158" t="s">
        <v>10</v>
      </c>
      <c r="H218" s="158" t="s">
        <v>2172</v>
      </c>
      <c r="I218" s="158" t="s">
        <v>6105</v>
      </c>
      <c r="J218" s="35">
        <v>1</v>
      </c>
      <c r="K218" s="96"/>
      <c r="L218" s="158" t="s">
        <v>8085</v>
      </c>
      <c r="M218" s="73" t="s">
        <v>6</v>
      </c>
      <c r="N218" s="158" t="s">
        <v>6813</v>
      </c>
      <c r="O218" s="158" t="s">
        <v>7171</v>
      </c>
      <c r="P218" s="158" t="s">
        <v>7172</v>
      </c>
    </row>
    <row r="219" spans="1:16" x14ac:dyDescent="0.45">
      <c r="A219" s="32" t="s">
        <v>6607</v>
      </c>
      <c r="B219" s="32">
        <v>160</v>
      </c>
      <c r="C219" s="158" t="s">
        <v>6648</v>
      </c>
      <c r="D219" s="159">
        <v>8</v>
      </c>
      <c r="E219" s="159">
        <v>31000144</v>
      </c>
      <c r="F219" s="158" t="s">
        <v>0</v>
      </c>
      <c r="G219" s="158" t="s">
        <v>1</v>
      </c>
      <c r="H219" s="158" t="s">
        <v>1345</v>
      </c>
      <c r="I219" s="158" t="s">
        <v>6810</v>
      </c>
      <c r="J219" s="35">
        <v>1</v>
      </c>
      <c r="K219" s="96"/>
      <c r="L219" s="158" t="s">
        <v>8085</v>
      </c>
      <c r="M219" s="73" t="s">
        <v>6</v>
      </c>
      <c r="N219" s="158" t="s">
        <v>6813</v>
      </c>
      <c r="O219" s="158" t="s">
        <v>7173</v>
      </c>
      <c r="P219" s="158" t="s">
        <v>7174</v>
      </c>
    </row>
    <row r="220" spans="1:16" x14ac:dyDescent="0.45">
      <c r="A220" s="32" t="s">
        <v>6607</v>
      </c>
      <c r="B220" s="32">
        <v>160</v>
      </c>
      <c r="C220" s="158" t="s">
        <v>6648</v>
      </c>
      <c r="D220" s="159">
        <v>10</v>
      </c>
      <c r="E220" s="159">
        <v>43606650</v>
      </c>
      <c r="F220" s="158" t="s">
        <v>0</v>
      </c>
      <c r="G220" s="158" t="s">
        <v>1</v>
      </c>
      <c r="H220" s="158" t="s">
        <v>217</v>
      </c>
      <c r="I220" s="160" t="s">
        <v>6810</v>
      </c>
      <c r="J220" s="35">
        <v>1</v>
      </c>
      <c r="K220" s="96"/>
      <c r="L220" s="158" t="s">
        <v>8086</v>
      </c>
      <c r="M220" s="73" t="s">
        <v>6</v>
      </c>
      <c r="N220" s="158" t="s">
        <v>6814</v>
      </c>
      <c r="O220" s="158" t="s">
        <v>7175</v>
      </c>
      <c r="P220" s="158"/>
    </row>
    <row r="221" spans="1:16" x14ac:dyDescent="0.45">
      <c r="A221" s="32" t="s">
        <v>6607</v>
      </c>
      <c r="B221" s="32">
        <v>160</v>
      </c>
      <c r="C221" s="158" t="s">
        <v>6648</v>
      </c>
      <c r="D221" s="159">
        <v>11</v>
      </c>
      <c r="E221" s="159">
        <v>108121733</v>
      </c>
      <c r="F221" s="158" t="s">
        <v>24</v>
      </c>
      <c r="G221" s="158" t="s">
        <v>10</v>
      </c>
      <c r="H221" s="158" t="s">
        <v>1288</v>
      </c>
      <c r="I221" s="158" t="s">
        <v>6810</v>
      </c>
      <c r="J221" s="35">
        <v>1</v>
      </c>
      <c r="K221" s="96"/>
      <c r="L221" s="158" t="s">
        <v>8085</v>
      </c>
      <c r="M221" s="73" t="s">
        <v>6</v>
      </c>
      <c r="N221" s="158" t="s">
        <v>118</v>
      </c>
      <c r="O221" s="158" t="s">
        <v>7176</v>
      </c>
      <c r="P221" s="158" t="s">
        <v>7177</v>
      </c>
    </row>
    <row r="222" spans="1:16" x14ac:dyDescent="0.45">
      <c r="A222" s="32" t="s">
        <v>6607</v>
      </c>
      <c r="B222" s="32">
        <v>160</v>
      </c>
      <c r="C222" s="158" t="s">
        <v>6648</v>
      </c>
      <c r="D222" s="159">
        <v>15</v>
      </c>
      <c r="E222" s="159">
        <v>91337505</v>
      </c>
      <c r="F222" s="158" t="s">
        <v>0</v>
      </c>
      <c r="G222" s="158" t="s">
        <v>10</v>
      </c>
      <c r="H222" s="158" t="s">
        <v>1298</v>
      </c>
      <c r="I222" s="158" t="s">
        <v>6810</v>
      </c>
      <c r="J222" s="35">
        <v>1</v>
      </c>
      <c r="K222" s="96"/>
      <c r="L222" s="158" t="s">
        <v>8085</v>
      </c>
      <c r="M222" s="73" t="s">
        <v>6</v>
      </c>
      <c r="N222" s="158" t="s">
        <v>118</v>
      </c>
      <c r="O222" s="158" t="s">
        <v>7178</v>
      </c>
      <c r="P222" s="158" t="s">
        <v>7179</v>
      </c>
    </row>
    <row r="223" spans="1:16" x14ac:dyDescent="0.45">
      <c r="A223" s="32" t="s">
        <v>6607</v>
      </c>
      <c r="B223" s="32">
        <v>160</v>
      </c>
      <c r="C223" s="158" t="s">
        <v>6648</v>
      </c>
      <c r="D223" s="159">
        <v>16</v>
      </c>
      <c r="E223" s="159">
        <v>89816278</v>
      </c>
      <c r="F223" s="158" t="s">
        <v>24</v>
      </c>
      <c r="G223" s="158" t="s">
        <v>1</v>
      </c>
      <c r="H223" s="158" t="s">
        <v>1313</v>
      </c>
      <c r="I223" s="158" t="s">
        <v>6105</v>
      </c>
      <c r="J223" s="35">
        <v>1</v>
      </c>
      <c r="K223" s="96"/>
      <c r="L223" s="158" t="s">
        <v>8085</v>
      </c>
      <c r="M223" s="73" t="s">
        <v>6</v>
      </c>
      <c r="N223" s="158" t="s">
        <v>118</v>
      </c>
      <c r="O223" s="158" t="s">
        <v>7180</v>
      </c>
      <c r="P223" s="158" t="s">
        <v>7181</v>
      </c>
    </row>
    <row r="224" spans="1:16" x14ac:dyDescent="0.45">
      <c r="A224" s="32" t="s">
        <v>6607</v>
      </c>
      <c r="B224" s="32">
        <v>160</v>
      </c>
      <c r="C224" s="158" t="s">
        <v>6649</v>
      </c>
      <c r="D224" s="159">
        <v>10</v>
      </c>
      <c r="E224" s="159">
        <v>51582911</v>
      </c>
      <c r="F224" s="158" t="s">
        <v>0</v>
      </c>
      <c r="G224" s="158" t="s">
        <v>1</v>
      </c>
      <c r="H224" s="158" t="s">
        <v>2032</v>
      </c>
      <c r="I224" s="158" t="s">
        <v>6105</v>
      </c>
      <c r="J224" s="35">
        <v>1</v>
      </c>
      <c r="K224" s="96"/>
      <c r="L224" s="158" t="s">
        <v>6202</v>
      </c>
      <c r="M224" s="73" t="s">
        <v>6</v>
      </c>
      <c r="N224" s="158" t="s">
        <v>118</v>
      </c>
      <c r="O224" s="158" t="s">
        <v>7116</v>
      </c>
      <c r="P224" s="158" t="s">
        <v>7117</v>
      </c>
    </row>
    <row r="225" spans="1:16" x14ac:dyDescent="0.45">
      <c r="A225" s="32" t="s">
        <v>6607</v>
      </c>
      <c r="B225" s="32">
        <v>160</v>
      </c>
      <c r="C225" s="158" t="s">
        <v>6649</v>
      </c>
      <c r="D225" s="159">
        <v>16</v>
      </c>
      <c r="E225" s="159">
        <v>11348706</v>
      </c>
      <c r="F225" s="158" t="s">
        <v>0</v>
      </c>
      <c r="G225" s="158" t="s">
        <v>24</v>
      </c>
      <c r="H225" s="158" t="s">
        <v>6595</v>
      </c>
      <c r="I225" s="158" t="s">
        <v>6105</v>
      </c>
      <c r="J225" s="35">
        <v>1</v>
      </c>
      <c r="K225" s="96"/>
      <c r="L225" s="158" t="s">
        <v>6202</v>
      </c>
      <c r="M225" s="73" t="s">
        <v>6</v>
      </c>
      <c r="N225" s="158" t="s">
        <v>118</v>
      </c>
      <c r="O225" s="158" t="s">
        <v>7182</v>
      </c>
      <c r="P225" s="158" t="s">
        <v>7183</v>
      </c>
    </row>
    <row r="226" spans="1:16" x14ac:dyDescent="0.45">
      <c r="A226" s="32" t="s">
        <v>6607</v>
      </c>
      <c r="B226" s="32">
        <v>160</v>
      </c>
      <c r="C226" s="158" t="s">
        <v>6650</v>
      </c>
      <c r="D226" s="159">
        <v>9</v>
      </c>
      <c r="E226" s="159">
        <v>139405111</v>
      </c>
      <c r="F226" s="158" t="s">
        <v>24</v>
      </c>
      <c r="G226" s="158" t="s">
        <v>10</v>
      </c>
      <c r="H226" s="158" t="s">
        <v>2051</v>
      </c>
      <c r="I226" s="158" t="s">
        <v>6105</v>
      </c>
      <c r="J226" s="35">
        <v>1</v>
      </c>
      <c r="K226" s="96"/>
      <c r="L226" s="158" t="s">
        <v>4180</v>
      </c>
      <c r="M226" s="73" t="s">
        <v>6</v>
      </c>
      <c r="N226" s="158" t="s">
        <v>118</v>
      </c>
      <c r="O226" s="158" t="s">
        <v>7184</v>
      </c>
      <c r="P226" s="158" t="s">
        <v>7185</v>
      </c>
    </row>
    <row r="227" spans="1:16" x14ac:dyDescent="0.45">
      <c r="A227" s="32" t="s">
        <v>6607</v>
      </c>
      <c r="B227" s="32">
        <v>160</v>
      </c>
      <c r="C227" s="158" t="s">
        <v>6650</v>
      </c>
      <c r="D227" s="159">
        <v>11</v>
      </c>
      <c r="E227" s="159">
        <v>32450067</v>
      </c>
      <c r="F227" s="158" t="s">
        <v>24</v>
      </c>
      <c r="G227" s="158" t="s">
        <v>10</v>
      </c>
      <c r="H227" s="158" t="s">
        <v>1262</v>
      </c>
      <c r="I227" s="158" t="s">
        <v>6105</v>
      </c>
      <c r="J227" s="35">
        <v>1</v>
      </c>
      <c r="K227" s="96"/>
      <c r="L227" s="158" t="s">
        <v>4180</v>
      </c>
      <c r="M227" s="73" t="s">
        <v>6</v>
      </c>
      <c r="N227" s="158" t="s">
        <v>118</v>
      </c>
      <c r="O227" s="158" t="s">
        <v>7186</v>
      </c>
      <c r="P227" s="158" t="s">
        <v>7187</v>
      </c>
    </row>
    <row r="228" spans="1:16" x14ac:dyDescent="0.45">
      <c r="A228" s="32" t="s">
        <v>6607</v>
      </c>
      <c r="B228" s="32">
        <v>160</v>
      </c>
      <c r="C228" s="158" t="s">
        <v>6650</v>
      </c>
      <c r="D228" s="159">
        <v>11</v>
      </c>
      <c r="E228" s="159">
        <v>44146439</v>
      </c>
      <c r="F228" s="158" t="s">
        <v>24</v>
      </c>
      <c r="G228" s="158" t="s">
        <v>10</v>
      </c>
      <c r="H228" s="158" t="s">
        <v>1892</v>
      </c>
      <c r="I228" s="158" t="s">
        <v>6105</v>
      </c>
      <c r="J228" s="35">
        <v>1</v>
      </c>
      <c r="K228" s="96"/>
      <c r="L228" s="158" t="s">
        <v>4180</v>
      </c>
      <c r="M228" s="73" t="s">
        <v>6</v>
      </c>
      <c r="N228" s="158" t="s">
        <v>118</v>
      </c>
      <c r="O228" s="158" t="s">
        <v>7188</v>
      </c>
      <c r="P228" s="158" t="s">
        <v>7189</v>
      </c>
    </row>
    <row r="229" spans="1:16" x14ac:dyDescent="0.45">
      <c r="A229" s="32" t="s">
        <v>6607</v>
      </c>
      <c r="B229" s="32">
        <v>160</v>
      </c>
      <c r="C229" s="158" t="s">
        <v>6650</v>
      </c>
      <c r="D229" s="159">
        <v>11</v>
      </c>
      <c r="E229" s="159">
        <v>108117691</v>
      </c>
      <c r="F229" s="158" t="s">
        <v>24</v>
      </c>
      <c r="G229" s="158" t="s">
        <v>10</v>
      </c>
      <c r="H229" s="158" t="s">
        <v>1288</v>
      </c>
      <c r="I229" s="158" t="s">
        <v>6105</v>
      </c>
      <c r="J229" s="35">
        <v>1</v>
      </c>
      <c r="K229" s="96"/>
      <c r="L229" s="158" t="s">
        <v>4180</v>
      </c>
      <c r="M229" s="73" t="s">
        <v>6</v>
      </c>
      <c r="N229" s="158" t="s">
        <v>6813</v>
      </c>
      <c r="O229" s="158" t="s">
        <v>7190</v>
      </c>
      <c r="P229" s="158" t="s">
        <v>7191</v>
      </c>
    </row>
    <row r="230" spans="1:16" x14ac:dyDescent="0.45">
      <c r="A230" s="32" t="s">
        <v>6607</v>
      </c>
      <c r="B230" s="32">
        <v>160</v>
      </c>
      <c r="C230" s="158" t="s">
        <v>6650</v>
      </c>
      <c r="D230" s="159">
        <v>15</v>
      </c>
      <c r="E230" s="159">
        <v>91306241</v>
      </c>
      <c r="F230" s="158" t="s">
        <v>24</v>
      </c>
      <c r="G230" s="158" t="s">
        <v>10</v>
      </c>
      <c r="H230" s="158" t="s">
        <v>1298</v>
      </c>
      <c r="I230" s="158" t="s">
        <v>6105</v>
      </c>
      <c r="J230" s="35">
        <v>1</v>
      </c>
      <c r="K230" s="96"/>
      <c r="L230" s="158" t="s">
        <v>4180</v>
      </c>
      <c r="M230" s="73" t="s">
        <v>6</v>
      </c>
      <c r="N230" s="158" t="s">
        <v>118</v>
      </c>
      <c r="O230" s="158" t="s">
        <v>7192</v>
      </c>
      <c r="P230" s="158" t="s">
        <v>7193</v>
      </c>
    </row>
    <row r="231" spans="1:16" x14ac:dyDescent="0.45">
      <c r="A231" s="32" t="s">
        <v>6607</v>
      </c>
      <c r="B231" s="32">
        <v>160</v>
      </c>
      <c r="C231" s="158" t="s">
        <v>6651</v>
      </c>
      <c r="D231" s="159">
        <v>1</v>
      </c>
      <c r="E231" s="159">
        <v>155161714</v>
      </c>
      <c r="F231" s="158" t="s">
        <v>24</v>
      </c>
      <c r="G231" s="158" t="s">
        <v>10</v>
      </c>
      <c r="H231" s="158" t="s">
        <v>2029</v>
      </c>
      <c r="I231" s="158" t="s">
        <v>6810</v>
      </c>
      <c r="J231" s="35">
        <v>1</v>
      </c>
      <c r="K231" s="96"/>
      <c r="L231" s="158" t="s">
        <v>4621</v>
      </c>
      <c r="M231" s="73" t="s">
        <v>6</v>
      </c>
      <c r="N231" s="158" t="s">
        <v>118</v>
      </c>
      <c r="O231" s="158" t="s">
        <v>7194</v>
      </c>
      <c r="P231" s="158" t="s">
        <v>7195</v>
      </c>
    </row>
    <row r="232" spans="1:16" x14ac:dyDescent="0.45">
      <c r="A232" s="32" t="s">
        <v>6607</v>
      </c>
      <c r="B232" s="32">
        <v>160</v>
      </c>
      <c r="C232" s="158" t="s">
        <v>6651</v>
      </c>
      <c r="D232" s="159">
        <v>3</v>
      </c>
      <c r="E232" s="159">
        <v>14206353</v>
      </c>
      <c r="F232" s="158" t="s">
        <v>10</v>
      </c>
      <c r="G232" s="158" t="s">
        <v>0</v>
      </c>
      <c r="H232" s="158" t="s">
        <v>1669</v>
      </c>
      <c r="I232" s="158" t="s">
        <v>6105</v>
      </c>
      <c r="J232" s="35">
        <v>1</v>
      </c>
      <c r="K232" s="96"/>
      <c r="L232" s="158" t="s">
        <v>4621</v>
      </c>
      <c r="M232" s="73" t="s">
        <v>6</v>
      </c>
      <c r="N232" s="158" t="s">
        <v>118</v>
      </c>
      <c r="O232" s="158" t="s">
        <v>7196</v>
      </c>
      <c r="P232" s="158" t="s">
        <v>7197</v>
      </c>
    </row>
    <row r="233" spans="1:16" x14ac:dyDescent="0.45">
      <c r="A233" s="32" t="s">
        <v>6607</v>
      </c>
      <c r="B233" s="32">
        <v>160</v>
      </c>
      <c r="C233" s="158" t="s">
        <v>6651</v>
      </c>
      <c r="D233" s="159">
        <v>4</v>
      </c>
      <c r="E233" s="159">
        <v>106156050</v>
      </c>
      <c r="F233" s="158" t="s">
        <v>24</v>
      </c>
      <c r="G233" s="158" t="s">
        <v>0</v>
      </c>
      <c r="H233" s="158" t="s">
        <v>2154</v>
      </c>
      <c r="I233" s="158" t="s">
        <v>6105</v>
      </c>
      <c r="J233" s="35">
        <v>1</v>
      </c>
      <c r="K233" s="96"/>
      <c r="L233" s="158" t="s">
        <v>4621</v>
      </c>
      <c r="M233" s="73" t="s">
        <v>6</v>
      </c>
      <c r="N233" s="158" t="s">
        <v>118</v>
      </c>
      <c r="O233" s="158" t="s">
        <v>7198</v>
      </c>
      <c r="P233" s="158" t="s">
        <v>7199</v>
      </c>
    </row>
    <row r="234" spans="1:16" x14ac:dyDescent="0.45">
      <c r="A234" s="32" t="s">
        <v>6607</v>
      </c>
      <c r="B234" s="32">
        <v>160</v>
      </c>
      <c r="C234" s="158" t="s">
        <v>6651</v>
      </c>
      <c r="D234" s="159">
        <v>5</v>
      </c>
      <c r="E234" s="159">
        <v>112170870</v>
      </c>
      <c r="F234" s="158" t="s">
        <v>1</v>
      </c>
      <c r="G234" s="158" t="s">
        <v>0</v>
      </c>
      <c r="H234" s="158" t="s">
        <v>11</v>
      </c>
      <c r="I234" s="158" t="s">
        <v>6810</v>
      </c>
      <c r="J234" s="35">
        <v>1</v>
      </c>
      <c r="K234" s="96"/>
      <c r="L234" s="158" t="s">
        <v>4621</v>
      </c>
      <c r="M234" s="73" t="s">
        <v>6</v>
      </c>
      <c r="N234" s="158" t="s">
        <v>6814</v>
      </c>
      <c r="O234" s="158" t="s">
        <v>7200</v>
      </c>
      <c r="P234" s="158"/>
    </row>
    <row r="235" spans="1:16" x14ac:dyDescent="0.45">
      <c r="A235" s="32" t="s">
        <v>6607</v>
      </c>
      <c r="B235" s="32">
        <v>160</v>
      </c>
      <c r="C235" s="158" t="s">
        <v>6651</v>
      </c>
      <c r="D235" s="159">
        <v>6</v>
      </c>
      <c r="E235" s="159">
        <v>35423586</v>
      </c>
      <c r="F235" s="158" t="s">
        <v>0</v>
      </c>
      <c r="G235" s="158" t="s">
        <v>24</v>
      </c>
      <c r="H235" s="158" t="s">
        <v>1538</v>
      </c>
      <c r="I235" s="158" t="s">
        <v>6105</v>
      </c>
      <c r="J235" s="35">
        <v>1</v>
      </c>
      <c r="K235" s="96"/>
      <c r="L235" s="158" t="s">
        <v>4621</v>
      </c>
      <c r="M235" s="73" t="s">
        <v>6</v>
      </c>
      <c r="N235" s="158" t="s">
        <v>118</v>
      </c>
      <c r="O235" s="158" t="s">
        <v>7201</v>
      </c>
      <c r="P235" s="158" t="s">
        <v>7202</v>
      </c>
    </row>
    <row r="236" spans="1:16" x14ac:dyDescent="0.45">
      <c r="A236" s="32" t="s">
        <v>6607</v>
      </c>
      <c r="B236" s="32">
        <v>160</v>
      </c>
      <c r="C236" s="158" t="s">
        <v>6651</v>
      </c>
      <c r="D236" s="159">
        <v>6</v>
      </c>
      <c r="E236" s="159">
        <v>160469510</v>
      </c>
      <c r="F236" s="158" t="s">
        <v>0</v>
      </c>
      <c r="G236" s="158" t="s">
        <v>24</v>
      </c>
      <c r="H236" s="158" t="s">
        <v>1942</v>
      </c>
      <c r="I236" s="158" t="s">
        <v>6105</v>
      </c>
      <c r="J236" s="35">
        <v>1</v>
      </c>
      <c r="K236" s="96"/>
      <c r="L236" s="158" t="s">
        <v>4621</v>
      </c>
      <c r="M236" s="73" t="s">
        <v>6</v>
      </c>
      <c r="N236" s="158" t="s">
        <v>118</v>
      </c>
      <c r="O236" s="158" t="s">
        <v>6919</v>
      </c>
      <c r="P236" s="158" t="s">
        <v>6920</v>
      </c>
    </row>
    <row r="237" spans="1:16" x14ac:dyDescent="0.45">
      <c r="A237" s="32" t="s">
        <v>6607</v>
      </c>
      <c r="B237" s="32">
        <v>160</v>
      </c>
      <c r="C237" s="158" t="s">
        <v>6651</v>
      </c>
      <c r="D237" s="159">
        <v>10</v>
      </c>
      <c r="E237" s="159">
        <v>88681458</v>
      </c>
      <c r="F237" s="158" t="s">
        <v>10</v>
      </c>
      <c r="G237" s="158" t="s">
        <v>24</v>
      </c>
      <c r="H237" s="158" t="s">
        <v>496</v>
      </c>
      <c r="I237" s="158" t="s">
        <v>6810</v>
      </c>
      <c r="J237" s="35">
        <v>1</v>
      </c>
      <c r="K237" s="96"/>
      <c r="L237" s="158" t="s">
        <v>4621</v>
      </c>
      <c r="M237" s="73" t="s">
        <v>6</v>
      </c>
      <c r="N237" s="158" t="s">
        <v>6814</v>
      </c>
      <c r="O237" s="158" t="s">
        <v>7203</v>
      </c>
      <c r="P237" s="158"/>
    </row>
    <row r="238" spans="1:16" x14ac:dyDescent="0.45">
      <c r="A238" s="32" t="s">
        <v>6607</v>
      </c>
      <c r="B238" s="32">
        <v>160</v>
      </c>
      <c r="C238" s="158" t="s">
        <v>6651</v>
      </c>
      <c r="D238" s="159">
        <v>11</v>
      </c>
      <c r="E238" s="159">
        <v>108128246</v>
      </c>
      <c r="F238" s="158" t="s">
        <v>1</v>
      </c>
      <c r="G238" s="158" t="s">
        <v>10</v>
      </c>
      <c r="H238" s="158" t="s">
        <v>1288</v>
      </c>
      <c r="I238" s="158" t="s">
        <v>6105</v>
      </c>
      <c r="J238" s="35">
        <v>1</v>
      </c>
      <c r="K238" s="96"/>
      <c r="L238" s="158" t="s">
        <v>4621</v>
      </c>
      <c r="M238" s="73" t="s">
        <v>6</v>
      </c>
      <c r="N238" s="158" t="s">
        <v>118</v>
      </c>
      <c r="O238" s="158" t="s">
        <v>7204</v>
      </c>
      <c r="P238" s="158" t="s">
        <v>7205</v>
      </c>
    </row>
    <row r="239" spans="1:16" x14ac:dyDescent="0.45">
      <c r="A239" s="32" t="s">
        <v>6607</v>
      </c>
      <c r="B239" s="32">
        <v>160</v>
      </c>
      <c r="C239" s="158" t="s">
        <v>6651</v>
      </c>
      <c r="D239" s="159">
        <v>12</v>
      </c>
      <c r="E239" s="159">
        <v>111856493</v>
      </c>
      <c r="F239" s="158" t="s">
        <v>1</v>
      </c>
      <c r="G239" s="158" t="s">
        <v>0</v>
      </c>
      <c r="H239" s="158" t="s">
        <v>1284</v>
      </c>
      <c r="I239" s="158" t="s">
        <v>6105</v>
      </c>
      <c r="J239" s="35">
        <v>1</v>
      </c>
      <c r="K239" s="96"/>
      <c r="L239" s="158" t="s">
        <v>4621</v>
      </c>
      <c r="M239" s="73" t="s">
        <v>6</v>
      </c>
      <c r="N239" s="158" t="s">
        <v>118</v>
      </c>
      <c r="O239" s="158" t="s">
        <v>6996</v>
      </c>
      <c r="P239" s="158" t="s">
        <v>6997</v>
      </c>
    </row>
    <row r="240" spans="1:16" x14ac:dyDescent="0.45">
      <c r="A240" s="32" t="s">
        <v>6607</v>
      </c>
      <c r="B240" s="32">
        <v>160</v>
      </c>
      <c r="C240" s="158" t="s">
        <v>6651</v>
      </c>
      <c r="D240" s="159">
        <v>13</v>
      </c>
      <c r="E240" s="159">
        <v>103518991</v>
      </c>
      <c r="F240" s="158" t="s">
        <v>0</v>
      </c>
      <c r="G240" s="158" t="s">
        <v>1</v>
      </c>
      <c r="H240" s="158" t="s">
        <v>1311</v>
      </c>
      <c r="I240" s="158" t="s">
        <v>6105</v>
      </c>
      <c r="J240" s="35">
        <v>1</v>
      </c>
      <c r="K240" s="96"/>
      <c r="L240" s="158" t="s">
        <v>4621</v>
      </c>
      <c r="M240" s="73" t="s">
        <v>6</v>
      </c>
      <c r="N240" s="158" t="s">
        <v>118</v>
      </c>
      <c r="O240" s="158" t="s">
        <v>7206</v>
      </c>
      <c r="P240" s="158" t="s">
        <v>7207</v>
      </c>
    </row>
    <row r="241" spans="1:16" x14ac:dyDescent="0.45">
      <c r="A241" s="32" t="s">
        <v>6607</v>
      </c>
      <c r="B241" s="32">
        <v>160</v>
      </c>
      <c r="C241" s="158" t="s">
        <v>6651</v>
      </c>
      <c r="D241" s="159">
        <v>15</v>
      </c>
      <c r="E241" s="159">
        <v>74337281</v>
      </c>
      <c r="F241" s="158" t="s">
        <v>0</v>
      </c>
      <c r="G241" s="158" t="s">
        <v>24</v>
      </c>
      <c r="H241" s="158" t="s">
        <v>2110</v>
      </c>
      <c r="I241" s="158" t="s">
        <v>6105</v>
      </c>
      <c r="J241" s="35">
        <v>1</v>
      </c>
      <c r="K241" s="96"/>
      <c r="L241" s="158" t="s">
        <v>4621</v>
      </c>
      <c r="M241" s="73" t="s">
        <v>6</v>
      </c>
      <c r="N241" s="158" t="s">
        <v>118</v>
      </c>
      <c r="O241" s="158" t="s">
        <v>7208</v>
      </c>
      <c r="P241" s="158" t="s">
        <v>7209</v>
      </c>
    </row>
    <row r="242" spans="1:16" x14ac:dyDescent="0.45">
      <c r="A242" s="32" t="s">
        <v>6607</v>
      </c>
      <c r="B242" s="32">
        <v>160</v>
      </c>
      <c r="C242" s="158" t="s">
        <v>6651</v>
      </c>
      <c r="D242" s="159">
        <v>15</v>
      </c>
      <c r="E242" s="159">
        <v>91354640</v>
      </c>
      <c r="F242" s="158" t="s">
        <v>1</v>
      </c>
      <c r="G242" s="158" t="s">
        <v>24</v>
      </c>
      <c r="H242" s="158" t="s">
        <v>1298</v>
      </c>
      <c r="I242" s="160" t="s">
        <v>6105</v>
      </c>
      <c r="J242" s="35">
        <v>1</v>
      </c>
      <c r="K242" s="96"/>
      <c r="L242" s="158" t="s">
        <v>4621</v>
      </c>
      <c r="M242" s="73" t="s">
        <v>6</v>
      </c>
      <c r="N242" s="158" t="s">
        <v>6814</v>
      </c>
      <c r="O242" s="158" t="s">
        <v>7210</v>
      </c>
      <c r="P242" s="158"/>
    </row>
    <row r="243" spans="1:16" x14ac:dyDescent="0.45">
      <c r="A243" s="32" t="s">
        <v>6607</v>
      </c>
      <c r="B243" s="32">
        <v>160</v>
      </c>
      <c r="C243" s="158" t="s">
        <v>6651</v>
      </c>
      <c r="D243" s="159">
        <v>16</v>
      </c>
      <c r="E243" s="159">
        <v>68867187</v>
      </c>
      <c r="F243" s="158" t="s">
        <v>0</v>
      </c>
      <c r="G243" s="158" t="s">
        <v>24</v>
      </c>
      <c r="H243" s="158" t="s">
        <v>162</v>
      </c>
      <c r="I243" s="158" t="s">
        <v>6810</v>
      </c>
      <c r="J243" s="35">
        <v>1</v>
      </c>
      <c r="K243" s="96"/>
      <c r="L243" s="158" t="s">
        <v>4621</v>
      </c>
      <c r="M243" s="73" t="s">
        <v>6</v>
      </c>
      <c r="N243" s="158" t="s">
        <v>6814</v>
      </c>
      <c r="O243" s="158" t="s">
        <v>7080</v>
      </c>
      <c r="P243" s="158"/>
    </row>
    <row r="244" spans="1:16" x14ac:dyDescent="0.45">
      <c r="A244" s="32" t="s">
        <v>6607</v>
      </c>
      <c r="B244" s="32">
        <v>160</v>
      </c>
      <c r="C244" s="158" t="s">
        <v>6651</v>
      </c>
      <c r="D244" s="159">
        <v>16</v>
      </c>
      <c r="E244" s="159">
        <v>88947187</v>
      </c>
      <c r="F244" s="158" t="s">
        <v>0</v>
      </c>
      <c r="G244" s="158" t="s">
        <v>1</v>
      </c>
      <c r="H244" s="158" t="s">
        <v>1811</v>
      </c>
      <c r="I244" s="158" t="s">
        <v>6105</v>
      </c>
      <c r="J244" s="35">
        <v>1</v>
      </c>
      <c r="K244" s="96"/>
      <c r="L244" s="158" t="s">
        <v>4621</v>
      </c>
      <c r="M244" s="73" t="s">
        <v>6</v>
      </c>
      <c r="N244" s="158" t="s">
        <v>118</v>
      </c>
      <c r="O244" s="158" t="s">
        <v>7211</v>
      </c>
      <c r="P244" s="158" t="s">
        <v>7212</v>
      </c>
    </row>
    <row r="245" spans="1:16" x14ac:dyDescent="0.45">
      <c r="A245" s="32" t="s">
        <v>6607</v>
      </c>
      <c r="B245" s="32">
        <v>160</v>
      </c>
      <c r="C245" s="158" t="s">
        <v>6651</v>
      </c>
      <c r="D245" s="159">
        <v>22</v>
      </c>
      <c r="E245" s="159">
        <v>28194866</v>
      </c>
      <c r="F245" s="158" t="s">
        <v>24</v>
      </c>
      <c r="G245" s="158" t="s">
        <v>1</v>
      </c>
      <c r="H245" s="158" t="s">
        <v>2017</v>
      </c>
      <c r="I245" s="158" t="s">
        <v>6105</v>
      </c>
      <c r="J245" s="35">
        <v>1</v>
      </c>
      <c r="K245" s="96"/>
      <c r="L245" s="158" t="s">
        <v>4621</v>
      </c>
      <c r="M245" s="73" t="s">
        <v>6</v>
      </c>
      <c r="N245" s="158" t="s">
        <v>118</v>
      </c>
      <c r="O245" s="158" t="s">
        <v>7213</v>
      </c>
      <c r="P245" s="158" t="s">
        <v>7214</v>
      </c>
    </row>
    <row r="246" spans="1:16" x14ac:dyDescent="0.45">
      <c r="A246" s="32" t="s">
        <v>6607</v>
      </c>
      <c r="B246" s="32">
        <v>160</v>
      </c>
      <c r="C246" s="158" t="s">
        <v>6651</v>
      </c>
      <c r="D246" s="159">
        <v>22</v>
      </c>
      <c r="E246" s="159">
        <v>30069405</v>
      </c>
      <c r="F246" s="158" t="s">
        <v>0</v>
      </c>
      <c r="G246" s="158" t="s">
        <v>1</v>
      </c>
      <c r="H246" s="158" t="s">
        <v>189</v>
      </c>
      <c r="I246" s="158" t="s">
        <v>6105</v>
      </c>
      <c r="J246" s="35">
        <v>1</v>
      </c>
      <c r="K246" s="96"/>
      <c r="L246" s="158" t="s">
        <v>4621</v>
      </c>
      <c r="M246" s="73" t="s">
        <v>6</v>
      </c>
      <c r="N246" s="158" t="s">
        <v>118</v>
      </c>
      <c r="O246" s="158" t="s">
        <v>7215</v>
      </c>
      <c r="P246" s="158" t="s">
        <v>7216</v>
      </c>
    </row>
    <row r="247" spans="1:16" x14ac:dyDescent="0.45">
      <c r="A247" s="32" t="s">
        <v>6607</v>
      </c>
      <c r="B247" s="32">
        <v>160</v>
      </c>
      <c r="C247" s="158" t="s">
        <v>6651</v>
      </c>
      <c r="D247" s="159" t="s">
        <v>6765</v>
      </c>
      <c r="E247" s="159">
        <v>48887946</v>
      </c>
      <c r="F247" s="158" t="s">
        <v>24</v>
      </c>
      <c r="G247" s="158" t="s">
        <v>10</v>
      </c>
      <c r="H247" s="158" t="s">
        <v>2169</v>
      </c>
      <c r="I247" s="158" t="s">
        <v>6105</v>
      </c>
      <c r="J247" s="35">
        <v>1</v>
      </c>
      <c r="K247" s="96"/>
      <c r="L247" s="158" t="s">
        <v>4621</v>
      </c>
      <c r="M247" s="73" t="s">
        <v>6</v>
      </c>
      <c r="N247" s="158" t="s">
        <v>118</v>
      </c>
      <c r="O247" s="158" t="s">
        <v>7217</v>
      </c>
      <c r="P247" s="158" t="s">
        <v>7218</v>
      </c>
    </row>
    <row r="248" spans="1:16" x14ac:dyDescent="0.45">
      <c r="A248" s="32" t="s">
        <v>6607</v>
      </c>
      <c r="B248" s="32">
        <v>160</v>
      </c>
      <c r="C248" s="158" t="s">
        <v>6652</v>
      </c>
      <c r="D248" s="159">
        <v>4</v>
      </c>
      <c r="E248" s="159">
        <v>106157539</v>
      </c>
      <c r="F248" s="158" t="s">
        <v>0</v>
      </c>
      <c r="G248" s="158" t="s">
        <v>1</v>
      </c>
      <c r="H248" s="158" t="s">
        <v>2154</v>
      </c>
      <c r="I248" s="158" t="s">
        <v>6105</v>
      </c>
      <c r="J248" s="35">
        <v>1</v>
      </c>
      <c r="K248" s="96"/>
      <c r="L248" s="158" t="s">
        <v>4621</v>
      </c>
      <c r="M248" s="73" t="s">
        <v>6</v>
      </c>
      <c r="N248" s="158" t="s">
        <v>118</v>
      </c>
      <c r="O248" s="158" t="s">
        <v>7219</v>
      </c>
      <c r="P248" s="158" t="s">
        <v>7220</v>
      </c>
    </row>
    <row r="249" spans="1:16" x14ac:dyDescent="0.45">
      <c r="A249" s="32" t="s">
        <v>6607</v>
      </c>
      <c r="B249" s="32">
        <v>160</v>
      </c>
      <c r="C249" s="158" t="s">
        <v>6652</v>
      </c>
      <c r="D249" s="159">
        <v>8</v>
      </c>
      <c r="E249" s="159">
        <v>145739688</v>
      </c>
      <c r="F249" s="158" t="s">
        <v>0</v>
      </c>
      <c r="G249" s="158" t="s">
        <v>24</v>
      </c>
      <c r="H249" s="158" t="s">
        <v>1339</v>
      </c>
      <c r="I249" s="158" t="s">
        <v>6105</v>
      </c>
      <c r="J249" s="35">
        <v>1</v>
      </c>
      <c r="K249" s="96"/>
      <c r="L249" s="158" t="s">
        <v>4621</v>
      </c>
      <c r="M249" s="73" t="s">
        <v>6</v>
      </c>
      <c r="N249" s="158" t="s">
        <v>118</v>
      </c>
      <c r="O249" s="158" t="s">
        <v>7221</v>
      </c>
      <c r="P249" s="158" t="s">
        <v>7222</v>
      </c>
    </row>
    <row r="250" spans="1:16" x14ac:dyDescent="0.45">
      <c r="A250" s="32" t="s">
        <v>6607</v>
      </c>
      <c r="B250" s="32">
        <v>160</v>
      </c>
      <c r="C250" s="158" t="s">
        <v>6652</v>
      </c>
      <c r="D250" s="159">
        <v>10</v>
      </c>
      <c r="E250" s="159">
        <v>112767364</v>
      </c>
      <c r="F250" s="158" t="s">
        <v>0</v>
      </c>
      <c r="G250" s="158" t="s">
        <v>10</v>
      </c>
      <c r="H250" s="158" t="s">
        <v>4833</v>
      </c>
      <c r="I250" s="158" t="s">
        <v>6105</v>
      </c>
      <c r="J250" s="35">
        <v>1</v>
      </c>
      <c r="K250" s="96"/>
      <c r="L250" s="158" t="s">
        <v>4621</v>
      </c>
      <c r="M250" s="73" t="s">
        <v>6</v>
      </c>
      <c r="N250" s="158" t="s">
        <v>118</v>
      </c>
      <c r="O250" s="158" t="s">
        <v>7223</v>
      </c>
      <c r="P250" s="158" t="s">
        <v>7224</v>
      </c>
    </row>
    <row r="251" spans="1:16" x14ac:dyDescent="0.45">
      <c r="A251" s="32" t="s">
        <v>6607</v>
      </c>
      <c r="B251" s="32">
        <v>160</v>
      </c>
      <c r="C251" s="158" t="s">
        <v>6652</v>
      </c>
      <c r="D251" s="159">
        <v>11</v>
      </c>
      <c r="E251" s="159">
        <v>108114727</v>
      </c>
      <c r="F251" s="158" t="s">
        <v>24</v>
      </c>
      <c r="G251" s="158" t="s">
        <v>0</v>
      </c>
      <c r="H251" s="158" t="s">
        <v>1288</v>
      </c>
      <c r="I251" s="158" t="s">
        <v>6810</v>
      </c>
      <c r="J251" s="35">
        <v>1</v>
      </c>
      <c r="K251" s="96"/>
      <c r="L251" s="158" t="s">
        <v>4621</v>
      </c>
      <c r="M251" s="73" t="s">
        <v>6</v>
      </c>
      <c r="N251" s="158" t="s">
        <v>118</v>
      </c>
      <c r="O251" s="158" t="s">
        <v>7225</v>
      </c>
      <c r="P251" s="158" t="s">
        <v>7226</v>
      </c>
    </row>
    <row r="252" spans="1:16" x14ac:dyDescent="0.45">
      <c r="A252" s="32" t="s">
        <v>6607</v>
      </c>
      <c r="B252" s="32">
        <v>160</v>
      </c>
      <c r="C252" s="158" t="s">
        <v>6652</v>
      </c>
      <c r="D252" s="159">
        <v>11</v>
      </c>
      <c r="E252" s="159">
        <v>108216611</v>
      </c>
      <c r="F252" s="158" t="s">
        <v>0</v>
      </c>
      <c r="G252" s="158" t="s">
        <v>1</v>
      </c>
      <c r="H252" s="158" t="s">
        <v>1288</v>
      </c>
      <c r="I252" s="158" t="s">
        <v>6105</v>
      </c>
      <c r="J252" s="35">
        <v>1</v>
      </c>
      <c r="K252" s="96"/>
      <c r="L252" s="158" t="s">
        <v>4621</v>
      </c>
      <c r="M252" s="73" t="s">
        <v>6</v>
      </c>
      <c r="N252" s="158" t="s">
        <v>118</v>
      </c>
      <c r="O252" s="158" t="s">
        <v>7227</v>
      </c>
      <c r="P252" s="158" t="s">
        <v>7228</v>
      </c>
    </row>
    <row r="253" spans="1:16" x14ac:dyDescent="0.45">
      <c r="A253" s="32" t="s">
        <v>6607</v>
      </c>
      <c r="B253" s="32">
        <v>160</v>
      </c>
      <c r="C253" s="158" t="s">
        <v>6652</v>
      </c>
      <c r="D253" s="159">
        <v>13</v>
      </c>
      <c r="E253" s="159">
        <v>103513951</v>
      </c>
      <c r="F253" s="158" t="s">
        <v>10</v>
      </c>
      <c r="G253" s="158" t="s">
        <v>24</v>
      </c>
      <c r="H253" s="158" t="s">
        <v>1311</v>
      </c>
      <c r="I253" s="158" t="s">
        <v>6810</v>
      </c>
      <c r="J253" s="35">
        <v>1</v>
      </c>
      <c r="K253" s="96"/>
      <c r="L253" s="158" t="s">
        <v>4621</v>
      </c>
      <c r="M253" s="73" t="s">
        <v>6</v>
      </c>
      <c r="N253" s="158" t="s">
        <v>118</v>
      </c>
      <c r="O253" s="158" t="s">
        <v>7052</v>
      </c>
      <c r="P253" s="158" t="s">
        <v>7053</v>
      </c>
    </row>
    <row r="254" spans="1:16" x14ac:dyDescent="0.45">
      <c r="A254" s="32" t="s">
        <v>6607</v>
      </c>
      <c r="B254" s="32">
        <v>160</v>
      </c>
      <c r="C254" s="158" t="s">
        <v>6652</v>
      </c>
      <c r="D254" s="159">
        <v>16</v>
      </c>
      <c r="E254" s="159">
        <v>2112989</v>
      </c>
      <c r="F254" s="158" t="s">
        <v>24</v>
      </c>
      <c r="G254" s="158" t="s">
        <v>10</v>
      </c>
      <c r="H254" s="158" t="s">
        <v>1222</v>
      </c>
      <c r="I254" s="158" t="s">
        <v>6810</v>
      </c>
      <c r="J254" s="35">
        <v>1</v>
      </c>
      <c r="K254" s="96"/>
      <c r="L254" s="158" t="s">
        <v>4621</v>
      </c>
      <c r="M254" s="73" t="s">
        <v>6</v>
      </c>
      <c r="N254" s="158" t="s">
        <v>118</v>
      </c>
      <c r="O254" s="158" t="s">
        <v>7229</v>
      </c>
      <c r="P254" s="158" t="s">
        <v>7230</v>
      </c>
    </row>
    <row r="255" spans="1:16" x14ac:dyDescent="0.45">
      <c r="A255" s="32" t="s">
        <v>6607</v>
      </c>
      <c r="B255" s="32">
        <v>160</v>
      </c>
      <c r="C255" s="158" t="s">
        <v>6653</v>
      </c>
      <c r="D255" s="159">
        <v>5</v>
      </c>
      <c r="E255" s="159">
        <v>112178394</v>
      </c>
      <c r="F255" s="158" t="s">
        <v>0</v>
      </c>
      <c r="G255" s="158" t="s">
        <v>1</v>
      </c>
      <c r="H255" s="158" t="s">
        <v>11</v>
      </c>
      <c r="I255" s="158" t="s">
        <v>6105</v>
      </c>
      <c r="J255" s="35">
        <v>1</v>
      </c>
      <c r="K255" s="96"/>
      <c r="L255" s="158" t="s">
        <v>8087</v>
      </c>
      <c r="M255" s="73" t="s">
        <v>6</v>
      </c>
      <c r="N255" s="158" t="s">
        <v>118</v>
      </c>
      <c r="O255" s="158" t="s">
        <v>7231</v>
      </c>
      <c r="P255" s="158" t="s">
        <v>7232</v>
      </c>
    </row>
    <row r="256" spans="1:16" x14ac:dyDescent="0.45">
      <c r="A256" s="32" t="s">
        <v>6607</v>
      </c>
      <c r="B256" s="32">
        <v>160</v>
      </c>
      <c r="C256" s="158" t="s">
        <v>6653</v>
      </c>
      <c r="D256" s="159">
        <v>8</v>
      </c>
      <c r="E256" s="159">
        <v>145737373</v>
      </c>
      <c r="F256" s="158" t="s">
        <v>0</v>
      </c>
      <c r="G256" s="158" t="s">
        <v>1</v>
      </c>
      <c r="H256" s="158" t="s">
        <v>1339</v>
      </c>
      <c r="I256" s="158" t="s">
        <v>6810</v>
      </c>
      <c r="J256" s="35">
        <v>1</v>
      </c>
      <c r="K256" s="96"/>
      <c r="L256" s="158" t="s">
        <v>8087</v>
      </c>
      <c r="M256" s="73" t="s">
        <v>6</v>
      </c>
      <c r="N256" s="158" t="s">
        <v>118</v>
      </c>
      <c r="O256" s="158" t="s">
        <v>7233</v>
      </c>
      <c r="P256" s="158" t="s">
        <v>7234</v>
      </c>
    </row>
    <row r="257" spans="1:16" x14ac:dyDescent="0.45">
      <c r="A257" s="32" t="s">
        <v>6607</v>
      </c>
      <c r="B257" s="32">
        <v>160</v>
      </c>
      <c r="C257" s="158" t="s">
        <v>6653</v>
      </c>
      <c r="D257" s="159">
        <v>11</v>
      </c>
      <c r="E257" s="159">
        <v>32438052</v>
      </c>
      <c r="F257" s="158" t="s">
        <v>1</v>
      </c>
      <c r="G257" s="158" t="s">
        <v>24</v>
      </c>
      <c r="H257" s="158" t="s">
        <v>1262</v>
      </c>
      <c r="I257" s="158" t="s">
        <v>6105</v>
      </c>
      <c r="J257" s="35">
        <v>1</v>
      </c>
      <c r="K257" s="96"/>
      <c r="L257" s="158" t="s">
        <v>8087</v>
      </c>
      <c r="M257" s="73" t="s">
        <v>6</v>
      </c>
      <c r="N257" s="158" t="s">
        <v>118</v>
      </c>
      <c r="O257" s="158" t="s">
        <v>7235</v>
      </c>
      <c r="P257" s="158" t="s">
        <v>7236</v>
      </c>
    </row>
    <row r="258" spans="1:16" x14ac:dyDescent="0.45">
      <c r="A258" s="32" t="s">
        <v>6607</v>
      </c>
      <c r="B258" s="32">
        <v>160</v>
      </c>
      <c r="C258" s="158" t="s">
        <v>6653</v>
      </c>
      <c r="D258" s="159">
        <v>11</v>
      </c>
      <c r="E258" s="159">
        <v>108138003</v>
      </c>
      <c r="F258" s="158" t="s">
        <v>1</v>
      </c>
      <c r="G258" s="158" t="s">
        <v>0</v>
      </c>
      <c r="H258" s="158" t="s">
        <v>1288</v>
      </c>
      <c r="I258" s="158" t="s">
        <v>6105</v>
      </c>
      <c r="J258" s="35">
        <v>1</v>
      </c>
      <c r="K258" s="96"/>
      <c r="L258" s="158" t="s">
        <v>8087</v>
      </c>
      <c r="M258" s="73" t="s">
        <v>6</v>
      </c>
      <c r="N258" s="158" t="s">
        <v>118</v>
      </c>
      <c r="O258" s="158" t="s">
        <v>6971</v>
      </c>
      <c r="P258" s="158" t="s">
        <v>6972</v>
      </c>
    </row>
    <row r="259" spans="1:16" x14ac:dyDescent="0.45">
      <c r="A259" s="32" t="s">
        <v>6607</v>
      </c>
      <c r="B259" s="32">
        <v>160</v>
      </c>
      <c r="C259" s="158" t="s">
        <v>6653</v>
      </c>
      <c r="D259" s="159">
        <v>12</v>
      </c>
      <c r="E259" s="159">
        <v>111856493</v>
      </c>
      <c r="F259" s="158" t="s">
        <v>1</v>
      </c>
      <c r="G259" s="158" t="s">
        <v>0</v>
      </c>
      <c r="H259" s="158" t="s">
        <v>1284</v>
      </c>
      <c r="I259" s="158" t="s">
        <v>6105</v>
      </c>
      <c r="J259" s="35">
        <v>1</v>
      </c>
      <c r="K259" s="96"/>
      <c r="L259" s="158" t="s">
        <v>8087</v>
      </c>
      <c r="M259" s="73" t="s">
        <v>6</v>
      </c>
      <c r="N259" s="158" t="s">
        <v>118</v>
      </c>
      <c r="O259" s="158" t="s">
        <v>6996</v>
      </c>
      <c r="P259" s="158" t="s">
        <v>6997</v>
      </c>
    </row>
    <row r="260" spans="1:16" x14ac:dyDescent="0.45">
      <c r="A260" s="32" t="s">
        <v>6607</v>
      </c>
      <c r="B260" s="32">
        <v>160</v>
      </c>
      <c r="C260" s="158" t="s">
        <v>6653</v>
      </c>
      <c r="D260" s="159">
        <v>16</v>
      </c>
      <c r="E260" s="159">
        <v>89825107</v>
      </c>
      <c r="F260" s="158" t="s">
        <v>24</v>
      </c>
      <c r="G260" s="158" t="s">
        <v>0</v>
      </c>
      <c r="H260" s="158" t="s">
        <v>1313</v>
      </c>
      <c r="I260" s="158" t="s">
        <v>6810</v>
      </c>
      <c r="J260" s="35">
        <v>1</v>
      </c>
      <c r="K260" s="96"/>
      <c r="L260" s="158" t="s">
        <v>8087</v>
      </c>
      <c r="M260" s="73" t="s">
        <v>6</v>
      </c>
      <c r="N260" s="158" t="s">
        <v>118</v>
      </c>
      <c r="O260" s="158" t="s">
        <v>7237</v>
      </c>
      <c r="P260" s="158" t="s">
        <v>7238</v>
      </c>
    </row>
    <row r="261" spans="1:16" x14ac:dyDescent="0.45">
      <c r="A261" s="32" t="s">
        <v>6607</v>
      </c>
      <c r="B261" s="32">
        <v>160</v>
      </c>
      <c r="C261" s="158" t="s">
        <v>6654</v>
      </c>
      <c r="D261" s="159">
        <v>1</v>
      </c>
      <c r="E261" s="159">
        <v>161332203</v>
      </c>
      <c r="F261" s="158" t="s">
        <v>10</v>
      </c>
      <c r="G261" s="158" t="s">
        <v>1</v>
      </c>
      <c r="H261" s="158" t="s">
        <v>6132</v>
      </c>
      <c r="I261" s="158" t="s">
        <v>6105</v>
      </c>
      <c r="J261" s="35">
        <v>1</v>
      </c>
      <c r="K261" s="96"/>
      <c r="L261" s="158" t="s">
        <v>8087</v>
      </c>
      <c r="M261" s="73" t="s">
        <v>6</v>
      </c>
      <c r="N261" s="158" t="s">
        <v>118</v>
      </c>
      <c r="O261" s="158" t="s">
        <v>7239</v>
      </c>
      <c r="P261" s="158" t="s">
        <v>7240</v>
      </c>
    </row>
    <row r="262" spans="1:16" x14ac:dyDescent="0.45">
      <c r="A262" s="32" t="s">
        <v>6607</v>
      </c>
      <c r="B262" s="32">
        <v>160</v>
      </c>
      <c r="C262" s="158" t="s">
        <v>6654</v>
      </c>
      <c r="D262" s="159">
        <v>2</v>
      </c>
      <c r="E262" s="159">
        <v>47710084</v>
      </c>
      <c r="F262" s="158" t="s">
        <v>0</v>
      </c>
      <c r="G262" s="158" t="s">
        <v>1</v>
      </c>
      <c r="H262" s="158" t="s">
        <v>171</v>
      </c>
      <c r="I262" s="158" t="s">
        <v>6105</v>
      </c>
      <c r="J262" s="35">
        <v>1</v>
      </c>
      <c r="K262" s="96"/>
      <c r="L262" s="158" t="s">
        <v>8087</v>
      </c>
      <c r="M262" s="73" t="s">
        <v>6</v>
      </c>
      <c r="N262" s="158" t="s">
        <v>118</v>
      </c>
      <c r="O262" s="158" t="s">
        <v>7241</v>
      </c>
      <c r="P262" s="158" t="s">
        <v>7242</v>
      </c>
    </row>
    <row r="263" spans="1:16" x14ac:dyDescent="0.45">
      <c r="A263" s="32" t="s">
        <v>6607</v>
      </c>
      <c r="B263" s="32">
        <v>160</v>
      </c>
      <c r="C263" s="158" t="s">
        <v>6654</v>
      </c>
      <c r="D263" s="159">
        <v>5</v>
      </c>
      <c r="E263" s="159">
        <v>112175211</v>
      </c>
      <c r="F263" s="158" t="s">
        <v>1</v>
      </c>
      <c r="G263" s="158" t="s">
        <v>10</v>
      </c>
      <c r="H263" s="158" t="s">
        <v>11</v>
      </c>
      <c r="I263" s="158" t="s">
        <v>6105</v>
      </c>
      <c r="J263" s="35">
        <v>1</v>
      </c>
      <c r="K263" s="96"/>
      <c r="L263" s="158" t="s">
        <v>8087</v>
      </c>
      <c r="M263" s="73" t="s">
        <v>6</v>
      </c>
      <c r="N263" s="158" t="s">
        <v>118</v>
      </c>
      <c r="O263" s="158" t="s">
        <v>7243</v>
      </c>
      <c r="P263" s="158" t="s">
        <v>7244</v>
      </c>
    </row>
    <row r="264" spans="1:16" x14ac:dyDescent="0.45">
      <c r="A264" s="32" t="s">
        <v>6607</v>
      </c>
      <c r="B264" s="32">
        <v>160</v>
      </c>
      <c r="C264" s="158" t="s">
        <v>6654</v>
      </c>
      <c r="D264" s="159">
        <v>7</v>
      </c>
      <c r="E264" s="159">
        <v>128843396</v>
      </c>
      <c r="F264" s="158" t="s">
        <v>24</v>
      </c>
      <c r="G264" s="158" t="s">
        <v>10</v>
      </c>
      <c r="H264" s="158" t="s">
        <v>2142</v>
      </c>
      <c r="I264" s="158" t="s">
        <v>6105</v>
      </c>
      <c r="J264" s="35">
        <v>1</v>
      </c>
      <c r="K264" s="96"/>
      <c r="L264" s="158" t="s">
        <v>8087</v>
      </c>
      <c r="M264" s="73" t="s">
        <v>6</v>
      </c>
      <c r="N264" s="158" t="s">
        <v>118</v>
      </c>
      <c r="O264" s="158" t="s">
        <v>7245</v>
      </c>
      <c r="P264" s="158" t="s">
        <v>7246</v>
      </c>
    </row>
    <row r="265" spans="1:16" x14ac:dyDescent="0.45">
      <c r="A265" s="32" t="s">
        <v>6607</v>
      </c>
      <c r="B265" s="32">
        <v>160</v>
      </c>
      <c r="C265" s="158" t="s">
        <v>6654</v>
      </c>
      <c r="D265" s="159">
        <v>9</v>
      </c>
      <c r="E265" s="159">
        <v>139390585</v>
      </c>
      <c r="F265" s="158" t="s">
        <v>0</v>
      </c>
      <c r="G265" s="158" t="s">
        <v>1</v>
      </c>
      <c r="H265" s="158" t="s">
        <v>2051</v>
      </c>
      <c r="I265" s="158" t="s">
        <v>6105</v>
      </c>
      <c r="J265" s="35">
        <v>1</v>
      </c>
      <c r="K265" s="96"/>
      <c r="L265" s="158" t="s">
        <v>8087</v>
      </c>
      <c r="M265" s="73" t="s">
        <v>6</v>
      </c>
      <c r="N265" s="158" t="s">
        <v>118</v>
      </c>
      <c r="O265" s="158" t="s">
        <v>7247</v>
      </c>
      <c r="P265" s="158" t="s">
        <v>7248</v>
      </c>
    </row>
    <row r="266" spans="1:16" x14ac:dyDescent="0.45">
      <c r="A266" s="32" t="s">
        <v>6607</v>
      </c>
      <c r="B266" s="32">
        <v>160</v>
      </c>
      <c r="C266" s="158" t="s">
        <v>6654</v>
      </c>
      <c r="D266" s="159">
        <v>16</v>
      </c>
      <c r="E266" s="159">
        <v>23619332</v>
      </c>
      <c r="F266" s="158" t="s">
        <v>0</v>
      </c>
      <c r="G266" s="158" t="s">
        <v>1</v>
      </c>
      <c r="H266" s="158" t="s">
        <v>49</v>
      </c>
      <c r="I266" s="158" t="s">
        <v>6105</v>
      </c>
      <c r="J266" s="35">
        <v>1</v>
      </c>
      <c r="K266" s="96"/>
      <c r="L266" s="158" t="s">
        <v>8087</v>
      </c>
      <c r="M266" s="73" t="s">
        <v>6</v>
      </c>
      <c r="N266" s="158" t="s">
        <v>6813</v>
      </c>
      <c r="O266" s="158" t="s">
        <v>7249</v>
      </c>
      <c r="P266" s="158" t="s">
        <v>7250</v>
      </c>
    </row>
    <row r="267" spans="1:16" x14ac:dyDescent="0.45">
      <c r="A267" s="32" t="s">
        <v>6607</v>
      </c>
      <c r="B267" s="32">
        <v>160</v>
      </c>
      <c r="C267" s="158" t="s">
        <v>6654</v>
      </c>
      <c r="D267" s="159">
        <v>16</v>
      </c>
      <c r="E267" s="159">
        <v>88943529</v>
      </c>
      <c r="F267" s="158" t="s">
        <v>24</v>
      </c>
      <c r="G267" s="158" t="s">
        <v>1</v>
      </c>
      <c r="H267" s="158" t="s">
        <v>1811</v>
      </c>
      <c r="I267" s="158" t="s">
        <v>6105</v>
      </c>
      <c r="J267" s="35">
        <v>1</v>
      </c>
      <c r="K267" s="96"/>
      <c r="L267" s="158" t="s">
        <v>8087</v>
      </c>
      <c r="M267" s="73" t="s">
        <v>6</v>
      </c>
      <c r="N267" s="158" t="s">
        <v>118</v>
      </c>
      <c r="O267" s="158" t="s">
        <v>7251</v>
      </c>
      <c r="P267" s="158" t="s">
        <v>7252</v>
      </c>
    </row>
    <row r="268" spans="1:16" x14ac:dyDescent="0.45">
      <c r="A268" s="32" t="s">
        <v>6607</v>
      </c>
      <c r="B268" s="32">
        <v>160</v>
      </c>
      <c r="C268" s="158" t="s">
        <v>6655</v>
      </c>
      <c r="D268" s="159">
        <v>3</v>
      </c>
      <c r="E268" s="159">
        <v>10188328</v>
      </c>
      <c r="F268" s="158" t="s">
        <v>0</v>
      </c>
      <c r="G268" s="158" t="s">
        <v>1</v>
      </c>
      <c r="H268" s="158" t="s">
        <v>324</v>
      </c>
      <c r="I268" s="160" t="s">
        <v>6105</v>
      </c>
      <c r="J268" s="35">
        <v>1</v>
      </c>
      <c r="K268" s="96"/>
      <c r="L268" s="158" t="s">
        <v>8082</v>
      </c>
      <c r="M268" s="73" t="s">
        <v>6</v>
      </c>
      <c r="N268" s="158" t="s">
        <v>6814</v>
      </c>
      <c r="O268" s="158" t="s">
        <v>7253</v>
      </c>
      <c r="P268" s="158"/>
    </row>
    <row r="269" spans="1:16" x14ac:dyDescent="0.45">
      <c r="A269" s="32" t="s">
        <v>6607</v>
      </c>
      <c r="B269" s="32">
        <v>160</v>
      </c>
      <c r="C269" s="158" t="s">
        <v>6655</v>
      </c>
      <c r="D269" s="159">
        <v>6</v>
      </c>
      <c r="E269" s="159">
        <v>138201337</v>
      </c>
      <c r="F269" s="158" t="s">
        <v>1</v>
      </c>
      <c r="G269" s="158" t="s">
        <v>0</v>
      </c>
      <c r="H269" s="158" t="s">
        <v>2172</v>
      </c>
      <c r="I269" s="158" t="s">
        <v>6105</v>
      </c>
      <c r="J269" s="35">
        <v>1</v>
      </c>
      <c r="K269" s="96"/>
      <c r="L269" s="158" t="s">
        <v>8082</v>
      </c>
      <c r="M269" s="73" t="s">
        <v>6</v>
      </c>
      <c r="N269" s="158" t="s">
        <v>118</v>
      </c>
      <c r="O269" s="158" t="s">
        <v>7254</v>
      </c>
      <c r="P269" s="158" t="s">
        <v>7255</v>
      </c>
    </row>
    <row r="270" spans="1:16" x14ac:dyDescent="0.45">
      <c r="A270" s="32" t="s">
        <v>6607</v>
      </c>
      <c r="B270" s="32">
        <v>160</v>
      </c>
      <c r="C270" s="158" t="s">
        <v>6655</v>
      </c>
      <c r="D270" s="159">
        <v>22</v>
      </c>
      <c r="E270" s="159">
        <v>23657703</v>
      </c>
      <c r="F270" s="158" t="s">
        <v>10</v>
      </c>
      <c r="G270" s="158" t="s">
        <v>1</v>
      </c>
      <c r="H270" s="158" t="s">
        <v>1768</v>
      </c>
      <c r="I270" s="158" t="s">
        <v>6105</v>
      </c>
      <c r="J270" s="35">
        <v>1</v>
      </c>
      <c r="K270" s="96"/>
      <c r="L270" s="158" t="s">
        <v>8082</v>
      </c>
      <c r="M270" s="73" t="s">
        <v>6</v>
      </c>
      <c r="N270" s="158" t="s">
        <v>118</v>
      </c>
      <c r="O270" s="158" t="s">
        <v>7256</v>
      </c>
      <c r="P270" s="158" t="s">
        <v>7257</v>
      </c>
    </row>
    <row r="271" spans="1:16" x14ac:dyDescent="0.45">
      <c r="A271" s="32" t="s">
        <v>6607</v>
      </c>
      <c r="B271" s="32">
        <v>160</v>
      </c>
      <c r="C271" s="158" t="s">
        <v>6656</v>
      </c>
      <c r="D271" s="159">
        <v>1</v>
      </c>
      <c r="E271" s="159">
        <v>45795084</v>
      </c>
      <c r="F271" s="158" t="s">
        <v>24</v>
      </c>
      <c r="G271" s="158" t="s">
        <v>10</v>
      </c>
      <c r="H271" s="158" t="s">
        <v>1282</v>
      </c>
      <c r="I271" s="158" t="s">
        <v>6810</v>
      </c>
      <c r="J271" s="35">
        <v>1</v>
      </c>
      <c r="K271" s="96"/>
      <c r="L271" s="158" t="s">
        <v>8082</v>
      </c>
      <c r="M271" s="73" t="s">
        <v>6</v>
      </c>
      <c r="N271" s="158" t="s">
        <v>118</v>
      </c>
      <c r="O271" s="158" t="s">
        <v>7070</v>
      </c>
      <c r="P271" s="158" t="s">
        <v>7071</v>
      </c>
    </row>
    <row r="272" spans="1:16" x14ac:dyDescent="0.45">
      <c r="A272" s="32" t="s">
        <v>6607</v>
      </c>
      <c r="B272" s="32">
        <v>160</v>
      </c>
      <c r="C272" s="158" t="s">
        <v>6656</v>
      </c>
      <c r="D272" s="159">
        <v>2</v>
      </c>
      <c r="E272" s="159">
        <v>48025928</v>
      </c>
      <c r="F272" s="158" t="s">
        <v>0</v>
      </c>
      <c r="G272" s="158" t="s">
        <v>24</v>
      </c>
      <c r="H272" s="158" t="s">
        <v>174</v>
      </c>
      <c r="I272" s="158" t="s">
        <v>6105</v>
      </c>
      <c r="J272" s="35">
        <v>1</v>
      </c>
      <c r="K272" s="96"/>
      <c r="L272" s="158" t="s">
        <v>8082</v>
      </c>
      <c r="M272" s="73" t="s">
        <v>6</v>
      </c>
      <c r="N272" s="158" t="s">
        <v>118</v>
      </c>
      <c r="O272" s="158" t="s">
        <v>7258</v>
      </c>
      <c r="P272" s="158" t="s">
        <v>7259</v>
      </c>
    </row>
    <row r="273" spans="1:16" x14ac:dyDescent="0.45">
      <c r="A273" s="32" t="s">
        <v>6607</v>
      </c>
      <c r="B273" s="32">
        <v>160</v>
      </c>
      <c r="C273" s="158" t="s">
        <v>6656</v>
      </c>
      <c r="D273" s="159">
        <v>7</v>
      </c>
      <c r="E273" s="159">
        <v>128843411</v>
      </c>
      <c r="F273" s="158" t="s">
        <v>24</v>
      </c>
      <c r="G273" s="158" t="s">
        <v>10</v>
      </c>
      <c r="H273" s="158" t="s">
        <v>2142</v>
      </c>
      <c r="I273" s="158" t="s">
        <v>6105</v>
      </c>
      <c r="J273" s="35">
        <v>1</v>
      </c>
      <c r="K273" s="96"/>
      <c r="L273" s="158" t="s">
        <v>8082</v>
      </c>
      <c r="M273" s="73" t="s">
        <v>6</v>
      </c>
      <c r="N273" s="158" t="s">
        <v>118</v>
      </c>
      <c r="O273" s="158" t="s">
        <v>7260</v>
      </c>
      <c r="P273" s="158" t="s">
        <v>7261</v>
      </c>
    </row>
    <row r="274" spans="1:16" x14ac:dyDescent="0.45">
      <c r="A274" s="32" t="s">
        <v>6607</v>
      </c>
      <c r="B274" s="32">
        <v>160</v>
      </c>
      <c r="C274" s="158" t="s">
        <v>6656</v>
      </c>
      <c r="D274" s="159">
        <v>8</v>
      </c>
      <c r="E274" s="159">
        <v>30938627</v>
      </c>
      <c r="F274" s="158" t="s">
        <v>24</v>
      </c>
      <c r="G274" s="158" t="s">
        <v>10</v>
      </c>
      <c r="H274" s="158" t="s">
        <v>1345</v>
      </c>
      <c r="I274" s="158" t="s">
        <v>6105</v>
      </c>
      <c r="J274" s="35">
        <v>1</v>
      </c>
      <c r="K274" s="96"/>
      <c r="L274" s="158" t="s">
        <v>8082</v>
      </c>
      <c r="M274" s="73" t="s">
        <v>6</v>
      </c>
      <c r="N274" s="158" t="s">
        <v>118</v>
      </c>
      <c r="O274" s="158" t="s">
        <v>7262</v>
      </c>
      <c r="P274" s="158" t="s">
        <v>7263</v>
      </c>
    </row>
    <row r="275" spans="1:16" x14ac:dyDescent="0.45">
      <c r="A275" s="32" t="s">
        <v>6607</v>
      </c>
      <c r="B275" s="32">
        <v>160</v>
      </c>
      <c r="C275" s="158" t="s">
        <v>6656</v>
      </c>
      <c r="D275" s="159">
        <v>8</v>
      </c>
      <c r="E275" s="159">
        <v>145739917</v>
      </c>
      <c r="F275" s="158" t="s">
        <v>1</v>
      </c>
      <c r="G275" s="158" t="s">
        <v>0</v>
      </c>
      <c r="H275" s="158" t="s">
        <v>1339</v>
      </c>
      <c r="I275" s="158" t="s">
        <v>6810</v>
      </c>
      <c r="J275" s="35">
        <v>1</v>
      </c>
      <c r="K275" s="96"/>
      <c r="L275" s="158" t="s">
        <v>8082</v>
      </c>
      <c r="M275" s="73" t="s">
        <v>6</v>
      </c>
      <c r="N275" s="158" t="s">
        <v>6814</v>
      </c>
      <c r="O275" s="158" t="s">
        <v>7264</v>
      </c>
      <c r="P275" s="158"/>
    </row>
    <row r="276" spans="1:16" x14ac:dyDescent="0.45">
      <c r="A276" s="32" t="s">
        <v>6607</v>
      </c>
      <c r="B276" s="32">
        <v>160</v>
      </c>
      <c r="C276" s="158" t="s">
        <v>6656</v>
      </c>
      <c r="D276" s="159">
        <v>13</v>
      </c>
      <c r="E276" s="159">
        <v>103513951</v>
      </c>
      <c r="F276" s="158" t="s">
        <v>10</v>
      </c>
      <c r="G276" s="158" t="s">
        <v>24</v>
      </c>
      <c r="H276" s="158" t="s">
        <v>1311</v>
      </c>
      <c r="I276" s="158" t="s">
        <v>6810</v>
      </c>
      <c r="J276" s="35">
        <v>1</v>
      </c>
      <c r="K276" s="96"/>
      <c r="L276" s="158" t="s">
        <v>8082</v>
      </c>
      <c r="M276" s="73" t="s">
        <v>6</v>
      </c>
      <c r="N276" s="158" t="s">
        <v>118</v>
      </c>
      <c r="O276" s="158" t="s">
        <v>7052</v>
      </c>
      <c r="P276" s="158" t="s">
        <v>7053</v>
      </c>
    </row>
    <row r="277" spans="1:16" x14ac:dyDescent="0.45">
      <c r="A277" s="32" t="s">
        <v>6607</v>
      </c>
      <c r="B277" s="32">
        <v>160</v>
      </c>
      <c r="C277" s="158" t="s">
        <v>6656</v>
      </c>
      <c r="D277" s="159">
        <v>15</v>
      </c>
      <c r="E277" s="159">
        <v>40500977</v>
      </c>
      <c r="F277" s="158" t="s">
        <v>10</v>
      </c>
      <c r="G277" s="158" t="s">
        <v>24</v>
      </c>
      <c r="H277" s="158" t="s">
        <v>1774</v>
      </c>
      <c r="I277" s="160" t="s">
        <v>6105</v>
      </c>
      <c r="J277" s="35">
        <v>1</v>
      </c>
      <c r="K277" s="96"/>
      <c r="L277" s="158" t="s">
        <v>8082</v>
      </c>
      <c r="M277" s="73" t="s">
        <v>6</v>
      </c>
      <c r="N277" s="158" t="s">
        <v>6814</v>
      </c>
      <c r="O277" s="158" t="s">
        <v>7265</v>
      </c>
      <c r="P277" s="158"/>
    </row>
    <row r="278" spans="1:16" x14ac:dyDescent="0.45">
      <c r="A278" s="32" t="s">
        <v>6607</v>
      </c>
      <c r="B278" s="32">
        <v>160</v>
      </c>
      <c r="C278" s="158" t="s">
        <v>6656</v>
      </c>
      <c r="D278" s="159">
        <v>16</v>
      </c>
      <c r="E278" s="159">
        <v>89836577</v>
      </c>
      <c r="F278" s="158" t="s">
        <v>24</v>
      </c>
      <c r="G278" s="158" t="s">
        <v>0</v>
      </c>
      <c r="H278" s="158" t="s">
        <v>1313</v>
      </c>
      <c r="I278" s="158" t="s">
        <v>6105</v>
      </c>
      <c r="J278" s="35">
        <v>1</v>
      </c>
      <c r="K278" s="96"/>
      <c r="L278" s="158" t="s">
        <v>8082</v>
      </c>
      <c r="M278" s="73" t="s">
        <v>6</v>
      </c>
      <c r="N278" s="158" t="s">
        <v>118</v>
      </c>
      <c r="O278" s="158" t="s">
        <v>7266</v>
      </c>
      <c r="P278" s="158" t="s">
        <v>7267</v>
      </c>
    </row>
    <row r="279" spans="1:16" x14ac:dyDescent="0.45">
      <c r="A279" s="32" t="s">
        <v>6607</v>
      </c>
      <c r="B279" s="32">
        <v>160</v>
      </c>
      <c r="C279" s="158" t="s">
        <v>6657</v>
      </c>
      <c r="D279" s="159">
        <v>2</v>
      </c>
      <c r="E279" s="159">
        <v>190719607</v>
      </c>
      <c r="F279" s="158" t="s">
        <v>24</v>
      </c>
      <c r="G279" s="158" t="s">
        <v>10</v>
      </c>
      <c r="H279" s="158" t="s">
        <v>2125</v>
      </c>
      <c r="I279" s="158" t="s">
        <v>6105</v>
      </c>
      <c r="J279" s="35">
        <v>1</v>
      </c>
      <c r="K279" s="96"/>
      <c r="L279" s="158" t="s">
        <v>4621</v>
      </c>
      <c r="M279" s="73" t="s">
        <v>6</v>
      </c>
      <c r="N279" s="158" t="s">
        <v>118</v>
      </c>
      <c r="O279" s="158" t="s">
        <v>7268</v>
      </c>
      <c r="P279" s="158" t="s">
        <v>7269</v>
      </c>
    </row>
    <row r="280" spans="1:16" x14ac:dyDescent="0.45">
      <c r="A280" s="32" t="s">
        <v>6607</v>
      </c>
      <c r="B280" s="32">
        <v>160</v>
      </c>
      <c r="C280" s="158" t="s">
        <v>6657</v>
      </c>
      <c r="D280" s="159">
        <v>11</v>
      </c>
      <c r="E280" s="159">
        <v>111958677</v>
      </c>
      <c r="F280" s="158" t="s">
        <v>10</v>
      </c>
      <c r="G280" s="158" t="s">
        <v>24</v>
      </c>
      <c r="H280" s="158" t="s">
        <v>6171</v>
      </c>
      <c r="I280" s="158" t="s">
        <v>6105</v>
      </c>
      <c r="J280" s="35">
        <v>1</v>
      </c>
      <c r="K280" s="96"/>
      <c r="L280" s="158" t="s">
        <v>4621</v>
      </c>
      <c r="M280" s="73" t="s">
        <v>6</v>
      </c>
      <c r="N280" s="158" t="s">
        <v>118</v>
      </c>
      <c r="O280" s="158" t="s">
        <v>6921</v>
      </c>
      <c r="P280" s="158" t="s">
        <v>6922</v>
      </c>
    </row>
    <row r="281" spans="1:16" x14ac:dyDescent="0.45">
      <c r="A281" s="32" t="s">
        <v>6607</v>
      </c>
      <c r="B281" s="32">
        <v>160</v>
      </c>
      <c r="C281" s="158" t="s">
        <v>6657</v>
      </c>
      <c r="D281" s="159">
        <v>11</v>
      </c>
      <c r="E281" s="159">
        <v>120355144</v>
      </c>
      <c r="F281" s="158" t="s">
        <v>0</v>
      </c>
      <c r="G281" s="158" t="s">
        <v>1</v>
      </c>
      <c r="H281" s="158" t="s">
        <v>1685</v>
      </c>
      <c r="I281" s="158" t="s">
        <v>6810</v>
      </c>
      <c r="J281" s="35">
        <v>1</v>
      </c>
      <c r="K281" s="96"/>
      <c r="L281" s="158" t="s">
        <v>4621</v>
      </c>
      <c r="M281" s="73" t="s">
        <v>6</v>
      </c>
      <c r="N281" s="158" t="s">
        <v>6814</v>
      </c>
      <c r="O281" s="158" t="s">
        <v>7270</v>
      </c>
      <c r="P281" s="158"/>
    </row>
    <row r="282" spans="1:16" x14ac:dyDescent="0.45">
      <c r="A282" s="32" t="s">
        <v>6607</v>
      </c>
      <c r="B282" s="32">
        <v>160</v>
      </c>
      <c r="C282" s="158" t="s">
        <v>6657</v>
      </c>
      <c r="D282" s="159">
        <v>17</v>
      </c>
      <c r="E282" s="159">
        <v>56798128</v>
      </c>
      <c r="F282" s="158" t="s">
        <v>10</v>
      </c>
      <c r="G282" s="158" t="s">
        <v>24</v>
      </c>
      <c r="H282" s="158" t="s">
        <v>1621</v>
      </c>
      <c r="I282" s="158" t="s">
        <v>6810</v>
      </c>
      <c r="J282" s="35">
        <v>1</v>
      </c>
      <c r="K282" s="96"/>
      <c r="L282" s="158" t="s">
        <v>4621</v>
      </c>
      <c r="M282" s="73" t="s">
        <v>6</v>
      </c>
      <c r="N282" s="158" t="s">
        <v>118</v>
      </c>
      <c r="O282" s="158" t="s">
        <v>7271</v>
      </c>
      <c r="P282" s="158" t="s">
        <v>7272</v>
      </c>
    </row>
    <row r="283" spans="1:16" x14ac:dyDescent="0.45">
      <c r="A283" s="32" t="s">
        <v>6607</v>
      </c>
      <c r="B283" s="32">
        <v>160</v>
      </c>
      <c r="C283" s="158" t="s">
        <v>6658</v>
      </c>
      <c r="D283" s="159">
        <v>1</v>
      </c>
      <c r="E283" s="159">
        <v>7724562</v>
      </c>
      <c r="F283" s="158" t="s">
        <v>0</v>
      </c>
      <c r="G283" s="158" t="s">
        <v>1</v>
      </c>
      <c r="H283" s="158" t="s">
        <v>1789</v>
      </c>
      <c r="I283" s="158" t="s">
        <v>6810</v>
      </c>
      <c r="J283" s="35">
        <v>1</v>
      </c>
      <c r="K283" s="96"/>
      <c r="L283" s="158" t="s">
        <v>5411</v>
      </c>
      <c r="M283" s="73" t="s">
        <v>6</v>
      </c>
      <c r="N283" s="158" t="s">
        <v>118</v>
      </c>
      <c r="O283" s="158" t="s">
        <v>6865</v>
      </c>
      <c r="P283" s="158" t="s">
        <v>6866</v>
      </c>
    </row>
    <row r="284" spans="1:16" x14ac:dyDescent="0.45">
      <c r="A284" s="32" t="s">
        <v>6607</v>
      </c>
      <c r="B284" s="32">
        <v>160</v>
      </c>
      <c r="C284" s="158" t="s">
        <v>6658</v>
      </c>
      <c r="D284" s="159">
        <v>2</v>
      </c>
      <c r="E284" s="159">
        <v>39241107</v>
      </c>
      <c r="F284" s="158" t="s">
        <v>24</v>
      </c>
      <c r="G284" s="158" t="s">
        <v>10</v>
      </c>
      <c r="H284" s="158" t="s">
        <v>1158</v>
      </c>
      <c r="I284" s="158" t="s">
        <v>6810</v>
      </c>
      <c r="J284" s="35">
        <v>1</v>
      </c>
      <c r="K284" s="96"/>
      <c r="L284" s="158" t="s">
        <v>5411</v>
      </c>
      <c r="M284" s="73" t="s">
        <v>6</v>
      </c>
      <c r="N284" s="158" t="s">
        <v>118</v>
      </c>
      <c r="O284" s="158" t="s">
        <v>6934</v>
      </c>
      <c r="P284" s="158" t="s">
        <v>6935</v>
      </c>
    </row>
    <row r="285" spans="1:16" x14ac:dyDescent="0.45">
      <c r="A285" s="32" t="s">
        <v>6607</v>
      </c>
      <c r="B285" s="32">
        <v>160</v>
      </c>
      <c r="C285" s="158" t="s">
        <v>6658</v>
      </c>
      <c r="D285" s="159">
        <v>2</v>
      </c>
      <c r="E285" s="159">
        <v>48026006</v>
      </c>
      <c r="F285" s="158" t="s">
        <v>10</v>
      </c>
      <c r="G285" s="158" t="s">
        <v>24</v>
      </c>
      <c r="H285" s="158" t="s">
        <v>174</v>
      </c>
      <c r="I285" s="158" t="s">
        <v>6105</v>
      </c>
      <c r="J285" s="35">
        <v>1</v>
      </c>
      <c r="K285" s="96"/>
      <c r="L285" s="158" t="s">
        <v>5411</v>
      </c>
      <c r="M285" s="73" t="s">
        <v>6</v>
      </c>
      <c r="N285" s="158" t="s">
        <v>118</v>
      </c>
      <c r="O285" s="158" t="s">
        <v>7273</v>
      </c>
      <c r="P285" s="158" t="s">
        <v>7274</v>
      </c>
    </row>
    <row r="286" spans="1:16" x14ac:dyDescent="0.45">
      <c r="A286" s="32" t="s">
        <v>6607</v>
      </c>
      <c r="B286" s="32">
        <v>160</v>
      </c>
      <c r="C286" s="158" t="s">
        <v>6658</v>
      </c>
      <c r="D286" s="159">
        <v>3</v>
      </c>
      <c r="E286" s="159">
        <v>52649369</v>
      </c>
      <c r="F286" s="158" t="s">
        <v>10</v>
      </c>
      <c r="G286" s="158" t="s">
        <v>24</v>
      </c>
      <c r="H286" s="158" t="s">
        <v>2101</v>
      </c>
      <c r="I286" s="158" t="s">
        <v>6105</v>
      </c>
      <c r="J286" s="35">
        <v>1</v>
      </c>
      <c r="K286" s="96"/>
      <c r="L286" s="158" t="s">
        <v>5411</v>
      </c>
      <c r="M286" s="73" t="s">
        <v>6</v>
      </c>
      <c r="N286" s="158" t="s">
        <v>6813</v>
      </c>
      <c r="O286" s="158" t="s">
        <v>7275</v>
      </c>
      <c r="P286" s="158" t="s">
        <v>7276</v>
      </c>
    </row>
    <row r="287" spans="1:16" x14ac:dyDescent="0.45">
      <c r="A287" s="32" t="s">
        <v>6607</v>
      </c>
      <c r="B287" s="32">
        <v>160</v>
      </c>
      <c r="C287" s="158" t="s">
        <v>6658</v>
      </c>
      <c r="D287" s="159">
        <v>8</v>
      </c>
      <c r="E287" s="159">
        <v>30969150</v>
      </c>
      <c r="F287" s="158" t="s">
        <v>0</v>
      </c>
      <c r="G287" s="158" t="s">
        <v>24</v>
      </c>
      <c r="H287" s="158" t="s">
        <v>1345</v>
      </c>
      <c r="I287" s="158" t="s">
        <v>6105</v>
      </c>
      <c r="J287" s="35">
        <v>1</v>
      </c>
      <c r="K287" s="96"/>
      <c r="L287" s="158" t="s">
        <v>5411</v>
      </c>
      <c r="M287" s="73" t="s">
        <v>6</v>
      </c>
      <c r="N287" s="158" t="s">
        <v>118</v>
      </c>
      <c r="O287" s="158" t="s">
        <v>7277</v>
      </c>
      <c r="P287" s="158" t="s">
        <v>7278</v>
      </c>
    </row>
    <row r="288" spans="1:16" x14ac:dyDescent="0.45">
      <c r="A288" s="32" t="s">
        <v>6607</v>
      </c>
      <c r="B288" s="32">
        <v>160</v>
      </c>
      <c r="C288" s="158" t="s">
        <v>6658</v>
      </c>
      <c r="D288" s="159">
        <v>9</v>
      </c>
      <c r="E288" s="159">
        <v>35075022</v>
      </c>
      <c r="F288" s="158" t="s">
        <v>0</v>
      </c>
      <c r="G288" s="158" t="s">
        <v>1</v>
      </c>
      <c r="H288" s="158" t="s">
        <v>1551</v>
      </c>
      <c r="I288" s="158" t="s">
        <v>6810</v>
      </c>
      <c r="J288" s="35">
        <v>1</v>
      </c>
      <c r="K288" s="96"/>
      <c r="L288" s="158" t="s">
        <v>5411</v>
      </c>
      <c r="M288" s="73" t="s">
        <v>6</v>
      </c>
      <c r="N288" s="158" t="s">
        <v>118</v>
      </c>
      <c r="O288" s="158" t="s">
        <v>6984</v>
      </c>
      <c r="P288" s="158" t="s">
        <v>6985</v>
      </c>
    </row>
    <row r="289" spans="1:16" x14ac:dyDescent="0.45">
      <c r="A289" s="32" t="s">
        <v>6607</v>
      </c>
      <c r="B289" s="32">
        <v>160</v>
      </c>
      <c r="C289" s="158" t="s">
        <v>6658</v>
      </c>
      <c r="D289" s="159">
        <v>11</v>
      </c>
      <c r="E289" s="159">
        <v>108160416</v>
      </c>
      <c r="F289" s="158" t="s">
        <v>1</v>
      </c>
      <c r="G289" s="158" t="s">
        <v>0</v>
      </c>
      <c r="H289" s="158" t="s">
        <v>1288</v>
      </c>
      <c r="I289" s="158" t="s">
        <v>6105</v>
      </c>
      <c r="J289" s="35">
        <v>1</v>
      </c>
      <c r="K289" s="96"/>
      <c r="L289" s="158" t="s">
        <v>5411</v>
      </c>
      <c r="M289" s="73" t="s">
        <v>6</v>
      </c>
      <c r="N289" s="158" t="s">
        <v>118</v>
      </c>
      <c r="O289" s="158" t="s">
        <v>7279</v>
      </c>
      <c r="P289" s="158" t="s">
        <v>7280</v>
      </c>
    </row>
    <row r="290" spans="1:16" x14ac:dyDescent="0.45">
      <c r="A290" s="32" t="s">
        <v>6607</v>
      </c>
      <c r="B290" s="32">
        <v>160</v>
      </c>
      <c r="C290" s="158" t="s">
        <v>6658</v>
      </c>
      <c r="D290" s="159">
        <v>11</v>
      </c>
      <c r="E290" s="159">
        <v>120348176</v>
      </c>
      <c r="F290" s="158" t="s">
        <v>10</v>
      </c>
      <c r="G290" s="158" t="s">
        <v>1</v>
      </c>
      <c r="H290" s="158" t="s">
        <v>1685</v>
      </c>
      <c r="I290" s="158" t="s">
        <v>6105</v>
      </c>
      <c r="J290" s="35">
        <v>1</v>
      </c>
      <c r="K290" s="96"/>
      <c r="L290" s="158" t="s">
        <v>5411</v>
      </c>
      <c r="M290" s="73" t="s">
        <v>6</v>
      </c>
      <c r="N290" s="158" t="s">
        <v>118</v>
      </c>
      <c r="O290" s="158" t="s">
        <v>7281</v>
      </c>
      <c r="P290" s="158" t="s">
        <v>7282</v>
      </c>
    </row>
    <row r="291" spans="1:16" x14ac:dyDescent="0.45">
      <c r="A291" s="32" t="s">
        <v>6607</v>
      </c>
      <c r="B291" s="32">
        <v>160</v>
      </c>
      <c r="C291" s="158" t="s">
        <v>6658</v>
      </c>
      <c r="D291" s="159">
        <v>17</v>
      </c>
      <c r="E291" s="159">
        <v>63532528</v>
      </c>
      <c r="F291" s="158" t="s">
        <v>24</v>
      </c>
      <c r="G291" s="158" t="s">
        <v>10</v>
      </c>
      <c r="H291" s="158" t="s">
        <v>1747</v>
      </c>
      <c r="I291" s="158" t="s">
        <v>6810</v>
      </c>
      <c r="J291" s="35">
        <v>1</v>
      </c>
      <c r="K291" s="96"/>
      <c r="L291" s="158" t="s">
        <v>5411</v>
      </c>
      <c r="M291" s="73" t="s">
        <v>6</v>
      </c>
      <c r="N291" s="158" t="s">
        <v>118</v>
      </c>
      <c r="O291" s="158" t="s">
        <v>7283</v>
      </c>
      <c r="P291" s="158" t="s">
        <v>7284</v>
      </c>
    </row>
    <row r="292" spans="1:16" x14ac:dyDescent="0.45">
      <c r="A292" s="32" t="s">
        <v>6607</v>
      </c>
      <c r="B292" s="32">
        <v>160</v>
      </c>
      <c r="C292" s="158" t="s">
        <v>6658</v>
      </c>
      <c r="D292" s="159">
        <v>19</v>
      </c>
      <c r="E292" s="159">
        <v>11098596</v>
      </c>
      <c r="F292" s="158" t="s">
        <v>1</v>
      </c>
      <c r="G292" s="158" t="s">
        <v>0</v>
      </c>
      <c r="H292" s="158" t="s">
        <v>1145</v>
      </c>
      <c r="I292" s="158" t="s">
        <v>6810</v>
      </c>
      <c r="J292" s="35">
        <v>1</v>
      </c>
      <c r="K292" s="96"/>
      <c r="L292" s="158" t="s">
        <v>5411</v>
      </c>
      <c r="M292" s="73" t="s">
        <v>6</v>
      </c>
      <c r="N292" s="158" t="s">
        <v>118</v>
      </c>
      <c r="O292" s="158" t="s">
        <v>7023</v>
      </c>
      <c r="P292" s="158" t="s">
        <v>7024</v>
      </c>
    </row>
    <row r="293" spans="1:16" x14ac:dyDescent="0.45">
      <c r="A293" s="32" t="s">
        <v>6607</v>
      </c>
      <c r="B293" s="32">
        <v>160</v>
      </c>
      <c r="C293" s="158" t="s">
        <v>6658</v>
      </c>
      <c r="D293" s="159">
        <v>20</v>
      </c>
      <c r="E293" s="159">
        <v>31024013</v>
      </c>
      <c r="F293" s="158" t="s">
        <v>0</v>
      </c>
      <c r="G293" s="158" t="s">
        <v>24</v>
      </c>
      <c r="H293" s="158" t="s">
        <v>1731</v>
      </c>
      <c r="I293" s="158" t="s">
        <v>6810</v>
      </c>
      <c r="J293" s="35">
        <v>1</v>
      </c>
      <c r="K293" s="96"/>
      <c r="L293" s="158" t="s">
        <v>5411</v>
      </c>
      <c r="M293" s="73" t="s">
        <v>6</v>
      </c>
      <c r="N293" s="158" t="s">
        <v>118</v>
      </c>
      <c r="O293" s="158" t="s">
        <v>7285</v>
      </c>
      <c r="P293" s="158" t="s">
        <v>7286</v>
      </c>
    </row>
    <row r="294" spans="1:16" x14ac:dyDescent="0.45">
      <c r="A294" s="32" t="s">
        <v>6607</v>
      </c>
      <c r="B294" s="32">
        <v>160</v>
      </c>
      <c r="C294" s="158" t="s">
        <v>6659</v>
      </c>
      <c r="D294" s="159">
        <v>1</v>
      </c>
      <c r="E294" s="159">
        <v>45797157</v>
      </c>
      <c r="F294" s="158" t="s">
        <v>24</v>
      </c>
      <c r="G294" s="158" t="s">
        <v>1</v>
      </c>
      <c r="H294" s="158" t="s">
        <v>1282</v>
      </c>
      <c r="I294" s="158" t="s">
        <v>6105</v>
      </c>
      <c r="J294" s="35">
        <v>1</v>
      </c>
      <c r="K294" s="96"/>
      <c r="L294" s="158" t="s">
        <v>70</v>
      </c>
      <c r="M294" s="73" t="s">
        <v>6</v>
      </c>
      <c r="N294" s="158" t="s">
        <v>118</v>
      </c>
      <c r="O294" s="158" t="s">
        <v>7287</v>
      </c>
      <c r="P294" s="158" t="s">
        <v>7288</v>
      </c>
    </row>
    <row r="295" spans="1:16" x14ac:dyDescent="0.45">
      <c r="A295" s="32" t="s">
        <v>6607</v>
      </c>
      <c r="B295" s="32">
        <v>160</v>
      </c>
      <c r="C295" s="158" t="s">
        <v>6659</v>
      </c>
      <c r="D295" s="159">
        <v>6</v>
      </c>
      <c r="E295" s="159">
        <v>106552892</v>
      </c>
      <c r="F295" s="158" t="s">
        <v>24</v>
      </c>
      <c r="G295" s="158" t="s">
        <v>0</v>
      </c>
      <c r="H295" s="158" t="s">
        <v>2134</v>
      </c>
      <c r="I295" s="158" t="s">
        <v>6105</v>
      </c>
      <c r="J295" s="35">
        <v>1</v>
      </c>
      <c r="K295" s="96"/>
      <c r="L295" s="158" t="s">
        <v>70</v>
      </c>
      <c r="M295" s="73" t="s">
        <v>6</v>
      </c>
      <c r="N295" s="158" t="s">
        <v>118</v>
      </c>
      <c r="O295" s="158" t="s">
        <v>7289</v>
      </c>
      <c r="P295" s="158" t="s">
        <v>7290</v>
      </c>
    </row>
    <row r="296" spans="1:16" x14ac:dyDescent="0.45">
      <c r="A296" s="32" t="s">
        <v>6607</v>
      </c>
      <c r="B296" s="32">
        <v>160</v>
      </c>
      <c r="C296" s="158" t="s">
        <v>6659</v>
      </c>
      <c r="D296" s="159">
        <v>7</v>
      </c>
      <c r="E296" s="159">
        <v>128845511</v>
      </c>
      <c r="F296" s="158" t="s">
        <v>24</v>
      </c>
      <c r="G296" s="158" t="s">
        <v>10</v>
      </c>
      <c r="H296" s="158" t="s">
        <v>2142</v>
      </c>
      <c r="I296" s="158" t="s">
        <v>6105</v>
      </c>
      <c r="J296" s="35">
        <v>1</v>
      </c>
      <c r="K296" s="96"/>
      <c r="L296" s="158" t="s">
        <v>70</v>
      </c>
      <c r="M296" s="73" t="s">
        <v>6</v>
      </c>
      <c r="N296" s="158" t="s">
        <v>118</v>
      </c>
      <c r="O296" s="158" t="s">
        <v>7291</v>
      </c>
      <c r="P296" s="158" t="s">
        <v>7292</v>
      </c>
    </row>
    <row r="297" spans="1:16" x14ac:dyDescent="0.45">
      <c r="A297" s="32" t="s">
        <v>6607</v>
      </c>
      <c r="B297" s="32">
        <v>160</v>
      </c>
      <c r="C297" s="158" t="s">
        <v>6659</v>
      </c>
      <c r="D297" s="159">
        <v>8</v>
      </c>
      <c r="E297" s="159">
        <v>30949398</v>
      </c>
      <c r="F297" s="158" t="s">
        <v>0</v>
      </c>
      <c r="G297" s="158" t="s">
        <v>10</v>
      </c>
      <c r="H297" s="158" t="s">
        <v>1345</v>
      </c>
      <c r="I297" s="158" t="s">
        <v>6105</v>
      </c>
      <c r="J297" s="35">
        <v>1</v>
      </c>
      <c r="K297" s="96"/>
      <c r="L297" s="158" t="s">
        <v>70</v>
      </c>
      <c r="M297" s="73" t="s">
        <v>6</v>
      </c>
      <c r="N297" s="158" t="s">
        <v>118</v>
      </c>
      <c r="O297" s="158" t="s">
        <v>7293</v>
      </c>
      <c r="P297" s="158" t="s">
        <v>7294</v>
      </c>
    </row>
    <row r="298" spans="1:16" x14ac:dyDescent="0.45">
      <c r="A298" s="32" t="s">
        <v>6607</v>
      </c>
      <c r="B298" s="32">
        <v>160</v>
      </c>
      <c r="C298" s="158" t="s">
        <v>6659</v>
      </c>
      <c r="D298" s="159">
        <v>9</v>
      </c>
      <c r="E298" s="159">
        <v>98209594</v>
      </c>
      <c r="F298" s="158" t="s">
        <v>24</v>
      </c>
      <c r="G298" s="158" t="s">
        <v>0</v>
      </c>
      <c r="H298" s="158" t="s">
        <v>30</v>
      </c>
      <c r="I298" s="158" t="s">
        <v>6105</v>
      </c>
      <c r="J298" s="35">
        <v>1</v>
      </c>
      <c r="K298" s="96"/>
      <c r="L298" s="158" t="s">
        <v>70</v>
      </c>
      <c r="M298" s="73" t="s">
        <v>6</v>
      </c>
      <c r="N298" s="158" t="s">
        <v>118</v>
      </c>
      <c r="O298" s="158" t="s">
        <v>7295</v>
      </c>
      <c r="P298" s="158" t="s">
        <v>7296</v>
      </c>
    </row>
    <row r="299" spans="1:16" x14ac:dyDescent="0.45">
      <c r="A299" s="32" t="s">
        <v>6607</v>
      </c>
      <c r="B299" s="32">
        <v>160</v>
      </c>
      <c r="C299" s="158" t="s">
        <v>6659</v>
      </c>
      <c r="D299" s="159">
        <v>15</v>
      </c>
      <c r="E299" s="159">
        <v>38591722</v>
      </c>
      <c r="F299" s="158" t="s">
        <v>0</v>
      </c>
      <c r="G299" s="158" t="s">
        <v>1</v>
      </c>
      <c r="H299" s="158" t="s">
        <v>6596</v>
      </c>
      <c r="I299" s="158" t="s">
        <v>6105</v>
      </c>
      <c r="J299" s="35">
        <v>1</v>
      </c>
      <c r="K299" s="96"/>
      <c r="L299" s="158" t="s">
        <v>70</v>
      </c>
      <c r="M299" s="73" t="s">
        <v>6</v>
      </c>
      <c r="N299" s="158" t="s">
        <v>118</v>
      </c>
      <c r="O299" s="158" t="s">
        <v>7297</v>
      </c>
      <c r="P299" s="158" t="s">
        <v>7298</v>
      </c>
    </row>
    <row r="300" spans="1:16" x14ac:dyDescent="0.45">
      <c r="A300" s="32" t="s">
        <v>6607</v>
      </c>
      <c r="B300" s="32">
        <v>160</v>
      </c>
      <c r="C300" s="158" t="s">
        <v>6659</v>
      </c>
      <c r="D300" s="159">
        <v>17</v>
      </c>
      <c r="E300" s="159">
        <v>59926512</v>
      </c>
      <c r="F300" s="158" t="s">
        <v>0</v>
      </c>
      <c r="G300" s="158" t="s">
        <v>1</v>
      </c>
      <c r="H300" s="158" t="s">
        <v>1301</v>
      </c>
      <c r="I300" s="158" t="s">
        <v>6105</v>
      </c>
      <c r="J300" s="35">
        <v>1</v>
      </c>
      <c r="K300" s="96"/>
      <c r="L300" s="158" t="s">
        <v>70</v>
      </c>
      <c r="M300" s="73" t="s">
        <v>6</v>
      </c>
      <c r="N300" s="158" t="s">
        <v>118</v>
      </c>
      <c r="O300" s="158" t="s">
        <v>7299</v>
      </c>
      <c r="P300" s="158" t="s">
        <v>7300</v>
      </c>
    </row>
    <row r="301" spans="1:16" x14ac:dyDescent="0.45">
      <c r="A301" s="32" t="s">
        <v>6607</v>
      </c>
      <c r="B301" s="32">
        <v>160</v>
      </c>
      <c r="C301" s="158" t="s">
        <v>6659</v>
      </c>
      <c r="D301" s="159">
        <v>22</v>
      </c>
      <c r="E301" s="159">
        <v>29121228</v>
      </c>
      <c r="F301" s="158" t="s">
        <v>1</v>
      </c>
      <c r="G301" s="158" t="s">
        <v>0</v>
      </c>
      <c r="H301" s="158" t="s">
        <v>1837</v>
      </c>
      <c r="I301" s="158" t="s">
        <v>6812</v>
      </c>
      <c r="J301" s="35">
        <v>1</v>
      </c>
      <c r="K301" s="96"/>
      <c r="L301" s="158" t="s">
        <v>70</v>
      </c>
      <c r="M301" s="73" t="s">
        <v>6</v>
      </c>
      <c r="N301" s="158" t="s">
        <v>6814</v>
      </c>
      <c r="O301" s="158" t="s">
        <v>7301</v>
      </c>
      <c r="P301" s="158"/>
    </row>
    <row r="302" spans="1:16" x14ac:dyDescent="0.45">
      <c r="A302" s="32" t="s">
        <v>6607</v>
      </c>
      <c r="B302" s="32">
        <v>160</v>
      </c>
      <c r="C302" s="158" t="s">
        <v>6660</v>
      </c>
      <c r="D302" s="159">
        <v>2</v>
      </c>
      <c r="E302" s="159">
        <v>128047005</v>
      </c>
      <c r="F302" s="158" t="s">
        <v>1</v>
      </c>
      <c r="G302" s="158" t="s">
        <v>24</v>
      </c>
      <c r="H302" s="158" t="s">
        <v>1270</v>
      </c>
      <c r="I302" s="158" t="s">
        <v>6105</v>
      </c>
      <c r="J302" s="35">
        <v>1</v>
      </c>
      <c r="K302" s="96"/>
      <c r="L302" s="158" t="s">
        <v>8081</v>
      </c>
      <c r="M302" s="73" t="s">
        <v>6</v>
      </c>
      <c r="N302" s="158" t="s">
        <v>118</v>
      </c>
      <c r="O302" s="158" t="s">
        <v>7302</v>
      </c>
      <c r="P302" s="158" t="s">
        <v>7303</v>
      </c>
    </row>
    <row r="303" spans="1:16" x14ac:dyDescent="0.45">
      <c r="A303" s="32" t="s">
        <v>6607</v>
      </c>
      <c r="B303" s="32">
        <v>160</v>
      </c>
      <c r="C303" s="158" t="s">
        <v>6660</v>
      </c>
      <c r="D303" s="159">
        <v>8</v>
      </c>
      <c r="E303" s="159">
        <v>90993640</v>
      </c>
      <c r="F303" s="158" t="s">
        <v>0</v>
      </c>
      <c r="G303" s="158" t="s">
        <v>1</v>
      </c>
      <c r="H303" s="158" t="s">
        <v>1329</v>
      </c>
      <c r="I303" s="158" t="s">
        <v>6105</v>
      </c>
      <c r="J303" s="35">
        <v>1</v>
      </c>
      <c r="K303" s="96"/>
      <c r="L303" s="158" t="s">
        <v>8081</v>
      </c>
      <c r="M303" s="73" t="s">
        <v>6</v>
      </c>
      <c r="N303" s="158" t="s">
        <v>118</v>
      </c>
      <c r="O303" s="158" t="s">
        <v>7304</v>
      </c>
      <c r="P303" s="158" t="s">
        <v>7305</v>
      </c>
    </row>
    <row r="304" spans="1:16" x14ac:dyDescent="0.45">
      <c r="A304" s="32" t="s">
        <v>6607</v>
      </c>
      <c r="B304" s="32">
        <v>160</v>
      </c>
      <c r="C304" s="158" t="s">
        <v>6660</v>
      </c>
      <c r="D304" s="159">
        <v>9</v>
      </c>
      <c r="E304" s="159">
        <v>98229521</v>
      </c>
      <c r="F304" s="158" t="s">
        <v>24</v>
      </c>
      <c r="G304" s="158" t="s">
        <v>0</v>
      </c>
      <c r="H304" s="158" t="s">
        <v>30</v>
      </c>
      <c r="I304" s="158" t="s">
        <v>6105</v>
      </c>
      <c r="J304" s="35">
        <v>1</v>
      </c>
      <c r="K304" s="96"/>
      <c r="L304" s="158" t="s">
        <v>8081</v>
      </c>
      <c r="M304" s="73" t="s">
        <v>6</v>
      </c>
      <c r="N304" s="158" t="s">
        <v>118</v>
      </c>
      <c r="O304" s="158" t="s">
        <v>7306</v>
      </c>
      <c r="P304" s="158" t="s">
        <v>7307</v>
      </c>
    </row>
    <row r="305" spans="1:16" x14ac:dyDescent="0.45">
      <c r="A305" s="32" t="s">
        <v>6607</v>
      </c>
      <c r="B305" s="32">
        <v>160</v>
      </c>
      <c r="C305" s="158" t="s">
        <v>6660</v>
      </c>
      <c r="D305" s="159">
        <v>9</v>
      </c>
      <c r="E305" s="159">
        <v>98231110</v>
      </c>
      <c r="F305" s="158" t="s">
        <v>24</v>
      </c>
      <c r="G305" s="158" t="s">
        <v>10</v>
      </c>
      <c r="H305" s="158" t="s">
        <v>30</v>
      </c>
      <c r="I305" s="158" t="s">
        <v>6810</v>
      </c>
      <c r="J305" s="35">
        <v>1</v>
      </c>
      <c r="K305" s="96"/>
      <c r="L305" s="158" t="s">
        <v>8081</v>
      </c>
      <c r="M305" s="73" t="s">
        <v>6</v>
      </c>
      <c r="N305" s="158" t="s">
        <v>118</v>
      </c>
      <c r="O305" s="158" t="s">
        <v>7308</v>
      </c>
      <c r="P305" s="158" t="s">
        <v>7309</v>
      </c>
    </row>
    <row r="306" spans="1:16" x14ac:dyDescent="0.45">
      <c r="A306" s="32" t="s">
        <v>6607</v>
      </c>
      <c r="B306" s="32">
        <v>160</v>
      </c>
      <c r="C306" s="158" t="s">
        <v>6660</v>
      </c>
      <c r="D306" s="159">
        <v>11</v>
      </c>
      <c r="E306" s="159">
        <v>22646984</v>
      </c>
      <c r="F306" s="158" t="s">
        <v>0</v>
      </c>
      <c r="G306" s="158" t="s">
        <v>1</v>
      </c>
      <c r="H306" s="158" t="s">
        <v>1547</v>
      </c>
      <c r="I306" s="158" t="s">
        <v>6105</v>
      </c>
      <c r="J306" s="35">
        <v>1</v>
      </c>
      <c r="K306" s="96"/>
      <c r="L306" s="158" t="s">
        <v>8081</v>
      </c>
      <c r="M306" s="73" t="s">
        <v>6</v>
      </c>
      <c r="N306" s="158" t="s">
        <v>118</v>
      </c>
      <c r="O306" s="158" t="s">
        <v>7310</v>
      </c>
      <c r="P306" s="158" t="s">
        <v>7311</v>
      </c>
    </row>
    <row r="307" spans="1:16" x14ac:dyDescent="0.45">
      <c r="A307" s="32" t="s">
        <v>6607</v>
      </c>
      <c r="B307" s="32">
        <v>160</v>
      </c>
      <c r="C307" s="158" t="s">
        <v>6660</v>
      </c>
      <c r="D307" s="159">
        <v>17</v>
      </c>
      <c r="E307" s="159">
        <v>59885956</v>
      </c>
      <c r="F307" s="158" t="s">
        <v>24</v>
      </c>
      <c r="G307" s="158" t="s">
        <v>10</v>
      </c>
      <c r="H307" s="158" t="s">
        <v>1301</v>
      </c>
      <c r="I307" s="158" t="s">
        <v>6810</v>
      </c>
      <c r="J307" s="35">
        <v>1</v>
      </c>
      <c r="K307" s="96"/>
      <c r="L307" s="158" t="s">
        <v>8081</v>
      </c>
      <c r="M307" s="73" t="s">
        <v>6</v>
      </c>
      <c r="N307" s="158" t="s">
        <v>118</v>
      </c>
      <c r="O307" s="158" t="s">
        <v>7312</v>
      </c>
      <c r="P307" s="158" t="s">
        <v>7313</v>
      </c>
    </row>
    <row r="308" spans="1:16" x14ac:dyDescent="0.45">
      <c r="A308" s="32" t="s">
        <v>6607</v>
      </c>
      <c r="B308" s="32">
        <v>160</v>
      </c>
      <c r="C308" s="158" t="s">
        <v>6661</v>
      </c>
      <c r="D308" s="159">
        <v>8</v>
      </c>
      <c r="E308" s="159">
        <v>145739661</v>
      </c>
      <c r="F308" s="158" t="s">
        <v>24</v>
      </c>
      <c r="G308" s="158" t="s">
        <v>10</v>
      </c>
      <c r="H308" s="158" t="s">
        <v>1339</v>
      </c>
      <c r="I308" s="158" t="s">
        <v>6105</v>
      </c>
      <c r="J308" s="35">
        <v>1</v>
      </c>
      <c r="K308" s="96"/>
      <c r="L308" s="158" t="s">
        <v>8088</v>
      </c>
      <c r="M308" s="73" t="s">
        <v>6</v>
      </c>
      <c r="N308" s="158" t="s">
        <v>118</v>
      </c>
      <c r="O308" s="158" t="s">
        <v>7314</v>
      </c>
      <c r="P308" s="158" t="s">
        <v>7315</v>
      </c>
    </row>
    <row r="309" spans="1:16" x14ac:dyDescent="0.45">
      <c r="A309" s="32" t="s">
        <v>6607</v>
      </c>
      <c r="B309" s="32">
        <v>160</v>
      </c>
      <c r="C309" s="158" t="s">
        <v>6661</v>
      </c>
      <c r="D309" s="159">
        <v>10</v>
      </c>
      <c r="E309" s="159">
        <v>114925406</v>
      </c>
      <c r="F309" s="158" t="s">
        <v>0</v>
      </c>
      <c r="G309" s="158" t="s">
        <v>24</v>
      </c>
      <c r="H309" s="158" t="s">
        <v>6601</v>
      </c>
      <c r="I309" s="158" t="s">
        <v>6105</v>
      </c>
      <c r="J309" s="35">
        <v>1</v>
      </c>
      <c r="K309" s="96"/>
      <c r="L309" s="158" t="s">
        <v>8088</v>
      </c>
      <c r="M309" s="73" t="s">
        <v>6</v>
      </c>
      <c r="N309" s="158" t="s">
        <v>118</v>
      </c>
      <c r="O309" s="158" t="s">
        <v>7029</v>
      </c>
      <c r="P309" s="158" t="s">
        <v>7030</v>
      </c>
    </row>
    <row r="310" spans="1:16" x14ac:dyDescent="0.45">
      <c r="A310" s="32" t="s">
        <v>6607</v>
      </c>
      <c r="B310" s="32">
        <v>160</v>
      </c>
      <c r="C310" s="158" t="s">
        <v>6661</v>
      </c>
      <c r="D310" s="159">
        <v>12</v>
      </c>
      <c r="E310" s="159">
        <v>46245519</v>
      </c>
      <c r="F310" s="158" t="s">
        <v>24</v>
      </c>
      <c r="G310" s="158" t="s">
        <v>10</v>
      </c>
      <c r="H310" s="158" t="s">
        <v>1717</v>
      </c>
      <c r="I310" s="158" t="s">
        <v>6105</v>
      </c>
      <c r="J310" s="35">
        <v>1</v>
      </c>
      <c r="K310" s="96"/>
      <c r="L310" s="158" t="s">
        <v>8088</v>
      </c>
      <c r="M310" s="73" t="s">
        <v>6</v>
      </c>
      <c r="N310" s="158" t="s">
        <v>118</v>
      </c>
      <c r="O310" s="158" t="s">
        <v>7316</v>
      </c>
      <c r="P310" s="158" t="s">
        <v>7317</v>
      </c>
    </row>
    <row r="311" spans="1:16" x14ac:dyDescent="0.45">
      <c r="A311" s="32" t="s">
        <v>6607</v>
      </c>
      <c r="B311" s="32">
        <v>160</v>
      </c>
      <c r="C311" s="158" t="s">
        <v>6661</v>
      </c>
      <c r="D311" s="159">
        <v>17</v>
      </c>
      <c r="E311" s="159">
        <v>41219706</v>
      </c>
      <c r="F311" s="158" t="s">
        <v>0</v>
      </c>
      <c r="G311" s="158" t="s">
        <v>1</v>
      </c>
      <c r="H311" s="158" t="s">
        <v>98</v>
      </c>
      <c r="I311" s="158" t="s">
        <v>6105</v>
      </c>
      <c r="J311" s="35">
        <v>1</v>
      </c>
      <c r="K311" s="96"/>
      <c r="L311" s="158" t="s">
        <v>8088</v>
      </c>
      <c r="M311" s="73" t="s">
        <v>6</v>
      </c>
      <c r="N311" s="158" t="s">
        <v>118</v>
      </c>
      <c r="O311" s="158" t="s">
        <v>7318</v>
      </c>
      <c r="P311" s="158" t="s">
        <v>7319</v>
      </c>
    </row>
    <row r="312" spans="1:16" x14ac:dyDescent="0.45">
      <c r="A312" s="32" t="s">
        <v>6607</v>
      </c>
      <c r="B312" s="32">
        <v>160</v>
      </c>
      <c r="C312" s="158" t="s">
        <v>6662</v>
      </c>
      <c r="D312" s="159">
        <v>2</v>
      </c>
      <c r="E312" s="159">
        <v>215593522</v>
      </c>
      <c r="F312" s="158" t="s">
        <v>1</v>
      </c>
      <c r="G312" s="158" t="s">
        <v>0</v>
      </c>
      <c r="H312" s="158" t="s">
        <v>1754</v>
      </c>
      <c r="I312" s="158" t="s">
        <v>6810</v>
      </c>
      <c r="J312" s="35">
        <v>1</v>
      </c>
      <c r="K312" s="96"/>
      <c r="L312" s="158" t="s">
        <v>4547</v>
      </c>
      <c r="M312" s="73" t="s">
        <v>6</v>
      </c>
      <c r="N312" s="158" t="s">
        <v>118</v>
      </c>
      <c r="O312" s="158" t="s">
        <v>7320</v>
      </c>
      <c r="P312" s="158" t="s">
        <v>7321</v>
      </c>
    </row>
    <row r="313" spans="1:16" x14ac:dyDescent="0.45">
      <c r="A313" s="32" t="s">
        <v>6607</v>
      </c>
      <c r="B313" s="32">
        <v>160</v>
      </c>
      <c r="C313" s="158" t="s">
        <v>6662</v>
      </c>
      <c r="D313" s="159">
        <v>9</v>
      </c>
      <c r="E313" s="159">
        <v>35079502</v>
      </c>
      <c r="F313" s="158" t="s">
        <v>24</v>
      </c>
      <c r="G313" s="158" t="s">
        <v>10</v>
      </c>
      <c r="H313" s="158" t="s">
        <v>1551</v>
      </c>
      <c r="I313" s="158" t="s">
        <v>6810</v>
      </c>
      <c r="J313" s="35">
        <v>1</v>
      </c>
      <c r="K313" s="96"/>
      <c r="L313" s="158" t="s">
        <v>4547</v>
      </c>
      <c r="M313" s="73" t="s">
        <v>6</v>
      </c>
      <c r="N313" s="158" t="s">
        <v>118</v>
      </c>
      <c r="O313" s="158" t="s">
        <v>7322</v>
      </c>
      <c r="P313" s="158" t="s">
        <v>7323</v>
      </c>
    </row>
    <row r="314" spans="1:16" x14ac:dyDescent="0.45">
      <c r="A314" s="32" t="s">
        <v>6607</v>
      </c>
      <c r="B314" s="32">
        <v>160</v>
      </c>
      <c r="C314" s="158" t="s">
        <v>6662</v>
      </c>
      <c r="D314" s="159">
        <v>16</v>
      </c>
      <c r="E314" s="159">
        <v>89836600</v>
      </c>
      <c r="F314" s="158" t="s">
        <v>24</v>
      </c>
      <c r="G314" s="158" t="s">
        <v>10</v>
      </c>
      <c r="H314" s="158" t="s">
        <v>1313</v>
      </c>
      <c r="I314" s="158" t="s">
        <v>6105</v>
      </c>
      <c r="J314" s="35">
        <v>1</v>
      </c>
      <c r="K314" s="96"/>
      <c r="L314" s="158" t="s">
        <v>4547</v>
      </c>
      <c r="M314" s="73" t="s">
        <v>6</v>
      </c>
      <c r="N314" s="158" t="s">
        <v>118</v>
      </c>
      <c r="O314" s="158" t="s">
        <v>7324</v>
      </c>
      <c r="P314" s="158" t="s">
        <v>7325</v>
      </c>
    </row>
    <row r="315" spans="1:16" x14ac:dyDescent="0.45">
      <c r="A315" s="32" t="s">
        <v>6607</v>
      </c>
      <c r="B315" s="32">
        <v>160</v>
      </c>
      <c r="C315" s="158" t="s">
        <v>6662</v>
      </c>
      <c r="D315" s="159">
        <v>17</v>
      </c>
      <c r="E315" s="159">
        <v>46804412</v>
      </c>
      <c r="F315" s="158" t="s">
        <v>24</v>
      </c>
      <c r="G315" s="158" t="s">
        <v>1</v>
      </c>
      <c r="H315" s="158" t="s">
        <v>4218</v>
      </c>
      <c r="I315" s="160" t="s">
        <v>6105</v>
      </c>
      <c r="J315" s="35">
        <v>1</v>
      </c>
      <c r="K315" s="96"/>
      <c r="L315" s="158" t="s">
        <v>4547</v>
      </c>
      <c r="M315" s="73" t="s">
        <v>6</v>
      </c>
      <c r="N315" s="158" t="s">
        <v>6814</v>
      </c>
      <c r="O315" s="158" t="s">
        <v>7326</v>
      </c>
      <c r="P315" s="158"/>
    </row>
    <row r="316" spans="1:16" x14ac:dyDescent="0.45">
      <c r="A316" s="32" t="s">
        <v>6607</v>
      </c>
      <c r="B316" s="32">
        <v>160</v>
      </c>
      <c r="C316" s="158" t="s">
        <v>6662</v>
      </c>
      <c r="D316" s="159">
        <v>21</v>
      </c>
      <c r="E316" s="159">
        <v>36206904</v>
      </c>
      <c r="F316" s="158" t="s">
        <v>24</v>
      </c>
      <c r="G316" s="158" t="s">
        <v>10</v>
      </c>
      <c r="H316" s="158" t="s">
        <v>224</v>
      </c>
      <c r="I316" s="158" t="s">
        <v>6810</v>
      </c>
      <c r="J316" s="35">
        <v>1</v>
      </c>
      <c r="K316" s="96"/>
      <c r="L316" s="158" t="s">
        <v>4547</v>
      </c>
      <c r="M316" s="73" t="s">
        <v>6</v>
      </c>
      <c r="N316" s="158" t="s">
        <v>6814</v>
      </c>
      <c r="O316" s="158" t="s">
        <v>7327</v>
      </c>
      <c r="P316" s="158"/>
    </row>
    <row r="317" spans="1:16" x14ac:dyDescent="0.45">
      <c r="A317" s="32" t="s">
        <v>6607</v>
      </c>
      <c r="B317" s="32">
        <v>160</v>
      </c>
      <c r="C317" s="158" t="s">
        <v>6663</v>
      </c>
      <c r="D317" s="159">
        <v>5</v>
      </c>
      <c r="E317" s="159">
        <v>112170870</v>
      </c>
      <c r="F317" s="158" t="s">
        <v>1</v>
      </c>
      <c r="G317" s="158" t="s">
        <v>0</v>
      </c>
      <c r="H317" s="158" t="s">
        <v>11</v>
      </c>
      <c r="I317" s="158" t="s">
        <v>6810</v>
      </c>
      <c r="J317" s="35">
        <v>1</v>
      </c>
      <c r="K317" s="96"/>
      <c r="L317" s="158" t="s">
        <v>8081</v>
      </c>
      <c r="M317" s="73" t="s">
        <v>6</v>
      </c>
      <c r="N317" s="158" t="s">
        <v>6814</v>
      </c>
      <c r="O317" s="158" t="s">
        <v>7200</v>
      </c>
      <c r="P317" s="158"/>
    </row>
    <row r="318" spans="1:16" x14ac:dyDescent="0.45">
      <c r="A318" s="32" t="s">
        <v>6607</v>
      </c>
      <c r="B318" s="32">
        <v>160</v>
      </c>
      <c r="C318" s="158" t="s">
        <v>6663</v>
      </c>
      <c r="D318" s="159">
        <v>6</v>
      </c>
      <c r="E318" s="159">
        <v>106554831</v>
      </c>
      <c r="F318" s="158" t="s">
        <v>0</v>
      </c>
      <c r="G318" s="158" t="s">
        <v>10</v>
      </c>
      <c r="H318" s="158" t="s">
        <v>2134</v>
      </c>
      <c r="I318" s="158" t="s">
        <v>6105</v>
      </c>
      <c r="J318" s="35">
        <v>1</v>
      </c>
      <c r="K318" s="96"/>
      <c r="L318" s="158" t="s">
        <v>8081</v>
      </c>
      <c r="M318" s="73" t="s">
        <v>6</v>
      </c>
      <c r="N318" s="158" t="s">
        <v>118</v>
      </c>
      <c r="O318" s="158" t="s">
        <v>7328</v>
      </c>
      <c r="P318" s="158" t="s">
        <v>7329</v>
      </c>
    </row>
    <row r="319" spans="1:16" x14ac:dyDescent="0.45">
      <c r="A319" s="32" t="s">
        <v>6607</v>
      </c>
      <c r="B319" s="32">
        <v>160</v>
      </c>
      <c r="C319" s="158" t="s">
        <v>6663</v>
      </c>
      <c r="D319" s="159">
        <v>14</v>
      </c>
      <c r="E319" s="159">
        <v>95584095</v>
      </c>
      <c r="F319" s="158" t="s">
        <v>10</v>
      </c>
      <c r="G319" s="158" t="s">
        <v>0</v>
      </c>
      <c r="H319" s="158" t="s">
        <v>727</v>
      </c>
      <c r="I319" s="158" t="s">
        <v>6810</v>
      </c>
      <c r="J319" s="35">
        <v>1</v>
      </c>
      <c r="K319" s="96"/>
      <c r="L319" s="158" t="s">
        <v>8081</v>
      </c>
      <c r="M319" s="73" t="s">
        <v>6</v>
      </c>
      <c r="N319" s="158" t="s">
        <v>6814</v>
      </c>
      <c r="O319" s="158" t="s">
        <v>6963</v>
      </c>
      <c r="P319" s="158"/>
    </row>
    <row r="320" spans="1:16" x14ac:dyDescent="0.45">
      <c r="A320" s="32" t="s">
        <v>6607</v>
      </c>
      <c r="B320" s="32">
        <v>160</v>
      </c>
      <c r="C320" s="158" t="s">
        <v>6663</v>
      </c>
      <c r="D320" s="159">
        <v>16</v>
      </c>
      <c r="E320" s="159">
        <v>2110765</v>
      </c>
      <c r="F320" s="158" t="s">
        <v>0</v>
      </c>
      <c r="G320" s="158" t="s">
        <v>1</v>
      </c>
      <c r="H320" s="158" t="s">
        <v>1222</v>
      </c>
      <c r="I320" s="158" t="s">
        <v>6105</v>
      </c>
      <c r="J320" s="35">
        <v>1</v>
      </c>
      <c r="K320" s="96"/>
      <c r="L320" s="158" t="s">
        <v>8081</v>
      </c>
      <c r="M320" s="73" t="s">
        <v>6</v>
      </c>
      <c r="N320" s="158" t="s">
        <v>118</v>
      </c>
      <c r="O320" s="158" t="s">
        <v>7330</v>
      </c>
      <c r="P320" s="158" t="s">
        <v>7331</v>
      </c>
    </row>
    <row r="321" spans="1:16" x14ac:dyDescent="0.45">
      <c r="A321" s="32" t="s">
        <v>6607</v>
      </c>
      <c r="B321" s="32">
        <v>160</v>
      </c>
      <c r="C321" s="158" t="s">
        <v>6663</v>
      </c>
      <c r="D321" s="159">
        <v>16</v>
      </c>
      <c r="E321" s="159">
        <v>14024583</v>
      </c>
      <c r="F321" s="158" t="s">
        <v>1</v>
      </c>
      <c r="G321" s="158" t="s">
        <v>0</v>
      </c>
      <c r="H321" s="158" t="s">
        <v>1450</v>
      </c>
      <c r="I321" s="158" t="s">
        <v>6105</v>
      </c>
      <c r="J321" s="35">
        <v>1</v>
      </c>
      <c r="K321" s="96"/>
      <c r="L321" s="158" t="s">
        <v>8081</v>
      </c>
      <c r="M321" s="73" t="s">
        <v>6</v>
      </c>
      <c r="N321" s="158" t="s">
        <v>118</v>
      </c>
      <c r="O321" s="158" t="s">
        <v>7332</v>
      </c>
      <c r="P321" s="158" t="s">
        <v>7333</v>
      </c>
    </row>
    <row r="322" spans="1:16" x14ac:dyDescent="0.45">
      <c r="A322" s="32" t="s">
        <v>6607</v>
      </c>
      <c r="B322" s="32">
        <v>160</v>
      </c>
      <c r="C322" s="158" t="s">
        <v>6664</v>
      </c>
      <c r="D322" s="159">
        <v>7</v>
      </c>
      <c r="E322" s="159">
        <v>6026959</v>
      </c>
      <c r="F322" s="158" t="s">
        <v>24</v>
      </c>
      <c r="G322" s="158" t="s">
        <v>0</v>
      </c>
      <c r="H322" s="158" t="s">
        <v>18</v>
      </c>
      <c r="I322" s="158" t="s">
        <v>6105</v>
      </c>
      <c r="J322" s="35">
        <v>1</v>
      </c>
      <c r="K322" s="96"/>
      <c r="L322" s="158" t="s">
        <v>180</v>
      </c>
      <c r="M322" s="73" t="s">
        <v>6</v>
      </c>
      <c r="N322" s="158" t="s">
        <v>118</v>
      </c>
      <c r="O322" s="158" t="s">
        <v>7334</v>
      </c>
      <c r="P322" s="158" t="s">
        <v>7335</v>
      </c>
    </row>
    <row r="323" spans="1:16" x14ac:dyDescent="0.45">
      <c r="A323" s="32" t="s">
        <v>6607</v>
      </c>
      <c r="B323" s="32">
        <v>160</v>
      </c>
      <c r="C323" s="158" t="s">
        <v>6664</v>
      </c>
      <c r="D323" s="159">
        <v>11</v>
      </c>
      <c r="E323" s="159">
        <v>111957665</v>
      </c>
      <c r="F323" s="158" t="s">
        <v>24</v>
      </c>
      <c r="G323" s="158" t="s">
        <v>10</v>
      </c>
      <c r="H323" s="158" t="s">
        <v>6171</v>
      </c>
      <c r="I323" s="158" t="s">
        <v>6810</v>
      </c>
      <c r="J323" s="35">
        <v>1</v>
      </c>
      <c r="K323" s="96"/>
      <c r="L323" s="158" t="s">
        <v>180</v>
      </c>
      <c r="M323" s="73" t="s">
        <v>6</v>
      </c>
      <c r="N323" s="158" t="s">
        <v>118</v>
      </c>
      <c r="O323" s="158" t="s">
        <v>6825</v>
      </c>
      <c r="P323" s="158" t="s">
        <v>6826</v>
      </c>
    </row>
    <row r="324" spans="1:16" x14ac:dyDescent="0.45">
      <c r="A324" s="32" t="s">
        <v>6607</v>
      </c>
      <c r="B324" s="32">
        <v>160</v>
      </c>
      <c r="C324" s="158" t="s">
        <v>6664</v>
      </c>
      <c r="D324" s="159">
        <v>12</v>
      </c>
      <c r="E324" s="159">
        <v>46245025</v>
      </c>
      <c r="F324" s="158" t="s">
        <v>1</v>
      </c>
      <c r="G324" s="158" t="s">
        <v>0</v>
      </c>
      <c r="H324" s="158" t="s">
        <v>1717</v>
      </c>
      <c r="I324" s="158" t="s">
        <v>6105</v>
      </c>
      <c r="J324" s="35">
        <v>1</v>
      </c>
      <c r="K324" s="96"/>
      <c r="L324" s="158" t="s">
        <v>180</v>
      </c>
      <c r="M324" s="73" t="s">
        <v>6</v>
      </c>
      <c r="N324" s="158" t="s">
        <v>118</v>
      </c>
      <c r="O324" s="158" t="s">
        <v>7336</v>
      </c>
      <c r="P324" s="158" t="s">
        <v>7337</v>
      </c>
    </row>
    <row r="325" spans="1:16" x14ac:dyDescent="0.45">
      <c r="A325" s="32" t="s">
        <v>6607</v>
      </c>
      <c r="B325" s="32">
        <v>160</v>
      </c>
      <c r="C325" s="158" t="s">
        <v>6664</v>
      </c>
      <c r="D325" s="159">
        <v>17</v>
      </c>
      <c r="E325" s="159" t="s">
        <v>6782</v>
      </c>
      <c r="F325" s="158" t="s">
        <v>144</v>
      </c>
      <c r="G325" s="158" t="s">
        <v>3614</v>
      </c>
      <c r="H325" s="158" t="s">
        <v>1747</v>
      </c>
      <c r="I325" s="158" t="s">
        <v>6105</v>
      </c>
      <c r="J325" s="35">
        <v>1</v>
      </c>
      <c r="K325" s="96"/>
      <c r="L325" s="158" t="s">
        <v>180</v>
      </c>
      <c r="M325" s="73" t="s">
        <v>6</v>
      </c>
      <c r="N325" s="158" t="s">
        <v>4988</v>
      </c>
      <c r="O325" s="158" t="s">
        <v>7338</v>
      </c>
      <c r="P325" s="158" t="s">
        <v>7339</v>
      </c>
    </row>
    <row r="326" spans="1:16" x14ac:dyDescent="0.45">
      <c r="A326" s="32" t="s">
        <v>6607</v>
      </c>
      <c r="B326" s="32">
        <v>160</v>
      </c>
      <c r="C326" s="158" t="s">
        <v>6665</v>
      </c>
      <c r="D326" s="159">
        <v>2</v>
      </c>
      <c r="E326" s="159">
        <v>128016882</v>
      </c>
      <c r="F326" s="158" t="s">
        <v>0</v>
      </c>
      <c r="G326" s="158" t="s">
        <v>10</v>
      </c>
      <c r="H326" s="158" t="s">
        <v>1270</v>
      </c>
      <c r="I326" s="158" t="s">
        <v>6105</v>
      </c>
      <c r="J326" s="35">
        <v>1</v>
      </c>
      <c r="K326" s="96"/>
      <c r="L326" s="158" t="s">
        <v>8089</v>
      </c>
      <c r="M326" s="73" t="s">
        <v>6</v>
      </c>
      <c r="N326" s="158" t="s">
        <v>118</v>
      </c>
      <c r="O326" s="158" t="s">
        <v>7340</v>
      </c>
      <c r="P326" s="158" t="s">
        <v>7341</v>
      </c>
    </row>
    <row r="327" spans="1:16" x14ac:dyDescent="0.45">
      <c r="A327" s="32" t="s">
        <v>6607</v>
      </c>
      <c r="B327" s="32">
        <v>160</v>
      </c>
      <c r="C327" s="158" t="s">
        <v>6665</v>
      </c>
      <c r="D327" s="159">
        <v>3</v>
      </c>
      <c r="E327" s="159">
        <v>10123058</v>
      </c>
      <c r="F327" s="158" t="s">
        <v>1</v>
      </c>
      <c r="G327" s="158" t="s">
        <v>0</v>
      </c>
      <c r="H327" s="158" t="s">
        <v>1273</v>
      </c>
      <c r="I327" s="158" t="s">
        <v>6105</v>
      </c>
      <c r="J327" s="35">
        <v>1</v>
      </c>
      <c r="K327" s="96"/>
      <c r="L327" s="158" t="s">
        <v>8089</v>
      </c>
      <c r="M327" s="73" t="s">
        <v>6</v>
      </c>
      <c r="N327" s="158" t="s">
        <v>118</v>
      </c>
      <c r="O327" s="158" t="s">
        <v>7342</v>
      </c>
      <c r="P327" s="158" t="s">
        <v>7343</v>
      </c>
    </row>
    <row r="328" spans="1:16" x14ac:dyDescent="0.45">
      <c r="A328" s="32" t="s">
        <v>6607</v>
      </c>
      <c r="B328" s="32">
        <v>160</v>
      </c>
      <c r="C328" s="158" t="s">
        <v>6665</v>
      </c>
      <c r="D328" s="159">
        <v>3</v>
      </c>
      <c r="E328" s="159" t="s">
        <v>6783</v>
      </c>
      <c r="F328" s="158" t="s">
        <v>144</v>
      </c>
      <c r="G328" s="158" t="s">
        <v>6784</v>
      </c>
      <c r="H328" s="158" t="s">
        <v>324</v>
      </c>
      <c r="I328" s="158" t="s">
        <v>6105</v>
      </c>
      <c r="J328" s="35">
        <v>1</v>
      </c>
      <c r="K328" s="96"/>
      <c r="L328" s="158" t="s">
        <v>8089</v>
      </c>
      <c r="M328" s="73" t="s">
        <v>6</v>
      </c>
      <c r="N328" s="158" t="s">
        <v>4988</v>
      </c>
      <c r="O328" s="158" t="s">
        <v>7344</v>
      </c>
      <c r="P328" s="158" t="s">
        <v>7345</v>
      </c>
    </row>
    <row r="329" spans="1:16" x14ac:dyDescent="0.45">
      <c r="A329" s="32" t="s">
        <v>6607</v>
      </c>
      <c r="B329" s="32">
        <v>160</v>
      </c>
      <c r="C329" s="158" t="s">
        <v>6665</v>
      </c>
      <c r="D329" s="159">
        <v>5</v>
      </c>
      <c r="E329" s="159">
        <v>1293767</v>
      </c>
      <c r="F329" s="158" t="s">
        <v>24</v>
      </c>
      <c r="G329" s="158" t="s">
        <v>10</v>
      </c>
      <c r="H329" s="158" t="s">
        <v>1343</v>
      </c>
      <c r="I329" s="158" t="s">
        <v>6810</v>
      </c>
      <c r="J329" s="35">
        <v>1</v>
      </c>
      <c r="K329" s="96"/>
      <c r="L329" s="158" t="s">
        <v>8089</v>
      </c>
      <c r="M329" s="73" t="s">
        <v>6</v>
      </c>
      <c r="N329" s="158" t="s">
        <v>118</v>
      </c>
      <c r="O329" s="158" t="s">
        <v>6900</v>
      </c>
      <c r="P329" s="158" t="s">
        <v>6901</v>
      </c>
    </row>
    <row r="330" spans="1:16" x14ac:dyDescent="0.45">
      <c r="A330" s="32" t="s">
        <v>6607</v>
      </c>
      <c r="B330" s="32">
        <v>160</v>
      </c>
      <c r="C330" s="158" t="s">
        <v>6665</v>
      </c>
      <c r="D330" s="159">
        <v>9</v>
      </c>
      <c r="E330" s="159">
        <v>98011497</v>
      </c>
      <c r="F330" s="158" t="s">
        <v>24</v>
      </c>
      <c r="G330" s="158" t="s">
        <v>10</v>
      </c>
      <c r="H330" s="158" t="s">
        <v>1315</v>
      </c>
      <c r="I330" s="158" t="s">
        <v>6810</v>
      </c>
      <c r="J330" s="35">
        <v>1</v>
      </c>
      <c r="K330" s="96"/>
      <c r="L330" s="158" t="s">
        <v>8089</v>
      </c>
      <c r="M330" s="73" t="s">
        <v>6</v>
      </c>
      <c r="N330" s="158" t="s">
        <v>118</v>
      </c>
      <c r="O330" s="158" t="s">
        <v>7346</v>
      </c>
      <c r="P330" s="158" t="s">
        <v>7347</v>
      </c>
    </row>
    <row r="331" spans="1:16" x14ac:dyDescent="0.45">
      <c r="A331" s="32" t="s">
        <v>6607</v>
      </c>
      <c r="B331" s="32">
        <v>160</v>
      </c>
      <c r="C331" s="158" t="s">
        <v>6665</v>
      </c>
      <c r="D331" s="159">
        <v>9</v>
      </c>
      <c r="E331" s="159">
        <v>139409976</v>
      </c>
      <c r="F331" s="158" t="s">
        <v>0</v>
      </c>
      <c r="G331" s="158" t="s">
        <v>1</v>
      </c>
      <c r="H331" s="158" t="s">
        <v>2051</v>
      </c>
      <c r="I331" s="158" t="s">
        <v>6810</v>
      </c>
      <c r="J331" s="35">
        <v>1</v>
      </c>
      <c r="K331" s="96"/>
      <c r="L331" s="158" t="s">
        <v>8089</v>
      </c>
      <c r="M331" s="73" t="s">
        <v>6</v>
      </c>
      <c r="N331" s="158" t="s">
        <v>118</v>
      </c>
      <c r="O331" s="158" t="s">
        <v>7348</v>
      </c>
      <c r="P331" s="158" t="s">
        <v>7349</v>
      </c>
    </row>
    <row r="332" spans="1:16" x14ac:dyDescent="0.45">
      <c r="A332" s="32" t="s">
        <v>6607</v>
      </c>
      <c r="B332" s="32">
        <v>160</v>
      </c>
      <c r="C332" s="158" t="s">
        <v>6665</v>
      </c>
      <c r="D332" s="159">
        <v>14</v>
      </c>
      <c r="E332" s="159">
        <v>45605413</v>
      </c>
      <c r="F332" s="158" t="s">
        <v>0</v>
      </c>
      <c r="G332" s="158" t="s">
        <v>10</v>
      </c>
      <c r="H332" s="158" t="s">
        <v>1279</v>
      </c>
      <c r="I332" s="158" t="s">
        <v>6105</v>
      </c>
      <c r="J332" s="35">
        <v>1</v>
      </c>
      <c r="K332" s="96"/>
      <c r="L332" s="158" t="s">
        <v>8089</v>
      </c>
      <c r="M332" s="73" t="s">
        <v>6</v>
      </c>
      <c r="N332" s="158" t="s">
        <v>118</v>
      </c>
      <c r="O332" s="158" t="s">
        <v>7350</v>
      </c>
      <c r="P332" s="158" t="s">
        <v>7351</v>
      </c>
    </row>
    <row r="333" spans="1:16" x14ac:dyDescent="0.45">
      <c r="A333" s="32" t="s">
        <v>6607</v>
      </c>
      <c r="B333" s="32">
        <v>160</v>
      </c>
      <c r="C333" s="158" t="s">
        <v>6665</v>
      </c>
      <c r="D333" s="159">
        <v>14</v>
      </c>
      <c r="E333" s="159">
        <v>45658449</v>
      </c>
      <c r="F333" s="158" t="s">
        <v>10</v>
      </c>
      <c r="G333" s="158" t="s">
        <v>24</v>
      </c>
      <c r="H333" s="158" t="s">
        <v>1279</v>
      </c>
      <c r="I333" s="158" t="s">
        <v>6105</v>
      </c>
      <c r="J333" s="35">
        <v>1</v>
      </c>
      <c r="K333" s="96"/>
      <c r="L333" s="158" t="s">
        <v>8089</v>
      </c>
      <c r="M333" s="73" t="s">
        <v>6</v>
      </c>
      <c r="N333" s="158" t="s">
        <v>118</v>
      </c>
      <c r="O333" s="158" t="s">
        <v>6827</v>
      </c>
      <c r="P333" s="158" t="s">
        <v>6828</v>
      </c>
    </row>
    <row r="334" spans="1:16" x14ac:dyDescent="0.45">
      <c r="A334" s="32" t="s">
        <v>6607</v>
      </c>
      <c r="B334" s="32">
        <v>160</v>
      </c>
      <c r="C334" s="158" t="s">
        <v>6665</v>
      </c>
      <c r="D334" s="159">
        <v>15</v>
      </c>
      <c r="E334" s="159">
        <v>38643479</v>
      </c>
      <c r="F334" s="158" t="s">
        <v>1</v>
      </c>
      <c r="G334" s="158" t="s">
        <v>24</v>
      </c>
      <c r="H334" s="158" t="s">
        <v>6596</v>
      </c>
      <c r="I334" s="158" t="s">
        <v>6105</v>
      </c>
      <c r="J334" s="35">
        <v>1</v>
      </c>
      <c r="K334" s="96"/>
      <c r="L334" s="158" t="s">
        <v>8089</v>
      </c>
      <c r="M334" s="73" t="s">
        <v>6</v>
      </c>
      <c r="N334" s="158" t="s">
        <v>118</v>
      </c>
      <c r="O334" s="158" t="s">
        <v>7352</v>
      </c>
      <c r="P334" s="158" t="s">
        <v>7353</v>
      </c>
    </row>
    <row r="335" spans="1:16" x14ac:dyDescent="0.45">
      <c r="A335" s="32" t="s">
        <v>6607</v>
      </c>
      <c r="B335" s="32">
        <v>160</v>
      </c>
      <c r="C335" s="158" t="s">
        <v>6666</v>
      </c>
      <c r="D335" s="159">
        <v>2</v>
      </c>
      <c r="E335" s="159">
        <v>96920564</v>
      </c>
      <c r="F335" s="158" t="s">
        <v>24</v>
      </c>
      <c r="G335" s="158" t="s">
        <v>10</v>
      </c>
      <c r="H335" s="158" t="s">
        <v>6199</v>
      </c>
      <c r="I335" s="158" t="s">
        <v>6810</v>
      </c>
      <c r="J335" s="35">
        <v>1</v>
      </c>
      <c r="K335" s="96"/>
      <c r="L335" s="158" t="s">
        <v>8081</v>
      </c>
      <c r="M335" s="73" t="s">
        <v>6</v>
      </c>
      <c r="N335" s="158" t="s">
        <v>6814</v>
      </c>
      <c r="O335" s="158" t="s">
        <v>7129</v>
      </c>
      <c r="P335" s="158"/>
    </row>
    <row r="336" spans="1:16" x14ac:dyDescent="0.45">
      <c r="A336" s="32" t="s">
        <v>6607</v>
      </c>
      <c r="B336" s="32">
        <v>160</v>
      </c>
      <c r="C336" s="158" t="s">
        <v>6666</v>
      </c>
      <c r="D336" s="159">
        <v>14</v>
      </c>
      <c r="E336" s="159">
        <v>45606387</v>
      </c>
      <c r="F336" s="158" t="s">
        <v>10</v>
      </c>
      <c r="G336" s="158" t="s">
        <v>24</v>
      </c>
      <c r="H336" s="158" t="s">
        <v>1279</v>
      </c>
      <c r="I336" s="158" t="s">
        <v>6811</v>
      </c>
      <c r="J336" s="35">
        <v>1</v>
      </c>
      <c r="K336" s="96"/>
      <c r="L336" s="158" t="s">
        <v>8081</v>
      </c>
      <c r="M336" s="73" t="s">
        <v>6</v>
      </c>
      <c r="N336" s="158" t="s">
        <v>118</v>
      </c>
      <c r="O336" s="158" t="s">
        <v>7354</v>
      </c>
      <c r="P336" s="158" t="s">
        <v>7355</v>
      </c>
    </row>
    <row r="337" spans="1:16" x14ac:dyDescent="0.45">
      <c r="A337" s="32" t="s">
        <v>6607</v>
      </c>
      <c r="B337" s="32">
        <v>160</v>
      </c>
      <c r="C337" s="158" t="s">
        <v>6666</v>
      </c>
      <c r="D337" s="159">
        <v>19</v>
      </c>
      <c r="E337" s="159">
        <v>1226449</v>
      </c>
      <c r="F337" s="158" t="s">
        <v>0</v>
      </c>
      <c r="G337" s="158" t="s">
        <v>10</v>
      </c>
      <c r="H337" s="158" t="s">
        <v>1175</v>
      </c>
      <c r="I337" s="158" t="s">
        <v>6810</v>
      </c>
      <c r="J337" s="35">
        <v>1</v>
      </c>
      <c r="K337" s="96"/>
      <c r="L337" s="158" t="s">
        <v>8081</v>
      </c>
      <c r="M337" s="73" t="s">
        <v>6</v>
      </c>
      <c r="N337" s="158" t="s">
        <v>6814</v>
      </c>
      <c r="O337" s="158" t="s">
        <v>7356</v>
      </c>
      <c r="P337" s="158"/>
    </row>
    <row r="338" spans="1:16" x14ac:dyDescent="0.45">
      <c r="A338" s="32" t="s">
        <v>6607</v>
      </c>
      <c r="B338" s="32">
        <v>160</v>
      </c>
      <c r="C338" s="158" t="s">
        <v>6667</v>
      </c>
      <c r="D338" s="159">
        <v>2</v>
      </c>
      <c r="E338" s="159">
        <v>39241107</v>
      </c>
      <c r="F338" s="158" t="s">
        <v>24</v>
      </c>
      <c r="G338" s="158" t="s">
        <v>10</v>
      </c>
      <c r="H338" s="158" t="s">
        <v>1158</v>
      </c>
      <c r="I338" s="158" t="s">
        <v>6810</v>
      </c>
      <c r="J338" s="35">
        <v>1</v>
      </c>
      <c r="K338" s="96"/>
      <c r="L338" s="158" t="s">
        <v>32</v>
      </c>
      <c r="M338" s="73" t="s">
        <v>6</v>
      </c>
      <c r="N338" s="158" t="s">
        <v>118</v>
      </c>
      <c r="O338" s="158" t="s">
        <v>6934</v>
      </c>
      <c r="P338" s="158" t="s">
        <v>6935</v>
      </c>
    </row>
    <row r="339" spans="1:16" x14ac:dyDescent="0.45">
      <c r="A339" s="32" t="s">
        <v>6607</v>
      </c>
      <c r="B339" s="32">
        <v>160</v>
      </c>
      <c r="C339" s="158" t="s">
        <v>6667</v>
      </c>
      <c r="D339" s="159">
        <v>2</v>
      </c>
      <c r="E339" s="159">
        <v>58459232</v>
      </c>
      <c r="F339" s="158" t="s">
        <v>24</v>
      </c>
      <c r="G339" s="158" t="s">
        <v>10</v>
      </c>
      <c r="H339" s="158" t="s">
        <v>1320</v>
      </c>
      <c r="I339" s="158" t="s">
        <v>6810</v>
      </c>
      <c r="J339" s="35">
        <v>1</v>
      </c>
      <c r="K339" s="96"/>
      <c r="L339" s="158" t="s">
        <v>32</v>
      </c>
      <c r="M339" s="73" t="s">
        <v>6</v>
      </c>
      <c r="N339" s="158" t="s">
        <v>118</v>
      </c>
      <c r="O339" s="158" t="s">
        <v>7149</v>
      </c>
      <c r="P339" s="158" t="s">
        <v>7150</v>
      </c>
    </row>
    <row r="340" spans="1:16" x14ac:dyDescent="0.45">
      <c r="A340" s="32" t="s">
        <v>6607</v>
      </c>
      <c r="B340" s="32">
        <v>160</v>
      </c>
      <c r="C340" s="158" t="s">
        <v>6667</v>
      </c>
      <c r="D340" s="159">
        <v>7</v>
      </c>
      <c r="E340" s="159">
        <v>128845511</v>
      </c>
      <c r="F340" s="158" t="s">
        <v>24</v>
      </c>
      <c r="G340" s="158" t="s">
        <v>10</v>
      </c>
      <c r="H340" s="158" t="s">
        <v>2142</v>
      </c>
      <c r="I340" s="158" t="s">
        <v>6105</v>
      </c>
      <c r="J340" s="35">
        <v>1</v>
      </c>
      <c r="K340" s="96"/>
      <c r="L340" s="158" t="s">
        <v>32</v>
      </c>
      <c r="M340" s="73" t="s">
        <v>6</v>
      </c>
      <c r="N340" s="158" t="s">
        <v>118</v>
      </c>
      <c r="O340" s="158" t="s">
        <v>7291</v>
      </c>
      <c r="P340" s="158" t="s">
        <v>7292</v>
      </c>
    </row>
    <row r="341" spans="1:16" x14ac:dyDescent="0.45">
      <c r="A341" s="32" t="s">
        <v>6607</v>
      </c>
      <c r="B341" s="32">
        <v>160</v>
      </c>
      <c r="C341" s="158" t="s">
        <v>6667</v>
      </c>
      <c r="D341" s="159">
        <v>11</v>
      </c>
      <c r="E341" s="159">
        <v>119169078</v>
      </c>
      <c r="F341" s="158" t="s">
        <v>1</v>
      </c>
      <c r="G341" s="158" t="s">
        <v>24</v>
      </c>
      <c r="H341" s="158" t="s">
        <v>659</v>
      </c>
      <c r="I341" s="158" t="s">
        <v>6105</v>
      </c>
      <c r="J341" s="35">
        <v>1</v>
      </c>
      <c r="K341" s="96"/>
      <c r="L341" s="158" t="s">
        <v>32</v>
      </c>
      <c r="M341" s="73" t="s">
        <v>6</v>
      </c>
      <c r="N341" s="158" t="s">
        <v>118</v>
      </c>
      <c r="O341" s="158" t="s">
        <v>7357</v>
      </c>
      <c r="P341" s="158" t="s">
        <v>7358</v>
      </c>
    </row>
    <row r="342" spans="1:16" x14ac:dyDescent="0.45">
      <c r="A342" s="32" t="s">
        <v>6607</v>
      </c>
      <c r="B342" s="32">
        <v>160</v>
      </c>
      <c r="C342" s="158" t="s">
        <v>6667</v>
      </c>
      <c r="D342" s="159">
        <v>11</v>
      </c>
      <c r="E342" s="159">
        <v>120322268</v>
      </c>
      <c r="F342" s="158" t="s">
        <v>1</v>
      </c>
      <c r="G342" s="158" t="s">
        <v>0</v>
      </c>
      <c r="H342" s="158" t="s">
        <v>1685</v>
      </c>
      <c r="I342" s="158" t="s">
        <v>6105</v>
      </c>
      <c r="J342" s="35">
        <v>1</v>
      </c>
      <c r="K342" s="96"/>
      <c r="L342" s="158" t="s">
        <v>32</v>
      </c>
      <c r="M342" s="73" t="s">
        <v>6</v>
      </c>
      <c r="N342" s="158" t="s">
        <v>118</v>
      </c>
      <c r="O342" s="158" t="s">
        <v>7359</v>
      </c>
      <c r="P342" s="158" t="s">
        <v>7360</v>
      </c>
    </row>
    <row r="343" spans="1:16" x14ac:dyDescent="0.45">
      <c r="A343" s="32" t="s">
        <v>6607</v>
      </c>
      <c r="B343" s="32">
        <v>160</v>
      </c>
      <c r="C343" s="158" t="s">
        <v>6668</v>
      </c>
      <c r="D343" s="159">
        <v>2</v>
      </c>
      <c r="E343" s="159">
        <v>47702191</v>
      </c>
      <c r="F343" s="158" t="s">
        <v>10</v>
      </c>
      <c r="G343" s="158" t="s">
        <v>24</v>
      </c>
      <c r="H343" s="158" t="s">
        <v>171</v>
      </c>
      <c r="I343" s="158" t="s">
        <v>6105</v>
      </c>
      <c r="J343" s="35">
        <v>1</v>
      </c>
      <c r="K343" s="96"/>
      <c r="L343" s="158" t="s">
        <v>8081</v>
      </c>
      <c r="M343" s="73" t="s">
        <v>6</v>
      </c>
      <c r="N343" s="158" t="s">
        <v>118</v>
      </c>
      <c r="O343" s="158" t="s">
        <v>7361</v>
      </c>
      <c r="P343" s="158" t="s">
        <v>7362</v>
      </c>
    </row>
    <row r="344" spans="1:16" x14ac:dyDescent="0.45">
      <c r="A344" s="32" t="s">
        <v>6607</v>
      </c>
      <c r="B344" s="32">
        <v>160</v>
      </c>
      <c r="C344" s="158" t="s">
        <v>6668</v>
      </c>
      <c r="D344" s="159">
        <v>2</v>
      </c>
      <c r="E344" s="159">
        <v>215593522</v>
      </c>
      <c r="F344" s="158" t="s">
        <v>1</v>
      </c>
      <c r="G344" s="158" t="s">
        <v>0</v>
      </c>
      <c r="H344" s="158" t="s">
        <v>1754</v>
      </c>
      <c r="I344" s="158" t="s">
        <v>6810</v>
      </c>
      <c r="J344" s="35">
        <v>1</v>
      </c>
      <c r="K344" s="96"/>
      <c r="L344" s="158" t="s">
        <v>8081</v>
      </c>
      <c r="M344" s="73" t="s">
        <v>6</v>
      </c>
      <c r="N344" s="158" t="s">
        <v>118</v>
      </c>
      <c r="O344" s="158" t="s">
        <v>7320</v>
      </c>
      <c r="P344" s="158" t="s">
        <v>7321</v>
      </c>
    </row>
    <row r="345" spans="1:16" x14ac:dyDescent="0.45">
      <c r="A345" s="32" t="s">
        <v>6607</v>
      </c>
      <c r="B345" s="32">
        <v>160</v>
      </c>
      <c r="C345" s="158" t="s">
        <v>6668</v>
      </c>
      <c r="D345" s="159">
        <v>7</v>
      </c>
      <c r="E345" s="159">
        <v>128843396</v>
      </c>
      <c r="F345" s="158" t="s">
        <v>24</v>
      </c>
      <c r="G345" s="158" t="s">
        <v>10</v>
      </c>
      <c r="H345" s="158" t="s">
        <v>2142</v>
      </c>
      <c r="I345" s="158" t="s">
        <v>6105</v>
      </c>
      <c r="J345" s="35">
        <v>1</v>
      </c>
      <c r="K345" s="96"/>
      <c r="L345" s="158" t="s">
        <v>8081</v>
      </c>
      <c r="M345" s="73" t="s">
        <v>6</v>
      </c>
      <c r="N345" s="158" t="s">
        <v>118</v>
      </c>
      <c r="O345" s="158" t="s">
        <v>7245</v>
      </c>
      <c r="P345" s="158" t="s">
        <v>7246</v>
      </c>
    </row>
    <row r="346" spans="1:16" x14ac:dyDescent="0.45">
      <c r="A346" s="32" t="s">
        <v>6607</v>
      </c>
      <c r="B346" s="32">
        <v>160</v>
      </c>
      <c r="C346" s="158" t="s">
        <v>6668</v>
      </c>
      <c r="D346" s="159">
        <v>7</v>
      </c>
      <c r="E346" s="159">
        <v>128851867</v>
      </c>
      <c r="F346" s="158" t="s">
        <v>0</v>
      </c>
      <c r="G346" s="158" t="s">
        <v>1</v>
      </c>
      <c r="H346" s="158" t="s">
        <v>2142</v>
      </c>
      <c r="I346" s="158" t="s">
        <v>6810</v>
      </c>
      <c r="J346" s="35">
        <v>1</v>
      </c>
      <c r="K346" s="96"/>
      <c r="L346" s="158" t="s">
        <v>8081</v>
      </c>
      <c r="M346" s="73" t="s">
        <v>6</v>
      </c>
      <c r="N346" s="158" t="s">
        <v>6813</v>
      </c>
      <c r="O346" s="158" t="s">
        <v>6926</v>
      </c>
      <c r="P346" s="158" t="s">
        <v>6927</v>
      </c>
    </row>
    <row r="347" spans="1:16" x14ac:dyDescent="0.45">
      <c r="A347" s="32" t="s">
        <v>6607</v>
      </c>
      <c r="B347" s="32">
        <v>160</v>
      </c>
      <c r="C347" s="158" t="s">
        <v>6668</v>
      </c>
      <c r="D347" s="159">
        <v>9</v>
      </c>
      <c r="E347" s="159">
        <v>98231110</v>
      </c>
      <c r="F347" s="158" t="s">
        <v>24</v>
      </c>
      <c r="G347" s="158" t="s">
        <v>10</v>
      </c>
      <c r="H347" s="158" t="s">
        <v>30</v>
      </c>
      <c r="I347" s="158" t="s">
        <v>6810</v>
      </c>
      <c r="J347" s="35">
        <v>1</v>
      </c>
      <c r="K347" s="96"/>
      <c r="L347" s="158" t="s">
        <v>8081</v>
      </c>
      <c r="M347" s="73" t="s">
        <v>6</v>
      </c>
      <c r="N347" s="158" t="s">
        <v>118</v>
      </c>
      <c r="O347" s="158" t="s">
        <v>7308</v>
      </c>
      <c r="P347" s="158" t="s">
        <v>7309</v>
      </c>
    </row>
    <row r="348" spans="1:16" x14ac:dyDescent="0.45">
      <c r="A348" s="32" t="s">
        <v>6607</v>
      </c>
      <c r="B348" s="32">
        <v>160</v>
      </c>
      <c r="C348" s="158" t="s">
        <v>6668</v>
      </c>
      <c r="D348" s="159">
        <v>10</v>
      </c>
      <c r="E348" s="159">
        <v>43608351</v>
      </c>
      <c r="F348" s="158" t="s">
        <v>24</v>
      </c>
      <c r="G348" s="158" t="s">
        <v>10</v>
      </c>
      <c r="H348" s="158" t="s">
        <v>217</v>
      </c>
      <c r="I348" s="158" t="s">
        <v>6105</v>
      </c>
      <c r="J348" s="35">
        <v>1</v>
      </c>
      <c r="K348" s="96"/>
      <c r="L348" s="158" t="s">
        <v>8081</v>
      </c>
      <c r="M348" s="73" t="s">
        <v>6</v>
      </c>
      <c r="N348" s="158" t="s">
        <v>118</v>
      </c>
      <c r="O348" s="158" t="s">
        <v>7363</v>
      </c>
      <c r="P348" s="158" t="s">
        <v>7364</v>
      </c>
    </row>
    <row r="349" spans="1:16" x14ac:dyDescent="0.45">
      <c r="A349" s="32" t="s">
        <v>6607</v>
      </c>
      <c r="B349" s="32">
        <v>160</v>
      </c>
      <c r="C349" s="158" t="s">
        <v>6668</v>
      </c>
      <c r="D349" s="159">
        <v>10</v>
      </c>
      <c r="E349" s="159">
        <v>51584644</v>
      </c>
      <c r="F349" s="158" t="s">
        <v>10</v>
      </c>
      <c r="G349" s="158" t="s">
        <v>24</v>
      </c>
      <c r="H349" s="158" t="s">
        <v>2032</v>
      </c>
      <c r="I349" s="158" t="s">
        <v>6105</v>
      </c>
      <c r="J349" s="35">
        <v>1</v>
      </c>
      <c r="K349" s="96"/>
      <c r="L349" s="158" t="s">
        <v>8081</v>
      </c>
      <c r="M349" s="73" t="s">
        <v>6</v>
      </c>
      <c r="N349" s="158" t="s">
        <v>118</v>
      </c>
      <c r="O349" s="158" t="s">
        <v>7365</v>
      </c>
      <c r="P349" s="158" t="s">
        <v>7366</v>
      </c>
    </row>
    <row r="350" spans="1:16" x14ac:dyDescent="0.45">
      <c r="A350" s="32" t="s">
        <v>6607</v>
      </c>
      <c r="B350" s="32">
        <v>160</v>
      </c>
      <c r="C350" s="158" t="s">
        <v>6668</v>
      </c>
      <c r="D350" s="159">
        <v>10</v>
      </c>
      <c r="E350" s="159">
        <v>51584910</v>
      </c>
      <c r="F350" s="158" t="s">
        <v>24</v>
      </c>
      <c r="G350" s="158" t="s">
        <v>10</v>
      </c>
      <c r="H350" s="158" t="s">
        <v>2032</v>
      </c>
      <c r="I350" s="158" t="s">
        <v>6105</v>
      </c>
      <c r="J350" s="35">
        <v>1</v>
      </c>
      <c r="K350" s="96"/>
      <c r="L350" s="158" t="s">
        <v>8081</v>
      </c>
      <c r="M350" s="73" t="s">
        <v>6</v>
      </c>
      <c r="N350" s="158" t="s">
        <v>118</v>
      </c>
      <c r="O350" s="158" t="s">
        <v>7367</v>
      </c>
      <c r="P350" s="158" t="s">
        <v>7368</v>
      </c>
    </row>
    <row r="351" spans="1:16" x14ac:dyDescent="0.45">
      <c r="A351" s="32" t="s">
        <v>6607</v>
      </c>
      <c r="B351" s="32">
        <v>160</v>
      </c>
      <c r="C351" s="158" t="s">
        <v>6668</v>
      </c>
      <c r="D351" s="159">
        <v>10</v>
      </c>
      <c r="E351" s="159">
        <v>51585223</v>
      </c>
      <c r="F351" s="158" t="s">
        <v>24</v>
      </c>
      <c r="G351" s="158" t="s">
        <v>10</v>
      </c>
      <c r="H351" s="158" t="s">
        <v>2032</v>
      </c>
      <c r="I351" s="158" t="s">
        <v>6105</v>
      </c>
      <c r="J351" s="35">
        <v>1</v>
      </c>
      <c r="K351" s="96"/>
      <c r="L351" s="158" t="s">
        <v>8081</v>
      </c>
      <c r="M351" s="73" t="s">
        <v>6</v>
      </c>
      <c r="N351" s="158" t="s">
        <v>118</v>
      </c>
      <c r="O351" s="158" t="s">
        <v>7369</v>
      </c>
      <c r="P351" s="158" t="s">
        <v>7370</v>
      </c>
    </row>
    <row r="352" spans="1:16" x14ac:dyDescent="0.45">
      <c r="A352" s="32" t="s">
        <v>6607</v>
      </c>
      <c r="B352" s="32">
        <v>160</v>
      </c>
      <c r="C352" s="158" t="s">
        <v>6668</v>
      </c>
      <c r="D352" s="159">
        <v>12</v>
      </c>
      <c r="E352" s="159">
        <v>111856242</v>
      </c>
      <c r="F352" s="158" t="s">
        <v>0</v>
      </c>
      <c r="G352" s="158" t="s">
        <v>10</v>
      </c>
      <c r="H352" s="158" t="s">
        <v>1284</v>
      </c>
      <c r="I352" s="158" t="s">
        <v>6105</v>
      </c>
      <c r="J352" s="35">
        <v>1</v>
      </c>
      <c r="K352" s="96"/>
      <c r="L352" s="158" t="s">
        <v>8081</v>
      </c>
      <c r="M352" s="73" t="s">
        <v>6</v>
      </c>
      <c r="N352" s="158" t="s">
        <v>118</v>
      </c>
      <c r="O352" s="158" t="s">
        <v>7371</v>
      </c>
      <c r="P352" s="158" t="s">
        <v>7372</v>
      </c>
    </row>
    <row r="353" spans="1:16" x14ac:dyDescent="0.45">
      <c r="A353" s="32" t="s">
        <v>6607</v>
      </c>
      <c r="B353" s="32">
        <v>160</v>
      </c>
      <c r="C353" s="158" t="s">
        <v>6668</v>
      </c>
      <c r="D353" s="159">
        <v>16</v>
      </c>
      <c r="E353" s="159">
        <v>68771371</v>
      </c>
      <c r="F353" s="158" t="s">
        <v>0</v>
      </c>
      <c r="G353" s="158" t="s">
        <v>24</v>
      </c>
      <c r="H353" s="158" t="s">
        <v>162</v>
      </c>
      <c r="I353" s="158" t="s">
        <v>6811</v>
      </c>
      <c r="J353" s="35">
        <v>1</v>
      </c>
      <c r="K353" s="96"/>
      <c r="L353" s="158" t="s">
        <v>8081</v>
      </c>
      <c r="M353" s="73" t="s">
        <v>6</v>
      </c>
      <c r="N353" s="158" t="s">
        <v>6814</v>
      </c>
      <c r="O353" s="158" t="s">
        <v>7373</v>
      </c>
      <c r="P353" s="158"/>
    </row>
    <row r="354" spans="1:16" x14ac:dyDescent="0.45">
      <c r="A354" s="32" t="s">
        <v>6607</v>
      </c>
      <c r="B354" s="32">
        <v>160</v>
      </c>
      <c r="C354" s="158" t="s">
        <v>6668</v>
      </c>
      <c r="D354" s="159">
        <v>16</v>
      </c>
      <c r="E354" s="159">
        <v>89806477</v>
      </c>
      <c r="F354" s="158" t="s">
        <v>0</v>
      </c>
      <c r="G354" s="158" t="s">
        <v>1</v>
      </c>
      <c r="H354" s="158" t="s">
        <v>1313</v>
      </c>
      <c r="I354" s="158" t="s">
        <v>6810</v>
      </c>
      <c r="J354" s="35">
        <v>1</v>
      </c>
      <c r="K354" s="96"/>
      <c r="L354" s="158" t="s">
        <v>8081</v>
      </c>
      <c r="M354" s="73" t="s">
        <v>6</v>
      </c>
      <c r="N354" s="158" t="s">
        <v>118</v>
      </c>
      <c r="O354" s="158" t="s">
        <v>7374</v>
      </c>
      <c r="P354" s="158" t="s">
        <v>7375</v>
      </c>
    </row>
    <row r="355" spans="1:16" x14ac:dyDescent="0.45">
      <c r="A355" s="32" t="s">
        <v>6607</v>
      </c>
      <c r="B355" s="32">
        <v>160</v>
      </c>
      <c r="C355" s="158" t="s">
        <v>6668</v>
      </c>
      <c r="D355" s="159">
        <v>20</v>
      </c>
      <c r="E355" s="159">
        <v>31021662</v>
      </c>
      <c r="F355" s="158" t="s">
        <v>24</v>
      </c>
      <c r="G355" s="158" t="s">
        <v>10</v>
      </c>
      <c r="H355" s="158" t="s">
        <v>1731</v>
      </c>
      <c r="I355" s="158" t="s">
        <v>6105</v>
      </c>
      <c r="J355" s="35">
        <v>1</v>
      </c>
      <c r="K355" s="96"/>
      <c r="L355" s="158" t="s">
        <v>8081</v>
      </c>
      <c r="M355" s="73" t="s">
        <v>6</v>
      </c>
      <c r="N355" s="158" t="s">
        <v>118</v>
      </c>
      <c r="O355" s="158" t="s">
        <v>7376</v>
      </c>
      <c r="P355" s="158" t="s">
        <v>7377</v>
      </c>
    </row>
    <row r="356" spans="1:16" x14ac:dyDescent="0.45">
      <c r="A356" s="32" t="s">
        <v>6607</v>
      </c>
      <c r="B356" s="32">
        <v>160</v>
      </c>
      <c r="C356" s="158" t="s">
        <v>6669</v>
      </c>
      <c r="D356" s="159">
        <v>6</v>
      </c>
      <c r="E356" s="159">
        <v>106553383</v>
      </c>
      <c r="F356" s="158" t="s">
        <v>0</v>
      </c>
      <c r="G356" s="158" t="s">
        <v>1</v>
      </c>
      <c r="H356" s="158" t="s">
        <v>2134</v>
      </c>
      <c r="I356" s="158" t="s">
        <v>6105</v>
      </c>
      <c r="J356" s="35">
        <v>1</v>
      </c>
      <c r="K356" s="96"/>
      <c r="L356" s="158" t="s">
        <v>131</v>
      </c>
      <c r="M356" s="73" t="s">
        <v>6</v>
      </c>
      <c r="N356" s="158" t="s">
        <v>118</v>
      </c>
      <c r="O356" s="158" t="s">
        <v>6911</v>
      </c>
      <c r="P356" s="158" t="s">
        <v>6912</v>
      </c>
    </row>
    <row r="357" spans="1:16" x14ac:dyDescent="0.45">
      <c r="A357" s="32" t="s">
        <v>6607</v>
      </c>
      <c r="B357" s="32">
        <v>160</v>
      </c>
      <c r="C357" s="158" t="s">
        <v>6669</v>
      </c>
      <c r="D357" s="159">
        <v>6</v>
      </c>
      <c r="E357" s="159">
        <v>160450575</v>
      </c>
      <c r="F357" s="158" t="s">
        <v>0</v>
      </c>
      <c r="G357" s="158" t="s">
        <v>1</v>
      </c>
      <c r="H357" s="158" t="s">
        <v>1942</v>
      </c>
      <c r="I357" s="158" t="s">
        <v>6810</v>
      </c>
      <c r="J357" s="35">
        <v>1</v>
      </c>
      <c r="K357" s="96"/>
      <c r="L357" s="158" t="s">
        <v>131</v>
      </c>
      <c r="M357" s="73" t="s">
        <v>6</v>
      </c>
      <c r="N357" s="158" t="s">
        <v>6814</v>
      </c>
      <c r="O357" s="158" t="s">
        <v>7378</v>
      </c>
      <c r="P357" s="158"/>
    </row>
    <row r="358" spans="1:16" x14ac:dyDescent="0.45">
      <c r="A358" s="32" t="s">
        <v>6607</v>
      </c>
      <c r="B358" s="32">
        <v>160</v>
      </c>
      <c r="C358" s="158" t="s">
        <v>6669</v>
      </c>
      <c r="D358" s="159">
        <v>14</v>
      </c>
      <c r="E358" s="159">
        <v>95599708</v>
      </c>
      <c r="F358" s="158" t="s">
        <v>24</v>
      </c>
      <c r="G358" s="158" t="s">
        <v>0</v>
      </c>
      <c r="H358" s="158" t="s">
        <v>727</v>
      </c>
      <c r="I358" s="158" t="s">
        <v>6105</v>
      </c>
      <c r="J358" s="35">
        <v>1</v>
      </c>
      <c r="K358" s="96"/>
      <c r="L358" s="158" t="s">
        <v>131</v>
      </c>
      <c r="M358" s="73" t="s">
        <v>6</v>
      </c>
      <c r="N358" s="158" t="s">
        <v>118</v>
      </c>
      <c r="O358" s="158" t="s">
        <v>7379</v>
      </c>
      <c r="P358" s="158" t="s">
        <v>7380</v>
      </c>
    </row>
    <row r="359" spans="1:16" x14ac:dyDescent="0.45">
      <c r="A359" s="32" t="s">
        <v>6607</v>
      </c>
      <c r="B359" s="32">
        <v>160</v>
      </c>
      <c r="C359" s="158" t="s">
        <v>6670</v>
      </c>
      <c r="D359" s="159">
        <v>2</v>
      </c>
      <c r="E359" s="159" t="s">
        <v>6785</v>
      </c>
      <c r="F359" s="158" t="s">
        <v>144</v>
      </c>
      <c r="G359" s="158" t="s">
        <v>6786</v>
      </c>
      <c r="H359" s="158" t="s">
        <v>174</v>
      </c>
      <c r="I359" s="158" t="s">
        <v>6811</v>
      </c>
      <c r="J359" s="35">
        <v>1</v>
      </c>
      <c r="K359" s="96"/>
      <c r="L359" s="158" t="s">
        <v>8081</v>
      </c>
      <c r="M359" s="73" t="s">
        <v>6</v>
      </c>
      <c r="N359" s="158" t="s">
        <v>6817</v>
      </c>
      <c r="O359" s="158" t="s">
        <v>7381</v>
      </c>
      <c r="P359" s="158"/>
    </row>
    <row r="360" spans="1:16" x14ac:dyDescent="0.45">
      <c r="A360" s="32" t="s">
        <v>6607</v>
      </c>
      <c r="B360" s="32">
        <v>160</v>
      </c>
      <c r="C360" s="158" t="s">
        <v>6670</v>
      </c>
      <c r="D360" s="159">
        <v>4</v>
      </c>
      <c r="E360" s="159">
        <v>106196770</v>
      </c>
      <c r="F360" s="158" t="s">
        <v>24</v>
      </c>
      <c r="G360" s="158" t="s">
        <v>10</v>
      </c>
      <c r="H360" s="158" t="s">
        <v>2154</v>
      </c>
      <c r="I360" s="158" t="s">
        <v>6105</v>
      </c>
      <c r="J360" s="35">
        <v>1</v>
      </c>
      <c r="K360" s="96"/>
      <c r="L360" s="158" t="s">
        <v>8081</v>
      </c>
      <c r="M360" s="73" t="s">
        <v>6</v>
      </c>
      <c r="N360" s="158" t="s">
        <v>118</v>
      </c>
      <c r="O360" s="158" t="s">
        <v>7382</v>
      </c>
      <c r="P360" s="158" t="s">
        <v>7383</v>
      </c>
    </row>
    <row r="361" spans="1:16" x14ac:dyDescent="0.45">
      <c r="A361" s="32" t="s">
        <v>6607</v>
      </c>
      <c r="B361" s="32">
        <v>160</v>
      </c>
      <c r="C361" s="158" t="s">
        <v>6670</v>
      </c>
      <c r="D361" s="159">
        <v>7</v>
      </c>
      <c r="E361" s="159">
        <v>138264079</v>
      </c>
      <c r="F361" s="158" t="s">
        <v>10</v>
      </c>
      <c r="G361" s="158" t="s">
        <v>24</v>
      </c>
      <c r="H361" s="158" t="s">
        <v>2182</v>
      </c>
      <c r="I361" s="158" t="s">
        <v>6105</v>
      </c>
      <c r="J361" s="35">
        <v>1</v>
      </c>
      <c r="K361" s="96"/>
      <c r="L361" s="158" t="s">
        <v>8081</v>
      </c>
      <c r="M361" s="73" t="s">
        <v>6</v>
      </c>
      <c r="N361" s="158" t="s">
        <v>118</v>
      </c>
      <c r="O361" s="158" t="s">
        <v>7384</v>
      </c>
      <c r="P361" s="158" t="s">
        <v>7385</v>
      </c>
    </row>
    <row r="362" spans="1:16" x14ac:dyDescent="0.45">
      <c r="A362" s="32" t="s">
        <v>6607</v>
      </c>
      <c r="B362" s="32">
        <v>160</v>
      </c>
      <c r="C362" s="158" t="s">
        <v>6670</v>
      </c>
      <c r="D362" s="159">
        <v>8</v>
      </c>
      <c r="E362" s="159">
        <v>145737373</v>
      </c>
      <c r="F362" s="158" t="s">
        <v>0</v>
      </c>
      <c r="G362" s="158" t="s">
        <v>1</v>
      </c>
      <c r="H362" s="158" t="s">
        <v>1339</v>
      </c>
      <c r="I362" s="158" t="s">
        <v>6810</v>
      </c>
      <c r="J362" s="35">
        <v>1</v>
      </c>
      <c r="K362" s="96"/>
      <c r="L362" s="158" t="s">
        <v>8081</v>
      </c>
      <c r="M362" s="73" t="s">
        <v>6</v>
      </c>
      <c r="N362" s="158" t="s">
        <v>118</v>
      </c>
      <c r="O362" s="158" t="s">
        <v>7233</v>
      </c>
      <c r="P362" s="158" t="s">
        <v>7234</v>
      </c>
    </row>
    <row r="363" spans="1:16" x14ac:dyDescent="0.45">
      <c r="A363" s="32" t="s">
        <v>6607</v>
      </c>
      <c r="B363" s="32">
        <v>160</v>
      </c>
      <c r="C363" s="158" t="s">
        <v>6670</v>
      </c>
      <c r="D363" s="159">
        <v>8</v>
      </c>
      <c r="E363" s="159">
        <v>145738804</v>
      </c>
      <c r="F363" s="158" t="s">
        <v>0</v>
      </c>
      <c r="G363" s="158" t="s">
        <v>1</v>
      </c>
      <c r="H363" s="158" t="s">
        <v>1339</v>
      </c>
      <c r="I363" s="158" t="s">
        <v>6105</v>
      </c>
      <c r="J363" s="35">
        <v>1</v>
      </c>
      <c r="K363" s="96"/>
      <c r="L363" s="158" t="s">
        <v>8081</v>
      </c>
      <c r="M363" s="73" t="s">
        <v>6</v>
      </c>
      <c r="N363" s="158" t="s">
        <v>118</v>
      </c>
      <c r="O363" s="158" t="s">
        <v>7386</v>
      </c>
      <c r="P363" s="158" t="s">
        <v>7387</v>
      </c>
    </row>
    <row r="364" spans="1:16" x14ac:dyDescent="0.45">
      <c r="A364" s="32" t="s">
        <v>6607</v>
      </c>
      <c r="B364" s="32">
        <v>160</v>
      </c>
      <c r="C364" s="158" t="s">
        <v>6670</v>
      </c>
      <c r="D364" s="159">
        <v>14</v>
      </c>
      <c r="E364" s="159">
        <v>45658449</v>
      </c>
      <c r="F364" s="158" t="s">
        <v>10</v>
      </c>
      <c r="G364" s="158" t="s">
        <v>24</v>
      </c>
      <c r="H364" s="158" t="s">
        <v>1279</v>
      </c>
      <c r="I364" s="158" t="s">
        <v>6105</v>
      </c>
      <c r="J364" s="35">
        <v>1</v>
      </c>
      <c r="K364" s="96"/>
      <c r="L364" s="158" t="s">
        <v>8081</v>
      </c>
      <c r="M364" s="73" t="s">
        <v>6</v>
      </c>
      <c r="N364" s="158" t="s">
        <v>118</v>
      </c>
      <c r="O364" s="158" t="s">
        <v>6827</v>
      </c>
      <c r="P364" s="158" t="s">
        <v>6828</v>
      </c>
    </row>
    <row r="365" spans="1:16" x14ac:dyDescent="0.45">
      <c r="A365" s="32" t="s">
        <v>6607</v>
      </c>
      <c r="B365" s="32">
        <v>160</v>
      </c>
      <c r="C365" s="158" t="s">
        <v>6670</v>
      </c>
      <c r="D365" s="159">
        <v>15</v>
      </c>
      <c r="E365" s="159">
        <v>40512901</v>
      </c>
      <c r="F365" s="158" t="s">
        <v>10</v>
      </c>
      <c r="G365" s="158" t="s">
        <v>0</v>
      </c>
      <c r="H365" s="158" t="s">
        <v>1774</v>
      </c>
      <c r="I365" s="158" t="s">
        <v>6105</v>
      </c>
      <c r="J365" s="35">
        <v>1</v>
      </c>
      <c r="K365" s="96"/>
      <c r="L365" s="158" t="s">
        <v>8081</v>
      </c>
      <c r="M365" s="73" t="s">
        <v>6</v>
      </c>
      <c r="N365" s="158" t="s">
        <v>118</v>
      </c>
      <c r="O365" s="158" t="s">
        <v>7388</v>
      </c>
      <c r="P365" s="158" t="s">
        <v>7389</v>
      </c>
    </row>
    <row r="366" spans="1:16" x14ac:dyDescent="0.45">
      <c r="A366" s="32" t="s">
        <v>6607</v>
      </c>
      <c r="B366" s="32">
        <v>160</v>
      </c>
      <c r="C366" s="158" t="s">
        <v>6671</v>
      </c>
      <c r="D366" s="159">
        <v>6</v>
      </c>
      <c r="E366" s="159" t="s">
        <v>6787</v>
      </c>
      <c r="F366" s="158" t="s">
        <v>2215</v>
      </c>
      <c r="G366" s="158" t="s">
        <v>144</v>
      </c>
      <c r="H366" s="158" t="s">
        <v>1538</v>
      </c>
      <c r="I366" s="158" t="s">
        <v>6105</v>
      </c>
      <c r="J366" s="35">
        <v>1</v>
      </c>
      <c r="K366" s="96"/>
      <c r="L366" s="158" t="s">
        <v>8082</v>
      </c>
      <c r="M366" s="73" t="s">
        <v>6</v>
      </c>
      <c r="N366" s="158" t="s">
        <v>4649</v>
      </c>
      <c r="O366" s="158" t="s">
        <v>7390</v>
      </c>
      <c r="P366" s="158" t="s">
        <v>7391</v>
      </c>
    </row>
    <row r="367" spans="1:16" x14ac:dyDescent="0.45">
      <c r="A367" s="32" t="s">
        <v>6607</v>
      </c>
      <c r="B367" s="32">
        <v>160</v>
      </c>
      <c r="C367" s="158" t="s">
        <v>6671</v>
      </c>
      <c r="D367" s="159">
        <v>8</v>
      </c>
      <c r="E367" s="159">
        <v>145737373</v>
      </c>
      <c r="F367" s="158" t="s">
        <v>0</v>
      </c>
      <c r="G367" s="158" t="s">
        <v>1</v>
      </c>
      <c r="H367" s="158" t="s">
        <v>1339</v>
      </c>
      <c r="I367" s="158" t="s">
        <v>6810</v>
      </c>
      <c r="J367" s="35">
        <v>1</v>
      </c>
      <c r="K367" s="96"/>
      <c r="L367" s="158" t="s">
        <v>8082</v>
      </c>
      <c r="M367" s="73" t="s">
        <v>6</v>
      </c>
      <c r="N367" s="158" t="s">
        <v>118</v>
      </c>
      <c r="O367" s="158" t="s">
        <v>7233</v>
      </c>
      <c r="P367" s="158" t="s">
        <v>7234</v>
      </c>
    </row>
    <row r="368" spans="1:16" x14ac:dyDescent="0.45">
      <c r="A368" s="32" t="s">
        <v>6607</v>
      </c>
      <c r="B368" s="32">
        <v>160</v>
      </c>
      <c r="C368" s="158" t="s">
        <v>6671</v>
      </c>
      <c r="D368" s="159">
        <v>8</v>
      </c>
      <c r="E368" s="159">
        <v>145738644</v>
      </c>
      <c r="F368" s="158" t="s">
        <v>0</v>
      </c>
      <c r="G368" s="158" t="s">
        <v>1</v>
      </c>
      <c r="H368" s="158" t="s">
        <v>1339</v>
      </c>
      <c r="I368" s="158" t="s">
        <v>6105</v>
      </c>
      <c r="J368" s="35">
        <v>1</v>
      </c>
      <c r="K368" s="96"/>
      <c r="L368" s="158" t="s">
        <v>8082</v>
      </c>
      <c r="M368" s="73" t="s">
        <v>6</v>
      </c>
      <c r="N368" s="158" t="s">
        <v>118</v>
      </c>
      <c r="O368" s="158" t="s">
        <v>7392</v>
      </c>
      <c r="P368" s="158" t="s">
        <v>7393</v>
      </c>
    </row>
    <row r="369" spans="1:16" x14ac:dyDescent="0.45">
      <c r="A369" s="32" t="s">
        <v>6607</v>
      </c>
      <c r="B369" s="32">
        <v>160</v>
      </c>
      <c r="C369" s="158" t="s">
        <v>6671</v>
      </c>
      <c r="D369" s="159">
        <v>9</v>
      </c>
      <c r="E369" s="159">
        <v>36882049</v>
      </c>
      <c r="F369" s="158" t="s">
        <v>0</v>
      </c>
      <c r="G369" s="158" t="s">
        <v>1</v>
      </c>
      <c r="H369" s="158" t="s">
        <v>974</v>
      </c>
      <c r="I369" s="158" t="s">
        <v>6105</v>
      </c>
      <c r="J369" s="35">
        <v>1</v>
      </c>
      <c r="K369" s="96"/>
      <c r="L369" s="158" t="s">
        <v>8082</v>
      </c>
      <c r="M369" s="73" t="s">
        <v>6</v>
      </c>
      <c r="N369" s="158" t="s">
        <v>118</v>
      </c>
      <c r="O369" s="158" t="s">
        <v>7394</v>
      </c>
      <c r="P369" s="158" t="s">
        <v>7395</v>
      </c>
    </row>
    <row r="370" spans="1:16" x14ac:dyDescent="0.45">
      <c r="A370" s="32" t="s">
        <v>6607</v>
      </c>
      <c r="B370" s="32">
        <v>160</v>
      </c>
      <c r="C370" s="158" t="s">
        <v>6671</v>
      </c>
      <c r="D370" s="159">
        <v>16</v>
      </c>
      <c r="E370" s="159">
        <v>89842143</v>
      </c>
      <c r="F370" s="158" t="s">
        <v>10</v>
      </c>
      <c r="G370" s="158" t="s">
        <v>1</v>
      </c>
      <c r="H370" s="158" t="s">
        <v>1313</v>
      </c>
      <c r="I370" s="158" t="s">
        <v>6810</v>
      </c>
      <c r="J370" s="35">
        <v>1</v>
      </c>
      <c r="K370" s="96"/>
      <c r="L370" s="158" t="s">
        <v>8082</v>
      </c>
      <c r="M370" s="73" t="s">
        <v>6</v>
      </c>
      <c r="N370" s="158" t="s">
        <v>6814</v>
      </c>
      <c r="O370" s="158" t="s">
        <v>7396</v>
      </c>
      <c r="P370" s="158"/>
    </row>
    <row r="371" spans="1:16" x14ac:dyDescent="0.45">
      <c r="A371" s="32" t="s">
        <v>6607</v>
      </c>
      <c r="B371" s="32">
        <v>160</v>
      </c>
      <c r="C371" s="158" t="s">
        <v>6672</v>
      </c>
      <c r="D371" s="159">
        <v>8</v>
      </c>
      <c r="E371" s="159">
        <v>30938513</v>
      </c>
      <c r="F371" s="158" t="s">
        <v>10</v>
      </c>
      <c r="G371" s="158" t="s">
        <v>24</v>
      </c>
      <c r="H371" s="158" t="s">
        <v>1345</v>
      </c>
      <c r="I371" s="158" t="s">
        <v>6810</v>
      </c>
      <c r="J371" s="35">
        <v>1</v>
      </c>
      <c r="K371" s="96"/>
      <c r="L371" s="158" t="s">
        <v>8090</v>
      </c>
      <c r="M371" s="73" t="s">
        <v>6</v>
      </c>
      <c r="N371" s="158" t="s">
        <v>118</v>
      </c>
      <c r="O371" s="158" t="s">
        <v>7397</v>
      </c>
      <c r="P371" s="158" t="s">
        <v>7398</v>
      </c>
    </row>
    <row r="372" spans="1:16" x14ac:dyDescent="0.45">
      <c r="A372" s="32" t="s">
        <v>6607</v>
      </c>
      <c r="B372" s="32">
        <v>160</v>
      </c>
      <c r="C372" s="158" t="s">
        <v>6672</v>
      </c>
      <c r="D372" s="159">
        <v>8</v>
      </c>
      <c r="E372" s="159">
        <v>30954294</v>
      </c>
      <c r="F372" s="158" t="s">
        <v>0</v>
      </c>
      <c r="G372" s="158" t="s">
        <v>1</v>
      </c>
      <c r="H372" s="158" t="s">
        <v>1345</v>
      </c>
      <c r="I372" s="158" t="s">
        <v>6105</v>
      </c>
      <c r="J372" s="35">
        <v>1</v>
      </c>
      <c r="K372" s="96"/>
      <c r="L372" s="158" t="s">
        <v>8090</v>
      </c>
      <c r="M372" s="73" t="s">
        <v>6</v>
      </c>
      <c r="N372" s="158" t="s">
        <v>118</v>
      </c>
      <c r="O372" s="158" t="s">
        <v>7399</v>
      </c>
      <c r="P372" s="158" t="s">
        <v>7400</v>
      </c>
    </row>
    <row r="373" spans="1:16" x14ac:dyDescent="0.45">
      <c r="A373" s="32" t="s">
        <v>6607</v>
      </c>
      <c r="B373" s="32">
        <v>160</v>
      </c>
      <c r="C373" s="158" t="s">
        <v>6672</v>
      </c>
      <c r="D373" s="159">
        <v>9</v>
      </c>
      <c r="E373" s="159">
        <v>98009786</v>
      </c>
      <c r="F373" s="158" t="s">
        <v>0</v>
      </c>
      <c r="G373" s="158" t="s">
        <v>1</v>
      </c>
      <c r="H373" s="158" t="s">
        <v>1315</v>
      </c>
      <c r="I373" s="158" t="s">
        <v>6105</v>
      </c>
      <c r="J373" s="35">
        <v>1</v>
      </c>
      <c r="K373" s="96"/>
      <c r="L373" s="158" t="s">
        <v>8090</v>
      </c>
      <c r="M373" s="73" t="s">
        <v>6</v>
      </c>
      <c r="N373" s="158" t="s">
        <v>118</v>
      </c>
      <c r="O373" s="158" t="s">
        <v>7401</v>
      </c>
      <c r="P373" s="158" t="s">
        <v>7402</v>
      </c>
    </row>
    <row r="374" spans="1:16" x14ac:dyDescent="0.45">
      <c r="A374" s="32" t="s">
        <v>6607</v>
      </c>
      <c r="B374" s="32">
        <v>160</v>
      </c>
      <c r="C374" s="158" t="s">
        <v>6672</v>
      </c>
      <c r="D374" s="159">
        <v>11</v>
      </c>
      <c r="E374" s="159">
        <v>108175463</v>
      </c>
      <c r="F374" s="158" t="s">
        <v>10</v>
      </c>
      <c r="G374" s="158" t="s">
        <v>1</v>
      </c>
      <c r="H374" s="158" t="s">
        <v>1288</v>
      </c>
      <c r="I374" s="158" t="s">
        <v>6105</v>
      </c>
      <c r="J374" s="35">
        <v>1</v>
      </c>
      <c r="K374" s="96"/>
      <c r="L374" s="158" t="s">
        <v>8090</v>
      </c>
      <c r="M374" s="73" t="s">
        <v>6</v>
      </c>
      <c r="N374" s="158" t="s">
        <v>118</v>
      </c>
      <c r="O374" s="158" t="s">
        <v>6833</v>
      </c>
      <c r="P374" s="158" t="s">
        <v>6834</v>
      </c>
    </row>
    <row r="375" spans="1:16" x14ac:dyDescent="0.45">
      <c r="A375" s="32" t="s">
        <v>6607</v>
      </c>
      <c r="B375" s="32">
        <v>160</v>
      </c>
      <c r="C375" s="158" t="s">
        <v>6672</v>
      </c>
      <c r="D375" s="159">
        <v>12</v>
      </c>
      <c r="E375" s="159">
        <v>46285585</v>
      </c>
      <c r="F375" s="158" t="s">
        <v>24</v>
      </c>
      <c r="G375" s="158" t="s">
        <v>0</v>
      </c>
      <c r="H375" s="158" t="s">
        <v>1717</v>
      </c>
      <c r="I375" s="158" t="s">
        <v>6105</v>
      </c>
      <c r="J375" s="35">
        <v>1</v>
      </c>
      <c r="K375" s="96"/>
      <c r="L375" s="158" t="s">
        <v>8090</v>
      </c>
      <c r="M375" s="73" t="s">
        <v>6</v>
      </c>
      <c r="N375" s="158" t="s">
        <v>118</v>
      </c>
      <c r="O375" s="158" t="s">
        <v>7403</v>
      </c>
      <c r="P375" s="158" t="s">
        <v>7404</v>
      </c>
    </row>
    <row r="376" spans="1:16" x14ac:dyDescent="0.45">
      <c r="A376" s="32" t="s">
        <v>6607</v>
      </c>
      <c r="B376" s="32">
        <v>160</v>
      </c>
      <c r="C376" s="158" t="s">
        <v>6672</v>
      </c>
      <c r="D376" s="159">
        <v>17</v>
      </c>
      <c r="E376" s="159">
        <v>46804358</v>
      </c>
      <c r="F376" s="158" t="s">
        <v>24</v>
      </c>
      <c r="G376" s="158" t="s">
        <v>10</v>
      </c>
      <c r="H376" s="158" t="s">
        <v>4218</v>
      </c>
      <c r="I376" s="158" t="s">
        <v>6105</v>
      </c>
      <c r="J376" s="35">
        <v>1</v>
      </c>
      <c r="K376" s="96"/>
      <c r="L376" s="158" t="s">
        <v>8090</v>
      </c>
      <c r="M376" s="73" t="s">
        <v>6</v>
      </c>
      <c r="N376" s="158" t="s">
        <v>118</v>
      </c>
      <c r="O376" s="158" t="s">
        <v>7405</v>
      </c>
      <c r="P376" s="158" t="s">
        <v>7406</v>
      </c>
    </row>
    <row r="377" spans="1:16" x14ac:dyDescent="0.45">
      <c r="A377" s="32" t="s">
        <v>6607</v>
      </c>
      <c r="B377" s="32">
        <v>160</v>
      </c>
      <c r="C377" s="158" t="s">
        <v>6673</v>
      </c>
      <c r="D377" s="159">
        <v>6</v>
      </c>
      <c r="E377" s="159">
        <v>160467623</v>
      </c>
      <c r="F377" s="158" t="s">
        <v>0</v>
      </c>
      <c r="G377" s="158" t="s">
        <v>1</v>
      </c>
      <c r="H377" s="158" t="s">
        <v>1942</v>
      </c>
      <c r="I377" s="158" t="s">
        <v>6105</v>
      </c>
      <c r="J377" s="35">
        <v>1</v>
      </c>
      <c r="K377" s="96"/>
      <c r="L377" s="158" t="s">
        <v>6197</v>
      </c>
      <c r="M377" s="73" t="s">
        <v>6</v>
      </c>
      <c r="N377" s="158" t="s">
        <v>118</v>
      </c>
      <c r="O377" s="158" t="s">
        <v>7407</v>
      </c>
      <c r="P377" s="158" t="s">
        <v>7408</v>
      </c>
    </row>
    <row r="378" spans="1:16" x14ac:dyDescent="0.45">
      <c r="A378" s="32" t="s">
        <v>6607</v>
      </c>
      <c r="B378" s="32">
        <v>160</v>
      </c>
      <c r="C378" s="158" t="s">
        <v>6673</v>
      </c>
      <c r="D378" s="159">
        <v>13</v>
      </c>
      <c r="E378" s="159">
        <v>41240106</v>
      </c>
      <c r="F378" s="158" t="s">
        <v>0</v>
      </c>
      <c r="G378" s="158" t="s">
        <v>1</v>
      </c>
      <c r="H378" s="158" t="s">
        <v>1917</v>
      </c>
      <c r="I378" s="158" t="s">
        <v>6105</v>
      </c>
      <c r="J378" s="35">
        <v>1</v>
      </c>
      <c r="K378" s="96"/>
      <c r="L378" s="158" t="s">
        <v>6197</v>
      </c>
      <c r="M378" s="73" t="s">
        <v>6</v>
      </c>
      <c r="N378" s="158" t="s">
        <v>118</v>
      </c>
      <c r="O378" s="158" t="s">
        <v>7151</v>
      </c>
      <c r="P378" s="158" t="s">
        <v>7152</v>
      </c>
    </row>
    <row r="379" spans="1:16" x14ac:dyDescent="0.45">
      <c r="A379" s="32" t="s">
        <v>6607</v>
      </c>
      <c r="B379" s="32">
        <v>160</v>
      </c>
      <c r="C379" s="158" t="s">
        <v>6673</v>
      </c>
      <c r="D379" s="159">
        <v>15</v>
      </c>
      <c r="E379" s="159">
        <v>66774213</v>
      </c>
      <c r="F379" s="158" t="s">
        <v>1</v>
      </c>
      <c r="G379" s="158" t="s">
        <v>10</v>
      </c>
      <c r="H379" s="158" t="s">
        <v>6530</v>
      </c>
      <c r="I379" s="158" t="s">
        <v>6105</v>
      </c>
      <c r="J379" s="35">
        <v>1</v>
      </c>
      <c r="K379" s="96"/>
      <c r="L379" s="158" t="s">
        <v>6197</v>
      </c>
      <c r="M379" s="73" t="s">
        <v>6</v>
      </c>
      <c r="N379" s="158" t="s">
        <v>118</v>
      </c>
      <c r="O379" s="158" t="s">
        <v>7409</v>
      </c>
      <c r="P379" s="158" t="s">
        <v>7410</v>
      </c>
    </row>
    <row r="380" spans="1:16" x14ac:dyDescent="0.45">
      <c r="A380" s="32" t="s">
        <v>6607</v>
      </c>
      <c r="B380" s="32">
        <v>160</v>
      </c>
      <c r="C380" s="158" t="s">
        <v>6674</v>
      </c>
      <c r="D380" s="159">
        <v>8</v>
      </c>
      <c r="E380" s="159">
        <v>134260992</v>
      </c>
      <c r="F380" s="158" t="s">
        <v>24</v>
      </c>
      <c r="G380" s="158" t="s">
        <v>10</v>
      </c>
      <c r="H380" s="158" t="s">
        <v>2040</v>
      </c>
      <c r="I380" s="158" t="s">
        <v>6105</v>
      </c>
      <c r="J380" s="35">
        <v>1</v>
      </c>
      <c r="K380" s="96"/>
      <c r="L380" s="158" t="s">
        <v>8088</v>
      </c>
      <c r="M380" s="73" t="s">
        <v>6</v>
      </c>
      <c r="N380" s="158" t="s">
        <v>7</v>
      </c>
      <c r="O380" s="158" t="s">
        <v>7411</v>
      </c>
      <c r="P380" s="158" t="s">
        <v>7412</v>
      </c>
    </row>
    <row r="381" spans="1:16" x14ac:dyDescent="0.45">
      <c r="A381" s="32" t="s">
        <v>6607</v>
      </c>
      <c r="B381" s="32">
        <v>160</v>
      </c>
      <c r="C381" s="158" t="s">
        <v>6674</v>
      </c>
      <c r="D381" s="159">
        <v>15</v>
      </c>
      <c r="E381" s="159">
        <v>89828441</v>
      </c>
      <c r="F381" s="158" t="s">
        <v>0</v>
      </c>
      <c r="G381" s="158" t="s">
        <v>1</v>
      </c>
      <c r="H381" s="158" t="s">
        <v>1275</v>
      </c>
      <c r="I381" s="158" t="s">
        <v>6810</v>
      </c>
      <c r="J381" s="35">
        <v>1</v>
      </c>
      <c r="K381" s="96"/>
      <c r="L381" s="158" t="s">
        <v>8088</v>
      </c>
      <c r="M381" s="73" t="s">
        <v>6</v>
      </c>
      <c r="N381" s="158" t="s">
        <v>118</v>
      </c>
      <c r="O381" s="158" t="s">
        <v>6875</v>
      </c>
      <c r="P381" s="158" t="s">
        <v>6876</v>
      </c>
    </row>
    <row r="382" spans="1:16" x14ac:dyDescent="0.45">
      <c r="A382" s="32" t="s">
        <v>6607</v>
      </c>
      <c r="B382" s="32">
        <v>160</v>
      </c>
      <c r="C382" s="158" t="s">
        <v>6674</v>
      </c>
      <c r="D382" s="159">
        <v>16</v>
      </c>
      <c r="E382" s="159">
        <v>23635348</v>
      </c>
      <c r="F382" s="158" t="s">
        <v>10</v>
      </c>
      <c r="G382" s="158" t="s">
        <v>0</v>
      </c>
      <c r="H382" s="158" t="s">
        <v>49</v>
      </c>
      <c r="I382" s="158" t="s">
        <v>6105</v>
      </c>
      <c r="J382" s="35">
        <v>1</v>
      </c>
      <c r="K382" s="96"/>
      <c r="L382" s="158" t="s">
        <v>8088</v>
      </c>
      <c r="M382" s="73" t="s">
        <v>6</v>
      </c>
      <c r="N382" s="158" t="s">
        <v>118</v>
      </c>
      <c r="O382" s="158" t="s">
        <v>7413</v>
      </c>
      <c r="P382" s="158" t="s">
        <v>7414</v>
      </c>
    </row>
    <row r="383" spans="1:16" x14ac:dyDescent="0.45">
      <c r="A383" s="32" t="s">
        <v>6607</v>
      </c>
      <c r="B383" s="32">
        <v>160</v>
      </c>
      <c r="C383" s="158" t="s">
        <v>6675</v>
      </c>
      <c r="D383" s="159">
        <v>5</v>
      </c>
      <c r="E383" s="159">
        <v>112173899</v>
      </c>
      <c r="F383" s="158" t="s">
        <v>0</v>
      </c>
      <c r="G383" s="158" t="s">
        <v>1</v>
      </c>
      <c r="H383" s="158" t="s">
        <v>11</v>
      </c>
      <c r="I383" s="158" t="s">
        <v>6810</v>
      </c>
      <c r="J383" s="35">
        <v>1</v>
      </c>
      <c r="K383" s="96"/>
      <c r="L383" s="158" t="s">
        <v>8081</v>
      </c>
      <c r="M383" s="73" t="s">
        <v>6</v>
      </c>
      <c r="N383" s="158" t="s">
        <v>118</v>
      </c>
      <c r="O383" s="158" t="s">
        <v>7415</v>
      </c>
      <c r="P383" s="158" t="s">
        <v>7416</v>
      </c>
    </row>
    <row r="384" spans="1:16" x14ac:dyDescent="0.45">
      <c r="A384" s="32" t="s">
        <v>6607</v>
      </c>
      <c r="B384" s="32">
        <v>160</v>
      </c>
      <c r="C384" s="158" t="s">
        <v>6675</v>
      </c>
      <c r="D384" s="159">
        <v>10</v>
      </c>
      <c r="E384" s="159">
        <v>114925406</v>
      </c>
      <c r="F384" s="158" t="s">
        <v>0</v>
      </c>
      <c r="G384" s="158" t="s">
        <v>24</v>
      </c>
      <c r="H384" s="158" t="s">
        <v>6601</v>
      </c>
      <c r="I384" s="158" t="s">
        <v>6105</v>
      </c>
      <c r="J384" s="35">
        <v>1</v>
      </c>
      <c r="K384" s="96"/>
      <c r="L384" s="158" t="s">
        <v>8081</v>
      </c>
      <c r="M384" s="73" t="s">
        <v>6</v>
      </c>
      <c r="N384" s="158" t="s">
        <v>118</v>
      </c>
      <c r="O384" s="158" t="s">
        <v>7029</v>
      </c>
      <c r="P384" s="158" t="s">
        <v>7030</v>
      </c>
    </row>
    <row r="385" spans="1:16" x14ac:dyDescent="0.45">
      <c r="A385" s="32" t="s">
        <v>6607</v>
      </c>
      <c r="B385" s="32">
        <v>160</v>
      </c>
      <c r="C385" s="158" t="s">
        <v>6675</v>
      </c>
      <c r="D385" s="159">
        <v>11</v>
      </c>
      <c r="E385" s="159">
        <v>111958677</v>
      </c>
      <c r="F385" s="158" t="s">
        <v>10</v>
      </c>
      <c r="G385" s="158" t="s">
        <v>24</v>
      </c>
      <c r="H385" s="158" t="s">
        <v>6171</v>
      </c>
      <c r="I385" s="158" t="s">
        <v>6105</v>
      </c>
      <c r="J385" s="35">
        <v>1</v>
      </c>
      <c r="K385" s="96"/>
      <c r="L385" s="158" t="s">
        <v>8081</v>
      </c>
      <c r="M385" s="73" t="s">
        <v>6</v>
      </c>
      <c r="N385" s="158" t="s">
        <v>118</v>
      </c>
      <c r="O385" s="158" t="s">
        <v>6921</v>
      </c>
      <c r="P385" s="158" t="s">
        <v>6922</v>
      </c>
    </row>
    <row r="386" spans="1:16" x14ac:dyDescent="0.45">
      <c r="A386" s="32" t="s">
        <v>6607</v>
      </c>
      <c r="B386" s="32">
        <v>160</v>
      </c>
      <c r="C386" s="158" t="s">
        <v>6675</v>
      </c>
      <c r="D386" s="159">
        <v>12</v>
      </c>
      <c r="E386" s="159">
        <v>112915523</v>
      </c>
      <c r="F386" s="158" t="s">
        <v>10</v>
      </c>
      <c r="G386" s="158" t="s">
        <v>24</v>
      </c>
      <c r="H386" s="158" t="s">
        <v>1065</v>
      </c>
      <c r="I386" s="158" t="s">
        <v>4367</v>
      </c>
      <c r="J386" s="35">
        <v>1</v>
      </c>
      <c r="K386" s="96"/>
      <c r="L386" s="158" t="s">
        <v>8081</v>
      </c>
      <c r="M386" s="73" t="s">
        <v>6</v>
      </c>
      <c r="N386" s="158" t="s">
        <v>118</v>
      </c>
      <c r="O386" s="158" t="s">
        <v>7417</v>
      </c>
      <c r="P386" s="158" t="s">
        <v>7418</v>
      </c>
    </row>
    <row r="387" spans="1:16" x14ac:dyDescent="0.45">
      <c r="A387" s="32" t="s">
        <v>6607</v>
      </c>
      <c r="B387" s="32">
        <v>160</v>
      </c>
      <c r="C387" s="158" t="s">
        <v>6675</v>
      </c>
      <c r="D387" s="159">
        <v>14</v>
      </c>
      <c r="E387" s="159">
        <v>45644847</v>
      </c>
      <c r="F387" s="158" t="s">
        <v>24</v>
      </c>
      <c r="G387" s="158" t="s">
        <v>10</v>
      </c>
      <c r="H387" s="158" t="s">
        <v>1279</v>
      </c>
      <c r="I387" s="158" t="s">
        <v>6105</v>
      </c>
      <c r="J387" s="35">
        <v>1</v>
      </c>
      <c r="K387" s="96"/>
      <c r="L387" s="158" t="s">
        <v>8081</v>
      </c>
      <c r="M387" s="73" t="s">
        <v>6</v>
      </c>
      <c r="N387" s="158" t="s">
        <v>118</v>
      </c>
      <c r="O387" s="158" t="s">
        <v>7419</v>
      </c>
      <c r="P387" s="158" t="s">
        <v>7420</v>
      </c>
    </row>
    <row r="388" spans="1:16" x14ac:dyDescent="0.45">
      <c r="A388" s="32" t="s">
        <v>6607</v>
      </c>
      <c r="B388" s="32">
        <v>160</v>
      </c>
      <c r="C388" s="158" t="s">
        <v>6675</v>
      </c>
      <c r="D388" s="159">
        <v>16</v>
      </c>
      <c r="E388" s="159">
        <v>88947740</v>
      </c>
      <c r="F388" s="158" t="s">
        <v>0</v>
      </c>
      <c r="G388" s="158" t="s">
        <v>1</v>
      </c>
      <c r="H388" s="158" t="s">
        <v>1811</v>
      </c>
      <c r="I388" s="158" t="s">
        <v>6105</v>
      </c>
      <c r="J388" s="35">
        <v>1</v>
      </c>
      <c r="K388" s="96"/>
      <c r="L388" s="158" t="s">
        <v>8081</v>
      </c>
      <c r="M388" s="73" t="s">
        <v>6</v>
      </c>
      <c r="N388" s="158" t="s">
        <v>118</v>
      </c>
      <c r="O388" s="158" t="s">
        <v>7421</v>
      </c>
      <c r="P388" s="158" t="s">
        <v>7422</v>
      </c>
    </row>
    <row r="389" spans="1:16" x14ac:dyDescent="0.45">
      <c r="A389" s="32" t="s">
        <v>6607</v>
      </c>
      <c r="B389" s="32">
        <v>160</v>
      </c>
      <c r="C389" s="158" t="s">
        <v>6676</v>
      </c>
      <c r="D389" s="159">
        <v>2</v>
      </c>
      <c r="E389" s="159">
        <v>128036939</v>
      </c>
      <c r="F389" s="158" t="s">
        <v>1</v>
      </c>
      <c r="G389" s="158" t="s">
        <v>0</v>
      </c>
      <c r="H389" s="158" t="s">
        <v>1270</v>
      </c>
      <c r="I389" s="158" t="s">
        <v>6105</v>
      </c>
      <c r="J389" s="35">
        <v>1</v>
      </c>
      <c r="K389" s="96"/>
      <c r="L389" s="158" t="s">
        <v>4578</v>
      </c>
      <c r="M389" s="73" t="s">
        <v>6</v>
      </c>
      <c r="N389" s="158" t="s">
        <v>118</v>
      </c>
      <c r="O389" s="158" t="s">
        <v>7423</v>
      </c>
      <c r="P389" s="158" t="s">
        <v>7424</v>
      </c>
    </row>
    <row r="390" spans="1:16" x14ac:dyDescent="0.45">
      <c r="A390" s="32" t="s">
        <v>6607</v>
      </c>
      <c r="B390" s="32">
        <v>160</v>
      </c>
      <c r="C390" s="158" t="s">
        <v>6676</v>
      </c>
      <c r="D390" s="159">
        <v>3</v>
      </c>
      <c r="E390" s="159">
        <v>52682407</v>
      </c>
      <c r="F390" s="158" t="s">
        <v>0</v>
      </c>
      <c r="G390" s="158" t="s">
        <v>1</v>
      </c>
      <c r="H390" s="158" t="s">
        <v>2101</v>
      </c>
      <c r="I390" s="158" t="s">
        <v>6105</v>
      </c>
      <c r="J390" s="35">
        <v>1</v>
      </c>
      <c r="K390" s="96"/>
      <c r="L390" s="158" t="s">
        <v>4578</v>
      </c>
      <c r="M390" s="73" t="s">
        <v>6</v>
      </c>
      <c r="N390" s="158" t="s">
        <v>118</v>
      </c>
      <c r="O390" s="158" t="s">
        <v>7425</v>
      </c>
      <c r="P390" s="158" t="s">
        <v>7426</v>
      </c>
    </row>
    <row r="391" spans="1:16" x14ac:dyDescent="0.45">
      <c r="A391" s="32" t="s">
        <v>6607</v>
      </c>
      <c r="B391" s="32">
        <v>160</v>
      </c>
      <c r="C391" s="158" t="s">
        <v>6676</v>
      </c>
      <c r="D391" s="159">
        <v>16</v>
      </c>
      <c r="E391" s="159">
        <v>3807282</v>
      </c>
      <c r="F391" s="158" t="s">
        <v>0</v>
      </c>
      <c r="G391" s="158" t="s">
        <v>1</v>
      </c>
      <c r="H391" s="158" t="s">
        <v>1862</v>
      </c>
      <c r="I391" s="158" t="s">
        <v>6810</v>
      </c>
      <c r="J391" s="35">
        <v>1</v>
      </c>
      <c r="K391" s="96"/>
      <c r="L391" s="158" t="s">
        <v>26</v>
      </c>
      <c r="M391" s="73" t="s">
        <v>6</v>
      </c>
      <c r="N391" s="158" t="s">
        <v>6814</v>
      </c>
      <c r="O391" s="158" t="s">
        <v>7427</v>
      </c>
      <c r="P391" s="158"/>
    </row>
    <row r="392" spans="1:16" x14ac:dyDescent="0.45">
      <c r="A392" s="32" t="s">
        <v>6607</v>
      </c>
      <c r="B392" s="32">
        <v>160</v>
      </c>
      <c r="C392" s="158" t="s">
        <v>6676</v>
      </c>
      <c r="D392" s="159">
        <v>19</v>
      </c>
      <c r="E392" s="159">
        <v>1220368</v>
      </c>
      <c r="F392" s="158" t="s">
        <v>24</v>
      </c>
      <c r="G392" s="158" t="s">
        <v>10</v>
      </c>
      <c r="H392" s="158" t="s">
        <v>1175</v>
      </c>
      <c r="I392" s="160" t="s">
        <v>6105</v>
      </c>
      <c r="J392" s="35">
        <v>1</v>
      </c>
      <c r="K392" s="96"/>
      <c r="L392" s="158" t="s">
        <v>26</v>
      </c>
      <c r="M392" s="73" t="s">
        <v>6</v>
      </c>
      <c r="N392" s="158" t="s">
        <v>6814</v>
      </c>
      <c r="O392" s="158" t="s">
        <v>7428</v>
      </c>
      <c r="P392" s="158"/>
    </row>
    <row r="393" spans="1:16" x14ac:dyDescent="0.45">
      <c r="A393" s="32" t="s">
        <v>6607</v>
      </c>
      <c r="B393" s="32">
        <v>160</v>
      </c>
      <c r="C393" s="158" t="s">
        <v>6677</v>
      </c>
      <c r="D393" s="159">
        <v>1</v>
      </c>
      <c r="E393" s="159">
        <v>27106106</v>
      </c>
      <c r="F393" s="158" t="s">
        <v>24</v>
      </c>
      <c r="G393" s="158" t="s">
        <v>10</v>
      </c>
      <c r="H393" s="158" t="s">
        <v>1700</v>
      </c>
      <c r="I393" s="158" t="s">
        <v>6810</v>
      </c>
      <c r="J393" s="35">
        <v>1</v>
      </c>
      <c r="K393" s="96"/>
      <c r="L393" s="158" t="s">
        <v>4621</v>
      </c>
      <c r="M393" s="73" t="s">
        <v>6</v>
      </c>
      <c r="N393" s="158" t="s">
        <v>118</v>
      </c>
      <c r="O393" s="158" t="s">
        <v>7429</v>
      </c>
      <c r="P393" s="158" t="s">
        <v>7430</v>
      </c>
    </row>
    <row r="394" spans="1:16" x14ac:dyDescent="0.45">
      <c r="A394" s="32" t="s">
        <v>6607</v>
      </c>
      <c r="B394" s="32">
        <v>160</v>
      </c>
      <c r="C394" s="158" t="s">
        <v>6677</v>
      </c>
      <c r="D394" s="159">
        <v>3</v>
      </c>
      <c r="E394" s="159">
        <v>52436441</v>
      </c>
      <c r="F394" s="158" t="s">
        <v>0</v>
      </c>
      <c r="G394" s="158" t="s">
        <v>10</v>
      </c>
      <c r="H394" s="158" t="s">
        <v>493</v>
      </c>
      <c r="I394" s="158" t="s">
        <v>6810</v>
      </c>
      <c r="J394" s="35">
        <v>1</v>
      </c>
      <c r="K394" s="96"/>
      <c r="L394" s="158" t="s">
        <v>4621</v>
      </c>
      <c r="M394" s="73" t="s">
        <v>6</v>
      </c>
      <c r="N394" s="158" t="s">
        <v>6814</v>
      </c>
      <c r="O394" s="158" t="s">
        <v>6925</v>
      </c>
      <c r="P394" s="158"/>
    </row>
    <row r="395" spans="1:16" x14ac:dyDescent="0.45">
      <c r="A395" s="32" t="s">
        <v>6607</v>
      </c>
      <c r="B395" s="32">
        <v>160</v>
      </c>
      <c r="C395" s="158" t="s">
        <v>6677</v>
      </c>
      <c r="D395" s="159">
        <v>5</v>
      </c>
      <c r="E395" s="159">
        <v>112170870</v>
      </c>
      <c r="F395" s="158" t="s">
        <v>1</v>
      </c>
      <c r="G395" s="158" t="s">
        <v>0</v>
      </c>
      <c r="H395" s="158" t="s">
        <v>11</v>
      </c>
      <c r="I395" s="158" t="s">
        <v>6810</v>
      </c>
      <c r="J395" s="35">
        <v>1</v>
      </c>
      <c r="K395" s="96"/>
      <c r="L395" s="158" t="s">
        <v>4621</v>
      </c>
      <c r="M395" s="73" t="s">
        <v>6</v>
      </c>
      <c r="N395" s="158" t="s">
        <v>6814</v>
      </c>
      <c r="O395" s="158" t="s">
        <v>7200</v>
      </c>
      <c r="P395" s="158"/>
    </row>
    <row r="396" spans="1:16" x14ac:dyDescent="0.45">
      <c r="A396" s="32" t="s">
        <v>6607</v>
      </c>
      <c r="B396" s="32">
        <v>160</v>
      </c>
      <c r="C396" s="158" t="s">
        <v>6677</v>
      </c>
      <c r="D396" s="159">
        <v>12</v>
      </c>
      <c r="E396" s="159">
        <v>111856076</v>
      </c>
      <c r="F396" s="158" t="s">
        <v>0</v>
      </c>
      <c r="G396" s="158" t="s">
        <v>1</v>
      </c>
      <c r="H396" s="158" t="s">
        <v>1284</v>
      </c>
      <c r="I396" s="158" t="s">
        <v>6105</v>
      </c>
      <c r="J396" s="35">
        <v>1</v>
      </c>
      <c r="K396" s="96"/>
      <c r="L396" s="158" t="s">
        <v>4621</v>
      </c>
      <c r="M396" s="73" t="s">
        <v>6</v>
      </c>
      <c r="N396" s="158" t="s">
        <v>118</v>
      </c>
      <c r="O396" s="158" t="s">
        <v>7431</v>
      </c>
      <c r="P396" s="158" t="s">
        <v>7432</v>
      </c>
    </row>
    <row r="397" spans="1:16" x14ac:dyDescent="0.45">
      <c r="A397" s="32" t="s">
        <v>6607</v>
      </c>
      <c r="B397" s="32">
        <v>160</v>
      </c>
      <c r="C397" s="158" t="s">
        <v>6677</v>
      </c>
      <c r="D397" s="159">
        <v>20</v>
      </c>
      <c r="E397" s="159">
        <v>31023821</v>
      </c>
      <c r="F397" s="158" t="s">
        <v>24</v>
      </c>
      <c r="G397" s="158" t="s">
        <v>1</v>
      </c>
      <c r="H397" s="158" t="s">
        <v>1731</v>
      </c>
      <c r="I397" s="158" t="s">
        <v>6810</v>
      </c>
      <c r="J397" s="35">
        <v>1</v>
      </c>
      <c r="K397" s="96"/>
      <c r="L397" s="158" t="s">
        <v>4621</v>
      </c>
      <c r="M397" s="73" t="s">
        <v>6</v>
      </c>
      <c r="N397" s="158" t="s">
        <v>118</v>
      </c>
      <c r="O397" s="158" t="s">
        <v>7433</v>
      </c>
      <c r="P397" s="158" t="s">
        <v>7434</v>
      </c>
    </row>
    <row r="398" spans="1:16" x14ac:dyDescent="0.45">
      <c r="A398" s="32" t="s">
        <v>6607</v>
      </c>
      <c r="B398" s="32">
        <v>160</v>
      </c>
      <c r="C398" s="158" t="s">
        <v>6678</v>
      </c>
      <c r="D398" s="159">
        <v>3</v>
      </c>
      <c r="E398" s="159">
        <v>10116301</v>
      </c>
      <c r="F398" s="158" t="s">
        <v>10</v>
      </c>
      <c r="G398" s="158" t="s">
        <v>0</v>
      </c>
      <c r="H398" s="158" t="s">
        <v>1273</v>
      </c>
      <c r="I398" s="158" t="s">
        <v>6105</v>
      </c>
      <c r="J398" s="35">
        <v>1</v>
      </c>
      <c r="K398" s="96"/>
      <c r="L398" s="158" t="s">
        <v>4180</v>
      </c>
      <c r="M398" s="73" t="s">
        <v>6</v>
      </c>
      <c r="N398" s="158" t="s">
        <v>118</v>
      </c>
      <c r="O398" s="158" t="s">
        <v>7435</v>
      </c>
      <c r="P398" s="158" t="s">
        <v>7436</v>
      </c>
    </row>
    <row r="399" spans="1:16" x14ac:dyDescent="0.45">
      <c r="A399" s="32" t="s">
        <v>6607</v>
      </c>
      <c r="B399" s="32">
        <v>160</v>
      </c>
      <c r="C399" s="158" t="s">
        <v>6678</v>
      </c>
      <c r="D399" s="159">
        <v>13</v>
      </c>
      <c r="E399" s="159">
        <v>32932056</v>
      </c>
      <c r="F399" s="158" t="s">
        <v>24</v>
      </c>
      <c r="G399" s="158" t="s">
        <v>10</v>
      </c>
      <c r="H399" s="158" t="s">
        <v>35</v>
      </c>
      <c r="I399" s="158" t="s">
        <v>6105</v>
      </c>
      <c r="J399" s="35">
        <v>1</v>
      </c>
      <c r="K399" s="96"/>
      <c r="L399" s="158" t="s">
        <v>4180</v>
      </c>
      <c r="M399" s="73" t="s">
        <v>6</v>
      </c>
      <c r="N399" s="158" t="s">
        <v>118</v>
      </c>
      <c r="O399" s="158" t="s">
        <v>7437</v>
      </c>
      <c r="P399" s="158" t="s">
        <v>7438</v>
      </c>
    </row>
    <row r="400" spans="1:16" x14ac:dyDescent="0.45">
      <c r="A400" s="32" t="s">
        <v>6607</v>
      </c>
      <c r="B400" s="32">
        <v>160</v>
      </c>
      <c r="C400" s="158" t="s">
        <v>6678</v>
      </c>
      <c r="D400" s="159">
        <v>19</v>
      </c>
      <c r="E400" s="159">
        <v>45871973</v>
      </c>
      <c r="F400" s="158" t="s">
        <v>1</v>
      </c>
      <c r="G400" s="158" t="s">
        <v>0</v>
      </c>
      <c r="H400" s="158" t="s">
        <v>1267</v>
      </c>
      <c r="I400" s="158" t="s">
        <v>6105</v>
      </c>
      <c r="J400" s="35">
        <v>1</v>
      </c>
      <c r="K400" s="96"/>
      <c r="L400" s="158" t="s">
        <v>4180</v>
      </c>
      <c r="M400" s="73" t="s">
        <v>6</v>
      </c>
      <c r="N400" s="158" t="s">
        <v>118</v>
      </c>
      <c r="O400" s="158" t="s">
        <v>7439</v>
      </c>
      <c r="P400" s="158" t="s">
        <v>7440</v>
      </c>
    </row>
    <row r="401" spans="1:16" x14ac:dyDescent="0.45">
      <c r="A401" s="32" t="s">
        <v>6607</v>
      </c>
      <c r="B401" s="32">
        <v>160</v>
      </c>
      <c r="C401" s="158" t="s">
        <v>6679</v>
      </c>
      <c r="D401" s="159">
        <v>3</v>
      </c>
      <c r="E401" s="159">
        <v>52437424</v>
      </c>
      <c r="F401" s="158" t="s">
        <v>10</v>
      </c>
      <c r="G401" s="158" t="s">
        <v>24</v>
      </c>
      <c r="H401" s="158" t="s">
        <v>493</v>
      </c>
      <c r="I401" s="158" t="s">
        <v>6810</v>
      </c>
      <c r="J401" s="35">
        <v>1</v>
      </c>
      <c r="K401" s="96"/>
      <c r="L401" s="158" t="s">
        <v>4547</v>
      </c>
      <c r="M401" s="73" t="s">
        <v>6</v>
      </c>
      <c r="N401" s="158" t="s">
        <v>6814</v>
      </c>
      <c r="O401" s="158" t="s">
        <v>7441</v>
      </c>
      <c r="P401" s="158"/>
    </row>
    <row r="402" spans="1:16" x14ac:dyDescent="0.45">
      <c r="A402" s="32" t="s">
        <v>6607</v>
      </c>
      <c r="B402" s="32">
        <v>160</v>
      </c>
      <c r="C402" s="158" t="s">
        <v>6679</v>
      </c>
      <c r="D402" s="159">
        <v>5</v>
      </c>
      <c r="E402" s="159">
        <v>236678</v>
      </c>
      <c r="F402" s="158" t="s">
        <v>24</v>
      </c>
      <c r="G402" s="158" t="s">
        <v>10</v>
      </c>
      <c r="H402" s="158" t="s">
        <v>2</v>
      </c>
      <c r="I402" s="158" t="s">
        <v>6811</v>
      </c>
      <c r="J402" s="35">
        <v>1</v>
      </c>
      <c r="K402" s="96"/>
      <c r="L402" s="158" t="s">
        <v>4547</v>
      </c>
      <c r="M402" s="73" t="s">
        <v>6</v>
      </c>
      <c r="N402" s="158" t="s">
        <v>118</v>
      </c>
      <c r="O402" s="158" t="s">
        <v>7442</v>
      </c>
      <c r="P402" s="158" t="s">
        <v>7443</v>
      </c>
    </row>
    <row r="403" spans="1:16" x14ac:dyDescent="0.45">
      <c r="A403" s="32" t="s">
        <v>6607</v>
      </c>
      <c r="B403" s="32">
        <v>160</v>
      </c>
      <c r="C403" s="158" t="s">
        <v>6679</v>
      </c>
      <c r="D403" s="159">
        <v>7</v>
      </c>
      <c r="E403" s="159" t="s">
        <v>6788</v>
      </c>
      <c r="F403" s="158" t="s">
        <v>6789</v>
      </c>
      <c r="G403" s="158" t="s">
        <v>144</v>
      </c>
      <c r="H403" s="158" t="s">
        <v>2142</v>
      </c>
      <c r="I403" s="158" t="s">
        <v>6105</v>
      </c>
      <c r="J403" s="35">
        <v>1</v>
      </c>
      <c r="K403" s="96"/>
      <c r="L403" s="158" t="s">
        <v>4547</v>
      </c>
      <c r="M403" s="73" t="s">
        <v>6</v>
      </c>
      <c r="N403" s="158" t="s">
        <v>4649</v>
      </c>
      <c r="O403" s="158" t="s">
        <v>7444</v>
      </c>
      <c r="P403" s="158" t="s">
        <v>7445</v>
      </c>
    </row>
    <row r="404" spans="1:16" x14ac:dyDescent="0.45">
      <c r="A404" s="32" t="s">
        <v>6607</v>
      </c>
      <c r="B404" s="32">
        <v>160</v>
      </c>
      <c r="C404" s="158" t="s">
        <v>6679</v>
      </c>
      <c r="D404" s="159">
        <v>8</v>
      </c>
      <c r="E404" s="159">
        <v>145740527</v>
      </c>
      <c r="F404" s="158" t="s">
        <v>0</v>
      </c>
      <c r="G404" s="158" t="s">
        <v>1</v>
      </c>
      <c r="H404" s="158" t="s">
        <v>1339</v>
      </c>
      <c r="I404" s="160" t="s">
        <v>6810</v>
      </c>
      <c r="J404" s="35">
        <v>1</v>
      </c>
      <c r="K404" s="96"/>
      <c r="L404" s="158" t="s">
        <v>4547</v>
      </c>
      <c r="M404" s="73" t="s">
        <v>6</v>
      </c>
      <c r="N404" s="158" t="s">
        <v>6814</v>
      </c>
      <c r="O404" s="158" t="s">
        <v>7446</v>
      </c>
      <c r="P404" s="158"/>
    </row>
    <row r="405" spans="1:16" x14ac:dyDescent="0.45">
      <c r="A405" s="32" t="s">
        <v>6607</v>
      </c>
      <c r="B405" s="32">
        <v>160</v>
      </c>
      <c r="C405" s="158" t="s">
        <v>6679</v>
      </c>
      <c r="D405" s="159">
        <v>11</v>
      </c>
      <c r="E405" s="159">
        <v>111958677</v>
      </c>
      <c r="F405" s="158" t="s">
        <v>10</v>
      </c>
      <c r="G405" s="158" t="s">
        <v>24</v>
      </c>
      <c r="H405" s="158" t="s">
        <v>6171</v>
      </c>
      <c r="I405" s="158" t="s">
        <v>6105</v>
      </c>
      <c r="J405" s="35">
        <v>1</v>
      </c>
      <c r="K405" s="96"/>
      <c r="L405" s="158" t="s">
        <v>4547</v>
      </c>
      <c r="M405" s="73" t="s">
        <v>6</v>
      </c>
      <c r="N405" s="158" t="s">
        <v>118</v>
      </c>
      <c r="O405" s="158" t="s">
        <v>6921</v>
      </c>
      <c r="P405" s="158" t="s">
        <v>6922</v>
      </c>
    </row>
    <row r="406" spans="1:16" x14ac:dyDescent="0.45">
      <c r="A406" s="32" t="s">
        <v>6607</v>
      </c>
      <c r="B406" s="32">
        <v>160</v>
      </c>
      <c r="C406" s="158" t="s">
        <v>6679</v>
      </c>
      <c r="D406" s="159">
        <v>14</v>
      </c>
      <c r="E406" s="159">
        <v>45624657</v>
      </c>
      <c r="F406" s="158" t="s">
        <v>24</v>
      </c>
      <c r="G406" s="158" t="s">
        <v>1</v>
      </c>
      <c r="H406" s="158" t="s">
        <v>1279</v>
      </c>
      <c r="I406" s="158" t="s">
        <v>6105</v>
      </c>
      <c r="J406" s="35">
        <v>1</v>
      </c>
      <c r="K406" s="96"/>
      <c r="L406" s="158" t="s">
        <v>4547</v>
      </c>
      <c r="M406" s="73" t="s">
        <v>6</v>
      </c>
      <c r="N406" s="158" t="s">
        <v>118</v>
      </c>
      <c r="O406" s="158" t="s">
        <v>7447</v>
      </c>
      <c r="P406" s="158" t="s">
        <v>7448</v>
      </c>
    </row>
    <row r="407" spans="1:16" x14ac:dyDescent="0.45">
      <c r="A407" s="32" t="s">
        <v>6607</v>
      </c>
      <c r="B407" s="32">
        <v>160</v>
      </c>
      <c r="C407" s="158" t="s">
        <v>6679</v>
      </c>
      <c r="D407" s="159">
        <v>16</v>
      </c>
      <c r="E407" s="159">
        <v>2112558</v>
      </c>
      <c r="F407" s="158" t="s">
        <v>24</v>
      </c>
      <c r="G407" s="158" t="s">
        <v>10</v>
      </c>
      <c r="H407" s="158" t="s">
        <v>1222</v>
      </c>
      <c r="I407" s="158" t="s">
        <v>6105</v>
      </c>
      <c r="J407" s="35">
        <v>1</v>
      </c>
      <c r="K407" s="96"/>
      <c r="L407" s="158" t="s">
        <v>4547</v>
      </c>
      <c r="M407" s="73" t="s">
        <v>6</v>
      </c>
      <c r="N407" s="158" t="s">
        <v>118</v>
      </c>
      <c r="O407" s="158" t="s">
        <v>7449</v>
      </c>
      <c r="P407" s="158" t="s">
        <v>7450</v>
      </c>
    </row>
    <row r="408" spans="1:16" x14ac:dyDescent="0.45">
      <c r="A408" s="32" t="s">
        <v>6607</v>
      </c>
      <c r="B408" s="32">
        <v>160</v>
      </c>
      <c r="C408" s="158" t="s">
        <v>6679</v>
      </c>
      <c r="D408" s="159">
        <v>17</v>
      </c>
      <c r="E408" s="159">
        <v>17118598</v>
      </c>
      <c r="F408" s="158" t="s">
        <v>0</v>
      </c>
      <c r="G408" s="158" t="s">
        <v>1</v>
      </c>
      <c r="H408" s="158" t="s">
        <v>1909</v>
      </c>
      <c r="I408" s="158" t="s">
        <v>6105</v>
      </c>
      <c r="J408" s="35">
        <v>1</v>
      </c>
      <c r="K408" s="96"/>
      <c r="L408" s="158" t="s">
        <v>4547</v>
      </c>
      <c r="M408" s="73" t="s">
        <v>6</v>
      </c>
      <c r="N408" s="158" t="s">
        <v>118</v>
      </c>
      <c r="O408" s="158" t="s">
        <v>6884</v>
      </c>
      <c r="P408" s="158" t="s">
        <v>6885</v>
      </c>
    </row>
    <row r="409" spans="1:16" x14ac:dyDescent="0.45">
      <c r="A409" s="32" t="s">
        <v>6607</v>
      </c>
      <c r="B409" s="32">
        <v>160</v>
      </c>
      <c r="C409" s="158" t="s">
        <v>6679</v>
      </c>
      <c r="D409" s="159">
        <v>19</v>
      </c>
      <c r="E409" s="159">
        <v>45860581</v>
      </c>
      <c r="F409" s="158" t="s">
        <v>0</v>
      </c>
      <c r="G409" s="158" t="s">
        <v>1</v>
      </c>
      <c r="H409" s="158" t="s">
        <v>1267</v>
      </c>
      <c r="I409" s="158" t="s">
        <v>6105</v>
      </c>
      <c r="J409" s="35">
        <v>1</v>
      </c>
      <c r="K409" s="96"/>
      <c r="L409" s="158" t="s">
        <v>4547</v>
      </c>
      <c r="M409" s="73" t="s">
        <v>6</v>
      </c>
      <c r="N409" s="158" t="s">
        <v>118</v>
      </c>
      <c r="O409" s="158" t="s">
        <v>7451</v>
      </c>
      <c r="P409" s="158" t="s">
        <v>7452</v>
      </c>
    </row>
    <row r="410" spans="1:16" x14ac:dyDescent="0.45">
      <c r="A410" s="32" t="s">
        <v>6607</v>
      </c>
      <c r="B410" s="32">
        <v>160</v>
      </c>
      <c r="C410" s="158" t="s">
        <v>6680</v>
      </c>
      <c r="D410" s="159">
        <v>3</v>
      </c>
      <c r="E410" s="159">
        <v>10106408</v>
      </c>
      <c r="F410" s="158" t="s">
        <v>0</v>
      </c>
      <c r="G410" s="158" t="s">
        <v>1</v>
      </c>
      <c r="H410" s="158" t="s">
        <v>1273</v>
      </c>
      <c r="I410" s="160" t="s">
        <v>6105</v>
      </c>
      <c r="J410" s="35">
        <v>1</v>
      </c>
      <c r="K410" s="96"/>
      <c r="L410" s="158" t="s">
        <v>8081</v>
      </c>
      <c r="M410" s="73" t="s">
        <v>6</v>
      </c>
      <c r="N410" s="158" t="s">
        <v>6814</v>
      </c>
      <c r="O410" s="158" t="s">
        <v>7453</v>
      </c>
      <c r="P410" s="158"/>
    </row>
    <row r="411" spans="1:16" x14ac:dyDescent="0.45">
      <c r="A411" s="32" t="s">
        <v>6607</v>
      </c>
      <c r="B411" s="32">
        <v>160</v>
      </c>
      <c r="C411" s="158" t="s">
        <v>6680</v>
      </c>
      <c r="D411" s="159">
        <v>6</v>
      </c>
      <c r="E411" s="159">
        <v>106552892</v>
      </c>
      <c r="F411" s="158" t="s">
        <v>24</v>
      </c>
      <c r="G411" s="158" t="s">
        <v>0</v>
      </c>
      <c r="H411" s="158" t="s">
        <v>2134</v>
      </c>
      <c r="I411" s="158" t="s">
        <v>6105</v>
      </c>
      <c r="J411" s="35">
        <v>1</v>
      </c>
      <c r="K411" s="96"/>
      <c r="L411" s="158" t="s">
        <v>8081</v>
      </c>
      <c r="M411" s="73" t="s">
        <v>6</v>
      </c>
      <c r="N411" s="158" t="s">
        <v>118</v>
      </c>
      <c r="O411" s="158" t="s">
        <v>7289</v>
      </c>
      <c r="P411" s="158" t="s">
        <v>7290</v>
      </c>
    </row>
    <row r="412" spans="1:16" x14ac:dyDescent="0.45">
      <c r="A412" s="32" t="s">
        <v>6607</v>
      </c>
      <c r="B412" s="32">
        <v>160</v>
      </c>
      <c r="C412" s="158" t="s">
        <v>6680</v>
      </c>
      <c r="D412" s="159">
        <v>6</v>
      </c>
      <c r="E412" s="159">
        <v>106553146</v>
      </c>
      <c r="F412" s="158" t="s">
        <v>0</v>
      </c>
      <c r="G412" s="158" t="s">
        <v>1</v>
      </c>
      <c r="H412" s="158" t="s">
        <v>2134</v>
      </c>
      <c r="I412" s="158" t="s">
        <v>6105</v>
      </c>
      <c r="J412" s="35">
        <v>1</v>
      </c>
      <c r="K412" s="96"/>
      <c r="L412" s="158" t="s">
        <v>8081</v>
      </c>
      <c r="M412" s="73" t="s">
        <v>6</v>
      </c>
      <c r="N412" s="158" t="s">
        <v>118</v>
      </c>
      <c r="O412" s="158" t="s">
        <v>7454</v>
      </c>
      <c r="P412" s="158" t="s">
        <v>7455</v>
      </c>
    </row>
    <row r="413" spans="1:16" x14ac:dyDescent="0.45">
      <c r="A413" s="32" t="s">
        <v>6607</v>
      </c>
      <c r="B413" s="32">
        <v>160</v>
      </c>
      <c r="C413" s="158" t="s">
        <v>6680</v>
      </c>
      <c r="D413" s="159">
        <v>6</v>
      </c>
      <c r="E413" s="159">
        <v>160499381</v>
      </c>
      <c r="F413" s="158" t="s">
        <v>0</v>
      </c>
      <c r="G413" s="158" t="s">
        <v>1</v>
      </c>
      <c r="H413" s="158" t="s">
        <v>1942</v>
      </c>
      <c r="I413" s="158" t="s">
        <v>6105</v>
      </c>
      <c r="J413" s="35">
        <v>1</v>
      </c>
      <c r="K413" s="96"/>
      <c r="L413" s="158" t="s">
        <v>8081</v>
      </c>
      <c r="M413" s="73" t="s">
        <v>6</v>
      </c>
      <c r="N413" s="158" t="s">
        <v>118</v>
      </c>
      <c r="O413" s="158" t="s">
        <v>7456</v>
      </c>
      <c r="P413" s="158" t="s">
        <v>7457</v>
      </c>
    </row>
    <row r="414" spans="1:16" x14ac:dyDescent="0.45">
      <c r="A414" s="32" t="s">
        <v>6607</v>
      </c>
      <c r="B414" s="32">
        <v>160</v>
      </c>
      <c r="C414" s="158" t="s">
        <v>6680</v>
      </c>
      <c r="D414" s="159">
        <v>7</v>
      </c>
      <c r="E414" s="159">
        <v>128845210</v>
      </c>
      <c r="F414" s="158" t="s">
        <v>0</v>
      </c>
      <c r="G414" s="158" t="s">
        <v>1</v>
      </c>
      <c r="H414" s="158" t="s">
        <v>2142</v>
      </c>
      <c r="I414" s="158" t="s">
        <v>6105</v>
      </c>
      <c r="J414" s="35">
        <v>1</v>
      </c>
      <c r="K414" s="96"/>
      <c r="L414" s="158" t="s">
        <v>8081</v>
      </c>
      <c r="M414" s="73" t="s">
        <v>6</v>
      </c>
      <c r="N414" s="158" t="s">
        <v>118</v>
      </c>
      <c r="O414" s="158" t="s">
        <v>7458</v>
      </c>
      <c r="P414" s="158" t="s">
        <v>7459</v>
      </c>
    </row>
    <row r="415" spans="1:16" x14ac:dyDescent="0.45">
      <c r="A415" s="32" t="s">
        <v>6607</v>
      </c>
      <c r="B415" s="32">
        <v>160</v>
      </c>
      <c r="C415" s="158" t="s">
        <v>6680</v>
      </c>
      <c r="D415" s="159">
        <v>8</v>
      </c>
      <c r="E415" s="159">
        <v>145738349</v>
      </c>
      <c r="F415" s="158" t="s">
        <v>24</v>
      </c>
      <c r="G415" s="158" t="s">
        <v>1</v>
      </c>
      <c r="H415" s="158" t="s">
        <v>1339</v>
      </c>
      <c r="I415" s="158" t="s">
        <v>6811</v>
      </c>
      <c r="J415" s="35">
        <v>1</v>
      </c>
      <c r="K415" s="96"/>
      <c r="L415" s="158" t="s">
        <v>8081</v>
      </c>
      <c r="M415" s="73" t="s">
        <v>6</v>
      </c>
      <c r="N415" s="158" t="s">
        <v>118</v>
      </c>
      <c r="O415" s="158" t="s">
        <v>6881</v>
      </c>
      <c r="P415" s="158" t="s">
        <v>6882</v>
      </c>
    </row>
    <row r="416" spans="1:16" x14ac:dyDescent="0.45">
      <c r="A416" s="32" t="s">
        <v>6607</v>
      </c>
      <c r="B416" s="32">
        <v>160</v>
      </c>
      <c r="C416" s="158" t="s">
        <v>6680</v>
      </c>
      <c r="D416" s="159">
        <v>16</v>
      </c>
      <c r="E416" s="159">
        <v>2103368</v>
      </c>
      <c r="F416" s="158" t="s">
        <v>0</v>
      </c>
      <c r="G416" s="158" t="s">
        <v>1</v>
      </c>
      <c r="H416" s="158" t="s">
        <v>1222</v>
      </c>
      <c r="I416" s="158" t="s">
        <v>6105</v>
      </c>
      <c r="J416" s="35">
        <v>1</v>
      </c>
      <c r="K416" s="96"/>
      <c r="L416" s="158" t="s">
        <v>8081</v>
      </c>
      <c r="M416" s="73" t="s">
        <v>6</v>
      </c>
      <c r="N416" s="158" t="s">
        <v>118</v>
      </c>
      <c r="O416" s="158" t="s">
        <v>7460</v>
      </c>
      <c r="P416" s="158" t="s">
        <v>7461</v>
      </c>
    </row>
    <row r="417" spans="1:16" x14ac:dyDescent="0.45">
      <c r="A417" s="32" t="s">
        <v>6607</v>
      </c>
      <c r="B417" s="32">
        <v>160</v>
      </c>
      <c r="C417" s="158" t="s">
        <v>6680</v>
      </c>
      <c r="D417" s="159">
        <v>16</v>
      </c>
      <c r="E417" s="159">
        <v>14029378</v>
      </c>
      <c r="F417" s="158" t="s">
        <v>10</v>
      </c>
      <c r="G417" s="158" t="s">
        <v>1</v>
      </c>
      <c r="H417" s="158" t="s">
        <v>1450</v>
      </c>
      <c r="I417" s="158" t="s">
        <v>6105</v>
      </c>
      <c r="J417" s="35">
        <v>1</v>
      </c>
      <c r="K417" s="96"/>
      <c r="L417" s="158" t="s">
        <v>8081</v>
      </c>
      <c r="M417" s="73" t="s">
        <v>6</v>
      </c>
      <c r="N417" s="158" t="s">
        <v>118</v>
      </c>
      <c r="O417" s="158" t="s">
        <v>7462</v>
      </c>
      <c r="P417" s="158" t="s">
        <v>7463</v>
      </c>
    </row>
    <row r="418" spans="1:16" x14ac:dyDescent="0.45">
      <c r="A418" s="32" t="s">
        <v>6607</v>
      </c>
      <c r="B418" s="32">
        <v>160</v>
      </c>
      <c r="C418" s="158" t="s">
        <v>6681</v>
      </c>
      <c r="D418" s="159">
        <v>1</v>
      </c>
      <c r="E418" s="159">
        <v>155160997</v>
      </c>
      <c r="F418" s="158" t="s">
        <v>1</v>
      </c>
      <c r="G418" s="158" t="s">
        <v>24</v>
      </c>
      <c r="H418" s="158" t="s">
        <v>2029</v>
      </c>
      <c r="I418" s="158" t="s">
        <v>6810</v>
      </c>
      <c r="J418" s="35">
        <v>1</v>
      </c>
      <c r="K418" s="96"/>
      <c r="L418" s="158" t="s">
        <v>8090</v>
      </c>
      <c r="M418" s="73" t="s">
        <v>6</v>
      </c>
      <c r="N418" s="158" t="s">
        <v>118</v>
      </c>
      <c r="O418" s="158" t="s">
        <v>7464</v>
      </c>
      <c r="P418" s="158" t="s">
        <v>7465</v>
      </c>
    </row>
    <row r="419" spans="1:16" x14ac:dyDescent="0.45">
      <c r="A419" s="32" t="s">
        <v>6607</v>
      </c>
      <c r="B419" s="32">
        <v>160</v>
      </c>
      <c r="C419" s="158" t="s">
        <v>6681</v>
      </c>
      <c r="D419" s="159">
        <v>8</v>
      </c>
      <c r="E419" s="159">
        <v>145738485</v>
      </c>
      <c r="F419" s="158" t="s">
        <v>0</v>
      </c>
      <c r="G419" s="158" t="s">
        <v>1</v>
      </c>
      <c r="H419" s="158" t="s">
        <v>1339</v>
      </c>
      <c r="I419" s="158" t="s">
        <v>6105</v>
      </c>
      <c r="J419" s="35">
        <v>1</v>
      </c>
      <c r="K419" s="96"/>
      <c r="L419" s="158" t="s">
        <v>8090</v>
      </c>
      <c r="M419" s="73" t="s">
        <v>6</v>
      </c>
      <c r="N419" s="158" t="s">
        <v>118</v>
      </c>
      <c r="O419" s="158" t="s">
        <v>7466</v>
      </c>
      <c r="P419" s="158" t="s">
        <v>7467</v>
      </c>
    </row>
    <row r="420" spans="1:16" x14ac:dyDescent="0.45">
      <c r="A420" s="32" t="s">
        <v>6607</v>
      </c>
      <c r="B420" s="32">
        <v>160</v>
      </c>
      <c r="C420" s="158" t="s">
        <v>6681</v>
      </c>
      <c r="D420" s="159">
        <v>13</v>
      </c>
      <c r="E420" s="159">
        <v>103525619</v>
      </c>
      <c r="F420" s="158" t="s">
        <v>0</v>
      </c>
      <c r="G420" s="158" t="s">
        <v>1</v>
      </c>
      <c r="H420" s="158" t="s">
        <v>1311</v>
      </c>
      <c r="I420" s="158" t="s">
        <v>6105</v>
      </c>
      <c r="J420" s="35">
        <v>1</v>
      </c>
      <c r="K420" s="96"/>
      <c r="L420" s="158" t="s">
        <v>8090</v>
      </c>
      <c r="M420" s="73" t="s">
        <v>6</v>
      </c>
      <c r="N420" s="158" t="s">
        <v>118</v>
      </c>
      <c r="O420" s="158" t="s">
        <v>7468</v>
      </c>
      <c r="P420" s="158" t="s">
        <v>7469</v>
      </c>
    </row>
    <row r="421" spans="1:16" x14ac:dyDescent="0.45">
      <c r="A421" s="32" t="s">
        <v>6607</v>
      </c>
      <c r="B421" s="32">
        <v>160</v>
      </c>
      <c r="C421" s="158" t="s">
        <v>6681</v>
      </c>
      <c r="D421" s="159">
        <v>16</v>
      </c>
      <c r="E421" s="159" t="s">
        <v>6790</v>
      </c>
      <c r="F421" s="158" t="s">
        <v>2853</v>
      </c>
      <c r="G421" s="158" t="s">
        <v>144</v>
      </c>
      <c r="H421" s="158" t="s">
        <v>1222</v>
      </c>
      <c r="I421" s="158" t="s">
        <v>6105</v>
      </c>
      <c r="J421" s="35">
        <v>1</v>
      </c>
      <c r="K421" s="96"/>
      <c r="L421" s="158" t="s">
        <v>8090</v>
      </c>
      <c r="M421" s="73" t="s">
        <v>6</v>
      </c>
      <c r="N421" s="158" t="s">
        <v>4649</v>
      </c>
      <c r="O421" s="158" t="s">
        <v>7470</v>
      </c>
      <c r="P421" s="158" t="s">
        <v>7471</v>
      </c>
    </row>
    <row r="422" spans="1:16" x14ac:dyDescent="0.45">
      <c r="A422" s="32" t="s">
        <v>6607</v>
      </c>
      <c r="B422" s="32">
        <v>160</v>
      </c>
      <c r="C422" s="158" t="s">
        <v>6681</v>
      </c>
      <c r="D422" s="159">
        <v>19</v>
      </c>
      <c r="E422" s="159">
        <v>45871964</v>
      </c>
      <c r="F422" s="158" t="s">
        <v>1</v>
      </c>
      <c r="G422" s="158" t="s">
        <v>0</v>
      </c>
      <c r="H422" s="158" t="s">
        <v>1267</v>
      </c>
      <c r="I422" s="158" t="s">
        <v>6105</v>
      </c>
      <c r="J422" s="35">
        <v>1</v>
      </c>
      <c r="K422" s="96"/>
      <c r="L422" s="158" t="s">
        <v>8090</v>
      </c>
      <c r="M422" s="73" t="s">
        <v>6</v>
      </c>
      <c r="N422" s="158" t="s">
        <v>118</v>
      </c>
      <c r="O422" s="158" t="s">
        <v>7472</v>
      </c>
      <c r="P422" s="158" t="s">
        <v>7473</v>
      </c>
    </row>
    <row r="423" spans="1:16" x14ac:dyDescent="0.45">
      <c r="A423" s="32" t="s">
        <v>6607</v>
      </c>
      <c r="B423" s="32">
        <v>160</v>
      </c>
      <c r="C423" s="158" t="s">
        <v>6681</v>
      </c>
      <c r="D423" s="159">
        <v>20</v>
      </c>
      <c r="E423" s="159">
        <v>31021181</v>
      </c>
      <c r="F423" s="158" t="s">
        <v>0</v>
      </c>
      <c r="G423" s="158" t="s">
        <v>1</v>
      </c>
      <c r="H423" s="158" t="s">
        <v>1731</v>
      </c>
      <c r="I423" s="158" t="s">
        <v>6105</v>
      </c>
      <c r="J423" s="35">
        <v>1</v>
      </c>
      <c r="K423" s="96"/>
      <c r="L423" s="158" t="s">
        <v>8090</v>
      </c>
      <c r="M423" s="73" t="s">
        <v>6</v>
      </c>
      <c r="N423" s="158" t="s">
        <v>118</v>
      </c>
      <c r="O423" s="158" t="s">
        <v>7474</v>
      </c>
      <c r="P423" s="158" t="s">
        <v>7475</v>
      </c>
    </row>
    <row r="424" spans="1:16" x14ac:dyDescent="0.45">
      <c r="A424" s="32" t="s">
        <v>6607</v>
      </c>
      <c r="B424" s="32">
        <v>160</v>
      </c>
      <c r="C424" s="158" t="s">
        <v>6682</v>
      </c>
      <c r="D424" s="159">
        <v>2</v>
      </c>
      <c r="E424" s="159">
        <v>48025765</v>
      </c>
      <c r="F424" s="158" t="s">
        <v>24</v>
      </c>
      <c r="G424" s="158" t="s">
        <v>10</v>
      </c>
      <c r="H424" s="158" t="s">
        <v>174</v>
      </c>
      <c r="I424" s="158" t="s">
        <v>6105</v>
      </c>
      <c r="J424" s="35">
        <v>1</v>
      </c>
      <c r="K424" s="96"/>
      <c r="L424" s="158" t="s">
        <v>4180</v>
      </c>
      <c r="M424" s="73" t="s">
        <v>6</v>
      </c>
      <c r="N424" s="158" t="s">
        <v>118</v>
      </c>
      <c r="O424" s="158" t="s">
        <v>7476</v>
      </c>
      <c r="P424" s="158" t="s">
        <v>7477</v>
      </c>
    </row>
    <row r="425" spans="1:16" x14ac:dyDescent="0.45">
      <c r="A425" s="32" t="s">
        <v>6607</v>
      </c>
      <c r="B425" s="32">
        <v>160</v>
      </c>
      <c r="C425" s="158" t="s">
        <v>6682</v>
      </c>
      <c r="D425" s="159">
        <v>2</v>
      </c>
      <c r="E425" s="159" t="s">
        <v>6791</v>
      </c>
      <c r="F425" s="158" t="s">
        <v>144</v>
      </c>
      <c r="G425" s="158" t="s">
        <v>1</v>
      </c>
      <c r="H425" s="158" t="s">
        <v>174</v>
      </c>
      <c r="I425" s="158" t="s">
        <v>4367</v>
      </c>
      <c r="J425" s="35">
        <v>1</v>
      </c>
      <c r="K425" s="96"/>
      <c r="L425" s="158" t="s">
        <v>4180</v>
      </c>
      <c r="M425" s="73" t="s">
        <v>6</v>
      </c>
      <c r="N425" s="158" t="s">
        <v>140</v>
      </c>
      <c r="O425" s="158" t="s">
        <v>7478</v>
      </c>
      <c r="P425" s="158" t="s">
        <v>7479</v>
      </c>
    </row>
    <row r="426" spans="1:16" x14ac:dyDescent="0.45">
      <c r="A426" s="32" t="s">
        <v>6607</v>
      </c>
      <c r="B426" s="32">
        <v>160</v>
      </c>
      <c r="C426" s="158" t="s">
        <v>6682</v>
      </c>
      <c r="D426" s="159">
        <v>4</v>
      </c>
      <c r="E426" s="159">
        <v>106155843</v>
      </c>
      <c r="F426" s="158" t="s">
        <v>0</v>
      </c>
      <c r="G426" s="158" t="s">
        <v>10</v>
      </c>
      <c r="H426" s="158" t="s">
        <v>2154</v>
      </c>
      <c r="I426" s="158" t="s">
        <v>6105</v>
      </c>
      <c r="J426" s="35">
        <v>1</v>
      </c>
      <c r="K426" s="96"/>
      <c r="L426" s="158" t="s">
        <v>4180</v>
      </c>
      <c r="M426" s="73" t="s">
        <v>6</v>
      </c>
      <c r="N426" s="158" t="s">
        <v>118</v>
      </c>
      <c r="O426" s="158" t="s">
        <v>7480</v>
      </c>
      <c r="P426" s="158" t="s">
        <v>7481</v>
      </c>
    </row>
    <row r="427" spans="1:16" x14ac:dyDescent="0.45">
      <c r="A427" s="32" t="s">
        <v>6607</v>
      </c>
      <c r="B427" s="32">
        <v>160</v>
      </c>
      <c r="C427" s="158" t="s">
        <v>6682</v>
      </c>
      <c r="D427" s="159">
        <v>4</v>
      </c>
      <c r="E427" s="159">
        <v>106156384</v>
      </c>
      <c r="F427" s="158" t="s">
        <v>24</v>
      </c>
      <c r="G427" s="158" t="s">
        <v>10</v>
      </c>
      <c r="H427" s="158" t="s">
        <v>2154</v>
      </c>
      <c r="I427" s="158" t="s">
        <v>6105</v>
      </c>
      <c r="J427" s="35">
        <v>1</v>
      </c>
      <c r="K427" s="96"/>
      <c r="L427" s="158" t="s">
        <v>4180</v>
      </c>
      <c r="M427" s="73" t="s">
        <v>6</v>
      </c>
      <c r="N427" s="158" t="s">
        <v>118</v>
      </c>
      <c r="O427" s="158" t="s">
        <v>7482</v>
      </c>
      <c r="P427" s="158" t="s">
        <v>7483</v>
      </c>
    </row>
    <row r="428" spans="1:16" x14ac:dyDescent="0.45">
      <c r="A428" s="32" t="s">
        <v>6607</v>
      </c>
      <c r="B428" s="32">
        <v>160</v>
      </c>
      <c r="C428" s="158" t="s">
        <v>6682</v>
      </c>
      <c r="D428" s="159">
        <v>7</v>
      </c>
      <c r="E428" s="159">
        <v>138265337</v>
      </c>
      <c r="F428" s="158" t="s">
        <v>0</v>
      </c>
      <c r="G428" s="158" t="s">
        <v>24</v>
      </c>
      <c r="H428" s="158" t="s">
        <v>2182</v>
      </c>
      <c r="I428" s="158" t="s">
        <v>6105</v>
      </c>
      <c r="J428" s="35">
        <v>1</v>
      </c>
      <c r="K428" s="96"/>
      <c r="L428" s="158" t="s">
        <v>4180</v>
      </c>
      <c r="M428" s="73" t="s">
        <v>6</v>
      </c>
      <c r="N428" s="158" t="s">
        <v>118</v>
      </c>
      <c r="O428" s="158" t="s">
        <v>6869</v>
      </c>
      <c r="P428" s="158" t="s">
        <v>6870</v>
      </c>
    </row>
    <row r="429" spans="1:16" x14ac:dyDescent="0.45">
      <c r="A429" s="32" t="s">
        <v>6607</v>
      </c>
      <c r="B429" s="32">
        <v>160</v>
      </c>
      <c r="C429" s="158" t="s">
        <v>6682</v>
      </c>
      <c r="D429" s="159">
        <v>10</v>
      </c>
      <c r="E429" s="159">
        <v>104359297</v>
      </c>
      <c r="F429" s="158" t="s">
        <v>24</v>
      </c>
      <c r="G429" s="158" t="s">
        <v>1</v>
      </c>
      <c r="H429" s="158" t="s">
        <v>1182</v>
      </c>
      <c r="I429" s="158" t="s">
        <v>6810</v>
      </c>
      <c r="J429" s="35">
        <v>1</v>
      </c>
      <c r="K429" s="96"/>
      <c r="L429" s="158" t="s">
        <v>4180</v>
      </c>
      <c r="M429" s="73" t="s">
        <v>6</v>
      </c>
      <c r="N429" s="158" t="s">
        <v>118</v>
      </c>
      <c r="O429" s="158" t="s">
        <v>7484</v>
      </c>
      <c r="P429" s="158" t="s">
        <v>7485</v>
      </c>
    </row>
    <row r="430" spans="1:16" x14ac:dyDescent="0.45">
      <c r="A430" s="32" t="s">
        <v>6607</v>
      </c>
      <c r="B430" s="32">
        <v>160</v>
      </c>
      <c r="C430" s="158" t="s">
        <v>6682</v>
      </c>
      <c r="D430" s="159">
        <v>11</v>
      </c>
      <c r="E430" s="159">
        <v>44228435</v>
      </c>
      <c r="F430" s="158" t="s">
        <v>24</v>
      </c>
      <c r="G430" s="158" t="s">
        <v>10</v>
      </c>
      <c r="H430" s="158" t="s">
        <v>1892</v>
      </c>
      <c r="I430" s="158" t="s">
        <v>6105</v>
      </c>
      <c r="J430" s="35">
        <v>1</v>
      </c>
      <c r="K430" s="96"/>
      <c r="L430" s="158" t="s">
        <v>4180</v>
      </c>
      <c r="M430" s="73" t="s">
        <v>6</v>
      </c>
      <c r="N430" s="158" t="s">
        <v>118</v>
      </c>
      <c r="O430" s="158" t="s">
        <v>7486</v>
      </c>
      <c r="P430" s="158" t="s">
        <v>7487</v>
      </c>
    </row>
    <row r="431" spans="1:16" x14ac:dyDescent="0.45">
      <c r="A431" s="32" t="s">
        <v>6607</v>
      </c>
      <c r="B431" s="32">
        <v>160</v>
      </c>
      <c r="C431" s="158" t="s">
        <v>6682</v>
      </c>
      <c r="D431" s="159">
        <v>13</v>
      </c>
      <c r="E431" s="159">
        <v>32972626</v>
      </c>
      <c r="F431" s="158" t="s">
        <v>10</v>
      </c>
      <c r="G431" s="158" t="s">
        <v>1</v>
      </c>
      <c r="H431" s="158" t="s">
        <v>35</v>
      </c>
      <c r="I431" s="158" t="s">
        <v>6811</v>
      </c>
      <c r="J431" s="35">
        <v>1</v>
      </c>
      <c r="K431" s="96"/>
      <c r="L431" s="158" t="s">
        <v>4180</v>
      </c>
      <c r="M431" s="73" t="s">
        <v>6</v>
      </c>
      <c r="N431" s="158" t="s">
        <v>7</v>
      </c>
      <c r="O431" s="158" t="s">
        <v>7488</v>
      </c>
      <c r="P431" s="158" t="s">
        <v>7489</v>
      </c>
    </row>
    <row r="432" spans="1:16" x14ac:dyDescent="0.45">
      <c r="A432" s="32" t="s">
        <v>6607</v>
      </c>
      <c r="B432" s="32">
        <v>160</v>
      </c>
      <c r="C432" s="158" t="s">
        <v>6682</v>
      </c>
      <c r="D432" s="159">
        <v>16</v>
      </c>
      <c r="E432" s="159">
        <v>14014158</v>
      </c>
      <c r="F432" s="158" t="s">
        <v>1</v>
      </c>
      <c r="G432" s="158" t="s">
        <v>0</v>
      </c>
      <c r="H432" s="158" t="s">
        <v>1450</v>
      </c>
      <c r="I432" s="158" t="s">
        <v>6105</v>
      </c>
      <c r="J432" s="35">
        <v>1</v>
      </c>
      <c r="K432" s="96"/>
      <c r="L432" s="158" t="s">
        <v>4180</v>
      </c>
      <c r="M432" s="73" t="s">
        <v>6</v>
      </c>
      <c r="N432" s="158" t="s">
        <v>118</v>
      </c>
      <c r="O432" s="158" t="s">
        <v>7490</v>
      </c>
      <c r="P432" s="158" t="s">
        <v>7491</v>
      </c>
    </row>
    <row r="433" spans="1:16" x14ac:dyDescent="0.45">
      <c r="A433" s="32" t="s">
        <v>6607</v>
      </c>
      <c r="B433" s="32">
        <v>160</v>
      </c>
      <c r="C433" s="158" t="s">
        <v>6683</v>
      </c>
      <c r="D433" s="159">
        <v>1</v>
      </c>
      <c r="E433" s="159">
        <v>7797598</v>
      </c>
      <c r="F433" s="158" t="s">
        <v>10</v>
      </c>
      <c r="G433" s="158" t="s">
        <v>24</v>
      </c>
      <c r="H433" s="158" t="s">
        <v>1789</v>
      </c>
      <c r="I433" s="158" t="s">
        <v>6105</v>
      </c>
      <c r="J433" s="35">
        <v>1</v>
      </c>
      <c r="K433" s="96"/>
      <c r="L433" s="158" t="s">
        <v>8085</v>
      </c>
      <c r="M433" s="73" t="s">
        <v>6</v>
      </c>
      <c r="N433" s="158" t="s">
        <v>118</v>
      </c>
      <c r="O433" s="158" t="s">
        <v>7492</v>
      </c>
      <c r="P433" s="158" t="s">
        <v>7493</v>
      </c>
    </row>
    <row r="434" spans="1:16" x14ac:dyDescent="0.45">
      <c r="A434" s="32" t="s">
        <v>6607</v>
      </c>
      <c r="B434" s="32">
        <v>160</v>
      </c>
      <c r="C434" s="158" t="s">
        <v>6683</v>
      </c>
      <c r="D434" s="159">
        <v>1</v>
      </c>
      <c r="E434" s="159" t="s">
        <v>6792</v>
      </c>
      <c r="F434" s="158" t="s">
        <v>144</v>
      </c>
      <c r="G434" s="158" t="s">
        <v>2022</v>
      </c>
      <c r="H434" s="158" t="s">
        <v>1700</v>
      </c>
      <c r="I434" s="158" t="s">
        <v>6105</v>
      </c>
      <c r="J434" s="35">
        <v>1</v>
      </c>
      <c r="K434" s="96"/>
      <c r="L434" s="158" t="s">
        <v>8085</v>
      </c>
      <c r="M434" s="73" t="s">
        <v>6</v>
      </c>
      <c r="N434" s="158" t="s">
        <v>4988</v>
      </c>
      <c r="O434" s="158" t="s">
        <v>7494</v>
      </c>
      <c r="P434" s="158" t="s">
        <v>7495</v>
      </c>
    </row>
    <row r="435" spans="1:16" x14ac:dyDescent="0.45">
      <c r="A435" s="32" t="s">
        <v>6607</v>
      </c>
      <c r="B435" s="32">
        <v>160</v>
      </c>
      <c r="C435" s="158" t="s">
        <v>6683</v>
      </c>
      <c r="D435" s="159">
        <v>5</v>
      </c>
      <c r="E435" s="159">
        <v>112178805</v>
      </c>
      <c r="F435" s="158" t="s">
        <v>24</v>
      </c>
      <c r="G435" s="158" t="s">
        <v>10</v>
      </c>
      <c r="H435" s="158" t="s">
        <v>11</v>
      </c>
      <c r="I435" s="158" t="s">
        <v>6105</v>
      </c>
      <c r="J435" s="35">
        <v>1</v>
      </c>
      <c r="K435" s="96"/>
      <c r="L435" s="158" t="s">
        <v>8085</v>
      </c>
      <c r="M435" s="73" t="s">
        <v>6</v>
      </c>
      <c r="N435" s="158" t="s">
        <v>118</v>
      </c>
      <c r="O435" s="158" t="s">
        <v>7496</v>
      </c>
      <c r="P435" s="158" t="s">
        <v>7497</v>
      </c>
    </row>
    <row r="436" spans="1:16" x14ac:dyDescent="0.45">
      <c r="A436" s="32" t="s">
        <v>6607</v>
      </c>
      <c r="B436" s="32">
        <v>160</v>
      </c>
      <c r="C436" s="158" t="s">
        <v>6683</v>
      </c>
      <c r="D436" s="159">
        <v>7</v>
      </c>
      <c r="E436" s="159">
        <v>6026708</v>
      </c>
      <c r="F436" s="158" t="s">
        <v>0</v>
      </c>
      <c r="G436" s="158" t="s">
        <v>10</v>
      </c>
      <c r="H436" s="158" t="s">
        <v>18</v>
      </c>
      <c r="I436" s="158" t="s">
        <v>6105</v>
      </c>
      <c r="J436" s="35">
        <v>1</v>
      </c>
      <c r="K436" s="96"/>
      <c r="L436" s="158" t="s">
        <v>8085</v>
      </c>
      <c r="M436" s="73" t="s">
        <v>6</v>
      </c>
      <c r="N436" s="158" t="s">
        <v>118</v>
      </c>
      <c r="O436" s="158" t="s">
        <v>7112</v>
      </c>
      <c r="P436" s="158" t="s">
        <v>7113</v>
      </c>
    </row>
    <row r="437" spans="1:16" x14ac:dyDescent="0.45">
      <c r="A437" s="32" t="s">
        <v>6607</v>
      </c>
      <c r="B437" s="32">
        <v>160</v>
      </c>
      <c r="C437" s="158" t="s">
        <v>6683</v>
      </c>
      <c r="D437" s="159">
        <v>8</v>
      </c>
      <c r="E437" s="159">
        <v>90949273</v>
      </c>
      <c r="F437" s="158" t="s">
        <v>24</v>
      </c>
      <c r="G437" s="158" t="s">
        <v>0</v>
      </c>
      <c r="H437" s="158" t="s">
        <v>1329</v>
      </c>
      <c r="I437" s="158" t="s">
        <v>6105</v>
      </c>
      <c r="J437" s="35">
        <v>1</v>
      </c>
      <c r="K437" s="96"/>
      <c r="L437" s="158" t="s">
        <v>8085</v>
      </c>
      <c r="M437" s="73" t="s">
        <v>6</v>
      </c>
      <c r="N437" s="158" t="s">
        <v>118</v>
      </c>
      <c r="O437" s="158" t="s">
        <v>7498</v>
      </c>
      <c r="P437" s="158" t="s">
        <v>7499</v>
      </c>
    </row>
    <row r="438" spans="1:16" x14ac:dyDescent="0.45">
      <c r="A438" s="32" t="s">
        <v>6607</v>
      </c>
      <c r="B438" s="32">
        <v>160</v>
      </c>
      <c r="C438" s="158" t="s">
        <v>6683</v>
      </c>
      <c r="D438" s="159">
        <v>10</v>
      </c>
      <c r="E438" s="159">
        <v>43606707</v>
      </c>
      <c r="F438" s="158" t="s">
        <v>10</v>
      </c>
      <c r="G438" s="158" t="s">
        <v>24</v>
      </c>
      <c r="H438" s="158" t="s">
        <v>217</v>
      </c>
      <c r="I438" s="158" t="s">
        <v>6105</v>
      </c>
      <c r="J438" s="35">
        <v>1</v>
      </c>
      <c r="K438" s="96"/>
      <c r="L438" s="158" t="s">
        <v>8085</v>
      </c>
      <c r="M438" s="73" t="s">
        <v>6</v>
      </c>
      <c r="N438" s="158" t="s">
        <v>118</v>
      </c>
      <c r="O438" s="158" t="s">
        <v>7500</v>
      </c>
      <c r="P438" s="158" t="s">
        <v>7501</v>
      </c>
    </row>
    <row r="439" spans="1:16" x14ac:dyDescent="0.45">
      <c r="A439" s="32" t="s">
        <v>6607</v>
      </c>
      <c r="B439" s="32">
        <v>160</v>
      </c>
      <c r="C439" s="158" t="s">
        <v>6683</v>
      </c>
      <c r="D439" s="159">
        <v>11</v>
      </c>
      <c r="E439" s="159">
        <v>108138003</v>
      </c>
      <c r="F439" s="158" t="s">
        <v>1</v>
      </c>
      <c r="G439" s="158" t="s">
        <v>0</v>
      </c>
      <c r="H439" s="158" t="s">
        <v>1288</v>
      </c>
      <c r="I439" s="158" t="s">
        <v>6105</v>
      </c>
      <c r="J439" s="35">
        <v>1</v>
      </c>
      <c r="K439" s="96"/>
      <c r="L439" s="158" t="s">
        <v>8085</v>
      </c>
      <c r="M439" s="73" t="s">
        <v>6</v>
      </c>
      <c r="N439" s="158" t="s">
        <v>118</v>
      </c>
      <c r="O439" s="158" t="s">
        <v>6971</v>
      </c>
      <c r="P439" s="158" t="s">
        <v>6972</v>
      </c>
    </row>
    <row r="440" spans="1:16" x14ac:dyDescent="0.45">
      <c r="A440" s="32" t="s">
        <v>6607</v>
      </c>
      <c r="B440" s="32">
        <v>160</v>
      </c>
      <c r="C440" s="158" t="s">
        <v>6683</v>
      </c>
      <c r="D440" s="159">
        <v>16</v>
      </c>
      <c r="E440" s="159">
        <v>68867187</v>
      </c>
      <c r="F440" s="158" t="s">
        <v>0</v>
      </c>
      <c r="G440" s="158" t="s">
        <v>24</v>
      </c>
      <c r="H440" s="158" t="s">
        <v>162</v>
      </c>
      <c r="I440" s="158" t="s">
        <v>6810</v>
      </c>
      <c r="J440" s="35">
        <v>1</v>
      </c>
      <c r="K440" s="96"/>
      <c r="L440" s="158" t="s">
        <v>8086</v>
      </c>
      <c r="M440" s="73" t="s">
        <v>6</v>
      </c>
      <c r="N440" s="158" t="s">
        <v>6814</v>
      </c>
      <c r="O440" s="158" t="s">
        <v>7080</v>
      </c>
      <c r="P440" s="158"/>
    </row>
    <row r="441" spans="1:16" x14ac:dyDescent="0.45">
      <c r="A441" s="32" t="s">
        <v>6607</v>
      </c>
      <c r="B441" s="32">
        <v>160</v>
      </c>
      <c r="C441" s="158" t="s">
        <v>6683</v>
      </c>
      <c r="D441" s="159">
        <v>17</v>
      </c>
      <c r="E441" s="159">
        <v>56798128</v>
      </c>
      <c r="F441" s="158" t="s">
        <v>10</v>
      </c>
      <c r="G441" s="158" t="s">
        <v>24</v>
      </c>
      <c r="H441" s="158" t="s">
        <v>1621</v>
      </c>
      <c r="I441" s="158" t="s">
        <v>6105</v>
      </c>
      <c r="J441" s="35">
        <v>1</v>
      </c>
      <c r="K441" s="96"/>
      <c r="L441" s="158" t="s">
        <v>8085</v>
      </c>
      <c r="M441" s="73" t="s">
        <v>6</v>
      </c>
      <c r="N441" s="158" t="s">
        <v>118</v>
      </c>
      <c r="O441" s="158" t="s">
        <v>7271</v>
      </c>
      <c r="P441" s="158" t="s">
        <v>7272</v>
      </c>
    </row>
    <row r="442" spans="1:16" x14ac:dyDescent="0.45">
      <c r="A442" s="32" t="s">
        <v>6607</v>
      </c>
      <c r="B442" s="32">
        <v>160</v>
      </c>
      <c r="C442" s="158" t="s">
        <v>6684</v>
      </c>
      <c r="D442" s="159">
        <v>3</v>
      </c>
      <c r="E442" s="159">
        <v>10188328</v>
      </c>
      <c r="F442" s="158" t="s">
        <v>0</v>
      </c>
      <c r="G442" s="158" t="s">
        <v>1</v>
      </c>
      <c r="H442" s="158" t="s">
        <v>324</v>
      </c>
      <c r="I442" s="160" t="s">
        <v>6105</v>
      </c>
      <c r="J442" s="35">
        <v>1</v>
      </c>
      <c r="K442" s="96"/>
      <c r="L442" s="158" t="s">
        <v>4621</v>
      </c>
      <c r="M442" s="73" t="s">
        <v>6</v>
      </c>
      <c r="N442" s="158" t="s">
        <v>6814</v>
      </c>
      <c r="O442" s="158" t="s">
        <v>7253</v>
      </c>
      <c r="P442" s="158"/>
    </row>
    <row r="443" spans="1:16" x14ac:dyDescent="0.45">
      <c r="A443" s="32" t="s">
        <v>6607</v>
      </c>
      <c r="B443" s="32">
        <v>160</v>
      </c>
      <c r="C443" s="158" t="s">
        <v>6684</v>
      </c>
      <c r="D443" s="159">
        <v>5</v>
      </c>
      <c r="E443" s="159">
        <v>112178805</v>
      </c>
      <c r="F443" s="158" t="s">
        <v>24</v>
      </c>
      <c r="G443" s="158" t="s">
        <v>10</v>
      </c>
      <c r="H443" s="158" t="s">
        <v>11</v>
      </c>
      <c r="I443" s="158" t="s">
        <v>6105</v>
      </c>
      <c r="J443" s="35">
        <v>1</v>
      </c>
      <c r="K443" s="96"/>
      <c r="L443" s="158" t="s">
        <v>4621</v>
      </c>
      <c r="M443" s="73" t="s">
        <v>6</v>
      </c>
      <c r="N443" s="158" t="s">
        <v>118</v>
      </c>
      <c r="O443" s="158" t="s">
        <v>7496</v>
      </c>
      <c r="P443" s="158" t="s">
        <v>7497</v>
      </c>
    </row>
    <row r="444" spans="1:16" x14ac:dyDescent="0.45">
      <c r="A444" s="32" t="s">
        <v>6607</v>
      </c>
      <c r="B444" s="32">
        <v>160</v>
      </c>
      <c r="C444" s="158" t="s">
        <v>6684</v>
      </c>
      <c r="D444" s="159">
        <v>7</v>
      </c>
      <c r="E444" s="159">
        <v>6026708</v>
      </c>
      <c r="F444" s="158" t="s">
        <v>0</v>
      </c>
      <c r="G444" s="158" t="s">
        <v>10</v>
      </c>
      <c r="H444" s="158" t="s">
        <v>18</v>
      </c>
      <c r="I444" s="158" t="s">
        <v>6105</v>
      </c>
      <c r="J444" s="35">
        <v>1</v>
      </c>
      <c r="K444" s="96"/>
      <c r="L444" s="158" t="s">
        <v>4621</v>
      </c>
      <c r="M444" s="73" t="s">
        <v>6</v>
      </c>
      <c r="N444" s="158" t="s">
        <v>118</v>
      </c>
      <c r="O444" s="158" t="s">
        <v>7112</v>
      </c>
      <c r="P444" s="158" t="s">
        <v>7113</v>
      </c>
    </row>
    <row r="445" spans="1:16" x14ac:dyDescent="0.45">
      <c r="A445" s="32" t="s">
        <v>6607</v>
      </c>
      <c r="B445" s="32">
        <v>160</v>
      </c>
      <c r="C445" s="158" t="s">
        <v>6684</v>
      </c>
      <c r="D445" s="159">
        <v>8</v>
      </c>
      <c r="E445" s="159">
        <v>90949273</v>
      </c>
      <c r="F445" s="158" t="s">
        <v>24</v>
      </c>
      <c r="G445" s="158" t="s">
        <v>0</v>
      </c>
      <c r="H445" s="158" t="s">
        <v>1329</v>
      </c>
      <c r="I445" s="158" t="s">
        <v>6105</v>
      </c>
      <c r="J445" s="35">
        <v>1</v>
      </c>
      <c r="K445" s="96"/>
      <c r="L445" s="158" t="s">
        <v>4621</v>
      </c>
      <c r="M445" s="73" t="s">
        <v>6</v>
      </c>
      <c r="N445" s="158" t="s">
        <v>118</v>
      </c>
      <c r="O445" s="158" t="s">
        <v>7498</v>
      </c>
      <c r="P445" s="158" t="s">
        <v>7499</v>
      </c>
    </row>
    <row r="446" spans="1:16" x14ac:dyDescent="0.45">
      <c r="A446" s="32" t="s">
        <v>6607</v>
      </c>
      <c r="B446" s="32">
        <v>160</v>
      </c>
      <c r="C446" s="158" t="s">
        <v>6684</v>
      </c>
      <c r="D446" s="159">
        <v>10</v>
      </c>
      <c r="E446" s="159">
        <v>43606707</v>
      </c>
      <c r="F446" s="158" t="s">
        <v>10</v>
      </c>
      <c r="G446" s="158" t="s">
        <v>24</v>
      </c>
      <c r="H446" s="158" t="s">
        <v>217</v>
      </c>
      <c r="I446" s="158" t="s">
        <v>6105</v>
      </c>
      <c r="J446" s="35">
        <v>1</v>
      </c>
      <c r="K446" s="96"/>
      <c r="L446" s="158" t="s">
        <v>4621</v>
      </c>
      <c r="M446" s="73" t="s">
        <v>6</v>
      </c>
      <c r="N446" s="158" t="s">
        <v>118</v>
      </c>
      <c r="O446" s="158" t="s">
        <v>7500</v>
      </c>
      <c r="P446" s="158" t="s">
        <v>7501</v>
      </c>
    </row>
    <row r="447" spans="1:16" x14ac:dyDescent="0.45">
      <c r="A447" s="32" t="s">
        <v>6607</v>
      </c>
      <c r="B447" s="32">
        <v>160</v>
      </c>
      <c r="C447" s="158" t="s">
        <v>6684</v>
      </c>
      <c r="D447" s="159">
        <v>17</v>
      </c>
      <c r="E447" s="159">
        <v>56798128</v>
      </c>
      <c r="F447" s="158" t="s">
        <v>10</v>
      </c>
      <c r="G447" s="158" t="s">
        <v>24</v>
      </c>
      <c r="H447" s="158" t="s">
        <v>1621</v>
      </c>
      <c r="I447" s="158" t="s">
        <v>6105</v>
      </c>
      <c r="J447" s="35">
        <v>1</v>
      </c>
      <c r="K447" s="96"/>
      <c r="L447" s="158" t="s">
        <v>4621</v>
      </c>
      <c r="M447" s="73" t="s">
        <v>6</v>
      </c>
      <c r="N447" s="158" t="s">
        <v>118</v>
      </c>
      <c r="O447" s="158" t="s">
        <v>7271</v>
      </c>
      <c r="P447" s="158" t="s">
        <v>7272</v>
      </c>
    </row>
    <row r="448" spans="1:16" x14ac:dyDescent="0.45">
      <c r="A448" s="32" t="s">
        <v>6607</v>
      </c>
      <c r="B448" s="32">
        <v>160</v>
      </c>
      <c r="C448" s="158" t="s">
        <v>6684</v>
      </c>
      <c r="D448" s="159">
        <v>19</v>
      </c>
      <c r="E448" s="159">
        <v>11098596</v>
      </c>
      <c r="F448" s="158" t="s">
        <v>1</v>
      </c>
      <c r="G448" s="158" t="s">
        <v>0</v>
      </c>
      <c r="H448" s="158" t="s">
        <v>1145</v>
      </c>
      <c r="I448" s="158" t="s">
        <v>6810</v>
      </c>
      <c r="J448" s="35">
        <v>1</v>
      </c>
      <c r="K448" s="96"/>
      <c r="L448" s="158" t="s">
        <v>4621</v>
      </c>
      <c r="M448" s="73" t="s">
        <v>6</v>
      </c>
      <c r="N448" s="158" t="s">
        <v>118</v>
      </c>
      <c r="O448" s="158" t="s">
        <v>7023</v>
      </c>
      <c r="P448" s="158" t="s">
        <v>7024</v>
      </c>
    </row>
    <row r="449" spans="1:16" x14ac:dyDescent="0.45">
      <c r="A449" s="32" t="s">
        <v>6607</v>
      </c>
      <c r="B449" s="32">
        <v>160</v>
      </c>
      <c r="C449" s="158" t="s">
        <v>6684</v>
      </c>
      <c r="D449" s="159">
        <v>20</v>
      </c>
      <c r="E449" s="159">
        <v>31023821</v>
      </c>
      <c r="F449" s="158" t="s">
        <v>24</v>
      </c>
      <c r="G449" s="158" t="s">
        <v>1</v>
      </c>
      <c r="H449" s="158" t="s">
        <v>1731</v>
      </c>
      <c r="I449" s="158" t="s">
        <v>6810</v>
      </c>
      <c r="J449" s="35">
        <v>1</v>
      </c>
      <c r="K449" s="96"/>
      <c r="L449" s="158" t="s">
        <v>4621</v>
      </c>
      <c r="M449" s="73" t="s">
        <v>6</v>
      </c>
      <c r="N449" s="158" t="s">
        <v>118</v>
      </c>
      <c r="O449" s="158" t="s">
        <v>7433</v>
      </c>
      <c r="P449" s="158" t="s">
        <v>7434</v>
      </c>
    </row>
    <row r="450" spans="1:16" x14ac:dyDescent="0.45">
      <c r="A450" s="32" t="s">
        <v>6607</v>
      </c>
      <c r="B450" s="32">
        <v>160</v>
      </c>
      <c r="C450" s="158" t="s">
        <v>6685</v>
      </c>
      <c r="D450" s="159">
        <v>2</v>
      </c>
      <c r="E450" s="159">
        <v>29519915</v>
      </c>
      <c r="F450" s="158" t="s">
        <v>0</v>
      </c>
      <c r="G450" s="158" t="s">
        <v>1</v>
      </c>
      <c r="H450" s="158" t="s">
        <v>116</v>
      </c>
      <c r="I450" s="158" t="s">
        <v>6105</v>
      </c>
      <c r="J450" s="35">
        <v>1</v>
      </c>
      <c r="K450" s="96"/>
      <c r="L450" s="158" t="s">
        <v>8091</v>
      </c>
      <c r="M450" s="73" t="s">
        <v>6</v>
      </c>
      <c r="N450" s="158" t="s">
        <v>118</v>
      </c>
      <c r="O450" s="158" t="s">
        <v>7502</v>
      </c>
      <c r="P450" s="158" t="s">
        <v>7503</v>
      </c>
    </row>
    <row r="451" spans="1:16" x14ac:dyDescent="0.45">
      <c r="A451" s="32" t="s">
        <v>6607</v>
      </c>
      <c r="B451" s="32">
        <v>160</v>
      </c>
      <c r="C451" s="158" t="s">
        <v>6685</v>
      </c>
      <c r="D451" s="159">
        <v>5</v>
      </c>
      <c r="E451" s="159">
        <v>112178507</v>
      </c>
      <c r="F451" s="158" t="s">
        <v>10</v>
      </c>
      <c r="G451" s="158" t="s">
        <v>24</v>
      </c>
      <c r="H451" s="158" t="s">
        <v>11</v>
      </c>
      <c r="I451" s="158" t="s">
        <v>6105</v>
      </c>
      <c r="J451" s="35">
        <v>1</v>
      </c>
      <c r="K451" s="96"/>
      <c r="L451" s="158" t="s">
        <v>8091</v>
      </c>
      <c r="M451" s="73" t="s">
        <v>6</v>
      </c>
      <c r="N451" s="158" t="s">
        <v>118</v>
      </c>
      <c r="O451" s="158" t="s">
        <v>7504</v>
      </c>
      <c r="P451" s="158" t="s">
        <v>7505</v>
      </c>
    </row>
    <row r="452" spans="1:16" x14ac:dyDescent="0.45">
      <c r="A452" s="32" t="s">
        <v>6607</v>
      </c>
      <c r="B452" s="32">
        <v>160</v>
      </c>
      <c r="C452" s="158" t="s">
        <v>6685</v>
      </c>
      <c r="D452" s="159">
        <v>6</v>
      </c>
      <c r="E452" s="159">
        <v>160445698</v>
      </c>
      <c r="F452" s="158" t="s">
        <v>0</v>
      </c>
      <c r="G452" s="158" t="s">
        <v>1</v>
      </c>
      <c r="H452" s="158" t="s">
        <v>1942</v>
      </c>
      <c r="I452" s="158" t="s">
        <v>6105</v>
      </c>
      <c r="J452" s="35">
        <v>1</v>
      </c>
      <c r="K452" s="96"/>
      <c r="L452" s="158" t="s">
        <v>8091</v>
      </c>
      <c r="M452" s="73" t="s">
        <v>6</v>
      </c>
      <c r="N452" s="158" t="s">
        <v>118</v>
      </c>
      <c r="O452" s="158" t="s">
        <v>7506</v>
      </c>
      <c r="P452" s="158" t="s">
        <v>7507</v>
      </c>
    </row>
    <row r="453" spans="1:16" x14ac:dyDescent="0.45">
      <c r="A453" s="32" t="s">
        <v>6607</v>
      </c>
      <c r="B453" s="32">
        <v>160</v>
      </c>
      <c r="C453" s="158" t="s">
        <v>6685</v>
      </c>
      <c r="D453" s="159">
        <v>6</v>
      </c>
      <c r="E453" s="159">
        <v>160468309</v>
      </c>
      <c r="F453" s="158" t="s">
        <v>24</v>
      </c>
      <c r="G453" s="158" t="s">
        <v>10</v>
      </c>
      <c r="H453" s="158" t="s">
        <v>1942</v>
      </c>
      <c r="I453" s="158" t="s">
        <v>6105</v>
      </c>
      <c r="J453" s="35">
        <v>1</v>
      </c>
      <c r="K453" s="96"/>
      <c r="L453" s="158" t="s">
        <v>8091</v>
      </c>
      <c r="M453" s="73" t="s">
        <v>6</v>
      </c>
      <c r="N453" s="158" t="s">
        <v>118</v>
      </c>
      <c r="O453" s="158" t="s">
        <v>7508</v>
      </c>
      <c r="P453" s="158" t="s">
        <v>7509</v>
      </c>
    </row>
    <row r="454" spans="1:16" x14ac:dyDescent="0.45">
      <c r="A454" s="32" t="s">
        <v>6607</v>
      </c>
      <c r="B454" s="32">
        <v>160</v>
      </c>
      <c r="C454" s="158" t="s">
        <v>6685</v>
      </c>
      <c r="D454" s="159">
        <v>8</v>
      </c>
      <c r="E454" s="159">
        <v>119123242</v>
      </c>
      <c r="F454" s="158" t="s">
        <v>24</v>
      </c>
      <c r="G454" s="158" t="s">
        <v>0</v>
      </c>
      <c r="H454" s="158" t="s">
        <v>1886</v>
      </c>
      <c r="I454" s="158" t="s">
        <v>6105</v>
      </c>
      <c r="J454" s="35">
        <v>1</v>
      </c>
      <c r="K454" s="96"/>
      <c r="L454" s="158" t="s">
        <v>8091</v>
      </c>
      <c r="M454" s="73" t="s">
        <v>6</v>
      </c>
      <c r="N454" s="158" t="s">
        <v>118</v>
      </c>
      <c r="O454" s="158" t="s">
        <v>7510</v>
      </c>
      <c r="P454" s="158" t="s">
        <v>7511</v>
      </c>
    </row>
    <row r="455" spans="1:16" x14ac:dyDescent="0.45">
      <c r="A455" s="32" t="s">
        <v>6607</v>
      </c>
      <c r="B455" s="32">
        <v>160</v>
      </c>
      <c r="C455" s="158" t="s">
        <v>6685</v>
      </c>
      <c r="D455" s="159">
        <v>9</v>
      </c>
      <c r="E455" s="159">
        <v>139409061</v>
      </c>
      <c r="F455" s="158" t="s">
        <v>0</v>
      </c>
      <c r="G455" s="158" t="s">
        <v>1</v>
      </c>
      <c r="H455" s="158" t="s">
        <v>2051</v>
      </c>
      <c r="I455" s="158" t="s">
        <v>6105</v>
      </c>
      <c r="J455" s="35">
        <v>1</v>
      </c>
      <c r="K455" s="96"/>
      <c r="L455" s="158" t="s">
        <v>8091</v>
      </c>
      <c r="M455" s="73" t="s">
        <v>6</v>
      </c>
      <c r="N455" s="158" t="s">
        <v>118</v>
      </c>
      <c r="O455" s="158" t="s">
        <v>7512</v>
      </c>
      <c r="P455" s="158" t="s">
        <v>7513</v>
      </c>
    </row>
    <row r="456" spans="1:16" x14ac:dyDescent="0.45">
      <c r="A456" s="32" t="s">
        <v>6607</v>
      </c>
      <c r="B456" s="32">
        <v>160</v>
      </c>
      <c r="C456" s="158" t="s">
        <v>6685</v>
      </c>
      <c r="D456" s="159">
        <v>12</v>
      </c>
      <c r="E456" s="159">
        <v>111856506</v>
      </c>
      <c r="F456" s="158" t="s">
        <v>24</v>
      </c>
      <c r="G456" s="158" t="s">
        <v>1</v>
      </c>
      <c r="H456" s="158" t="s">
        <v>1284</v>
      </c>
      <c r="I456" s="158" t="s">
        <v>6810</v>
      </c>
      <c r="J456" s="35">
        <v>1</v>
      </c>
      <c r="K456" s="96"/>
      <c r="L456" s="158" t="s">
        <v>8091</v>
      </c>
      <c r="M456" s="73" t="s">
        <v>6</v>
      </c>
      <c r="N456" s="158" t="s">
        <v>118</v>
      </c>
      <c r="O456" s="158" t="s">
        <v>7514</v>
      </c>
      <c r="P456" s="158" t="s">
        <v>7515</v>
      </c>
    </row>
    <row r="457" spans="1:16" x14ac:dyDescent="0.45">
      <c r="A457" s="32" t="s">
        <v>6607</v>
      </c>
      <c r="B457" s="32">
        <v>160</v>
      </c>
      <c r="C457" s="158" t="s">
        <v>6685</v>
      </c>
      <c r="D457" s="159">
        <v>17</v>
      </c>
      <c r="E457" s="159">
        <v>63533469</v>
      </c>
      <c r="F457" s="158" t="s">
        <v>24</v>
      </c>
      <c r="G457" s="158" t="s">
        <v>10</v>
      </c>
      <c r="H457" s="158" t="s">
        <v>1747</v>
      </c>
      <c r="I457" s="158" t="s">
        <v>6105</v>
      </c>
      <c r="J457" s="35">
        <v>1</v>
      </c>
      <c r="K457" s="96"/>
      <c r="L457" s="158" t="s">
        <v>8091</v>
      </c>
      <c r="M457" s="73" t="s">
        <v>6</v>
      </c>
      <c r="N457" s="158" t="s">
        <v>118</v>
      </c>
      <c r="O457" s="158" t="s">
        <v>7516</v>
      </c>
      <c r="P457" s="158" t="s">
        <v>7517</v>
      </c>
    </row>
    <row r="458" spans="1:16" x14ac:dyDescent="0.45">
      <c r="A458" s="32" t="s">
        <v>6607</v>
      </c>
      <c r="B458" s="32">
        <v>160</v>
      </c>
      <c r="C458" s="158" t="s">
        <v>6686</v>
      </c>
      <c r="D458" s="159">
        <v>1</v>
      </c>
      <c r="E458" s="159">
        <v>7724562</v>
      </c>
      <c r="F458" s="158" t="s">
        <v>0</v>
      </c>
      <c r="G458" s="158" t="s">
        <v>1</v>
      </c>
      <c r="H458" s="158" t="s">
        <v>1789</v>
      </c>
      <c r="I458" s="158" t="s">
        <v>6810</v>
      </c>
      <c r="J458" s="35">
        <v>1</v>
      </c>
      <c r="K458" s="96"/>
      <c r="L458" s="158" t="s">
        <v>5411</v>
      </c>
      <c r="M458" s="73" t="s">
        <v>6</v>
      </c>
      <c r="N458" s="158" t="s">
        <v>118</v>
      </c>
      <c r="O458" s="158" t="s">
        <v>6865</v>
      </c>
      <c r="P458" s="158" t="s">
        <v>6866</v>
      </c>
    </row>
    <row r="459" spans="1:16" x14ac:dyDescent="0.45">
      <c r="A459" s="32" t="s">
        <v>6607</v>
      </c>
      <c r="B459" s="32">
        <v>160</v>
      </c>
      <c r="C459" s="158" t="s">
        <v>6686</v>
      </c>
      <c r="D459" s="159">
        <v>8</v>
      </c>
      <c r="E459" s="159">
        <v>145737373</v>
      </c>
      <c r="F459" s="158" t="s">
        <v>0</v>
      </c>
      <c r="G459" s="158" t="s">
        <v>1</v>
      </c>
      <c r="H459" s="158" t="s">
        <v>1339</v>
      </c>
      <c r="I459" s="158" t="s">
        <v>6810</v>
      </c>
      <c r="J459" s="35">
        <v>1</v>
      </c>
      <c r="K459" s="96"/>
      <c r="L459" s="158" t="s">
        <v>5411</v>
      </c>
      <c r="M459" s="73" t="s">
        <v>6</v>
      </c>
      <c r="N459" s="158" t="s">
        <v>118</v>
      </c>
      <c r="O459" s="158" t="s">
        <v>7233</v>
      </c>
      <c r="P459" s="158" t="s">
        <v>7234</v>
      </c>
    </row>
    <row r="460" spans="1:16" x14ac:dyDescent="0.45">
      <c r="A460" s="32" t="s">
        <v>6607</v>
      </c>
      <c r="B460" s="32">
        <v>160</v>
      </c>
      <c r="C460" s="158" t="s">
        <v>6686</v>
      </c>
      <c r="D460" s="159">
        <v>10</v>
      </c>
      <c r="E460" s="159">
        <v>114925406</v>
      </c>
      <c r="F460" s="158" t="s">
        <v>0</v>
      </c>
      <c r="G460" s="158" t="s">
        <v>24</v>
      </c>
      <c r="H460" s="158" t="s">
        <v>6601</v>
      </c>
      <c r="I460" s="158" t="s">
        <v>6105</v>
      </c>
      <c r="J460" s="35">
        <v>1</v>
      </c>
      <c r="K460" s="96"/>
      <c r="L460" s="158" t="s">
        <v>5411</v>
      </c>
      <c r="M460" s="73" t="s">
        <v>6</v>
      </c>
      <c r="N460" s="158" t="s">
        <v>118</v>
      </c>
      <c r="O460" s="158" t="s">
        <v>7029</v>
      </c>
      <c r="P460" s="158" t="s">
        <v>7030</v>
      </c>
    </row>
    <row r="461" spans="1:16" x14ac:dyDescent="0.45">
      <c r="A461" s="32" t="s">
        <v>6607</v>
      </c>
      <c r="B461" s="32">
        <v>160</v>
      </c>
      <c r="C461" s="158" t="s">
        <v>6686</v>
      </c>
      <c r="D461" s="159">
        <v>16</v>
      </c>
      <c r="E461" s="159" t="s">
        <v>6790</v>
      </c>
      <c r="F461" s="158" t="s">
        <v>2853</v>
      </c>
      <c r="G461" s="158" t="s">
        <v>144</v>
      </c>
      <c r="H461" s="158" t="s">
        <v>1222</v>
      </c>
      <c r="I461" s="158" t="s">
        <v>6105</v>
      </c>
      <c r="J461" s="35">
        <v>1</v>
      </c>
      <c r="K461" s="96"/>
      <c r="L461" s="158" t="s">
        <v>5411</v>
      </c>
      <c r="M461" s="73" t="s">
        <v>6</v>
      </c>
      <c r="N461" s="158" t="s">
        <v>4649</v>
      </c>
      <c r="O461" s="158" t="s">
        <v>7470</v>
      </c>
      <c r="P461" s="158" t="s">
        <v>7471</v>
      </c>
    </row>
    <row r="462" spans="1:16" x14ac:dyDescent="0.45">
      <c r="A462" s="32" t="s">
        <v>6607</v>
      </c>
      <c r="B462" s="32">
        <v>160</v>
      </c>
      <c r="C462" s="158" t="s">
        <v>6686</v>
      </c>
      <c r="D462" s="159">
        <v>17</v>
      </c>
      <c r="E462" s="159">
        <v>7577091</v>
      </c>
      <c r="F462" s="158" t="s">
        <v>24</v>
      </c>
      <c r="G462" s="158" t="s">
        <v>10</v>
      </c>
      <c r="H462" s="158" t="s">
        <v>52</v>
      </c>
      <c r="I462" s="158" t="s">
        <v>6105</v>
      </c>
      <c r="J462" s="35">
        <v>1</v>
      </c>
      <c r="K462" s="96"/>
      <c r="L462" s="158" t="s">
        <v>5411</v>
      </c>
      <c r="M462" s="73" t="s">
        <v>6</v>
      </c>
      <c r="N462" s="158" t="s">
        <v>118</v>
      </c>
      <c r="O462" s="158" t="s">
        <v>7518</v>
      </c>
      <c r="P462" s="158" t="s">
        <v>7519</v>
      </c>
    </row>
    <row r="463" spans="1:16" x14ac:dyDescent="0.45">
      <c r="A463" s="32" t="s">
        <v>6607</v>
      </c>
      <c r="B463" s="32">
        <v>160</v>
      </c>
      <c r="C463" s="158" t="s">
        <v>6686</v>
      </c>
      <c r="D463" s="159">
        <v>17</v>
      </c>
      <c r="E463" s="159">
        <v>59853755</v>
      </c>
      <c r="F463" s="158" t="s">
        <v>0</v>
      </c>
      <c r="G463" s="158" t="s">
        <v>1</v>
      </c>
      <c r="H463" s="158" t="s">
        <v>1301</v>
      </c>
      <c r="I463" s="158" t="s">
        <v>6105</v>
      </c>
      <c r="J463" s="35">
        <v>1</v>
      </c>
      <c r="K463" s="96"/>
      <c r="L463" s="158" t="s">
        <v>5411</v>
      </c>
      <c r="M463" s="73" t="s">
        <v>6</v>
      </c>
      <c r="N463" s="158" t="s">
        <v>6814</v>
      </c>
      <c r="O463" s="158" t="s">
        <v>7520</v>
      </c>
      <c r="P463" s="158"/>
    </row>
    <row r="464" spans="1:16" x14ac:dyDescent="0.45">
      <c r="A464" s="32" t="s">
        <v>6607</v>
      </c>
      <c r="B464" s="32">
        <v>160</v>
      </c>
      <c r="C464" s="158" t="s">
        <v>6687</v>
      </c>
      <c r="D464" s="159">
        <v>15</v>
      </c>
      <c r="E464" s="159">
        <v>91303386</v>
      </c>
      <c r="F464" s="158" t="s">
        <v>1</v>
      </c>
      <c r="G464" s="158" t="s">
        <v>0</v>
      </c>
      <c r="H464" s="158" t="s">
        <v>1298</v>
      </c>
      <c r="I464" s="158" t="s">
        <v>6105</v>
      </c>
      <c r="J464" s="35">
        <v>1</v>
      </c>
      <c r="K464" s="96"/>
      <c r="L464" s="158" t="s">
        <v>8090</v>
      </c>
      <c r="M464" s="73" t="s">
        <v>6</v>
      </c>
      <c r="N464" s="158" t="s">
        <v>118</v>
      </c>
      <c r="O464" s="158" t="s">
        <v>7521</v>
      </c>
      <c r="P464" s="158" t="s">
        <v>7522</v>
      </c>
    </row>
    <row r="465" spans="1:16" x14ac:dyDescent="0.45">
      <c r="A465" s="32" t="s">
        <v>6607</v>
      </c>
      <c r="B465" s="32">
        <v>160</v>
      </c>
      <c r="C465" s="158" t="s">
        <v>6688</v>
      </c>
      <c r="D465" s="159">
        <v>14</v>
      </c>
      <c r="E465" s="159">
        <v>45606387</v>
      </c>
      <c r="F465" s="158" t="s">
        <v>10</v>
      </c>
      <c r="G465" s="158" t="s">
        <v>24</v>
      </c>
      <c r="H465" s="158" t="s">
        <v>1279</v>
      </c>
      <c r="I465" s="158" t="s">
        <v>6811</v>
      </c>
      <c r="J465" s="35">
        <v>1</v>
      </c>
      <c r="K465" s="96"/>
      <c r="L465" s="158" t="s">
        <v>8092</v>
      </c>
      <c r="M465" s="73" t="s">
        <v>6</v>
      </c>
      <c r="N465" s="158" t="s">
        <v>118</v>
      </c>
      <c r="O465" s="158" t="s">
        <v>7354</v>
      </c>
      <c r="P465" s="158" t="s">
        <v>7355</v>
      </c>
    </row>
    <row r="466" spans="1:16" x14ac:dyDescent="0.45">
      <c r="A466" s="32" t="s">
        <v>6607</v>
      </c>
      <c r="B466" s="32">
        <v>160</v>
      </c>
      <c r="C466" s="158" t="s">
        <v>6688</v>
      </c>
      <c r="D466" s="159">
        <v>15</v>
      </c>
      <c r="E466" s="159">
        <v>38614475</v>
      </c>
      <c r="F466" s="158" t="s">
        <v>10</v>
      </c>
      <c r="G466" s="158" t="s">
        <v>24</v>
      </c>
      <c r="H466" s="158" t="s">
        <v>6596</v>
      </c>
      <c r="I466" s="158" t="s">
        <v>6105</v>
      </c>
      <c r="J466" s="35">
        <v>1</v>
      </c>
      <c r="K466" s="96"/>
      <c r="L466" s="158" t="s">
        <v>8092</v>
      </c>
      <c r="M466" s="73" t="s">
        <v>6</v>
      </c>
      <c r="N466" s="158" t="s">
        <v>118</v>
      </c>
      <c r="O466" s="158" t="s">
        <v>7523</v>
      </c>
      <c r="P466" s="158" t="s">
        <v>7524</v>
      </c>
    </row>
    <row r="467" spans="1:16" x14ac:dyDescent="0.45">
      <c r="A467" s="32" t="s">
        <v>6607</v>
      </c>
      <c r="B467" s="32">
        <v>160</v>
      </c>
      <c r="C467" s="158" t="s">
        <v>6688</v>
      </c>
      <c r="D467" s="159">
        <v>16</v>
      </c>
      <c r="E467" s="159">
        <v>50783734</v>
      </c>
      <c r="F467" s="158" t="s">
        <v>0</v>
      </c>
      <c r="G467" s="158" t="s">
        <v>1</v>
      </c>
      <c r="H467" s="158" t="s">
        <v>1879</v>
      </c>
      <c r="I467" s="158" t="s">
        <v>6105</v>
      </c>
      <c r="J467" s="35">
        <v>1</v>
      </c>
      <c r="K467" s="96"/>
      <c r="L467" s="158" t="s">
        <v>8092</v>
      </c>
      <c r="M467" s="73" t="s">
        <v>6</v>
      </c>
      <c r="N467" s="158" t="s">
        <v>118</v>
      </c>
      <c r="O467" s="158" t="s">
        <v>7525</v>
      </c>
      <c r="P467" s="158" t="s">
        <v>7526</v>
      </c>
    </row>
    <row r="468" spans="1:16" x14ac:dyDescent="0.45">
      <c r="A468" s="32" t="s">
        <v>6607</v>
      </c>
      <c r="B468" s="32">
        <v>160</v>
      </c>
      <c r="C468" s="158" t="s">
        <v>6688</v>
      </c>
      <c r="D468" s="159">
        <v>19</v>
      </c>
      <c r="E468" s="159">
        <v>1223125</v>
      </c>
      <c r="F468" s="158" t="s">
        <v>0</v>
      </c>
      <c r="G468" s="158" t="s">
        <v>24</v>
      </c>
      <c r="H468" s="158" t="s">
        <v>1175</v>
      </c>
      <c r="I468" s="158" t="s">
        <v>6810</v>
      </c>
      <c r="J468" s="35">
        <v>1</v>
      </c>
      <c r="K468" s="96"/>
      <c r="L468" s="158" t="s">
        <v>8092</v>
      </c>
      <c r="M468" s="73" t="s">
        <v>6</v>
      </c>
      <c r="N468" s="158" t="s">
        <v>118</v>
      </c>
      <c r="O468" s="158" t="s">
        <v>7527</v>
      </c>
      <c r="P468" s="158" t="s">
        <v>7528</v>
      </c>
    </row>
    <row r="469" spans="1:16" x14ac:dyDescent="0.45">
      <c r="A469" s="32" t="s">
        <v>6607</v>
      </c>
      <c r="B469" s="32">
        <v>160</v>
      </c>
      <c r="C469" s="158" t="s">
        <v>6688</v>
      </c>
      <c r="D469" s="159">
        <v>22</v>
      </c>
      <c r="E469" s="159">
        <v>23524259</v>
      </c>
      <c r="F469" s="158" t="s">
        <v>0</v>
      </c>
      <c r="G469" s="158" t="s">
        <v>1</v>
      </c>
      <c r="H469" s="158" t="s">
        <v>1768</v>
      </c>
      <c r="I469" s="158" t="s">
        <v>6105</v>
      </c>
      <c r="J469" s="35">
        <v>1</v>
      </c>
      <c r="K469" s="96"/>
      <c r="L469" s="158" t="s">
        <v>8092</v>
      </c>
      <c r="M469" s="73" t="s">
        <v>6</v>
      </c>
      <c r="N469" s="158" t="s">
        <v>118</v>
      </c>
      <c r="O469" s="158" t="s">
        <v>7529</v>
      </c>
      <c r="P469" s="158" t="s">
        <v>7530</v>
      </c>
    </row>
    <row r="470" spans="1:16" x14ac:dyDescent="0.45">
      <c r="A470" s="32" t="s">
        <v>6607</v>
      </c>
      <c r="B470" s="32">
        <v>160</v>
      </c>
      <c r="C470" s="158" t="s">
        <v>6689</v>
      </c>
      <c r="D470" s="159">
        <v>4</v>
      </c>
      <c r="E470" s="159">
        <v>153268222</v>
      </c>
      <c r="F470" s="158" t="s">
        <v>1</v>
      </c>
      <c r="G470" s="158" t="s">
        <v>0</v>
      </c>
      <c r="H470" s="158" t="s">
        <v>6559</v>
      </c>
      <c r="I470" s="158" t="s">
        <v>6105</v>
      </c>
      <c r="J470" s="35">
        <v>1</v>
      </c>
      <c r="K470" s="96"/>
      <c r="L470" s="158" t="s">
        <v>8082</v>
      </c>
      <c r="M470" s="73" t="s">
        <v>6</v>
      </c>
      <c r="N470" s="158" t="s">
        <v>6813</v>
      </c>
      <c r="O470" s="158" t="s">
        <v>7531</v>
      </c>
      <c r="P470" s="158" t="s">
        <v>7532</v>
      </c>
    </row>
    <row r="471" spans="1:16" x14ac:dyDescent="0.45">
      <c r="A471" s="32" t="s">
        <v>6607</v>
      </c>
      <c r="B471" s="32">
        <v>160</v>
      </c>
      <c r="C471" s="158" t="s">
        <v>6689</v>
      </c>
      <c r="D471" s="159">
        <v>6</v>
      </c>
      <c r="E471" s="159">
        <v>36652228</v>
      </c>
      <c r="F471" s="158" t="s">
        <v>24</v>
      </c>
      <c r="G471" s="158" t="s">
        <v>10</v>
      </c>
      <c r="H471" s="158" t="s">
        <v>1835</v>
      </c>
      <c r="I471" s="158" t="s">
        <v>6105</v>
      </c>
      <c r="J471" s="35">
        <v>1</v>
      </c>
      <c r="K471" s="96"/>
      <c r="L471" s="158" t="s">
        <v>8082</v>
      </c>
      <c r="M471" s="73" t="s">
        <v>6</v>
      </c>
      <c r="N471" s="158" t="s">
        <v>118</v>
      </c>
      <c r="O471" s="158" t="s">
        <v>7533</v>
      </c>
      <c r="P471" s="158" t="s">
        <v>7534</v>
      </c>
    </row>
    <row r="472" spans="1:16" x14ac:dyDescent="0.45">
      <c r="A472" s="32" t="s">
        <v>6607</v>
      </c>
      <c r="B472" s="32">
        <v>160</v>
      </c>
      <c r="C472" s="158" t="s">
        <v>6689</v>
      </c>
      <c r="D472" s="159">
        <v>13</v>
      </c>
      <c r="E472" s="159">
        <v>32972626</v>
      </c>
      <c r="F472" s="158" t="s">
        <v>10</v>
      </c>
      <c r="G472" s="158" t="s">
        <v>1</v>
      </c>
      <c r="H472" s="158" t="s">
        <v>35</v>
      </c>
      <c r="I472" s="158" t="s">
        <v>6810</v>
      </c>
      <c r="J472" s="35">
        <v>1</v>
      </c>
      <c r="K472" s="96"/>
      <c r="L472" s="158" t="s">
        <v>8082</v>
      </c>
      <c r="M472" s="73" t="s">
        <v>6</v>
      </c>
      <c r="N472" s="158" t="s">
        <v>7</v>
      </c>
      <c r="O472" s="158" t="s">
        <v>7488</v>
      </c>
      <c r="P472" s="158" t="s">
        <v>7489</v>
      </c>
    </row>
    <row r="473" spans="1:16" x14ac:dyDescent="0.45">
      <c r="A473" s="32" t="s">
        <v>6607</v>
      </c>
      <c r="B473" s="32">
        <v>160</v>
      </c>
      <c r="C473" s="158" t="s">
        <v>6689</v>
      </c>
      <c r="D473" s="159">
        <v>16</v>
      </c>
      <c r="E473" s="159">
        <v>2112998</v>
      </c>
      <c r="F473" s="158" t="s">
        <v>10</v>
      </c>
      <c r="G473" s="158" t="s">
        <v>24</v>
      </c>
      <c r="H473" s="158" t="s">
        <v>1222</v>
      </c>
      <c r="I473" s="158" t="s">
        <v>6810</v>
      </c>
      <c r="J473" s="35">
        <v>1</v>
      </c>
      <c r="K473" s="96"/>
      <c r="L473" s="158" t="s">
        <v>8082</v>
      </c>
      <c r="M473" s="73" t="s">
        <v>6</v>
      </c>
      <c r="N473" s="158" t="s">
        <v>118</v>
      </c>
      <c r="O473" s="158" t="s">
        <v>7535</v>
      </c>
      <c r="P473" s="158" t="s">
        <v>7536</v>
      </c>
    </row>
    <row r="474" spans="1:16" x14ac:dyDescent="0.45">
      <c r="A474" s="32" t="s">
        <v>6607</v>
      </c>
      <c r="B474" s="32">
        <v>160</v>
      </c>
      <c r="C474" s="158" t="s">
        <v>6689</v>
      </c>
      <c r="D474" s="159">
        <v>17</v>
      </c>
      <c r="E474" s="159">
        <v>56787304</v>
      </c>
      <c r="F474" s="158" t="s">
        <v>24</v>
      </c>
      <c r="G474" s="158" t="s">
        <v>10</v>
      </c>
      <c r="H474" s="158" t="s">
        <v>1621</v>
      </c>
      <c r="I474" s="158" t="s">
        <v>6105</v>
      </c>
      <c r="J474" s="35">
        <v>1</v>
      </c>
      <c r="K474" s="96"/>
      <c r="L474" s="158" t="s">
        <v>8082</v>
      </c>
      <c r="M474" s="73" t="s">
        <v>6</v>
      </c>
      <c r="N474" s="158" t="s">
        <v>118</v>
      </c>
      <c r="O474" s="158" t="s">
        <v>6998</v>
      </c>
      <c r="P474" s="158" t="s">
        <v>6999</v>
      </c>
    </row>
    <row r="475" spans="1:16" x14ac:dyDescent="0.45">
      <c r="A475" s="32" t="s">
        <v>6607</v>
      </c>
      <c r="B475" s="32">
        <v>160</v>
      </c>
      <c r="C475" s="158" t="s">
        <v>6689</v>
      </c>
      <c r="D475" s="159">
        <v>19</v>
      </c>
      <c r="E475" s="159">
        <v>45855906</v>
      </c>
      <c r="F475" s="158" t="s">
        <v>24</v>
      </c>
      <c r="G475" s="158" t="s">
        <v>10</v>
      </c>
      <c r="H475" s="158" t="s">
        <v>1267</v>
      </c>
      <c r="I475" s="158" t="s">
        <v>6105</v>
      </c>
      <c r="J475" s="35">
        <v>1</v>
      </c>
      <c r="K475" s="96"/>
      <c r="L475" s="158" t="s">
        <v>8082</v>
      </c>
      <c r="M475" s="73" t="s">
        <v>6</v>
      </c>
      <c r="N475" s="158" t="s">
        <v>6813</v>
      </c>
      <c r="O475" s="158" t="s">
        <v>7537</v>
      </c>
      <c r="P475" s="158" t="s">
        <v>7538</v>
      </c>
    </row>
    <row r="476" spans="1:16" x14ac:dyDescent="0.45">
      <c r="A476" s="32" t="s">
        <v>6607</v>
      </c>
      <c r="B476" s="32">
        <v>160</v>
      </c>
      <c r="C476" s="158" t="s">
        <v>6689</v>
      </c>
      <c r="D476" s="159">
        <v>22</v>
      </c>
      <c r="E476" s="159">
        <v>23523739</v>
      </c>
      <c r="F476" s="158" t="s">
        <v>24</v>
      </c>
      <c r="G476" s="158" t="s">
        <v>10</v>
      </c>
      <c r="H476" s="158" t="s">
        <v>1768</v>
      </c>
      <c r="I476" s="158" t="s">
        <v>6105</v>
      </c>
      <c r="J476" s="35">
        <v>1</v>
      </c>
      <c r="K476" s="96"/>
      <c r="L476" s="158" t="s">
        <v>8082</v>
      </c>
      <c r="M476" s="73" t="s">
        <v>6</v>
      </c>
      <c r="N476" s="158" t="s">
        <v>118</v>
      </c>
      <c r="O476" s="158" t="s">
        <v>7539</v>
      </c>
      <c r="P476" s="158" t="s">
        <v>7540</v>
      </c>
    </row>
    <row r="477" spans="1:16" x14ac:dyDescent="0.45">
      <c r="A477" s="32" t="s">
        <v>6607</v>
      </c>
      <c r="B477" s="32">
        <v>160</v>
      </c>
      <c r="C477" s="158" t="s">
        <v>6690</v>
      </c>
      <c r="D477" s="159">
        <v>11</v>
      </c>
      <c r="E477" s="159">
        <v>108138003</v>
      </c>
      <c r="F477" s="158" t="s">
        <v>1</v>
      </c>
      <c r="G477" s="158" t="s">
        <v>0</v>
      </c>
      <c r="H477" s="158" t="s">
        <v>1288</v>
      </c>
      <c r="I477" s="158" t="s">
        <v>6105</v>
      </c>
      <c r="J477" s="35">
        <v>1</v>
      </c>
      <c r="K477" s="96"/>
      <c r="L477" s="158" t="s">
        <v>8081</v>
      </c>
      <c r="M477" s="73" t="s">
        <v>6</v>
      </c>
      <c r="N477" s="158" t="s">
        <v>118</v>
      </c>
      <c r="O477" s="158" t="s">
        <v>6971</v>
      </c>
      <c r="P477" s="158" t="s">
        <v>6972</v>
      </c>
    </row>
    <row r="478" spans="1:16" x14ac:dyDescent="0.45">
      <c r="A478" s="32" t="s">
        <v>6607</v>
      </c>
      <c r="B478" s="32">
        <v>160</v>
      </c>
      <c r="C478" s="158" t="s">
        <v>6690</v>
      </c>
      <c r="D478" s="159">
        <v>13</v>
      </c>
      <c r="E478" s="159">
        <v>32972626</v>
      </c>
      <c r="F478" s="158" t="s">
        <v>10</v>
      </c>
      <c r="G478" s="158" t="s">
        <v>1</v>
      </c>
      <c r="H478" s="158" t="s">
        <v>35</v>
      </c>
      <c r="I478" s="158" t="s">
        <v>6811</v>
      </c>
      <c r="J478" s="35">
        <v>1</v>
      </c>
      <c r="K478" s="96"/>
      <c r="L478" s="158" t="s">
        <v>8081</v>
      </c>
      <c r="M478" s="73" t="s">
        <v>6</v>
      </c>
      <c r="N478" s="158" t="s">
        <v>7</v>
      </c>
      <c r="O478" s="158" t="s">
        <v>7488</v>
      </c>
      <c r="P478" s="158" t="s">
        <v>7489</v>
      </c>
    </row>
    <row r="479" spans="1:16" x14ac:dyDescent="0.45">
      <c r="A479" s="32" t="s">
        <v>6607</v>
      </c>
      <c r="B479" s="32">
        <v>160</v>
      </c>
      <c r="C479" s="158" t="s">
        <v>6690</v>
      </c>
      <c r="D479" s="159">
        <v>15</v>
      </c>
      <c r="E479" s="159">
        <v>89850836</v>
      </c>
      <c r="F479" s="158" t="s">
        <v>1</v>
      </c>
      <c r="G479" s="158" t="s">
        <v>0</v>
      </c>
      <c r="H479" s="158" t="s">
        <v>1275</v>
      </c>
      <c r="I479" s="160" t="s">
        <v>6810</v>
      </c>
      <c r="J479" s="35">
        <v>1</v>
      </c>
      <c r="K479" s="96"/>
      <c r="L479" s="158" t="s">
        <v>8081</v>
      </c>
      <c r="M479" s="73" t="s">
        <v>6</v>
      </c>
      <c r="N479" s="158" t="s">
        <v>6814</v>
      </c>
      <c r="O479" s="158" t="s">
        <v>7144</v>
      </c>
      <c r="P479" s="158"/>
    </row>
    <row r="480" spans="1:16" x14ac:dyDescent="0.45">
      <c r="A480" s="32" t="s">
        <v>6607</v>
      </c>
      <c r="B480" s="32">
        <v>160</v>
      </c>
      <c r="C480" s="158" t="s">
        <v>6690</v>
      </c>
      <c r="D480" s="159">
        <v>16</v>
      </c>
      <c r="E480" s="159">
        <v>3820723</v>
      </c>
      <c r="F480" s="158" t="s">
        <v>1</v>
      </c>
      <c r="G480" s="158" t="s">
        <v>0</v>
      </c>
      <c r="H480" s="158" t="s">
        <v>1862</v>
      </c>
      <c r="I480" s="158" t="s">
        <v>6105</v>
      </c>
      <c r="J480" s="35">
        <v>1</v>
      </c>
      <c r="K480" s="96"/>
      <c r="L480" s="158" t="s">
        <v>8081</v>
      </c>
      <c r="M480" s="73" t="s">
        <v>6</v>
      </c>
      <c r="N480" s="158" t="s">
        <v>118</v>
      </c>
      <c r="O480" s="158" t="s">
        <v>7541</v>
      </c>
      <c r="P480" s="158" t="s">
        <v>7542</v>
      </c>
    </row>
    <row r="481" spans="1:16" x14ac:dyDescent="0.45">
      <c r="A481" s="32" t="s">
        <v>6607</v>
      </c>
      <c r="B481" s="32">
        <v>160</v>
      </c>
      <c r="C481" s="158" t="s">
        <v>6690</v>
      </c>
      <c r="D481" s="159">
        <v>16</v>
      </c>
      <c r="E481" s="159">
        <v>89842176</v>
      </c>
      <c r="F481" s="158" t="s">
        <v>0</v>
      </c>
      <c r="G481" s="158" t="s">
        <v>24</v>
      </c>
      <c r="H481" s="158" t="s">
        <v>1313</v>
      </c>
      <c r="I481" s="158" t="s">
        <v>6105</v>
      </c>
      <c r="J481" s="35">
        <v>1</v>
      </c>
      <c r="K481" s="96"/>
      <c r="L481" s="158" t="s">
        <v>8081</v>
      </c>
      <c r="M481" s="73" t="s">
        <v>6</v>
      </c>
      <c r="N481" s="158" t="s">
        <v>118</v>
      </c>
      <c r="O481" s="158" t="s">
        <v>7543</v>
      </c>
      <c r="P481" s="158" t="s">
        <v>7544</v>
      </c>
    </row>
    <row r="482" spans="1:16" x14ac:dyDescent="0.45">
      <c r="A482" s="32" t="s">
        <v>6607</v>
      </c>
      <c r="B482" s="32">
        <v>160</v>
      </c>
      <c r="C482" s="158" t="s">
        <v>6690</v>
      </c>
      <c r="D482" s="159">
        <v>17</v>
      </c>
      <c r="E482" s="159">
        <v>41244094</v>
      </c>
      <c r="F482" s="158" t="s">
        <v>0</v>
      </c>
      <c r="G482" s="158" t="s">
        <v>1</v>
      </c>
      <c r="H482" s="158" t="s">
        <v>98</v>
      </c>
      <c r="I482" s="158" t="s">
        <v>6105</v>
      </c>
      <c r="J482" s="35">
        <v>1</v>
      </c>
      <c r="K482" s="96"/>
      <c r="L482" s="158" t="s">
        <v>8081</v>
      </c>
      <c r="M482" s="73" t="s">
        <v>6</v>
      </c>
      <c r="N482" s="158" t="s">
        <v>118</v>
      </c>
      <c r="O482" s="158" t="s">
        <v>7545</v>
      </c>
      <c r="P482" s="158" t="s">
        <v>7546</v>
      </c>
    </row>
    <row r="483" spans="1:16" x14ac:dyDescent="0.45">
      <c r="A483" s="32" t="s">
        <v>6607</v>
      </c>
      <c r="B483" s="32">
        <v>160</v>
      </c>
      <c r="C483" s="158" t="s">
        <v>6691</v>
      </c>
      <c r="D483" s="159">
        <v>4</v>
      </c>
      <c r="E483" s="159">
        <v>106157698</v>
      </c>
      <c r="F483" s="158" t="s">
        <v>1</v>
      </c>
      <c r="G483" s="158" t="s">
        <v>0</v>
      </c>
      <c r="H483" s="158" t="s">
        <v>2154</v>
      </c>
      <c r="I483" s="158" t="s">
        <v>6105</v>
      </c>
      <c r="J483" s="35">
        <v>1</v>
      </c>
      <c r="K483" s="96"/>
      <c r="L483" s="158" t="s">
        <v>4578</v>
      </c>
      <c r="M483" s="73" t="s">
        <v>6</v>
      </c>
      <c r="N483" s="158" t="s">
        <v>118</v>
      </c>
      <c r="O483" s="158" t="s">
        <v>6841</v>
      </c>
      <c r="P483" s="158" t="s">
        <v>6842</v>
      </c>
    </row>
    <row r="484" spans="1:16" x14ac:dyDescent="0.45">
      <c r="A484" s="32" t="s">
        <v>6607</v>
      </c>
      <c r="B484" s="32">
        <v>160</v>
      </c>
      <c r="C484" s="158" t="s">
        <v>6691</v>
      </c>
      <c r="D484" s="159">
        <v>4</v>
      </c>
      <c r="E484" s="159">
        <v>106196834</v>
      </c>
      <c r="F484" s="158" t="s">
        <v>0</v>
      </c>
      <c r="G484" s="158" t="s">
        <v>1</v>
      </c>
      <c r="H484" s="158" t="s">
        <v>2154</v>
      </c>
      <c r="I484" s="158" t="s">
        <v>6105</v>
      </c>
      <c r="J484" s="35">
        <v>1</v>
      </c>
      <c r="K484" s="96"/>
      <c r="L484" s="158" t="s">
        <v>4578</v>
      </c>
      <c r="M484" s="73" t="s">
        <v>6</v>
      </c>
      <c r="N484" s="158" t="s">
        <v>118</v>
      </c>
      <c r="O484" s="158" t="s">
        <v>6843</v>
      </c>
      <c r="P484" s="158" t="s">
        <v>6844</v>
      </c>
    </row>
    <row r="485" spans="1:16" x14ac:dyDescent="0.45">
      <c r="A485" s="32" t="s">
        <v>6607</v>
      </c>
      <c r="B485" s="32">
        <v>160</v>
      </c>
      <c r="C485" s="158" t="s">
        <v>6691</v>
      </c>
      <c r="D485" s="159">
        <v>8</v>
      </c>
      <c r="E485" s="159">
        <v>30945364</v>
      </c>
      <c r="F485" s="158" t="s">
        <v>24</v>
      </c>
      <c r="G485" s="158" t="s">
        <v>0</v>
      </c>
      <c r="H485" s="158" t="s">
        <v>1345</v>
      </c>
      <c r="I485" s="158" t="s">
        <v>6105</v>
      </c>
      <c r="J485" s="35">
        <v>1</v>
      </c>
      <c r="K485" s="96"/>
      <c r="L485" s="158" t="s">
        <v>4578</v>
      </c>
      <c r="M485" s="73" t="s">
        <v>6</v>
      </c>
      <c r="N485" s="158" t="s">
        <v>118</v>
      </c>
      <c r="O485" s="158" t="s">
        <v>7547</v>
      </c>
      <c r="P485" s="158" t="s">
        <v>7548</v>
      </c>
    </row>
    <row r="486" spans="1:16" x14ac:dyDescent="0.45">
      <c r="A486" s="32" t="s">
        <v>6607</v>
      </c>
      <c r="B486" s="32">
        <v>160</v>
      </c>
      <c r="C486" s="158" t="s">
        <v>6691</v>
      </c>
      <c r="D486" s="159">
        <v>11</v>
      </c>
      <c r="E486" s="159">
        <v>111957665</v>
      </c>
      <c r="F486" s="158" t="s">
        <v>24</v>
      </c>
      <c r="G486" s="158" t="s">
        <v>10</v>
      </c>
      <c r="H486" s="158" t="s">
        <v>6171</v>
      </c>
      <c r="I486" s="158" t="s">
        <v>6810</v>
      </c>
      <c r="J486" s="35">
        <v>1</v>
      </c>
      <c r="K486" s="96"/>
      <c r="L486" s="158" t="s">
        <v>4578</v>
      </c>
      <c r="M486" s="73" t="s">
        <v>6</v>
      </c>
      <c r="N486" s="158" t="s">
        <v>118</v>
      </c>
      <c r="O486" s="158" t="s">
        <v>6825</v>
      </c>
      <c r="P486" s="158" t="s">
        <v>6826</v>
      </c>
    </row>
    <row r="487" spans="1:16" x14ac:dyDescent="0.45">
      <c r="A487" s="32" t="s">
        <v>6607</v>
      </c>
      <c r="B487" s="32">
        <v>160</v>
      </c>
      <c r="C487" s="158" t="s">
        <v>6691</v>
      </c>
      <c r="D487" s="159">
        <v>13</v>
      </c>
      <c r="E487" s="159">
        <v>48919246</v>
      </c>
      <c r="F487" s="158" t="s">
        <v>10</v>
      </c>
      <c r="G487" s="158" t="s">
        <v>1</v>
      </c>
      <c r="H487" s="158" t="s">
        <v>44</v>
      </c>
      <c r="I487" s="158" t="s">
        <v>6105</v>
      </c>
      <c r="J487" s="35">
        <v>1</v>
      </c>
      <c r="K487" s="96"/>
      <c r="L487" s="158" t="s">
        <v>4578</v>
      </c>
      <c r="M487" s="73" t="s">
        <v>6</v>
      </c>
      <c r="N487" s="158" t="s">
        <v>118</v>
      </c>
      <c r="O487" s="158" t="s">
        <v>7549</v>
      </c>
      <c r="P487" s="158" t="s">
        <v>7550</v>
      </c>
    </row>
    <row r="488" spans="1:16" x14ac:dyDescent="0.45">
      <c r="A488" s="32" t="s">
        <v>6607</v>
      </c>
      <c r="B488" s="32">
        <v>160</v>
      </c>
      <c r="C488" s="158" t="s">
        <v>6691</v>
      </c>
      <c r="D488" s="159">
        <v>16</v>
      </c>
      <c r="E488" s="159">
        <v>3779115</v>
      </c>
      <c r="F488" s="158" t="s">
        <v>1</v>
      </c>
      <c r="G488" s="158" t="s">
        <v>0</v>
      </c>
      <c r="H488" s="158" t="s">
        <v>1862</v>
      </c>
      <c r="I488" s="158" t="s">
        <v>6811</v>
      </c>
      <c r="J488" s="35">
        <v>1</v>
      </c>
      <c r="K488" s="96"/>
      <c r="L488" s="158" t="s">
        <v>4578</v>
      </c>
      <c r="M488" s="73" t="s">
        <v>6</v>
      </c>
      <c r="N488" s="158" t="s">
        <v>118</v>
      </c>
      <c r="O488" s="158" t="s">
        <v>7551</v>
      </c>
      <c r="P488" s="158" t="s">
        <v>7552</v>
      </c>
    </row>
    <row r="489" spans="1:16" x14ac:dyDescent="0.45">
      <c r="A489" s="32" t="s">
        <v>6607</v>
      </c>
      <c r="B489" s="32">
        <v>160</v>
      </c>
      <c r="C489" s="158" t="s">
        <v>6692</v>
      </c>
      <c r="D489" s="159">
        <v>2</v>
      </c>
      <c r="E489" s="159">
        <v>202131361</v>
      </c>
      <c r="F489" s="158" t="s">
        <v>10</v>
      </c>
      <c r="G489" s="158" t="s">
        <v>24</v>
      </c>
      <c r="H489" s="158" t="s">
        <v>6546</v>
      </c>
      <c r="I489" s="158" t="s">
        <v>6105</v>
      </c>
      <c r="J489" s="35">
        <v>1</v>
      </c>
      <c r="K489" s="96"/>
      <c r="L489" s="158" t="s">
        <v>6197</v>
      </c>
      <c r="M489" s="73" t="s">
        <v>6</v>
      </c>
      <c r="N489" s="158" t="s">
        <v>118</v>
      </c>
      <c r="O489" s="158" t="s">
        <v>7553</v>
      </c>
      <c r="P489" s="158" t="s">
        <v>7554</v>
      </c>
    </row>
    <row r="490" spans="1:16" x14ac:dyDescent="0.45">
      <c r="A490" s="32" t="s">
        <v>6607</v>
      </c>
      <c r="B490" s="32">
        <v>160</v>
      </c>
      <c r="C490" s="158" t="s">
        <v>6692</v>
      </c>
      <c r="D490" s="159">
        <v>8</v>
      </c>
      <c r="E490" s="159">
        <v>30973934</v>
      </c>
      <c r="F490" s="158" t="s">
        <v>24</v>
      </c>
      <c r="G490" s="158" t="s">
        <v>10</v>
      </c>
      <c r="H490" s="158" t="s">
        <v>1345</v>
      </c>
      <c r="I490" s="158" t="s">
        <v>6810</v>
      </c>
      <c r="J490" s="35">
        <v>1</v>
      </c>
      <c r="K490" s="96"/>
      <c r="L490" s="158" t="s">
        <v>6197</v>
      </c>
      <c r="M490" s="73" t="s">
        <v>6</v>
      </c>
      <c r="N490" s="158" t="s">
        <v>118</v>
      </c>
      <c r="O490" s="158" t="s">
        <v>7555</v>
      </c>
      <c r="P490" s="158" t="s">
        <v>7556</v>
      </c>
    </row>
    <row r="491" spans="1:16" x14ac:dyDescent="0.45">
      <c r="A491" s="32" t="s">
        <v>6607</v>
      </c>
      <c r="B491" s="32">
        <v>160</v>
      </c>
      <c r="C491" s="158" t="s">
        <v>6692</v>
      </c>
      <c r="D491" s="159">
        <v>13</v>
      </c>
      <c r="E491" s="159">
        <v>32912286</v>
      </c>
      <c r="F491" s="158" t="s">
        <v>24</v>
      </c>
      <c r="G491" s="158" t="s">
        <v>1</v>
      </c>
      <c r="H491" s="158" t="s">
        <v>35</v>
      </c>
      <c r="I491" s="158" t="s">
        <v>6105</v>
      </c>
      <c r="J491" s="35">
        <v>1</v>
      </c>
      <c r="K491" s="96"/>
      <c r="L491" s="158" t="s">
        <v>6197</v>
      </c>
      <c r="M491" s="73" t="s">
        <v>6</v>
      </c>
      <c r="N491" s="158" t="s">
        <v>118</v>
      </c>
      <c r="O491" s="158" t="s">
        <v>7557</v>
      </c>
      <c r="P491" s="158" t="s">
        <v>7558</v>
      </c>
    </row>
    <row r="492" spans="1:16" x14ac:dyDescent="0.45">
      <c r="A492" s="32" t="s">
        <v>6607</v>
      </c>
      <c r="B492" s="32">
        <v>160</v>
      </c>
      <c r="C492" s="158" t="s">
        <v>6692</v>
      </c>
      <c r="D492" s="159">
        <v>13</v>
      </c>
      <c r="E492" s="159">
        <v>41240106</v>
      </c>
      <c r="F492" s="158" t="s">
        <v>0</v>
      </c>
      <c r="G492" s="158" t="s">
        <v>1</v>
      </c>
      <c r="H492" s="158" t="s">
        <v>1917</v>
      </c>
      <c r="I492" s="158" t="s">
        <v>6105</v>
      </c>
      <c r="J492" s="35">
        <v>1</v>
      </c>
      <c r="K492" s="96"/>
      <c r="L492" s="158" t="s">
        <v>6197</v>
      </c>
      <c r="M492" s="73" t="s">
        <v>6</v>
      </c>
      <c r="N492" s="158" t="s">
        <v>118</v>
      </c>
      <c r="O492" s="158" t="s">
        <v>7151</v>
      </c>
      <c r="P492" s="158" t="s">
        <v>7152</v>
      </c>
    </row>
    <row r="493" spans="1:16" x14ac:dyDescent="0.45">
      <c r="A493" s="32" t="s">
        <v>6607</v>
      </c>
      <c r="B493" s="32">
        <v>160</v>
      </c>
      <c r="C493" s="158" t="s">
        <v>6692</v>
      </c>
      <c r="D493" s="159">
        <v>19</v>
      </c>
      <c r="E493" s="159">
        <v>45868145</v>
      </c>
      <c r="F493" s="158" t="s">
        <v>24</v>
      </c>
      <c r="G493" s="158" t="s">
        <v>10</v>
      </c>
      <c r="H493" s="158" t="s">
        <v>1267</v>
      </c>
      <c r="I493" s="158" t="s">
        <v>6105</v>
      </c>
      <c r="J493" s="35">
        <v>1</v>
      </c>
      <c r="K493" s="96"/>
      <c r="L493" s="158" t="s">
        <v>6197</v>
      </c>
      <c r="M493" s="73" t="s">
        <v>6</v>
      </c>
      <c r="N493" s="158" t="s">
        <v>118</v>
      </c>
      <c r="O493" s="158" t="s">
        <v>7559</v>
      </c>
      <c r="P493" s="158" t="s">
        <v>7560</v>
      </c>
    </row>
    <row r="494" spans="1:16" x14ac:dyDescent="0.45">
      <c r="A494" s="32" t="s">
        <v>6607</v>
      </c>
      <c r="B494" s="32">
        <v>160</v>
      </c>
      <c r="C494" s="158" t="s">
        <v>6693</v>
      </c>
      <c r="D494" s="159">
        <v>1</v>
      </c>
      <c r="E494" s="159">
        <v>7811437</v>
      </c>
      <c r="F494" s="158" t="s">
        <v>1</v>
      </c>
      <c r="G494" s="158" t="s">
        <v>0</v>
      </c>
      <c r="H494" s="158" t="s">
        <v>1789</v>
      </c>
      <c r="I494" s="158" t="s">
        <v>6105</v>
      </c>
      <c r="J494" s="35">
        <v>1</v>
      </c>
      <c r="K494" s="96"/>
      <c r="L494" s="158" t="s">
        <v>8092</v>
      </c>
      <c r="M494" s="73" t="s">
        <v>6</v>
      </c>
      <c r="N494" s="158" t="s">
        <v>118</v>
      </c>
      <c r="O494" s="158" t="s">
        <v>7561</v>
      </c>
      <c r="P494" s="158" t="s">
        <v>7562</v>
      </c>
    </row>
    <row r="495" spans="1:16" x14ac:dyDescent="0.45">
      <c r="A495" s="32" t="s">
        <v>6607</v>
      </c>
      <c r="B495" s="32">
        <v>160</v>
      </c>
      <c r="C495" s="158" t="s">
        <v>6693</v>
      </c>
      <c r="D495" s="159">
        <v>1</v>
      </c>
      <c r="E495" s="159">
        <v>17354255</v>
      </c>
      <c r="F495" s="158" t="s">
        <v>24</v>
      </c>
      <c r="G495" s="158" t="s">
        <v>10</v>
      </c>
      <c r="H495" s="158" t="s">
        <v>236</v>
      </c>
      <c r="I495" s="158" t="s">
        <v>6105</v>
      </c>
      <c r="J495" s="35">
        <v>1</v>
      </c>
      <c r="K495" s="96"/>
      <c r="L495" s="158" t="s">
        <v>8092</v>
      </c>
      <c r="M495" s="73" t="s">
        <v>6</v>
      </c>
      <c r="N495" s="158" t="s">
        <v>118</v>
      </c>
      <c r="O495" s="158" t="s">
        <v>7563</v>
      </c>
      <c r="P495" s="158" t="s">
        <v>7564</v>
      </c>
    </row>
    <row r="496" spans="1:16" x14ac:dyDescent="0.45">
      <c r="A496" s="32" t="s">
        <v>6607</v>
      </c>
      <c r="B496" s="32">
        <v>160</v>
      </c>
      <c r="C496" s="158" t="s">
        <v>6693</v>
      </c>
      <c r="D496" s="159">
        <v>11</v>
      </c>
      <c r="E496" s="159">
        <v>108123551</v>
      </c>
      <c r="F496" s="158" t="s">
        <v>0</v>
      </c>
      <c r="G496" s="158" t="s">
        <v>1</v>
      </c>
      <c r="H496" s="158" t="s">
        <v>1288</v>
      </c>
      <c r="I496" s="158" t="s">
        <v>6105</v>
      </c>
      <c r="J496" s="35">
        <v>1</v>
      </c>
      <c r="K496" s="96"/>
      <c r="L496" s="158" t="s">
        <v>8092</v>
      </c>
      <c r="M496" s="73" t="s">
        <v>6</v>
      </c>
      <c r="N496" s="158" t="s">
        <v>118</v>
      </c>
      <c r="O496" s="158" t="s">
        <v>7565</v>
      </c>
      <c r="P496" s="158" t="s">
        <v>7566</v>
      </c>
    </row>
    <row r="497" spans="1:16" x14ac:dyDescent="0.45">
      <c r="A497" s="32" t="s">
        <v>6607</v>
      </c>
      <c r="B497" s="32">
        <v>160</v>
      </c>
      <c r="C497" s="158" t="s">
        <v>6693</v>
      </c>
      <c r="D497" s="159">
        <v>16</v>
      </c>
      <c r="E497" s="159">
        <v>50816269</v>
      </c>
      <c r="F497" s="158" t="s">
        <v>10</v>
      </c>
      <c r="G497" s="158" t="s">
        <v>24</v>
      </c>
      <c r="H497" s="158" t="s">
        <v>1879</v>
      </c>
      <c r="I497" s="158" t="s">
        <v>6105</v>
      </c>
      <c r="J497" s="35">
        <v>1</v>
      </c>
      <c r="K497" s="96"/>
      <c r="L497" s="158" t="s">
        <v>8092</v>
      </c>
      <c r="M497" s="73" t="s">
        <v>6</v>
      </c>
      <c r="N497" s="158" t="s">
        <v>118</v>
      </c>
      <c r="O497" s="158" t="s">
        <v>7567</v>
      </c>
      <c r="P497" s="158" t="s">
        <v>7568</v>
      </c>
    </row>
    <row r="498" spans="1:16" x14ac:dyDescent="0.45">
      <c r="A498" s="32" t="s">
        <v>6607</v>
      </c>
      <c r="B498" s="32">
        <v>160</v>
      </c>
      <c r="C498" s="158" t="s">
        <v>6694</v>
      </c>
      <c r="D498" s="159">
        <v>2</v>
      </c>
      <c r="E498" s="159">
        <v>48010439</v>
      </c>
      <c r="F498" s="158" t="s">
        <v>24</v>
      </c>
      <c r="G498" s="158" t="s">
        <v>0</v>
      </c>
      <c r="H498" s="158" t="s">
        <v>174</v>
      </c>
      <c r="I498" s="158" t="s">
        <v>6105</v>
      </c>
      <c r="J498" s="35">
        <v>1</v>
      </c>
      <c r="K498" s="96"/>
      <c r="L498" s="158" t="s">
        <v>8092</v>
      </c>
      <c r="M498" s="73" t="s">
        <v>6</v>
      </c>
      <c r="N498" s="158" t="s">
        <v>118</v>
      </c>
      <c r="O498" s="158" t="s">
        <v>7569</v>
      </c>
      <c r="P498" s="158" t="s">
        <v>7570</v>
      </c>
    </row>
    <row r="499" spans="1:16" x14ac:dyDescent="0.45">
      <c r="A499" s="32" t="s">
        <v>6607</v>
      </c>
      <c r="B499" s="32">
        <v>160</v>
      </c>
      <c r="C499" s="158" t="s">
        <v>6694</v>
      </c>
      <c r="D499" s="159">
        <v>4</v>
      </c>
      <c r="E499" s="159">
        <v>153332645</v>
      </c>
      <c r="F499" s="158" t="s">
        <v>1</v>
      </c>
      <c r="G499" s="158" t="s">
        <v>24</v>
      </c>
      <c r="H499" s="158" t="s">
        <v>6559</v>
      </c>
      <c r="I499" s="158" t="s">
        <v>6105</v>
      </c>
      <c r="J499" s="35">
        <v>1</v>
      </c>
      <c r="K499" s="96"/>
      <c r="L499" s="158" t="s">
        <v>8092</v>
      </c>
      <c r="M499" s="73" t="s">
        <v>6</v>
      </c>
      <c r="N499" s="158" t="s">
        <v>118</v>
      </c>
      <c r="O499" s="158" t="s">
        <v>7571</v>
      </c>
      <c r="P499" s="158" t="s">
        <v>7572</v>
      </c>
    </row>
    <row r="500" spans="1:16" x14ac:dyDescent="0.45">
      <c r="A500" s="32" t="s">
        <v>6607</v>
      </c>
      <c r="B500" s="32">
        <v>160</v>
      </c>
      <c r="C500" s="158" t="s">
        <v>6694</v>
      </c>
      <c r="D500" s="159">
        <v>9</v>
      </c>
      <c r="E500" s="159">
        <v>98011537</v>
      </c>
      <c r="F500" s="158" t="s">
        <v>24</v>
      </c>
      <c r="G500" s="158" t="s">
        <v>10</v>
      </c>
      <c r="H500" s="158" t="s">
        <v>1315</v>
      </c>
      <c r="I500" s="158" t="s">
        <v>6105</v>
      </c>
      <c r="J500" s="35">
        <v>1</v>
      </c>
      <c r="K500" s="96"/>
      <c r="L500" s="158" t="s">
        <v>8092</v>
      </c>
      <c r="M500" s="73" t="s">
        <v>6</v>
      </c>
      <c r="N500" s="158" t="s">
        <v>7</v>
      </c>
      <c r="O500" s="158" t="s">
        <v>7573</v>
      </c>
      <c r="P500" s="158" t="s">
        <v>7574</v>
      </c>
    </row>
    <row r="501" spans="1:16" x14ac:dyDescent="0.45">
      <c r="A501" s="32" t="s">
        <v>6607</v>
      </c>
      <c r="B501" s="32">
        <v>160</v>
      </c>
      <c r="C501" s="158" t="s">
        <v>6694</v>
      </c>
      <c r="D501" s="159">
        <v>12</v>
      </c>
      <c r="E501" s="159">
        <v>59267876</v>
      </c>
      <c r="F501" s="158" t="s">
        <v>24</v>
      </c>
      <c r="G501" s="158" t="s">
        <v>10</v>
      </c>
      <c r="H501" s="158" t="s">
        <v>2001</v>
      </c>
      <c r="I501" s="158" t="s">
        <v>6105</v>
      </c>
      <c r="J501" s="35">
        <v>1</v>
      </c>
      <c r="K501" s="96"/>
      <c r="L501" s="158" t="s">
        <v>8092</v>
      </c>
      <c r="M501" s="73" t="s">
        <v>6</v>
      </c>
      <c r="N501" s="158" t="s">
        <v>118</v>
      </c>
      <c r="O501" s="158" t="s">
        <v>7575</v>
      </c>
      <c r="P501" s="158" t="s">
        <v>7576</v>
      </c>
    </row>
    <row r="502" spans="1:16" x14ac:dyDescent="0.45">
      <c r="A502" s="32" t="s">
        <v>6607</v>
      </c>
      <c r="B502" s="32">
        <v>160</v>
      </c>
      <c r="C502" s="158" t="s">
        <v>6694</v>
      </c>
      <c r="D502" s="159">
        <v>13</v>
      </c>
      <c r="E502" s="159">
        <v>103525640</v>
      </c>
      <c r="F502" s="158" t="s">
        <v>10</v>
      </c>
      <c r="G502" s="158" t="s">
        <v>24</v>
      </c>
      <c r="H502" s="158" t="s">
        <v>1311</v>
      </c>
      <c r="I502" s="158" t="s">
        <v>6105</v>
      </c>
      <c r="J502" s="35">
        <v>1</v>
      </c>
      <c r="K502" s="96"/>
      <c r="L502" s="158" t="s">
        <v>8092</v>
      </c>
      <c r="M502" s="73" t="s">
        <v>6</v>
      </c>
      <c r="N502" s="158" t="s">
        <v>118</v>
      </c>
      <c r="O502" s="158" t="s">
        <v>7577</v>
      </c>
      <c r="P502" s="158" t="s">
        <v>7578</v>
      </c>
    </row>
    <row r="503" spans="1:16" x14ac:dyDescent="0.45">
      <c r="A503" s="32" t="s">
        <v>6607</v>
      </c>
      <c r="B503" s="32">
        <v>160</v>
      </c>
      <c r="C503" s="158" t="s">
        <v>6695</v>
      </c>
      <c r="D503" s="159">
        <v>3</v>
      </c>
      <c r="E503" s="159">
        <v>59908137</v>
      </c>
      <c r="F503" s="158" t="s">
        <v>0</v>
      </c>
      <c r="G503" s="158" t="s">
        <v>1</v>
      </c>
      <c r="H503" s="158" t="s">
        <v>1906</v>
      </c>
      <c r="I503" s="158" t="s">
        <v>6105</v>
      </c>
      <c r="J503" s="35">
        <v>1</v>
      </c>
      <c r="K503" s="96"/>
      <c r="L503" s="158" t="s">
        <v>4547</v>
      </c>
      <c r="M503" s="73" t="s">
        <v>6</v>
      </c>
      <c r="N503" s="158" t="s">
        <v>118</v>
      </c>
      <c r="O503" s="158" t="s">
        <v>7579</v>
      </c>
      <c r="P503" s="158" t="s">
        <v>7580</v>
      </c>
    </row>
    <row r="504" spans="1:16" x14ac:dyDescent="0.45">
      <c r="A504" s="32" t="s">
        <v>6607</v>
      </c>
      <c r="B504" s="32">
        <v>160</v>
      </c>
      <c r="C504" s="158" t="s">
        <v>6695</v>
      </c>
      <c r="D504" s="159">
        <v>3</v>
      </c>
      <c r="E504" s="159">
        <v>128204960</v>
      </c>
      <c r="F504" s="158" t="s">
        <v>24</v>
      </c>
      <c r="G504" s="158" t="s">
        <v>0</v>
      </c>
      <c r="H504" s="158" t="s">
        <v>777</v>
      </c>
      <c r="I504" s="158" t="s">
        <v>6810</v>
      </c>
      <c r="J504" s="35">
        <v>1</v>
      </c>
      <c r="K504" s="96"/>
      <c r="L504" s="158" t="s">
        <v>4547</v>
      </c>
      <c r="M504" s="73" t="s">
        <v>6</v>
      </c>
      <c r="N504" s="158" t="s">
        <v>118</v>
      </c>
      <c r="O504" s="158" t="s">
        <v>6909</v>
      </c>
      <c r="P504" s="158" t="s">
        <v>6910</v>
      </c>
    </row>
    <row r="505" spans="1:16" x14ac:dyDescent="0.45">
      <c r="A505" s="32" t="s">
        <v>6607</v>
      </c>
      <c r="B505" s="32">
        <v>160</v>
      </c>
      <c r="C505" s="158" t="s">
        <v>6695</v>
      </c>
      <c r="D505" s="159">
        <v>16</v>
      </c>
      <c r="E505" s="159">
        <v>2130259</v>
      </c>
      <c r="F505" s="158" t="s">
        <v>0</v>
      </c>
      <c r="G505" s="158" t="s">
        <v>1</v>
      </c>
      <c r="H505" s="158" t="s">
        <v>1222</v>
      </c>
      <c r="I505" s="158" t="s">
        <v>6105</v>
      </c>
      <c r="J505" s="35">
        <v>1</v>
      </c>
      <c r="K505" s="96"/>
      <c r="L505" s="158" t="s">
        <v>4547</v>
      </c>
      <c r="M505" s="73" t="s">
        <v>6</v>
      </c>
      <c r="N505" s="158" t="s">
        <v>118</v>
      </c>
      <c r="O505" s="158" t="s">
        <v>7581</v>
      </c>
      <c r="P505" s="158" t="s">
        <v>7582</v>
      </c>
    </row>
    <row r="506" spans="1:16" x14ac:dyDescent="0.45">
      <c r="A506" s="32" t="s">
        <v>6607</v>
      </c>
      <c r="B506" s="32">
        <v>160</v>
      </c>
      <c r="C506" s="158" t="s">
        <v>6695</v>
      </c>
      <c r="D506" s="159">
        <v>22</v>
      </c>
      <c r="E506" s="159">
        <v>29121087</v>
      </c>
      <c r="F506" s="158" t="s">
        <v>10</v>
      </c>
      <c r="G506" s="158" t="s">
        <v>24</v>
      </c>
      <c r="H506" s="158" t="s">
        <v>1837</v>
      </c>
      <c r="I506" s="158" t="s">
        <v>6812</v>
      </c>
      <c r="J506" s="35">
        <v>1</v>
      </c>
      <c r="K506" s="96"/>
      <c r="L506" s="158" t="s">
        <v>4547</v>
      </c>
      <c r="M506" s="73" t="s">
        <v>6</v>
      </c>
      <c r="N506" s="158" t="s">
        <v>118</v>
      </c>
      <c r="O506" s="158" t="s">
        <v>7583</v>
      </c>
      <c r="P506" s="158" t="s">
        <v>7584</v>
      </c>
    </row>
    <row r="507" spans="1:16" x14ac:dyDescent="0.45">
      <c r="A507" s="32" t="s">
        <v>6607</v>
      </c>
      <c r="B507" s="32">
        <v>160</v>
      </c>
      <c r="C507" s="158" t="s">
        <v>6696</v>
      </c>
      <c r="D507" s="159">
        <v>2</v>
      </c>
      <c r="E507" s="159">
        <v>190682772</v>
      </c>
      <c r="F507" s="158" t="s">
        <v>10</v>
      </c>
      <c r="G507" s="158" t="s">
        <v>0</v>
      </c>
      <c r="H507" s="158" t="s">
        <v>2125</v>
      </c>
      <c r="I507" s="158" t="s">
        <v>6105</v>
      </c>
      <c r="J507" s="35">
        <v>1</v>
      </c>
      <c r="K507" s="96"/>
      <c r="L507" s="158" t="s">
        <v>6197</v>
      </c>
      <c r="M507" s="73" t="s">
        <v>6</v>
      </c>
      <c r="N507" s="158" t="s">
        <v>118</v>
      </c>
      <c r="O507" s="158" t="s">
        <v>7585</v>
      </c>
      <c r="P507" s="158" t="s">
        <v>7586</v>
      </c>
    </row>
    <row r="508" spans="1:16" x14ac:dyDescent="0.45">
      <c r="A508" s="32" t="s">
        <v>6607</v>
      </c>
      <c r="B508" s="32">
        <v>160</v>
      </c>
      <c r="C508" s="158" t="s">
        <v>6696</v>
      </c>
      <c r="D508" s="159">
        <v>3</v>
      </c>
      <c r="E508" s="159">
        <v>52677265</v>
      </c>
      <c r="F508" s="158" t="s">
        <v>24</v>
      </c>
      <c r="G508" s="158" t="s">
        <v>0</v>
      </c>
      <c r="H508" s="158" t="s">
        <v>2101</v>
      </c>
      <c r="I508" s="158" t="s">
        <v>6105</v>
      </c>
      <c r="J508" s="35">
        <v>1</v>
      </c>
      <c r="K508" s="96"/>
      <c r="L508" s="158" t="s">
        <v>6197</v>
      </c>
      <c r="M508" s="73" t="s">
        <v>6</v>
      </c>
      <c r="N508" s="158" t="s">
        <v>6813</v>
      </c>
      <c r="O508" s="158" t="s">
        <v>7587</v>
      </c>
      <c r="P508" s="158" t="s">
        <v>7588</v>
      </c>
    </row>
    <row r="509" spans="1:16" x14ac:dyDescent="0.45">
      <c r="A509" s="32" t="s">
        <v>6607</v>
      </c>
      <c r="B509" s="32">
        <v>160</v>
      </c>
      <c r="C509" s="158" t="s">
        <v>6696</v>
      </c>
      <c r="D509" s="159">
        <v>6</v>
      </c>
      <c r="E509" s="159">
        <v>160468295</v>
      </c>
      <c r="F509" s="158" t="s">
        <v>24</v>
      </c>
      <c r="G509" s="158" t="s">
        <v>0</v>
      </c>
      <c r="H509" s="158" t="s">
        <v>1942</v>
      </c>
      <c r="I509" s="158" t="s">
        <v>6105</v>
      </c>
      <c r="J509" s="35">
        <v>1</v>
      </c>
      <c r="K509" s="96"/>
      <c r="L509" s="158" t="s">
        <v>6197</v>
      </c>
      <c r="M509" s="73" t="s">
        <v>6</v>
      </c>
      <c r="N509" s="158" t="s">
        <v>118</v>
      </c>
      <c r="O509" s="158" t="s">
        <v>7589</v>
      </c>
      <c r="P509" s="158" t="s">
        <v>7590</v>
      </c>
    </row>
    <row r="510" spans="1:16" x14ac:dyDescent="0.45">
      <c r="A510" s="32" t="s">
        <v>6607</v>
      </c>
      <c r="B510" s="32">
        <v>160</v>
      </c>
      <c r="C510" s="158" t="s">
        <v>6696</v>
      </c>
      <c r="D510" s="159">
        <v>11</v>
      </c>
      <c r="E510" s="159">
        <v>108124761</v>
      </c>
      <c r="F510" s="158" t="s">
        <v>1</v>
      </c>
      <c r="G510" s="158" t="s">
        <v>0</v>
      </c>
      <c r="H510" s="158" t="s">
        <v>1288</v>
      </c>
      <c r="I510" s="158" t="s">
        <v>6810</v>
      </c>
      <c r="J510" s="35">
        <v>1</v>
      </c>
      <c r="K510" s="96"/>
      <c r="L510" s="158" t="s">
        <v>6197</v>
      </c>
      <c r="M510" s="73" t="s">
        <v>6</v>
      </c>
      <c r="N510" s="158" t="s">
        <v>118</v>
      </c>
      <c r="O510" s="158" t="s">
        <v>7591</v>
      </c>
      <c r="P510" s="158" t="s">
        <v>7592</v>
      </c>
    </row>
    <row r="511" spans="1:16" x14ac:dyDescent="0.45">
      <c r="A511" s="32" t="s">
        <v>6607</v>
      </c>
      <c r="B511" s="32">
        <v>160</v>
      </c>
      <c r="C511" s="158" t="s">
        <v>6696</v>
      </c>
      <c r="D511" s="159">
        <v>14</v>
      </c>
      <c r="E511" s="159">
        <v>95584095</v>
      </c>
      <c r="F511" s="158" t="s">
        <v>10</v>
      </c>
      <c r="G511" s="158" t="s">
        <v>0</v>
      </c>
      <c r="H511" s="158" t="s">
        <v>727</v>
      </c>
      <c r="I511" s="158" t="s">
        <v>6810</v>
      </c>
      <c r="J511" s="35">
        <v>1</v>
      </c>
      <c r="K511" s="96"/>
      <c r="L511" s="158" t="s">
        <v>6197</v>
      </c>
      <c r="M511" s="73" t="s">
        <v>6</v>
      </c>
      <c r="N511" s="158" t="s">
        <v>6814</v>
      </c>
      <c r="O511" s="158" t="s">
        <v>6963</v>
      </c>
      <c r="P511" s="158"/>
    </row>
    <row r="512" spans="1:16" x14ac:dyDescent="0.45">
      <c r="A512" s="32" t="s">
        <v>6607</v>
      </c>
      <c r="B512" s="32">
        <v>160</v>
      </c>
      <c r="C512" s="158" t="s">
        <v>6696</v>
      </c>
      <c r="D512" s="159">
        <v>17</v>
      </c>
      <c r="E512" s="159">
        <v>29552188</v>
      </c>
      <c r="F512" s="158" t="s">
        <v>10</v>
      </c>
      <c r="G512" s="158" t="s">
        <v>24</v>
      </c>
      <c r="H512" s="158" t="s">
        <v>76</v>
      </c>
      <c r="I512" s="158" t="s">
        <v>6105</v>
      </c>
      <c r="J512" s="35">
        <v>1</v>
      </c>
      <c r="K512" s="96"/>
      <c r="L512" s="158" t="s">
        <v>6197</v>
      </c>
      <c r="M512" s="73" t="s">
        <v>6</v>
      </c>
      <c r="N512" s="158" t="s">
        <v>118</v>
      </c>
      <c r="O512" s="158" t="s">
        <v>7593</v>
      </c>
      <c r="P512" s="158" t="s">
        <v>7594</v>
      </c>
    </row>
    <row r="513" spans="1:16" x14ac:dyDescent="0.45">
      <c r="A513" s="32" t="s">
        <v>6607</v>
      </c>
      <c r="B513" s="32">
        <v>160</v>
      </c>
      <c r="C513" s="158" t="s">
        <v>6696</v>
      </c>
      <c r="D513" s="159">
        <v>17</v>
      </c>
      <c r="E513" s="159">
        <v>59934482</v>
      </c>
      <c r="F513" s="158" t="s">
        <v>24</v>
      </c>
      <c r="G513" s="158" t="s">
        <v>10</v>
      </c>
      <c r="H513" s="158" t="s">
        <v>1301</v>
      </c>
      <c r="I513" s="158" t="s">
        <v>6105</v>
      </c>
      <c r="J513" s="35">
        <v>1</v>
      </c>
      <c r="K513" s="96"/>
      <c r="L513" s="158" t="s">
        <v>6197</v>
      </c>
      <c r="M513" s="73" t="s">
        <v>6</v>
      </c>
      <c r="N513" s="158" t="s">
        <v>118</v>
      </c>
      <c r="O513" s="158" t="s">
        <v>7595</v>
      </c>
      <c r="P513" s="158" t="s">
        <v>7596</v>
      </c>
    </row>
    <row r="514" spans="1:16" x14ac:dyDescent="0.45">
      <c r="A514" s="32" t="s">
        <v>6607</v>
      </c>
      <c r="B514" s="32">
        <v>160</v>
      </c>
      <c r="C514" s="158" t="s">
        <v>6697</v>
      </c>
      <c r="D514" s="159">
        <v>8</v>
      </c>
      <c r="E514" s="159">
        <v>30933711</v>
      </c>
      <c r="F514" s="158" t="s">
        <v>0</v>
      </c>
      <c r="G514" s="158" t="s">
        <v>10</v>
      </c>
      <c r="H514" s="158" t="s">
        <v>1345</v>
      </c>
      <c r="I514" s="158" t="s">
        <v>6105</v>
      </c>
      <c r="J514" s="35">
        <v>1</v>
      </c>
      <c r="K514" s="96"/>
      <c r="L514" s="158" t="s">
        <v>8081</v>
      </c>
      <c r="M514" s="73" t="s">
        <v>6</v>
      </c>
      <c r="N514" s="158" t="s">
        <v>118</v>
      </c>
      <c r="O514" s="158" t="s">
        <v>7597</v>
      </c>
      <c r="P514" s="158" t="s">
        <v>7598</v>
      </c>
    </row>
    <row r="515" spans="1:16" x14ac:dyDescent="0.45">
      <c r="A515" s="32" t="s">
        <v>6607</v>
      </c>
      <c r="B515" s="32">
        <v>160</v>
      </c>
      <c r="C515" s="158" t="s">
        <v>6697</v>
      </c>
      <c r="D515" s="159">
        <v>11</v>
      </c>
      <c r="E515" s="159">
        <v>22646984</v>
      </c>
      <c r="F515" s="158" t="s">
        <v>0</v>
      </c>
      <c r="G515" s="158" t="s">
        <v>1</v>
      </c>
      <c r="H515" s="158" t="s">
        <v>1547</v>
      </c>
      <c r="I515" s="158" t="s">
        <v>6105</v>
      </c>
      <c r="J515" s="35">
        <v>1</v>
      </c>
      <c r="K515" s="96"/>
      <c r="L515" s="158" t="s">
        <v>8081</v>
      </c>
      <c r="M515" s="73" t="s">
        <v>6</v>
      </c>
      <c r="N515" s="158" t="s">
        <v>118</v>
      </c>
      <c r="O515" s="158" t="s">
        <v>7310</v>
      </c>
      <c r="P515" s="158" t="s">
        <v>7311</v>
      </c>
    </row>
    <row r="516" spans="1:16" x14ac:dyDescent="0.45">
      <c r="A516" s="32" t="s">
        <v>6607</v>
      </c>
      <c r="B516" s="32">
        <v>160</v>
      </c>
      <c r="C516" s="158" t="s">
        <v>6697</v>
      </c>
      <c r="D516" s="159">
        <v>11</v>
      </c>
      <c r="E516" s="159">
        <v>108138003</v>
      </c>
      <c r="F516" s="158" t="s">
        <v>1</v>
      </c>
      <c r="G516" s="158" t="s">
        <v>0</v>
      </c>
      <c r="H516" s="158" t="s">
        <v>1288</v>
      </c>
      <c r="I516" s="158" t="s">
        <v>6105</v>
      </c>
      <c r="J516" s="35">
        <v>1</v>
      </c>
      <c r="K516" s="96"/>
      <c r="L516" s="158" t="s">
        <v>8081</v>
      </c>
      <c r="M516" s="73" t="s">
        <v>6</v>
      </c>
      <c r="N516" s="158" t="s">
        <v>118</v>
      </c>
      <c r="O516" s="158" t="s">
        <v>6971</v>
      </c>
      <c r="P516" s="158" t="s">
        <v>6972</v>
      </c>
    </row>
    <row r="517" spans="1:16" x14ac:dyDescent="0.45">
      <c r="A517" s="32" t="s">
        <v>6607</v>
      </c>
      <c r="B517" s="32">
        <v>160</v>
      </c>
      <c r="C517" s="158" t="s">
        <v>6697</v>
      </c>
      <c r="D517" s="159">
        <v>11</v>
      </c>
      <c r="E517" s="159">
        <v>120327838</v>
      </c>
      <c r="F517" s="158" t="s">
        <v>24</v>
      </c>
      <c r="G517" s="158" t="s">
        <v>10</v>
      </c>
      <c r="H517" s="158" t="s">
        <v>1685</v>
      </c>
      <c r="I517" s="158" t="s">
        <v>6105</v>
      </c>
      <c r="J517" s="35">
        <v>1</v>
      </c>
      <c r="K517" s="96"/>
      <c r="L517" s="158" t="s">
        <v>8081</v>
      </c>
      <c r="M517" s="73" t="s">
        <v>6</v>
      </c>
      <c r="N517" s="158" t="s">
        <v>118</v>
      </c>
      <c r="O517" s="158" t="s">
        <v>7599</v>
      </c>
      <c r="P517" s="158" t="s">
        <v>7600</v>
      </c>
    </row>
    <row r="518" spans="1:16" x14ac:dyDescent="0.45">
      <c r="A518" s="32" t="s">
        <v>6607</v>
      </c>
      <c r="B518" s="32">
        <v>160</v>
      </c>
      <c r="C518" s="158" t="s">
        <v>6697</v>
      </c>
      <c r="D518" s="159">
        <v>13</v>
      </c>
      <c r="E518" s="159">
        <v>32907129</v>
      </c>
      <c r="F518" s="158" t="s">
        <v>1</v>
      </c>
      <c r="G518" s="158" t="s">
        <v>0</v>
      </c>
      <c r="H518" s="158" t="s">
        <v>35</v>
      </c>
      <c r="I518" s="158" t="s">
        <v>6105</v>
      </c>
      <c r="J518" s="35">
        <v>1</v>
      </c>
      <c r="K518" s="96"/>
      <c r="L518" s="158" t="s">
        <v>8081</v>
      </c>
      <c r="M518" s="73" t="s">
        <v>6</v>
      </c>
      <c r="N518" s="158" t="s">
        <v>118</v>
      </c>
      <c r="O518" s="158" t="s">
        <v>7601</v>
      </c>
      <c r="P518" s="158" t="s">
        <v>7602</v>
      </c>
    </row>
    <row r="519" spans="1:16" x14ac:dyDescent="0.45">
      <c r="A519" s="32" t="s">
        <v>6607</v>
      </c>
      <c r="B519" s="32">
        <v>160</v>
      </c>
      <c r="C519" s="158" t="s">
        <v>6697</v>
      </c>
      <c r="D519" s="159">
        <v>13</v>
      </c>
      <c r="E519" s="159">
        <v>48939097</v>
      </c>
      <c r="F519" s="158" t="s">
        <v>24</v>
      </c>
      <c r="G519" s="158" t="s">
        <v>10</v>
      </c>
      <c r="H519" s="158" t="s">
        <v>44</v>
      </c>
      <c r="I519" s="158" t="s">
        <v>6105</v>
      </c>
      <c r="J519" s="35">
        <v>1</v>
      </c>
      <c r="K519" s="96"/>
      <c r="L519" s="158" t="s">
        <v>8081</v>
      </c>
      <c r="M519" s="73" t="s">
        <v>6</v>
      </c>
      <c r="N519" s="158" t="s">
        <v>118</v>
      </c>
      <c r="O519" s="158" t="s">
        <v>7603</v>
      </c>
      <c r="P519" s="158" t="s">
        <v>7604</v>
      </c>
    </row>
    <row r="520" spans="1:16" x14ac:dyDescent="0.45">
      <c r="A520" s="32" t="s">
        <v>6607</v>
      </c>
      <c r="B520" s="32">
        <v>160</v>
      </c>
      <c r="C520" s="158" t="s">
        <v>6697</v>
      </c>
      <c r="D520" s="159">
        <v>16</v>
      </c>
      <c r="E520" s="159">
        <v>2125795</v>
      </c>
      <c r="F520" s="158" t="s">
        <v>0</v>
      </c>
      <c r="G520" s="158" t="s">
        <v>1</v>
      </c>
      <c r="H520" s="158" t="s">
        <v>1222</v>
      </c>
      <c r="I520" s="160" t="s">
        <v>6105</v>
      </c>
      <c r="J520" s="35">
        <v>1</v>
      </c>
      <c r="K520" s="96"/>
      <c r="L520" s="158" t="s">
        <v>8081</v>
      </c>
      <c r="M520" s="73" t="s">
        <v>6</v>
      </c>
      <c r="N520" s="158" t="s">
        <v>6814</v>
      </c>
      <c r="O520" s="158" t="s">
        <v>7605</v>
      </c>
      <c r="P520" s="158"/>
    </row>
    <row r="521" spans="1:16" x14ac:dyDescent="0.45">
      <c r="A521" s="32" t="s">
        <v>6607</v>
      </c>
      <c r="B521" s="32">
        <v>160</v>
      </c>
      <c r="C521" s="158" t="s">
        <v>6697</v>
      </c>
      <c r="D521" s="159">
        <v>17</v>
      </c>
      <c r="E521" s="159">
        <v>63530163</v>
      </c>
      <c r="F521" s="158" t="s">
        <v>0</v>
      </c>
      <c r="G521" s="158" t="s">
        <v>1</v>
      </c>
      <c r="H521" s="158" t="s">
        <v>1747</v>
      </c>
      <c r="I521" s="158" t="s">
        <v>6105</v>
      </c>
      <c r="J521" s="35">
        <v>1</v>
      </c>
      <c r="K521" s="96"/>
      <c r="L521" s="158" t="s">
        <v>8081</v>
      </c>
      <c r="M521" s="73" t="s">
        <v>6</v>
      </c>
      <c r="N521" s="158" t="s">
        <v>118</v>
      </c>
      <c r="O521" s="158" t="s">
        <v>7606</v>
      </c>
      <c r="P521" s="158" t="s">
        <v>7607</v>
      </c>
    </row>
    <row r="522" spans="1:16" x14ac:dyDescent="0.45">
      <c r="A522" s="32" t="s">
        <v>6607</v>
      </c>
      <c r="B522" s="32">
        <v>160</v>
      </c>
      <c r="C522" s="158" t="s">
        <v>6698</v>
      </c>
      <c r="D522" s="159">
        <v>8</v>
      </c>
      <c r="E522" s="159">
        <v>145740707</v>
      </c>
      <c r="F522" s="158" t="s">
        <v>0</v>
      </c>
      <c r="G522" s="158" t="s">
        <v>1</v>
      </c>
      <c r="H522" s="158" t="s">
        <v>1339</v>
      </c>
      <c r="I522" s="160" t="s">
        <v>6810</v>
      </c>
      <c r="J522" s="35">
        <v>1</v>
      </c>
      <c r="K522" s="96"/>
      <c r="L522" s="158" t="s">
        <v>26</v>
      </c>
      <c r="M522" s="73" t="s">
        <v>6</v>
      </c>
      <c r="N522" s="158" t="s">
        <v>6814</v>
      </c>
      <c r="O522" s="158" t="s">
        <v>7608</v>
      </c>
      <c r="P522" s="158"/>
    </row>
    <row r="523" spans="1:16" x14ac:dyDescent="0.45">
      <c r="A523" s="32" t="s">
        <v>6607</v>
      </c>
      <c r="B523" s="32">
        <v>160</v>
      </c>
      <c r="C523" s="158" t="s">
        <v>6698</v>
      </c>
      <c r="D523" s="159">
        <v>17</v>
      </c>
      <c r="E523" s="159">
        <v>41226488</v>
      </c>
      <c r="F523" s="158" t="s">
        <v>0</v>
      </c>
      <c r="G523" s="158" t="s">
        <v>10</v>
      </c>
      <c r="H523" s="158" t="s">
        <v>98</v>
      </c>
      <c r="I523" s="158" t="s">
        <v>6811</v>
      </c>
      <c r="J523" s="35">
        <v>1</v>
      </c>
      <c r="K523" s="96"/>
      <c r="L523" s="158" t="s">
        <v>4578</v>
      </c>
      <c r="M523" s="73" t="s">
        <v>6</v>
      </c>
      <c r="N523" s="158" t="s">
        <v>118</v>
      </c>
      <c r="O523" s="158" t="s">
        <v>7609</v>
      </c>
      <c r="P523" s="158" t="s">
        <v>7610</v>
      </c>
    </row>
    <row r="524" spans="1:16" x14ac:dyDescent="0.45">
      <c r="A524" s="32" t="s">
        <v>6607</v>
      </c>
      <c r="B524" s="32">
        <v>160</v>
      </c>
      <c r="C524" s="158" t="s">
        <v>6698</v>
      </c>
      <c r="D524" s="159">
        <v>19</v>
      </c>
      <c r="E524" s="159">
        <v>11097686</v>
      </c>
      <c r="F524" s="158" t="s">
        <v>1</v>
      </c>
      <c r="G524" s="158" t="s">
        <v>10</v>
      </c>
      <c r="H524" s="158" t="s">
        <v>1145</v>
      </c>
      <c r="I524" s="160" t="s">
        <v>6810</v>
      </c>
      <c r="J524" s="35">
        <v>1</v>
      </c>
      <c r="K524" s="96"/>
      <c r="L524" s="158" t="s">
        <v>26</v>
      </c>
      <c r="M524" s="73" t="s">
        <v>6</v>
      </c>
      <c r="N524" s="158" t="s">
        <v>6814</v>
      </c>
      <c r="O524" s="158" t="s">
        <v>7611</v>
      </c>
      <c r="P524" s="158"/>
    </row>
    <row r="525" spans="1:16" x14ac:dyDescent="0.45">
      <c r="A525" s="32" t="s">
        <v>6607</v>
      </c>
      <c r="B525" s="32">
        <v>160</v>
      </c>
      <c r="C525" s="158" t="s">
        <v>6699</v>
      </c>
      <c r="D525" s="159">
        <v>9</v>
      </c>
      <c r="E525" s="159">
        <v>98221946</v>
      </c>
      <c r="F525" s="158" t="s">
        <v>24</v>
      </c>
      <c r="G525" s="158" t="s">
        <v>0</v>
      </c>
      <c r="H525" s="158" t="s">
        <v>30</v>
      </c>
      <c r="I525" s="158" t="s">
        <v>6105</v>
      </c>
      <c r="J525" s="35">
        <v>1</v>
      </c>
      <c r="K525" s="96"/>
      <c r="L525" s="158" t="s">
        <v>4621</v>
      </c>
      <c r="M525" s="73" t="s">
        <v>6</v>
      </c>
      <c r="N525" s="158" t="s">
        <v>118</v>
      </c>
      <c r="O525" s="158" t="s">
        <v>7612</v>
      </c>
      <c r="P525" s="158" t="s">
        <v>7613</v>
      </c>
    </row>
    <row r="526" spans="1:16" x14ac:dyDescent="0.45">
      <c r="A526" s="32" t="s">
        <v>6607</v>
      </c>
      <c r="B526" s="32">
        <v>160</v>
      </c>
      <c r="C526" s="158" t="s">
        <v>6699</v>
      </c>
      <c r="D526" s="159">
        <v>13</v>
      </c>
      <c r="E526" s="159">
        <v>103527666</v>
      </c>
      <c r="F526" s="158" t="s">
        <v>0</v>
      </c>
      <c r="G526" s="158" t="s">
        <v>1</v>
      </c>
      <c r="H526" s="158" t="s">
        <v>1311</v>
      </c>
      <c r="I526" s="158" t="s">
        <v>6105</v>
      </c>
      <c r="J526" s="35">
        <v>1</v>
      </c>
      <c r="K526" s="96"/>
      <c r="L526" s="158" t="s">
        <v>4621</v>
      </c>
      <c r="M526" s="73" t="s">
        <v>6</v>
      </c>
      <c r="N526" s="158" t="s">
        <v>7</v>
      </c>
      <c r="O526" s="158" t="s">
        <v>7614</v>
      </c>
      <c r="P526" s="158" t="s">
        <v>7615</v>
      </c>
    </row>
    <row r="527" spans="1:16" x14ac:dyDescent="0.45">
      <c r="A527" s="32" t="s">
        <v>6607</v>
      </c>
      <c r="B527" s="32">
        <v>160</v>
      </c>
      <c r="C527" s="158" t="s">
        <v>6699</v>
      </c>
      <c r="D527" s="159">
        <v>16</v>
      </c>
      <c r="E527" s="159">
        <v>89825107</v>
      </c>
      <c r="F527" s="158" t="s">
        <v>24</v>
      </c>
      <c r="G527" s="158" t="s">
        <v>0</v>
      </c>
      <c r="H527" s="158" t="s">
        <v>1313</v>
      </c>
      <c r="I527" s="158" t="s">
        <v>6810</v>
      </c>
      <c r="J527" s="35">
        <v>1</v>
      </c>
      <c r="K527" s="96"/>
      <c r="L527" s="158" t="s">
        <v>4621</v>
      </c>
      <c r="M527" s="73" t="s">
        <v>6</v>
      </c>
      <c r="N527" s="158" t="s">
        <v>118</v>
      </c>
      <c r="O527" s="158" t="s">
        <v>7237</v>
      </c>
      <c r="P527" s="158" t="s">
        <v>7238</v>
      </c>
    </row>
    <row r="528" spans="1:16" x14ac:dyDescent="0.45">
      <c r="A528" s="32" t="s">
        <v>6607</v>
      </c>
      <c r="B528" s="32">
        <v>160</v>
      </c>
      <c r="C528" s="158" t="s">
        <v>6700</v>
      </c>
      <c r="D528" s="159">
        <v>1</v>
      </c>
      <c r="E528" s="159">
        <v>27089762</v>
      </c>
      <c r="F528" s="158" t="s">
        <v>0</v>
      </c>
      <c r="G528" s="158" t="s">
        <v>24</v>
      </c>
      <c r="H528" s="158" t="s">
        <v>1700</v>
      </c>
      <c r="I528" s="158" t="s">
        <v>6105</v>
      </c>
      <c r="J528" s="35">
        <v>1</v>
      </c>
      <c r="K528" s="96"/>
      <c r="L528" s="158" t="s">
        <v>8093</v>
      </c>
      <c r="M528" s="73" t="s">
        <v>6</v>
      </c>
      <c r="N528" s="158" t="s">
        <v>118</v>
      </c>
      <c r="O528" s="158" t="s">
        <v>7616</v>
      </c>
      <c r="P528" s="158" t="s">
        <v>7617</v>
      </c>
    </row>
    <row r="529" spans="1:16" x14ac:dyDescent="0.45">
      <c r="A529" s="32" t="s">
        <v>6607</v>
      </c>
      <c r="B529" s="32">
        <v>160</v>
      </c>
      <c r="C529" s="158" t="s">
        <v>6700</v>
      </c>
      <c r="D529" s="159">
        <v>5</v>
      </c>
      <c r="E529" s="159">
        <v>112179153</v>
      </c>
      <c r="F529" s="158" t="s">
        <v>0</v>
      </c>
      <c r="G529" s="158" t="s">
        <v>24</v>
      </c>
      <c r="H529" s="158" t="s">
        <v>11</v>
      </c>
      <c r="I529" s="158" t="s">
        <v>6810</v>
      </c>
      <c r="J529" s="35">
        <v>1</v>
      </c>
      <c r="K529" s="96"/>
      <c r="L529" s="158" t="s">
        <v>8093</v>
      </c>
      <c r="M529" s="73" t="s">
        <v>6</v>
      </c>
      <c r="N529" s="158" t="s">
        <v>118</v>
      </c>
      <c r="O529" s="158" t="s">
        <v>7618</v>
      </c>
      <c r="P529" s="158" t="s">
        <v>7619</v>
      </c>
    </row>
    <row r="530" spans="1:16" x14ac:dyDescent="0.45">
      <c r="A530" s="32" t="s">
        <v>6607</v>
      </c>
      <c r="B530" s="32">
        <v>160</v>
      </c>
      <c r="C530" s="158" t="s">
        <v>6700</v>
      </c>
      <c r="D530" s="159">
        <v>7</v>
      </c>
      <c r="E530" s="159">
        <v>128852021</v>
      </c>
      <c r="F530" s="158" t="s">
        <v>0</v>
      </c>
      <c r="G530" s="158" t="s">
        <v>24</v>
      </c>
      <c r="H530" s="158" t="s">
        <v>2142</v>
      </c>
      <c r="I530" s="158" t="s">
        <v>6105</v>
      </c>
      <c r="J530" s="35">
        <v>1</v>
      </c>
      <c r="K530" s="96"/>
      <c r="L530" s="158" t="s">
        <v>8093</v>
      </c>
      <c r="M530" s="73" t="s">
        <v>6</v>
      </c>
      <c r="N530" s="158" t="s">
        <v>118</v>
      </c>
      <c r="O530" s="158" t="s">
        <v>7620</v>
      </c>
      <c r="P530" s="158" t="s">
        <v>7621</v>
      </c>
    </row>
    <row r="531" spans="1:16" x14ac:dyDescent="0.45">
      <c r="A531" s="32" t="s">
        <v>6607</v>
      </c>
      <c r="B531" s="32">
        <v>160</v>
      </c>
      <c r="C531" s="158" t="s">
        <v>6700</v>
      </c>
      <c r="D531" s="159">
        <v>9</v>
      </c>
      <c r="E531" s="159">
        <v>139400321</v>
      </c>
      <c r="F531" s="158" t="s">
        <v>0</v>
      </c>
      <c r="G531" s="158" t="s">
        <v>1</v>
      </c>
      <c r="H531" s="158" t="s">
        <v>2051</v>
      </c>
      <c r="I531" s="158" t="s">
        <v>6105</v>
      </c>
      <c r="J531" s="35">
        <v>1</v>
      </c>
      <c r="K531" s="96"/>
      <c r="L531" s="158" t="s">
        <v>8093</v>
      </c>
      <c r="M531" s="73" t="s">
        <v>6</v>
      </c>
      <c r="N531" s="158" t="s">
        <v>118</v>
      </c>
      <c r="O531" s="158" t="s">
        <v>7622</v>
      </c>
      <c r="P531" s="158" t="s">
        <v>7623</v>
      </c>
    </row>
    <row r="532" spans="1:16" x14ac:dyDescent="0.45">
      <c r="A532" s="32" t="s">
        <v>6607</v>
      </c>
      <c r="B532" s="32">
        <v>160</v>
      </c>
      <c r="C532" s="158" t="s">
        <v>6700</v>
      </c>
      <c r="D532" s="159">
        <v>11</v>
      </c>
      <c r="E532" s="159">
        <v>120328462</v>
      </c>
      <c r="F532" s="158" t="s">
        <v>24</v>
      </c>
      <c r="G532" s="158" t="s">
        <v>10</v>
      </c>
      <c r="H532" s="158" t="s">
        <v>1685</v>
      </c>
      <c r="I532" s="158" t="s">
        <v>6105</v>
      </c>
      <c r="J532" s="35">
        <v>1</v>
      </c>
      <c r="K532" s="96"/>
      <c r="L532" s="158" t="s">
        <v>8093</v>
      </c>
      <c r="M532" s="73" t="s">
        <v>6</v>
      </c>
      <c r="N532" s="158" t="s">
        <v>118</v>
      </c>
      <c r="O532" s="158" t="s">
        <v>7624</v>
      </c>
      <c r="P532" s="158" t="s">
        <v>7625</v>
      </c>
    </row>
    <row r="533" spans="1:16" x14ac:dyDescent="0.45">
      <c r="A533" s="32" t="s">
        <v>6607</v>
      </c>
      <c r="B533" s="32">
        <v>160</v>
      </c>
      <c r="C533" s="158" t="s">
        <v>6701</v>
      </c>
      <c r="D533" s="159">
        <v>1</v>
      </c>
      <c r="E533" s="159">
        <v>7797528</v>
      </c>
      <c r="F533" s="158" t="s">
        <v>24</v>
      </c>
      <c r="G533" s="158" t="s">
        <v>10</v>
      </c>
      <c r="H533" s="158" t="s">
        <v>1789</v>
      </c>
      <c r="I533" s="158" t="s">
        <v>6105</v>
      </c>
      <c r="J533" s="35">
        <v>1</v>
      </c>
      <c r="K533" s="96"/>
      <c r="L533" s="158" t="s">
        <v>26</v>
      </c>
      <c r="M533" s="73" t="s">
        <v>6</v>
      </c>
      <c r="N533" s="158" t="s">
        <v>118</v>
      </c>
      <c r="O533" s="158" t="s">
        <v>7626</v>
      </c>
      <c r="P533" s="158" t="s">
        <v>7627</v>
      </c>
    </row>
    <row r="534" spans="1:16" x14ac:dyDescent="0.45">
      <c r="A534" s="32" t="s">
        <v>6607</v>
      </c>
      <c r="B534" s="32">
        <v>160</v>
      </c>
      <c r="C534" s="158" t="s">
        <v>6701</v>
      </c>
      <c r="D534" s="159">
        <v>1</v>
      </c>
      <c r="E534" s="159">
        <v>27023466</v>
      </c>
      <c r="F534" s="158" t="s">
        <v>24</v>
      </c>
      <c r="G534" s="158" t="s">
        <v>0</v>
      </c>
      <c r="H534" s="158" t="s">
        <v>1700</v>
      </c>
      <c r="I534" s="158" t="s">
        <v>6105</v>
      </c>
      <c r="J534" s="35">
        <v>1</v>
      </c>
      <c r="K534" s="96"/>
      <c r="L534" s="158" t="s">
        <v>26</v>
      </c>
      <c r="M534" s="73" t="s">
        <v>6</v>
      </c>
      <c r="N534" s="158" t="s">
        <v>118</v>
      </c>
      <c r="O534" s="158" t="s">
        <v>7628</v>
      </c>
      <c r="P534" s="158" t="s">
        <v>7629</v>
      </c>
    </row>
    <row r="535" spans="1:16" x14ac:dyDescent="0.45">
      <c r="A535" s="32" t="s">
        <v>6607</v>
      </c>
      <c r="B535" s="32">
        <v>160</v>
      </c>
      <c r="C535" s="158" t="s">
        <v>6701</v>
      </c>
      <c r="D535" s="159">
        <v>1</v>
      </c>
      <c r="E535" s="159">
        <v>27087549</v>
      </c>
      <c r="F535" s="158" t="s">
        <v>10</v>
      </c>
      <c r="G535" s="158" t="s">
        <v>0</v>
      </c>
      <c r="H535" s="158" t="s">
        <v>1700</v>
      </c>
      <c r="I535" s="158" t="s">
        <v>6810</v>
      </c>
      <c r="J535" s="35">
        <v>1</v>
      </c>
      <c r="K535" s="96"/>
      <c r="L535" s="158" t="s">
        <v>26</v>
      </c>
      <c r="M535" s="73" t="s">
        <v>6</v>
      </c>
      <c r="N535" s="158" t="s">
        <v>118</v>
      </c>
      <c r="O535" s="158" t="s">
        <v>7630</v>
      </c>
      <c r="P535" s="158" t="s">
        <v>7631</v>
      </c>
    </row>
    <row r="536" spans="1:16" x14ac:dyDescent="0.45">
      <c r="A536" s="32" t="s">
        <v>6607</v>
      </c>
      <c r="B536" s="32">
        <v>160</v>
      </c>
      <c r="C536" s="158" t="s">
        <v>6701</v>
      </c>
      <c r="D536" s="159">
        <v>2</v>
      </c>
      <c r="E536" s="159">
        <v>29430142</v>
      </c>
      <c r="F536" s="158" t="s">
        <v>1</v>
      </c>
      <c r="G536" s="158" t="s">
        <v>24</v>
      </c>
      <c r="H536" s="158" t="s">
        <v>116</v>
      </c>
      <c r="I536" s="160" t="s">
        <v>6105</v>
      </c>
      <c r="J536" s="35">
        <v>1</v>
      </c>
      <c r="K536" s="96"/>
      <c r="L536" s="158" t="s">
        <v>26</v>
      </c>
      <c r="M536" s="73" t="s">
        <v>6</v>
      </c>
      <c r="N536" s="158" t="s">
        <v>6814</v>
      </c>
      <c r="O536" s="158" t="s">
        <v>7632</v>
      </c>
      <c r="P536" s="158"/>
    </row>
    <row r="537" spans="1:16" x14ac:dyDescent="0.45">
      <c r="A537" s="32" t="s">
        <v>6607</v>
      </c>
      <c r="B537" s="32">
        <v>160</v>
      </c>
      <c r="C537" s="158" t="s">
        <v>6701</v>
      </c>
      <c r="D537" s="159">
        <v>3</v>
      </c>
      <c r="E537" s="159">
        <v>10089670</v>
      </c>
      <c r="F537" s="158" t="s">
        <v>10</v>
      </c>
      <c r="G537" s="158" t="s">
        <v>24</v>
      </c>
      <c r="H537" s="158" t="s">
        <v>1273</v>
      </c>
      <c r="I537" s="158" t="s">
        <v>6105</v>
      </c>
      <c r="J537" s="35">
        <v>1</v>
      </c>
      <c r="K537" s="96"/>
      <c r="L537" s="158" t="s">
        <v>26</v>
      </c>
      <c r="M537" s="73" t="s">
        <v>6</v>
      </c>
      <c r="N537" s="158" t="s">
        <v>118</v>
      </c>
      <c r="O537" s="158" t="s">
        <v>7633</v>
      </c>
      <c r="P537" s="158" t="s">
        <v>7634</v>
      </c>
    </row>
    <row r="538" spans="1:16" x14ac:dyDescent="0.45">
      <c r="A538" s="32" t="s">
        <v>6607</v>
      </c>
      <c r="B538" s="32">
        <v>160</v>
      </c>
      <c r="C538" s="158" t="s">
        <v>6701</v>
      </c>
      <c r="D538" s="159">
        <v>9</v>
      </c>
      <c r="E538" s="159">
        <v>97888845</v>
      </c>
      <c r="F538" s="158" t="s">
        <v>24</v>
      </c>
      <c r="G538" s="158" t="s">
        <v>10</v>
      </c>
      <c r="H538" s="158" t="s">
        <v>1315</v>
      </c>
      <c r="I538" s="158" t="s">
        <v>6105</v>
      </c>
      <c r="J538" s="35">
        <v>1</v>
      </c>
      <c r="K538" s="96"/>
      <c r="L538" s="158" t="s">
        <v>26</v>
      </c>
      <c r="M538" s="73" t="s">
        <v>6</v>
      </c>
      <c r="N538" s="158" t="s">
        <v>118</v>
      </c>
      <c r="O538" s="158" t="s">
        <v>7635</v>
      </c>
      <c r="P538" s="158" t="s">
        <v>7636</v>
      </c>
    </row>
    <row r="539" spans="1:16" x14ac:dyDescent="0.45">
      <c r="A539" s="32" t="s">
        <v>6607</v>
      </c>
      <c r="B539" s="32">
        <v>160</v>
      </c>
      <c r="C539" s="158" t="s">
        <v>6701</v>
      </c>
      <c r="D539" s="159">
        <v>12</v>
      </c>
      <c r="E539" s="159">
        <v>111856493</v>
      </c>
      <c r="F539" s="158" t="s">
        <v>1</v>
      </c>
      <c r="G539" s="158" t="s">
        <v>0</v>
      </c>
      <c r="H539" s="158" t="s">
        <v>1284</v>
      </c>
      <c r="I539" s="158" t="s">
        <v>6105</v>
      </c>
      <c r="J539" s="35">
        <v>1</v>
      </c>
      <c r="K539" s="96"/>
      <c r="L539" s="158" t="s">
        <v>26</v>
      </c>
      <c r="M539" s="73" t="s">
        <v>6</v>
      </c>
      <c r="N539" s="158" t="s">
        <v>118</v>
      </c>
      <c r="O539" s="158" t="s">
        <v>6996</v>
      </c>
      <c r="P539" s="158" t="s">
        <v>6997</v>
      </c>
    </row>
    <row r="540" spans="1:16" x14ac:dyDescent="0.45">
      <c r="A540" s="32" t="s">
        <v>6607</v>
      </c>
      <c r="B540" s="32">
        <v>160</v>
      </c>
      <c r="C540" s="158" t="s">
        <v>6701</v>
      </c>
      <c r="D540" s="159">
        <v>15</v>
      </c>
      <c r="E540" s="159">
        <v>38591665</v>
      </c>
      <c r="F540" s="158" t="s">
        <v>24</v>
      </c>
      <c r="G540" s="158" t="s">
        <v>10</v>
      </c>
      <c r="H540" s="158" t="s">
        <v>6596</v>
      </c>
      <c r="I540" s="158" t="s">
        <v>6810</v>
      </c>
      <c r="J540" s="35">
        <v>1</v>
      </c>
      <c r="K540" s="96"/>
      <c r="L540" s="158" t="s">
        <v>26</v>
      </c>
      <c r="M540" s="73" t="s">
        <v>6</v>
      </c>
      <c r="N540" s="158" t="s">
        <v>118</v>
      </c>
      <c r="O540" s="158" t="s">
        <v>7637</v>
      </c>
      <c r="P540" s="158" t="s">
        <v>7638</v>
      </c>
    </row>
    <row r="541" spans="1:16" x14ac:dyDescent="0.45">
      <c r="A541" s="32" t="s">
        <v>6607</v>
      </c>
      <c r="B541" s="32">
        <v>160</v>
      </c>
      <c r="C541" s="158" t="s">
        <v>6702</v>
      </c>
      <c r="D541" s="159">
        <v>8</v>
      </c>
      <c r="E541" s="159">
        <v>145738349</v>
      </c>
      <c r="F541" s="158" t="s">
        <v>24</v>
      </c>
      <c r="G541" s="158" t="s">
        <v>1</v>
      </c>
      <c r="H541" s="158" t="s">
        <v>1339</v>
      </c>
      <c r="I541" s="158" t="s">
        <v>6811</v>
      </c>
      <c r="J541" s="35">
        <v>1</v>
      </c>
      <c r="K541" s="96"/>
      <c r="L541" s="158" t="s">
        <v>32</v>
      </c>
      <c r="M541" s="73" t="s">
        <v>6</v>
      </c>
      <c r="N541" s="158" t="s">
        <v>118</v>
      </c>
      <c r="O541" s="158" t="s">
        <v>6881</v>
      </c>
      <c r="P541" s="158" t="s">
        <v>6882</v>
      </c>
    </row>
    <row r="542" spans="1:16" x14ac:dyDescent="0.45">
      <c r="A542" s="32" t="s">
        <v>6607</v>
      </c>
      <c r="B542" s="32">
        <v>160</v>
      </c>
      <c r="C542" s="158" t="s">
        <v>6702</v>
      </c>
      <c r="D542" s="159">
        <v>9</v>
      </c>
      <c r="E542" s="159">
        <v>98011497</v>
      </c>
      <c r="F542" s="158" t="s">
        <v>24</v>
      </c>
      <c r="G542" s="158" t="s">
        <v>10</v>
      </c>
      <c r="H542" s="158" t="s">
        <v>1315</v>
      </c>
      <c r="I542" s="158" t="s">
        <v>6810</v>
      </c>
      <c r="J542" s="35">
        <v>1</v>
      </c>
      <c r="K542" s="96"/>
      <c r="L542" s="158" t="s">
        <v>32</v>
      </c>
      <c r="M542" s="73" t="s">
        <v>6</v>
      </c>
      <c r="N542" s="158" t="s">
        <v>118</v>
      </c>
      <c r="O542" s="158" t="s">
        <v>7346</v>
      </c>
      <c r="P542" s="158" t="s">
        <v>7347</v>
      </c>
    </row>
    <row r="543" spans="1:16" x14ac:dyDescent="0.45">
      <c r="A543" s="32" t="s">
        <v>6607</v>
      </c>
      <c r="B543" s="32">
        <v>160</v>
      </c>
      <c r="C543" s="158" t="s">
        <v>6702</v>
      </c>
      <c r="D543" s="159">
        <v>9</v>
      </c>
      <c r="E543" s="159">
        <v>98270535</v>
      </c>
      <c r="F543" s="158" t="s">
        <v>0</v>
      </c>
      <c r="G543" s="158" t="s">
        <v>24</v>
      </c>
      <c r="H543" s="158" t="s">
        <v>30</v>
      </c>
      <c r="I543" s="158" t="s">
        <v>6810</v>
      </c>
      <c r="J543" s="35">
        <v>1</v>
      </c>
      <c r="K543" s="96"/>
      <c r="L543" s="158" t="s">
        <v>32</v>
      </c>
      <c r="M543" s="73" t="s">
        <v>6</v>
      </c>
      <c r="N543" s="158" t="s">
        <v>118</v>
      </c>
      <c r="O543" s="158" t="s">
        <v>7639</v>
      </c>
      <c r="P543" s="158" t="s">
        <v>7640</v>
      </c>
    </row>
    <row r="544" spans="1:16" x14ac:dyDescent="0.45">
      <c r="A544" s="32" t="s">
        <v>6607</v>
      </c>
      <c r="B544" s="32">
        <v>160</v>
      </c>
      <c r="C544" s="158" t="s">
        <v>6702</v>
      </c>
      <c r="D544" s="159">
        <v>9</v>
      </c>
      <c r="E544" s="159">
        <v>139400299</v>
      </c>
      <c r="F544" s="158" t="s">
        <v>0</v>
      </c>
      <c r="G544" s="158" t="s">
        <v>1</v>
      </c>
      <c r="H544" s="158" t="s">
        <v>2051</v>
      </c>
      <c r="I544" s="158" t="s">
        <v>6105</v>
      </c>
      <c r="J544" s="35">
        <v>1</v>
      </c>
      <c r="K544" s="96"/>
      <c r="L544" s="158" t="s">
        <v>32</v>
      </c>
      <c r="M544" s="73" t="s">
        <v>6</v>
      </c>
      <c r="N544" s="158" t="s">
        <v>118</v>
      </c>
      <c r="O544" s="158" t="s">
        <v>7641</v>
      </c>
      <c r="P544" s="158" t="s">
        <v>7642</v>
      </c>
    </row>
    <row r="545" spans="1:16" x14ac:dyDescent="0.45">
      <c r="A545" s="32" t="s">
        <v>6607</v>
      </c>
      <c r="B545" s="32">
        <v>160</v>
      </c>
      <c r="C545" s="158" t="s">
        <v>6702</v>
      </c>
      <c r="D545" s="159">
        <v>11</v>
      </c>
      <c r="E545" s="159">
        <v>22646800</v>
      </c>
      <c r="F545" s="158" t="s">
        <v>24</v>
      </c>
      <c r="G545" s="158" t="s">
        <v>10</v>
      </c>
      <c r="H545" s="158" t="s">
        <v>1547</v>
      </c>
      <c r="I545" s="158" t="s">
        <v>6105</v>
      </c>
      <c r="J545" s="35">
        <v>1</v>
      </c>
      <c r="K545" s="96"/>
      <c r="L545" s="158" t="s">
        <v>32</v>
      </c>
      <c r="M545" s="73" t="s">
        <v>6</v>
      </c>
      <c r="N545" s="158" t="s">
        <v>118</v>
      </c>
      <c r="O545" s="158" t="s">
        <v>6990</v>
      </c>
      <c r="P545" s="158" t="s">
        <v>6991</v>
      </c>
    </row>
    <row r="546" spans="1:16" x14ac:dyDescent="0.45">
      <c r="A546" s="32" t="s">
        <v>6607</v>
      </c>
      <c r="B546" s="32">
        <v>160</v>
      </c>
      <c r="C546" s="158" t="s">
        <v>6702</v>
      </c>
      <c r="D546" s="159">
        <v>12</v>
      </c>
      <c r="E546" s="159">
        <v>46285585</v>
      </c>
      <c r="F546" s="158" t="s">
        <v>24</v>
      </c>
      <c r="G546" s="158" t="s">
        <v>0</v>
      </c>
      <c r="H546" s="158" t="s">
        <v>1717</v>
      </c>
      <c r="I546" s="158" t="s">
        <v>6105</v>
      </c>
      <c r="J546" s="35">
        <v>1</v>
      </c>
      <c r="K546" s="96"/>
      <c r="L546" s="158" t="s">
        <v>32</v>
      </c>
      <c r="M546" s="73" t="s">
        <v>6</v>
      </c>
      <c r="N546" s="158" t="s">
        <v>118</v>
      </c>
      <c r="O546" s="158" t="s">
        <v>7403</v>
      </c>
      <c r="P546" s="158" t="s">
        <v>7404</v>
      </c>
    </row>
    <row r="547" spans="1:16" x14ac:dyDescent="0.45">
      <c r="A547" s="32" t="s">
        <v>6607</v>
      </c>
      <c r="B547" s="32">
        <v>160</v>
      </c>
      <c r="C547" s="158" t="s">
        <v>6702</v>
      </c>
      <c r="D547" s="159">
        <v>12</v>
      </c>
      <c r="E547" s="159">
        <v>59280632</v>
      </c>
      <c r="F547" s="158" t="s">
        <v>1</v>
      </c>
      <c r="G547" s="158" t="s">
        <v>0</v>
      </c>
      <c r="H547" s="158" t="s">
        <v>2001</v>
      </c>
      <c r="I547" s="158" t="s">
        <v>6105</v>
      </c>
      <c r="J547" s="35">
        <v>1</v>
      </c>
      <c r="K547" s="96"/>
      <c r="L547" s="158" t="s">
        <v>32</v>
      </c>
      <c r="M547" s="73" t="s">
        <v>6</v>
      </c>
      <c r="N547" s="158" t="s">
        <v>118</v>
      </c>
      <c r="O547" s="158" t="s">
        <v>7643</v>
      </c>
      <c r="P547" s="158" t="s">
        <v>7644</v>
      </c>
    </row>
    <row r="548" spans="1:16" x14ac:dyDescent="0.45">
      <c r="A548" s="32" t="s">
        <v>6607</v>
      </c>
      <c r="B548" s="32">
        <v>160</v>
      </c>
      <c r="C548" s="158" t="s">
        <v>6702</v>
      </c>
      <c r="D548" s="159">
        <v>13</v>
      </c>
      <c r="E548" s="159">
        <v>32911547</v>
      </c>
      <c r="F548" s="158" t="s">
        <v>0</v>
      </c>
      <c r="G548" s="158" t="s">
        <v>24</v>
      </c>
      <c r="H548" s="158" t="s">
        <v>35</v>
      </c>
      <c r="I548" s="158" t="s">
        <v>6811</v>
      </c>
      <c r="J548" s="35">
        <v>1</v>
      </c>
      <c r="K548" s="96"/>
      <c r="L548" s="158" t="s">
        <v>32</v>
      </c>
      <c r="M548" s="73" t="s">
        <v>6</v>
      </c>
      <c r="N548" s="158" t="s">
        <v>118</v>
      </c>
      <c r="O548" s="158" t="s">
        <v>7645</v>
      </c>
      <c r="P548" s="158" t="s">
        <v>7646</v>
      </c>
    </row>
    <row r="549" spans="1:16" x14ac:dyDescent="0.45">
      <c r="A549" s="32" t="s">
        <v>6607</v>
      </c>
      <c r="B549" s="32">
        <v>160</v>
      </c>
      <c r="C549" s="158" t="s">
        <v>6702</v>
      </c>
      <c r="D549" s="159">
        <v>22</v>
      </c>
      <c r="E549" s="159">
        <v>29091178</v>
      </c>
      <c r="F549" s="158" t="s">
        <v>0</v>
      </c>
      <c r="G549" s="158" t="s">
        <v>10</v>
      </c>
      <c r="H549" s="158" t="s">
        <v>1837</v>
      </c>
      <c r="I549" s="158" t="s">
        <v>6812</v>
      </c>
      <c r="J549" s="35">
        <v>1</v>
      </c>
      <c r="K549" s="96"/>
      <c r="L549" s="158" t="s">
        <v>32</v>
      </c>
      <c r="M549" s="73" t="s">
        <v>6</v>
      </c>
      <c r="N549" s="158" t="s">
        <v>118</v>
      </c>
      <c r="O549" s="158" t="s">
        <v>7647</v>
      </c>
      <c r="P549" s="158" t="s">
        <v>7648</v>
      </c>
    </row>
    <row r="550" spans="1:16" x14ac:dyDescent="0.45">
      <c r="A550" s="32" t="s">
        <v>6607</v>
      </c>
      <c r="B550" s="32">
        <v>160</v>
      </c>
      <c r="C550" s="158" t="s">
        <v>6703</v>
      </c>
      <c r="D550" s="159">
        <v>14</v>
      </c>
      <c r="E550" s="159">
        <v>45646041</v>
      </c>
      <c r="F550" s="158" t="s">
        <v>24</v>
      </c>
      <c r="G550" s="158" t="s">
        <v>10</v>
      </c>
      <c r="H550" s="158" t="s">
        <v>1279</v>
      </c>
      <c r="I550" s="158" t="s">
        <v>6105</v>
      </c>
      <c r="J550" s="35">
        <v>1</v>
      </c>
      <c r="K550" s="96"/>
      <c r="L550" s="158" t="s">
        <v>20</v>
      </c>
      <c r="M550" s="73" t="s">
        <v>6</v>
      </c>
      <c r="N550" s="158" t="s">
        <v>118</v>
      </c>
      <c r="O550" s="158" t="s">
        <v>7649</v>
      </c>
      <c r="P550" s="158" t="s">
        <v>7650</v>
      </c>
    </row>
    <row r="551" spans="1:16" x14ac:dyDescent="0.45">
      <c r="A551" s="32" t="s">
        <v>6607</v>
      </c>
      <c r="B551" s="32">
        <v>160</v>
      </c>
      <c r="C551" s="158" t="s">
        <v>6703</v>
      </c>
      <c r="D551" s="159">
        <v>16</v>
      </c>
      <c r="E551" s="159">
        <v>3900384</v>
      </c>
      <c r="F551" s="158" t="s">
        <v>0</v>
      </c>
      <c r="G551" s="158" t="s">
        <v>1</v>
      </c>
      <c r="H551" s="158" t="s">
        <v>1862</v>
      </c>
      <c r="I551" s="158" t="s">
        <v>6105</v>
      </c>
      <c r="J551" s="35">
        <v>1</v>
      </c>
      <c r="K551" s="96"/>
      <c r="L551" s="158" t="s">
        <v>20</v>
      </c>
      <c r="M551" s="73" t="s">
        <v>6</v>
      </c>
      <c r="N551" s="158" t="s">
        <v>118</v>
      </c>
      <c r="O551" s="158" t="s">
        <v>7651</v>
      </c>
      <c r="P551" s="158" t="s">
        <v>7652</v>
      </c>
    </row>
    <row r="552" spans="1:16" x14ac:dyDescent="0.45">
      <c r="A552" s="32" t="s">
        <v>6607</v>
      </c>
      <c r="B552" s="32">
        <v>160</v>
      </c>
      <c r="C552" s="158" t="s">
        <v>6703</v>
      </c>
      <c r="D552" s="159">
        <v>22</v>
      </c>
      <c r="E552" s="159" t="s">
        <v>6793</v>
      </c>
      <c r="F552" s="158" t="s">
        <v>144</v>
      </c>
      <c r="G552" s="158" t="s">
        <v>6794</v>
      </c>
      <c r="H552" s="158" t="s">
        <v>2017</v>
      </c>
      <c r="I552" s="158" t="s">
        <v>6105</v>
      </c>
      <c r="J552" s="35">
        <v>1</v>
      </c>
      <c r="K552" s="96"/>
      <c r="L552" s="158" t="s">
        <v>20</v>
      </c>
      <c r="M552" s="73" t="s">
        <v>6</v>
      </c>
      <c r="N552" s="158" t="s">
        <v>4988</v>
      </c>
      <c r="O552" s="158" t="s">
        <v>7653</v>
      </c>
      <c r="P552" s="158" t="s">
        <v>7654</v>
      </c>
    </row>
    <row r="553" spans="1:16" x14ac:dyDescent="0.45">
      <c r="A553" s="32" t="s">
        <v>6607</v>
      </c>
      <c r="B553" s="32">
        <v>160</v>
      </c>
      <c r="C553" s="158" t="s">
        <v>6704</v>
      </c>
      <c r="D553" s="159">
        <v>1</v>
      </c>
      <c r="E553" s="159">
        <v>27105995</v>
      </c>
      <c r="F553" s="158" t="s">
        <v>24</v>
      </c>
      <c r="G553" s="158" t="s">
        <v>10</v>
      </c>
      <c r="H553" s="158" t="s">
        <v>1700</v>
      </c>
      <c r="I553" s="158" t="s">
        <v>6105</v>
      </c>
      <c r="J553" s="35">
        <v>1</v>
      </c>
      <c r="K553" s="96"/>
      <c r="L553" s="158" t="s">
        <v>32</v>
      </c>
      <c r="M553" s="73" t="s">
        <v>6</v>
      </c>
      <c r="N553" s="158" t="s">
        <v>118</v>
      </c>
      <c r="O553" s="158" t="s">
        <v>7655</v>
      </c>
      <c r="P553" s="158" t="s">
        <v>7656</v>
      </c>
    </row>
    <row r="554" spans="1:16" x14ac:dyDescent="0.45">
      <c r="A554" s="32" t="s">
        <v>6607</v>
      </c>
      <c r="B554" s="32">
        <v>160</v>
      </c>
      <c r="C554" s="158" t="s">
        <v>6704</v>
      </c>
      <c r="D554" s="159">
        <v>15</v>
      </c>
      <c r="E554" s="159">
        <v>74336874</v>
      </c>
      <c r="F554" s="158" t="s">
        <v>10</v>
      </c>
      <c r="G554" s="158" t="s">
        <v>24</v>
      </c>
      <c r="H554" s="158" t="s">
        <v>2110</v>
      </c>
      <c r="I554" s="158" t="s">
        <v>6105</v>
      </c>
      <c r="J554" s="35">
        <v>1</v>
      </c>
      <c r="K554" s="96"/>
      <c r="L554" s="158" t="s">
        <v>32</v>
      </c>
      <c r="M554" s="73" t="s">
        <v>6</v>
      </c>
      <c r="N554" s="158" t="s">
        <v>118</v>
      </c>
      <c r="O554" s="158" t="s">
        <v>7657</v>
      </c>
      <c r="P554" s="158" t="s">
        <v>7658</v>
      </c>
    </row>
    <row r="555" spans="1:16" x14ac:dyDescent="0.45">
      <c r="A555" s="32" t="s">
        <v>6607</v>
      </c>
      <c r="B555" s="32">
        <v>160</v>
      </c>
      <c r="C555" s="158" t="s">
        <v>6704</v>
      </c>
      <c r="D555" s="159">
        <v>20</v>
      </c>
      <c r="E555" s="159">
        <v>31023821</v>
      </c>
      <c r="F555" s="158" t="s">
        <v>24</v>
      </c>
      <c r="G555" s="158" t="s">
        <v>1</v>
      </c>
      <c r="H555" s="158" t="s">
        <v>1731</v>
      </c>
      <c r="I555" s="158" t="s">
        <v>6810</v>
      </c>
      <c r="J555" s="35">
        <v>1</v>
      </c>
      <c r="K555" s="96"/>
      <c r="L555" s="158" t="s">
        <v>32</v>
      </c>
      <c r="M555" s="73" t="s">
        <v>6</v>
      </c>
      <c r="N555" s="158" t="s">
        <v>118</v>
      </c>
      <c r="O555" s="158" t="s">
        <v>7433</v>
      </c>
      <c r="P555" s="158" t="s">
        <v>7434</v>
      </c>
    </row>
    <row r="556" spans="1:16" x14ac:dyDescent="0.45">
      <c r="A556" s="32" t="s">
        <v>6607</v>
      </c>
      <c r="B556" s="32">
        <v>160</v>
      </c>
      <c r="C556" s="158" t="s">
        <v>6705</v>
      </c>
      <c r="D556" s="159">
        <v>3</v>
      </c>
      <c r="E556" s="159">
        <v>14197971</v>
      </c>
      <c r="F556" s="158" t="s">
        <v>24</v>
      </c>
      <c r="G556" s="158" t="s">
        <v>10</v>
      </c>
      <c r="H556" s="158" t="s">
        <v>1669</v>
      </c>
      <c r="I556" s="158" t="s">
        <v>6105</v>
      </c>
      <c r="J556" s="35">
        <v>1</v>
      </c>
      <c r="K556" s="96"/>
      <c r="L556" s="158" t="s">
        <v>8081</v>
      </c>
      <c r="M556" s="73" t="s">
        <v>6</v>
      </c>
      <c r="N556" s="158" t="s">
        <v>118</v>
      </c>
      <c r="O556" s="158" t="s">
        <v>7659</v>
      </c>
      <c r="P556" s="158" t="s">
        <v>7660</v>
      </c>
    </row>
    <row r="557" spans="1:16" x14ac:dyDescent="0.45">
      <c r="A557" s="32" t="s">
        <v>6607</v>
      </c>
      <c r="B557" s="32">
        <v>160</v>
      </c>
      <c r="C557" s="158" t="s">
        <v>6705</v>
      </c>
      <c r="D557" s="159">
        <v>8</v>
      </c>
      <c r="E557" s="159">
        <v>90993645</v>
      </c>
      <c r="F557" s="158" t="s">
        <v>24</v>
      </c>
      <c r="G557" s="158" t="s">
        <v>10</v>
      </c>
      <c r="H557" s="158" t="s">
        <v>1329</v>
      </c>
      <c r="I557" s="158" t="s">
        <v>6105</v>
      </c>
      <c r="J557" s="35">
        <v>1</v>
      </c>
      <c r="K557" s="96"/>
      <c r="L557" s="158" t="s">
        <v>8081</v>
      </c>
      <c r="M557" s="73" t="s">
        <v>6</v>
      </c>
      <c r="N557" s="158" t="s">
        <v>118</v>
      </c>
      <c r="O557" s="158" t="s">
        <v>7661</v>
      </c>
      <c r="P557" s="158" t="s">
        <v>7662</v>
      </c>
    </row>
    <row r="558" spans="1:16" x14ac:dyDescent="0.45">
      <c r="A558" s="32" t="s">
        <v>6607</v>
      </c>
      <c r="B558" s="32">
        <v>160</v>
      </c>
      <c r="C558" s="158" t="s">
        <v>6705</v>
      </c>
      <c r="D558" s="159">
        <v>8</v>
      </c>
      <c r="E558" s="159">
        <v>145738822</v>
      </c>
      <c r="F558" s="158" t="s">
        <v>10</v>
      </c>
      <c r="G558" s="158" t="s">
        <v>24</v>
      </c>
      <c r="H558" s="158" t="s">
        <v>1339</v>
      </c>
      <c r="I558" s="158" t="s">
        <v>6105</v>
      </c>
      <c r="J558" s="35">
        <v>1</v>
      </c>
      <c r="K558" s="96"/>
      <c r="L558" s="158" t="s">
        <v>8081</v>
      </c>
      <c r="M558" s="73" t="s">
        <v>6</v>
      </c>
      <c r="N558" s="158" t="s">
        <v>118</v>
      </c>
      <c r="O558" s="158" t="s">
        <v>7663</v>
      </c>
      <c r="P558" s="158" t="s">
        <v>7664</v>
      </c>
    </row>
    <row r="559" spans="1:16" x14ac:dyDescent="0.45">
      <c r="A559" s="32" t="s">
        <v>6607</v>
      </c>
      <c r="B559" s="32">
        <v>160</v>
      </c>
      <c r="C559" s="158" t="s">
        <v>6705</v>
      </c>
      <c r="D559" s="159">
        <v>9</v>
      </c>
      <c r="E559" s="159">
        <v>98209619</v>
      </c>
      <c r="F559" s="158" t="s">
        <v>24</v>
      </c>
      <c r="G559" s="158" t="s">
        <v>0</v>
      </c>
      <c r="H559" s="158" t="s">
        <v>30</v>
      </c>
      <c r="I559" s="158" t="s">
        <v>6105</v>
      </c>
      <c r="J559" s="35">
        <v>1</v>
      </c>
      <c r="K559" s="96"/>
      <c r="L559" s="158" t="s">
        <v>8081</v>
      </c>
      <c r="M559" s="73" t="s">
        <v>6</v>
      </c>
      <c r="N559" s="158" t="s">
        <v>118</v>
      </c>
      <c r="O559" s="158" t="s">
        <v>7665</v>
      </c>
      <c r="P559" s="158" t="s">
        <v>7666</v>
      </c>
    </row>
    <row r="560" spans="1:16" x14ac:dyDescent="0.45">
      <c r="A560" s="32" t="s">
        <v>6607</v>
      </c>
      <c r="B560" s="32">
        <v>160</v>
      </c>
      <c r="C560" s="158" t="s">
        <v>6705</v>
      </c>
      <c r="D560" s="159">
        <v>9</v>
      </c>
      <c r="E560" s="159">
        <v>102590589</v>
      </c>
      <c r="F560" s="158" t="s">
        <v>24</v>
      </c>
      <c r="G560" s="158" t="s">
        <v>10</v>
      </c>
      <c r="H560" s="158" t="s">
        <v>2099</v>
      </c>
      <c r="I560" s="158" t="s">
        <v>6105</v>
      </c>
      <c r="J560" s="35">
        <v>1</v>
      </c>
      <c r="K560" s="96"/>
      <c r="L560" s="158" t="s">
        <v>8081</v>
      </c>
      <c r="M560" s="73" t="s">
        <v>6</v>
      </c>
      <c r="N560" s="158" t="s">
        <v>118</v>
      </c>
      <c r="O560" s="158" t="s">
        <v>7667</v>
      </c>
      <c r="P560" s="158" t="s">
        <v>7668</v>
      </c>
    </row>
    <row r="561" spans="1:16" x14ac:dyDescent="0.45">
      <c r="A561" s="32" t="s">
        <v>6607</v>
      </c>
      <c r="B561" s="32">
        <v>160</v>
      </c>
      <c r="C561" s="158" t="s">
        <v>6705</v>
      </c>
      <c r="D561" s="159">
        <v>10</v>
      </c>
      <c r="E561" s="159">
        <v>43600600</v>
      </c>
      <c r="F561" s="158" t="s">
        <v>24</v>
      </c>
      <c r="G561" s="158" t="s">
        <v>1</v>
      </c>
      <c r="H561" s="158" t="s">
        <v>217</v>
      </c>
      <c r="I561" s="158" t="s">
        <v>6105</v>
      </c>
      <c r="J561" s="35">
        <v>1</v>
      </c>
      <c r="K561" s="96"/>
      <c r="L561" s="158" t="s">
        <v>8081</v>
      </c>
      <c r="M561" s="73" t="s">
        <v>6</v>
      </c>
      <c r="N561" s="158" t="s">
        <v>118</v>
      </c>
      <c r="O561" s="158" t="s">
        <v>7669</v>
      </c>
      <c r="P561" s="158" t="s">
        <v>7670</v>
      </c>
    </row>
    <row r="562" spans="1:16" x14ac:dyDescent="0.45">
      <c r="A562" s="32" t="s">
        <v>6607</v>
      </c>
      <c r="B562" s="32">
        <v>160</v>
      </c>
      <c r="C562" s="158" t="s">
        <v>6705</v>
      </c>
      <c r="D562" s="159">
        <v>16</v>
      </c>
      <c r="E562" s="159">
        <v>3779115</v>
      </c>
      <c r="F562" s="158" t="s">
        <v>1</v>
      </c>
      <c r="G562" s="158" t="s">
        <v>0</v>
      </c>
      <c r="H562" s="158" t="s">
        <v>1862</v>
      </c>
      <c r="I562" s="158" t="s">
        <v>6811</v>
      </c>
      <c r="J562" s="35">
        <v>1</v>
      </c>
      <c r="K562" s="96"/>
      <c r="L562" s="158" t="s">
        <v>8081</v>
      </c>
      <c r="M562" s="73" t="s">
        <v>6</v>
      </c>
      <c r="N562" s="158" t="s">
        <v>118</v>
      </c>
      <c r="O562" s="158" t="s">
        <v>7551</v>
      </c>
      <c r="P562" s="158" t="s">
        <v>7552</v>
      </c>
    </row>
    <row r="563" spans="1:16" x14ac:dyDescent="0.45">
      <c r="A563" s="32" t="s">
        <v>6607</v>
      </c>
      <c r="B563" s="32">
        <v>160</v>
      </c>
      <c r="C563" s="158" t="s">
        <v>6705</v>
      </c>
      <c r="D563" s="159">
        <v>16</v>
      </c>
      <c r="E563" s="159">
        <v>3900384</v>
      </c>
      <c r="F563" s="158" t="s">
        <v>0</v>
      </c>
      <c r="G563" s="158" t="s">
        <v>24</v>
      </c>
      <c r="H563" s="158" t="s">
        <v>1862</v>
      </c>
      <c r="I563" s="158" t="s">
        <v>6810</v>
      </c>
      <c r="J563" s="35">
        <v>1</v>
      </c>
      <c r="K563" s="96"/>
      <c r="L563" s="158" t="s">
        <v>8081</v>
      </c>
      <c r="M563" s="73" t="s">
        <v>6</v>
      </c>
      <c r="N563" s="158" t="s">
        <v>118</v>
      </c>
      <c r="O563" s="158" t="s">
        <v>7671</v>
      </c>
      <c r="P563" s="158" t="s">
        <v>7672</v>
      </c>
    </row>
    <row r="564" spans="1:16" x14ac:dyDescent="0.45">
      <c r="A564" s="32" t="s">
        <v>6607</v>
      </c>
      <c r="B564" s="32">
        <v>160</v>
      </c>
      <c r="C564" s="158" t="s">
        <v>6705</v>
      </c>
      <c r="D564" s="159">
        <v>17</v>
      </c>
      <c r="E564" s="159">
        <v>7578263</v>
      </c>
      <c r="F564" s="158" t="s">
        <v>24</v>
      </c>
      <c r="G564" s="158" t="s">
        <v>10</v>
      </c>
      <c r="H564" s="158" t="s">
        <v>52</v>
      </c>
      <c r="I564" s="158" t="s">
        <v>4367</v>
      </c>
      <c r="J564" s="35">
        <v>1</v>
      </c>
      <c r="K564" s="96"/>
      <c r="L564" s="158" t="s">
        <v>8081</v>
      </c>
      <c r="M564" s="73" t="s">
        <v>6</v>
      </c>
      <c r="N564" s="158" t="s">
        <v>7</v>
      </c>
      <c r="O564" s="158" t="s">
        <v>7673</v>
      </c>
      <c r="P564" s="158" t="s">
        <v>7674</v>
      </c>
    </row>
    <row r="565" spans="1:16" x14ac:dyDescent="0.45">
      <c r="A565" s="32" t="s">
        <v>6607</v>
      </c>
      <c r="B565" s="32">
        <v>160</v>
      </c>
      <c r="C565" s="158" t="s">
        <v>6705</v>
      </c>
      <c r="D565" s="159">
        <v>17</v>
      </c>
      <c r="E565" s="159">
        <v>41245900</v>
      </c>
      <c r="F565" s="158" t="s">
        <v>1</v>
      </c>
      <c r="G565" s="158" t="s">
        <v>24</v>
      </c>
      <c r="H565" s="158" t="s">
        <v>98</v>
      </c>
      <c r="I565" s="158" t="s">
        <v>6811</v>
      </c>
      <c r="J565" s="35">
        <v>1</v>
      </c>
      <c r="K565" s="96"/>
      <c r="L565" s="158" t="s">
        <v>8081</v>
      </c>
      <c r="M565" s="73" t="s">
        <v>6</v>
      </c>
      <c r="N565" s="158" t="s">
        <v>118</v>
      </c>
      <c r="O565" s="158" t="s">
        <v>7059</v>
      </c>
      <c r="P565" s="158" t="s">
        <v>7060</v>
      </c>
    </row>
    <row r="566" spans="1:16" x14ac:dyDescent="0.45">
      <c r="A566" s="32" t="s">
        <v>6607</v>
      </c>
      <c r="B566" s="32">
        <v>160</v>
      </c>
      <c r="C566" s="158" t="s">
        <v>6705</v>
      </c>
      <c r="D566" s="159">
        <v>17</v>
      </c>
      <c r="E566" s="159">
        <v>41246092</v>
      </c>
      <c r="F566" s="158" t="s">
        <v>10</v>
      </c>
      <c r="G566" s="158" t="s">
        <v>24</v>
      </c>
      <c r="H566" s="158" t="s">
        <v>98</v>
      </c>
      <c r="I566" s="158" t="s">
        <v>6811</v>
      </c>
      <c r="J566" s="35">
        <v>1</v>
      </c>
      <c r="K566" s="96"/>
      <c r="L566" s="158" t="s">
        <v>8094</v>
      </c>
      <c r="M566" s="73" t="s">
        <v>6</v>
      </c>
      <c r="N566" s="158" t="s">
        <v>118</v>
      </c>
      <c r="O566" s="158" t="s">
        <v>7061</v>
      </c>
      <c r="P566" s="158" t="s">
        <v>7062</v>
      </c>
    </row>
    <row r="567" spans="1:16" x14ac:dyDescent="0.45">
      <c r="A567" s="32" t="s">
        <v>6607</v>
      </c>
      <c r="B567" s="32">
        <v>160</v>
      </c>
      <c r="C567" s="158" t="s">
        <v>6705</v>
      </c>
      <c r="D567" s="159">
        <v>17</v>
      </c>
      <c r="E567" s="159">
        <v>41251803</v>
      </c>
      <c r="F567" s="158" t="s">
        <v>1</v>
      </c>
      <c r="G567" s="158" t="s">
        <v>0</v>
      </c>
      <c r="H567" s="158" t="s">
        <v>98</v>
      </c>
      <c r="I567" s="158" t="s">
        <v>6811</v>
      </c>
      <c r="J567" s="35">
        <v>1</v>
      </c>
      <c r="K567" s="96"/>
      <c r="L567" s="158" t="s">
        <v>8081</v>
      </c>
      <c r="M567" s="73" t="s">
        <v>6</v>
      </c>
      <c r="N567" s="158" t="s">
        <v>118</v>
      </c>
      <c r="O567" s="158" t="s">
        <v>7063</v>
      </c>
      <c r="P567" s="158" t="s">
        <v>7064</v>
      </c>
    </row>
    <row r="568" spans="1:16" x14ac:dyDescent="0.45">
      <c r="A568" s="32" t="s">
        <v>6607</v>
      </c>
      <c r="B568" s="32">
        <v>160</v>
      </c>
      <c r="C568" s="158" t="s">
        <v>6705</v>
      </c>
      <c r="D568" s="159">
        <v>22</v>
      </c>
      <c r="E568" s="159">
        <v>29121077</v>
      </c>
      <c r="F568" s="158" t="s">
        <v>1</v>
      </c>
      <c r="G568" s="158" t="s">
        <v>0</v>
      </c>
      <c r="H568" s="158" t="s">
        <v>1837</v>
      </c>
      <c r="I568" s="158" t="s">
        <v>6105</v>
      </c>
      <c r="J568" s="35">
        <v>1</v>
      </c>
      <c r="K568" s="96"/>
      <c r="L568" s="158" t="s">
        <v>8081</v>
      </c>
      <c r="M568" s="73" t="s">
        <v>6</v>
      </c>
      <c r="N568" s="158" t="s">
        <v>118</v>
      </c>
      <c r="O568" s="158" t="s">
        <v>7675</v>
      </c>
      <c r="P568" s="158" t="s">
        <v>7676</v>
      </c>
    </row>
    <row r="569" spans="1:16" x14ac:dyDescent="0.45">
      <c r="A569" s="32" t="s">
        <v>6607</v>
      </c>
      <c r="B569" s="32">
        <v>160</v>
      </c>
      <c r="C569" s="158" t="s">
        <v>6706</v>
      </c>
      <c r="D569" s="159">
        <v>6</v>
      </c>
      <c r="E569" s="159">
        <v>106553257</v>
      </c>
      <c r="F569" s="158" t="s">
        <v>24</v>
      </c>
      <c r="G569" s="158" t="s">
        <v>0</v>
      </c>
      <c r="H569" s="158" t="s">
        <v>2134</v>
      </c>
      <c r="I569" s="158" t="s">
        <v>6105</v>
      </c>
      <c r="J569" s="35">
        <v>1</v>
      </c>
      <c r="K569" s="96"/>
      <c r="L569" s="158" t="s">
        <v>8090</v>
      </c>
      <c r="M569" s="73" t="s">
        <v>6</v>
      </c>
      <c r="N569" s="158" t="s">
        <v>118</v>
      </c>
      <c r="O569" s="158" t="s">
        <v>7677</v>
      </c>
      <c r="P569" s="158" t="s">
        <v>7678</v>
      </c>
    </row>
    <row r="570" spans="1:16" x14ac:dyDescent="0.45">
      <c r="A570" s="32" t="s">
        <v>6607</v>
      </c>
      <c r="B570" s="32">
        <v>160</v>
      </c>
      <c r="C570" s="158" t="s">
        <v>6706</v>
      </c>
      <c r="D570" s="159">
        <v>12</v>
      </c>
      <c r="E570" s="159">
        <v>12022496</v>
      </c>
      <c r="F570" s="158" t="s">
        <v>1</v>
      </c>
      <c r="G570" s="158" t="s">
        <v>0</v>
      </c>
      <c r="H570" s="158" t="s">
        <v>1884</v>
      </c>
      <c r="I570" s="158" t="s">
        <v>6811</v>
      </c>
      <c r="J570" s="35">
        <v>1</v>
      </c>
      <c r="K570" s="96"/>
      <c r="L570" s="158" t="s">
        <v>8090</v>
      </c>
      <c r="M570" s="73" t="s">
        <v>6</v>
      </c>
      <c r="N570" s="158" t="s">
        <v>118</v>
      </c>
      <c r="O570" s="158" t="s">
        <v>7031</v>
      </c>
      <c r="P570" s="158" t="s">
        <v>7032</v>
      </c>
    </row>
    <row r="571" spans="1:16" x14ac:dyDescent="0.45">
      <c r="A571" s="32" t="s">
        <v>6607</v>
      </c>
      <c r="B571" s="32">
        <v>160</v>
      </c>
      <c r="C571" s="158" t="s">
        <v>6706</v>
      </c>
      <c r="D571" s="159">
        <v>22</v>
      </c>
      <c r="E571" s="159">
        <v>28194517</v>
      </c>
      <c r="F571" s="158" t="s">
        <v>24</v>
      </c>
      <c r="G571" s="158" t="s">
        <v>10</v>
      </c>
      <c r="H571" s="158" t="s">
        <v>2017</v>
      </c>
      <c r="I571" s="158" t="s">
        <v>6105</v>
      </c>
      <c r="J571" s="35">
        <v>1</v>
      </c>
      <c r="K571" s="96"/>
      <c r="L571" s="158" t="s">
        <v>8090</v>
      </c>
      <c r="M571" s="73" t="s">
        <v>6</v>
      </c>
      <c r="N571" s="158" t="s">
        <v>118</v>
      </c>
      <c r="O571" s="158" t="s">
        <v>7679</v>
      </c>
      <c r="P571" s="158" t="s">
        <v>7680</v>
      </c>
    </row>
    <row r="572" spans="1:16" x14ac:dyDescent="0.45">
      <c r="A572" s="32" t="s">
        <v>6607</v>
      </c>
      <c r="B572" s="32">
        <v>160</v>
      </c>
      <c r="C572" s="158" t="s">
        <v>6707</v>
      </c>
      <c r="D572" s="159">
        <v>1</v>
      </c>
      <c r="E572" s="159">
        <v>7723407</v>
      </c>
      <c r="F572" s="158" t="s">
        <v>0</v>
      </c>
      <c r="G572" s="158" t="s">
        <v>144</v>
      </c>
      <c r="H572" s="158" t="s">
        <v>1789</v>
      </c>
      <c r="I572" s="158" t="s">
        <v>6810</v>
      </c>
      <c r="J572" s="35">
        <v>1</v>
      </c>
      <c r="K572" s="96"/>
      <c r="L572" s="158" t="s">
        <v>4547</v>
      </c>
      <c r="M572" s="73" t="s">
        <v>6</v>
      </c>
      <c r="N572" s="158" t="s">
        <v>6814</v>
      </c>
      <c r="O572" s="158" t="s">
        <v>7681</v>
      </c>
      <c r="P572" s="158"/>
    </row>
    <row r="573" spans="1:16" x14ac:dyDescent="0.45">
      <c r="A573" s="32" t="s">
        <v>6607</v>
      </c>
      <c r="B573" s="32">
        <v>160</v>
      </c>
      <c r="C573" s="158" t="s">
        <v>6707</v>
      </c>
      <c r="D573" s="159">
        <v>1</v>
      </c>
      <c r="E573" s="159" t="s">
        <v>6795</v>
      </c>
      <c r="F573" s="158" t="s">
        <v>144</v>
      </c>
      <c r="G573" s="158" t="s">
        <v>6796</v>
      </c>
      <c r="H573" s="158" t="s">
        <v>1700</v>
      </c>
      <c r="I573" s="158" t="s">
        <v>6810</v>
      </c>
      <c r="J573" s="35">
        <v>1</v>
      </c>
      <c r="K573" s="96"/>
      <c r="L573" s="158" t="s">
        <v>4547</v>
      </c>
      <c r="M573" s="73" t="s">
        <v>6</v>
      </c>
      <c r="N573" s="158" t="s">
        <v>4988</v>
      </c>
      <c r="O573" s="158" t="s">
        <v>7682</v>
      </c>
      <c r="P573" s="158" t="s">
        <v>7683</v>
      </c>
    </row>
    <row r="574" spans="1:16" x14ac:dyDescent="0.45">
      <c r="A574" s="32" t="s">
        <v>6607</v>
      </c>
      <c r="B574" s="32">
        <v>160</v>
      </c>
      <c r="C574" s="158" t="s">
        <v>6707</v>
      </c>
      <c r="D574" s="159">
        <v>7</v>
      </c>
      <c r="E574" s="159">
        <v>128845511</v>
      </c>
      <c r="F574" s="158" t="s">
        <v>24</v>
      </c>
      <c r="G574" s="158" t="s">
        <v>10</v>
      </c>
      <c r="H574" s="158" t="s">
        <v>2142</v>
      </c>
      <c r="I574" s="158" t="s">
        <v>6105</v>
      </c>
      <c r="J574" s="35">
        <v>1</v>
      </c>
      <c r="K574" s="96"/>
      <c r="L574" s="158" t="s">
        <v>4547</v>
      </c>
      <c r="M574" s="73" t="s">
        <v>6</v>
      </c>
      <c r="N574" s="158" t="s">
        <v>118</v>
      </c>
      <c r="O574" s="158" t="s">
        <v>7291</v>
      </c>
      <c r="P574" s="158" t="s">
        <v>7292</v>
      </c>
    </row>
    <row r="575" spans="1:16" x14ac:dyDescent="0.45">
      <c r="A575" s="32" t="s">
        <v>6607</v>
      </c>
      <c r="B575" s="32">
        <v>160</v>
      </c>
      <c r="C575" s="158" t="s">
        <v>6707</v>
      </c>
      <c r="D575" s="159">
        <v>8</v>
      </c>
      <c r="E575" s="159">
        <v>90965791</v>
      </c>
      <c r="F575" s="158" t="s">
        <v>24</v>
      </c>
      <c r="G575" s="158" t="s">
        <v>1</v>
      </c>
      <c r="H575" s="158" t="s">
        <v>1329</v>
      </c>
      <c r="I575" s="158" t="s">
        <v>6105</v>
      </c>
      <c r="J575" s="35">
        <v>1</v>
      </c>
      <c r="K575" s="96"/>
      <c r="L575" s="158" t="s">
        <v>4547</v>
      </c>
      <c r="M575" s="73" t="s">
        <v>6</v>
      </c>
      <c r="N575" s="158" t="s">
        <v>118</v>
      </c>
      <c r="O575" s="158" t="s">
        <v>7684</v>
      </c>
      <c r="P575" s="158" t="s">
        <v>7685</v>
      </c>
    </row>
    <row r="576" spans="1:16" x14ac:dyDescent="0.45">
      <c r="A576" s="32" t="s">
        <v>6607</v>
      </c>
      <c r="B576" s="32">
        <v>160</v>
      </c>
      <c r="C576" s="158" t="s">
        <v>6707</v>
      </c>
      <c r="D576" s="159">
        <v>8</v>
      </c>
      <c r="E576" s="159">
        <v>145741168</v>
      </c>
      <c r="F576" s="158" t="s">
        <v>24</v>
      </c>
      <c r="G576" s="158" t="s">
        <v>0</v>
      </c>
      <c r="H576" s="158" t="s">
        <v>1339</v>
      </c>
      <c r="I576" s="158" t="s">
        <v>6105</v>
      </c>
      <c r="J576" s="35">
        <v>1</v>
      </c>
      <c r="K576" s="96"/>
      <c r="L576" s="158" t="s">
        <v>4547</v>
      </c>
      <c r="M576" s="73" t="s">
        <v>6</v>
      </c>
      <c r="N576" s="158" t="s">
        <v>118</v>
      </c>
      <c r="O576" s="158" t="s">
        <v>7686</v>
      </c>
      <c r="P576" s="158" t="s">
        <v>7687</v>
      </c>
    </row>
    <row r="577" spans="1:16" x14ac:dyDescent="0.45">
      <c r="A577" s="32" t="s">
        <v>6607</v>
      </c>
      <c r="B577" s="32">
        <v>160</v>
      </c>
      <c r="C577" s="158" t="s">
        <v>6707</v>
      </c>
      <c r="D577" s="159">
        <v>8</v>
      </c>
      <c r="E577" s="159">
        <v>145741169</v>
      </c>
      <c r="F577" s="158" t="s">
        <v>0</v>
      </c>
      <c r="G577" s="158" t="s">
        <v>1</v>
      </c>
      <c r="H577" s="158" t="s">
        <v>1339</v>
      </c>
      <c r="I577" s="158" t="s">
        <v>6105</v>
      </c>
      <c r="J577" s="35">
        <v>1</v>
      </c>
      <c r="K577" s="96"/>
      <c r="L577" s="158" t="s">
        <v>4547</v>
      </c>
      <c r="M577" s="73" t="s">
        <v>6</v>
      </c>
      <c r="N577" s="158" t="s">
        <v>118</v>
      </c>
      <c r="O577" s="158" t="s">
        <v>7688</v>
      </c>
      <c r="P577" s="158" t="s">
        <v>7689</v>
      </c>
    </row>
    <row r="578" spans="1:16" x14ac:dyDescent="0.45">
      <c r="A578" s="32" t="s">
        <v>6607</v>
      </c>
      <c r="B578" s="32">
        <v>160</v>
      </c>
      <c r="C578" s="158" t="s">
        <v>6707</v>
      </c>
      <c r="D578" s="159">
        <v>10</v>
      </c>
      <c r="E578" s="159">
        <v>51584761</v>
      </c>
      <c r="F578" s="158" t="s">
        <v>10</v>
      </c>
      <c r="G578" s="158" t="s">
        <v>24</v>
      </c>
      <c r="H578" s="158" t="s">
        <v>2032</v>
      </c>
      <c r="I578" s="158" t="s">
        <v>6105</v>
      </c>
      <c r="J578" s="35">
        <v>1</v>
      </c>
      <c r="K578" s="96"/>
      <c r="L578" s="158" t="s">
        <v>4547</v>
      </c>
      <c r="M578" s="73" t="s">
        <v>6</v>
      </c>
      <c r="N578" s="158" t="s">
        <v>118</v>
      </c>
      <c r="O578" s="158" t="s">
        <v>7690</v>
      </c>
      <c r="P578" s="158" t="s">
        <v>7691</v>
      </c>
    </row>
    <row r="579" spans="1:16" x14ac:dyDescent="0.45">
      <c r="A579" s="32" t="s">
        <v>6607</v>
      </c>
      <c r="B579" s="32">
        <v>160</v>
      </c>
      <c r="C579" s="158" t="s">
        <v>6707</v>
      </c>
      <c r="D579" s="159">
        <v>15</v>
      </c>
      <c r="E579" s="159">
        <v>91346808</v>
      </c>
      <c r="F579" s="158" t="s">
        <v>24</v>
      </c>
      <c r="G579" s="158" t="s">
        <v>0</v>
      </c>
      <c r="H579" s="158" t="s">
        <v>1298</v>
      </c>
      <c r="I579" s="158" t="s">
        <v>6105</v>
      </c>
      <c r="J579" s="35">
        <v>1</v>
      </c>
      <c r="K579" s="96"/>
      <c r="L579" s="158" t="s">
        <v>4547</v>
      </c>
      <c r="M579" s="73" t="s">
        <v>6</v>
      </c>
      <c r="N579" s="158" t="s">
        <v>118</v>
      </c>
      <c r="O579" s="158" t="s">
        <v>7692</v>
      </c>
      <c r="P579" s="158" t="s">
        <v>7693</v>
      </c>
    </row>
    <row r="580" spans="1:16" x14ac:dyDescent="0.45">
      <c r="A580" s="32" t="s">
        <v>6607</v>
      </c>
      <c r="B580" s="32">
        <v>160</v>
      </c>
      <c r="C580" s="158" t="s">
        <v>6707</v>
      </c>
      <c r="D580" s="159">
        <v>17</v>
      </c>
      <c r="E580" s="159">
        <v>17127319</v>
      </c>
      <c r="F580" s="158" t="s">
        <v>24</v>
      </c>
      <c r="G580" s="158" t="s">
        <v>10</v>
      </c>
      <c r="H580" s="158" t="s">
        <v>1909</v>
      </c>
      <c r="I580" s="158" t="s">
        <v>6105</v>
      </c>
      <c r="J580" s="35">
        <v>1</v>
      </c>
      <c r="K580" s="96"/>
      <c r="L580" s="158" t="s">
        <v>4547</v>
      </c>
      <c r="M580" s="73" t="s">
        <v>6</v>
      </c>
      <c r="N580" s="158" t="s">
        <v>118</v>
      </c>
      <c r="O580" s="158" t="s">
        <v>7694</v>
      </c>
      <c r="P580" s="158" t="s">
        <v>7695</v>
      </c>
    </row>
    <row r="581" spans="1:16" x14ac:dyDescent="0.45">
      <c r="A581" s="32" t="s">
        <v>6607</v>
      </c>
      <c r="B581" s="32">
        <v>160</v>
      </c>
      <c r="C581" s="158" t="s">
        <v>6708</v>
      </c>
      <c r="D581" s="159">
        <v>2</v>
      </c>
      <c r="E581" s="159">
        <v>39262348</v>
      </c>
      <c r="F581" s="158" t="s">
        <v>0</v>
      </c>
      <c r="G581" s="158" t="s">
        <v>24</v>
      </c>
      <c r="H581" s="158" t="s">
        <v>1158</v>
      </c>
      <c r="I581" s="160" t="s">
        <v>6811</v>
      </c>
      <c r="J581" s="35">
        <v>1</v>
      </c>
      <c r="K581" s="96"/>
      <c r="L581" s="158" t="s">
        <v>8081</v>
      </c>
      <c r="M581" s="73" t="s">
        <v>6</v>
      </c>
      <c r="N581" s="158" t="s">
        <v>6814</v>
      </c>
      <c r="O581" s="158" t="s">
        <v>7696</v>
      </c>
      <c r="P581" s="158"/>
    </row>
    <row r="582" spans="1:16" x14ac:dyDescent="0.45">
      <c r="A582" s="32" t="s">
        <v>6607</v>
      </c>
      <c r="B582" s="32">
        <v>160</v>
      </c>
      <c r="C582" s="158" t="s">
        <v>6708</v>
      </c>
      <c r="D582" s="159">
        <v>8</v>
      </c>
      <c r="E582" s="159">
        <v>90990521</v>
      </c>
      <c r="F582" s="158" t="s">
        <v>1</v>
      </c>
      <c r="G582" s="158" t="s">
        <v>0</v>
      </c>
      <c r="H582" s="158" t="s">
        <v>1329</v>
      </c>
      <c r="I582" s="158" t="s">
        <v>6812</v>
      </c>
      <c r="J582" s="35">
        <v>1</v>
      </c>
      <c r="K582" s="96"/>
      <c r="L582" s="158" t="s">
        <v>8081</v>
      </c>
      <c r="M582" s="73" t="s">
        <v>6</v>
      </c>
      <c r="N582" s="158" t="s">
        <v>118</v>
      </c>
      <c r="O582" s="158" t="s">
        <v>7697</v>
      </c>
      <c r="P582" s="158" t="s">
        <v>7698</v>
      </c>
    </row>
    <row r="583" spans="1:16" x14ac:dyDescent="0.45">
      <c r="A583" s="32" t="s">
        <v>6607</v>
      </c>
      <c r="B583" s="32">
        <v>160</v>
      </c>
      <c r="C583" s="158" t="s">
        <v>6708</v>
      </c>
      <c r="D583" s="159">
        <v>12</v>
      </c>
      <c r="E583" s="159">
        <v>46244644</v>
      </c>
      <c r="F583" s="158" t="s">
        <v>10</v>
      </c>
      <c r="G583" s="158" t="s">
        <v>0</v>
      </c>
      <c r="H583" s="158" t="s">
        <v>1717</v>
      </c>
      <c r="I583" s="158" t="s">
        <v>6105</v>
      </c>
      <c r="J583" s="35">
        <v>1</v>
      </c>
      <c r="K583" s="96"/>
      <c r="L583" s="158" t="s">
        <v>8081</v>
      </c>
      <c r="M583" s="73" t="s">
        <v>6</v>
      </c>
      <c r="N583" s="158" t="s">
        <v>118</v>
      </c>
      <c r="O583" s="158" t="s">
        <v>7699</v>
      </c>
      <c r="P583" s="158" t="s">
        <v>7700</v>
      </c>
    </row>
    <row r="584" spans="1:16" x14ac:dyDescent="0.45">
      <c r="A584" s="32" t="s">
        <v>6607</v>
      </c>
      <c r="B584" s="32">
        <v>160</v>
      </c>
      <c r="C584" s="158" t="s">
        <v>6708</v>
      </c>
      <c r="D584" s="159">
        <v>16</v>
      </c>
      <c r="E584" s="159">
        <v>14026008</v>
      </c>
      <c r="F584" s="158" t="s">
        <v>1</v>
      </c>
      <c r="G584" s="158" t="s">
        <v>0</v>
      </c>
      <c r="H584" s="158" t="s">
        <v>1450</v>
      </c>
      <c r="I584" s="158" t="s">
        <v>6105</v>
      </c>
      <c r="J584" s="35">
        <v>1</v>
      </c>
      <c r="K584" s="96"/>
      <c r="L584" s="158" t="s">
        <v>8081</v>
      </c>
      <c r="M584" s="73" t="s">
        <v>6</v>
      </c>
      <c r="N584" s="158" t="s">
        <v>6814</v>
      </c>
      <c r="O584" s="158" t="s">
        <v>7701</v>
      </c>
      <c r="P584" s="158"/>
    </row>
    <row r="585" spans="1:16" x14ac:dyDescent="0.45">
      <c r="A585" s="32" t="s">
        <v>6607</v>
      </c>
      <c r="B585" s="32">
        <v>160</v>
      </c>
      <c r="C585" s="158" t="s">
        <v>6709</v>
      </c>
      <c r="D585" s="159">
        <v>2</v>
      </c>
      <c r="E585" s="159">
        <v>58468406</v>
      </c>
      <c r="F585" s="158" t="s">
        <v>24</v>
      </c>
      <c r="G585" s="158" t="s">
        <v>0</v>
      </c>
      <c r="H585" s="158" t="s">
        <v>1320</v>
      </c>
      <c r="I585" s="158" t="s">
        <v>6105</v>
      </c>
      <c r="J585" s="35">
        <v>1</v>
      </c>
      <c r="K585" s="96"/>
      <c r="L585" s="158" t="s">
        <v>8082</v>
      </c>
      <c r="M585" s="73" t="s">
        <v>6</v>
      </c>
      <c r="N585" s="158" t="s">
        <v>118</v>
      </c>
      <c r="O585" s="158" t="s">
        <v>7702</v>
      </c>
      <c r="P585" s="158" t="s">
        <v>7703</v>
      </c>
    </row>
    <row r="586" spans="1:16" x14ac:dyDescent="0.45">
      <c r="A586" s="32" t="s">
        <v>6607</v>
      </c>
      <c r="B586" s="32">
        <v>160</v>
      </c>
      <c r="C586" s="158" t="s">
        <v>6709</v>
      </c>
      <c r="D586" s="159">
        <v>3</v>
      </c>
      <c r="E586" s="159">
        <v>37083781</v>
      </c>
      <c r="F586" s="158" t="s">
        <v>0</v>
      </c>
      <c r="G586" s="158" t="s">
        <v>1</v>
      </c>
      <c r="H586" s="158" t="s">
        <v>811</v>
      </c>
      <c r="I586" s="158" t="s">
        <v>6105</v>
      </c>
      <c r="J586" s="35">
        <v>1</v>
      </c>
      <c r="K586" s="96"/>
      <c r="L586" s="158" t="s">
        <v>8082</v>
      </c>
      <c r="M586" s="73" t="s">
        <v>6</v>
      </c>
      <c r="N586" s="158" t="s">
        <v>118</v>
      </c>
      <c r="O586" s="158" t="s">
        <v>7704</v>
      </c>
      <c r="P586" s="158" t="s">
        <v>7705</v>
      </c>
    </row>
    <row r="587" spans="1:16" x14ac:dyDescent="0.45">
      <c r="A587" s="32" t="s">
        <v>6607</v>
      </c>
      <c r="B587" s="32">
        <v>160</v>
      </c>
      <c r="C587" s="158" t="s">
        <v>6709</v>
      </c>
      <c r="D587" s="159">
        <v>3</v>
      </c>
      <c r="E587" s="159">
        <v>52584587</v>
      </c>
      <c r="F587" s="158" t="s">
        <v>24</v>
      </c>
      <c r="G587" s="158" t="s">
        <v>10</v>
      </c>
      <c r="H587" s="158" t="s">
        <v>2101</v>
      </c>
      <c r="I587" s="158" t="s">
        <v>6105</v>
      </c>
      <c r="J587" s="35">
        <v>1</v>
      </c>
      <c r="K587" s="96"/>
      <c r="L587" s="158" t="s">
        <v>8082</v>
      </c>
      <c r="M587" s="73" t="s">
        <v>6</v>
      </c>
      <c r="N587" s="158" t="s">
        <v>118</v>
      </c>
      <c r="O587" s="158" t="s">
        <v>7706</v>
      </c>
      <c r="P587" s="158" t="s">
        <v>7707</v>
      </c>
    </row>
    <row r="588" spans="1:16" x14ac:dyDescent="0.45">
      <c r="A588" s="32" t="s">
        <v>6607</v>
      </c>
      <c r="B588" s="32">
        <v>160</v>
      </c>
      <c r="C588" s="158" t="s">
        <v>6709</v>
      </c>
      <c r="D588" s="159">
        <v>6</v>
      </c>
      <c r="E588" s="159">
        <v>106552892</v>
      </c>
      <c r="F588" s="158" t="s">
        <v>24</v>
      </c>
      <c r="G588" s="158" t="s">
        <v>0</v>
      </c>
      <c r="H588" s="158" t="s">
        <v>2134</v>
      </c>
      <c r="I588" s="158" t="s">
        <v>6105</v>
      </c>
      <c r="J588" s="35">
        <v>1</v>
      </c>
      <c r="K588" s="96"/>
      <c r="L588" s="158" t="s">
        <v>8082</v>
      </c>
      <c r="M588" s="73" t="s">
        <v>6</v>
      </c>
      <c r="N588" s="158" t="s">
        <v>118</v>
      </c>
      <c r="O588" s="158" t="s">
        <v>7289</v>
      </c>
      <c r="P588" s="158" t="s">
        <v>7290</v>
      </c>
    </row>
    <row r="589" spans="1:16" x14ac:dyDescent="0.45">
      <c r="A589" s="32" t="s">
        <v>6607</v>
      </c>
      <c r="B589" s="32">
        <v>160</v>
      </c>
      <c r="C589" s="158" t="s">
        <v>6709</v>
      </c>
      <c r="D589" s="159">
        <v>8</v>
      </c>
      <c r="E589" s="159">
        <v>90965627</v>
      </c>
      <c r="F589" s="158" t="s">
        <v>0</v>
      </c>
      <c r="G589" s="158" t="s">
        <v>1</v>
      </c>
      <c r="H589" s="158" t="s">
        <v>1329</v>
      </c>
      <c r="I589" s="158" t="s">
        <v>6810</v>
      </c>
      <c r="J589" s="35">
        <v>1</v>
      </c>
      <c r="K589" s="96"/>
      <c r="L589" s="158" t="s">
        <v>8082</v>
      </c>
      <c r="M589" s="73" t="s">
        <v>6</v>
      </c>
      <c r="N589" s="158" t="s">
        <v>118</v>
      </c>
      <c r="O589" s="158" t="s">
        <v>7114</v>
      </c>
      <c r="P589" s="158" t="s">
        <v>7115</v>
      </c>
    </row>
    <row r="590" spans="1:16" x14ac:dyDescent="0.45">
      <c r="A590" s="32" t="s">
        <v>6607</v>
      </c>
      <c r="B590" s="32">
        <v>160</v>
      </c>
      <c r="C590" s="158" t="s">
        <v>6709</v>
      </c>
      <c r="D590" s="159">
        <v>10</v>
      </c>
      <c r="E590" s="159">
        <v>43600607</v>
      </c>
      <c r="F590" s="158" t="s">
        <v>0</v>
      </c>
      <c r="G590" s="158" t="s">
        <v>10</v>
      </c>
      <c r="H590" s="158" t="s">
        <v>217</v>
      </c>
      <c r="I590" s="158" t="s">
        <v>6810</v>
      </c>
      <c r="J590" s="35">
        <v>1</v>
      </c>
      <c r="K590" s="96"/>
      <c r="L590" s="158" t="s">
        <v>8082</v>
      </c>
      <c r="M590" s="73" t="s">
        <v>6</v>
      </c>
      <c r="N590" s="158" t="s">
        <v>118</v>
      </c>
      <c r="O590" s="158" t="s">
        <v>7708</v>
      </c>
      <c r="P590" s="158" t="s">
        <v>7709</v>
      </c>
    </row>
    <row r="591" spans="1:16" x14ac:dyDescent="0.45">
      <c r="A591" s="32" t="s">
        <v>6607</v>
      </c>
      <c r="B591" s="32">
        <v>160</v>
      </c>
      <c r="C591" s="158" t="s">
        <v>6709</v>
      </c>
      <c r="D591" s="159">
        <v>13</v>
      </c>
      <c r="E591" s="159">
        <v>41134879</v>
      </c>
      <c r="F591" s="158" t="s">
        <v>24</v>
      </c>
      <c r="G591" s="158" t="s">
        <v>10</v>
      </c>
      <c r="H591" s="158" t="s">
        <v>1917</v>
      </c>
      <c r="I591" s="158" t="s">
        <v>6105</v>
      </c>
      <c r="J591" s="35">
        <v>1</v>
      </c>
      <c r="K591" s="96"/>
      <c r="L591" s="158" t="s">
        <v>8082</v>
      </c>
      <c r="M591" s="73" t="s">
        <v>6</v>
      </c>
      <c r="N591" s="158" t="s">
        <v>118</v>
      </c>
      <c r="O591" s="158" t="s">
        <v>7710</v>
      </c>
      <c r="P591" s="158" t="s">
        <v>7711</v>
      </c>
    </row>
    <row r="592" spans="1:16" x14ac:dyDescent="0.45">
      <c r="A592" s="32" t="s">
        <v>6607</v>
      </c>
      <c r="B592" s="32">
        <v>160</v>
      </c>
      <c r="C592" s="158" t="s">
        <v>6710</v>
      </c>
      <c r="D592" s="159">
        <v>1</v>
      </c>
      <c r="E592" s="159">
        <v>27099830</v>
      </c>
      <c r="F592" s="158" t="s">
        <v>0</v>
      </c>
      <c r="G592" s="158" t="s">
        <v>1</v>
      </c>
      <c r="H592" s="158" t="s">
        <v>1700</v>
      </c>
      <c r="I592" s="158" t="s">
        <v>6810</v>
      </c>
      <c r="J592" s="35">
        <v>1</v>
      </c>
      <c r="K592" s="96"/>
      <c r="L592" s="158" t="s">
        <v>5411</v>
      </c>
      <c r="M592" s="73" t="s">
        <v>6</v>
      </c>
      <c r="N592" s="158" t="s">
        <v>6814</v>
      </c>
      <c r="O592" s="158" t="s">
        <v>7712</v>
      </c>
      <c r="P592" s="158"/>
    </row>
    <row r="593" spans="1:16" x14ac:dyDescent="0.45">
      <c r="A593" s="32" t="s">
        <v>6607</v>
      </c>
      <c r="B593" s="32">
        <v>160</v>
      </c>
      <c r="C593" s="158" t="s">
        <v>6711</v>
      </c>
      <c r="D593" s="159">
        <v>4</v>
      </c>
      <c r="E593" s="159" t="s">
        <v>6797</v>
      </c>
      <c r="F593" s="158" t="s">
        <v>557</v>
      </c>
      <c r="G593" s="158" t="s">
        <v>144</v>
      </c>
      <c r="H593" s="158" t="s">
        <v>2154</v>
      </c>
      <c r="I593" s="158" t="s">
        <v>6105</v>
      </c>
      <c r="J593" s="35">
        <v>1</v>
      </c>
      <c r="K593" s="96"/>
      <c r="L593" s="158" t="s">
        <v>4266</v>
      </c>
      <c r="M593" s="73" t="s">
        <v>6</v>
      </c>
      <c r="N593" s="158" t="s">
        <v>4649</v>
      </c>
      <c r="O593" s="158" t="s">
        <v>7713</v>
      </c>
      <c r="P593" s="158" t="s">
        <v>7714</v>
      </c>
    </row>
    <row r="594" spans="1:16" x14ac:dyDescent="0.45">
      <c r="A594" s="32" t="s">
        <v>6607</v>
      </c>
      <c r="B594" s="32">
        <v>160</v>
      </c>
      <c r="C594" s="158" t="s">
        <v>6711</v>
      </c>
      <c r="D594" s="159">
        <v>5</v>
      </c>
      <c r="E594" s="159">
        <v>254533</v>
      </c>
      <c r="F594" s="158" t="s">
        <v>0</v>
      </c>
      <c r="G594" s="158" t="s">
        <v>1</v>
      </c>
      <c r="H594" s="158" t="s">
        <v>2</v>
      </c>
      <c r="I594" s="158" t="s">
        <v>6105</v>
      </c>
      <c r="J594" s="35">
        <v>1</v>
      </c>
      <c r="K594" s="96"/>
      <c r="L594" s="158" t="s">
        <v>4266</v>
      </c>
      <c r="M594" s="73" t="s">
        <v>6</v>
      </c>
      <c r="N594" s="158" t="s">
        <v>118</v>
      </c>
      <c r="O594" s="158" t="s">
        <v>7715</v>
      </c>
      <c r="P594" s="158" t="s">
        <v>7716</v>
      </c>
    </row>
    <row r="595" spans="1:16" x14ac:dyDescent="0.45">
      <c r="A595" s="32" t="s">
        <v>6607</v>
      </c>
      <c r="B595" s="32">
        <v>160</v>
      </c>
      <c r="C595" s="158" t="s">
        <v>6711</v>
      </c>
      <c r="D595" s="159">
        <v>13</v>
      </c>
      <c r="E595" s="159">
        <v>32953529</v>
      </c>
      <c r="F595" s="158" t="s">
        <v>10</v>
      </c>
      <c r="G595" s="158" t="s">
        <v>1</v>
      </c>
      <c r="H595" s="158" t="s">
        <v>35</v>
      </c>
      <c r="I595" s="158" t="s">
        <v>6811</v>
      </c>
      <c r="J595" s="35">
        <v>1</v>
      </c>
      <c r="K595" s="96"/>
      <c r="L595" s="158" t="s">
        <v>4266</v>
      </c>
      <c r="M595" s="73" t="s">
        <v>6</v>
      </c>
      <c r="N595" s="158" t="s">
        <v>118</v>
      </c>
      <c r="O595" s="158" t="s">
        <v>7717</v>
      </c>
      <c r="P595" s="158" t="s">
        <v>7718</v>
      </c>
    </row>
    <row r="596" spans="1:16" x14ac:dyDescent="0.45">
      <c r="A596" s="32" t="s">
        <v>6607</v>
      </c>
      <c r="B596" s="32">
        <v>160</v>
      </c>
      <c r="C596" s="158" t="s">
        <v>6711</v>
      </c>
      <c r="D596" s="159">
        <v>13</v>
      </c>
      <c r="E596" s="159">
        <v>41240106</v>
      </c>
      <c r="F596" s="158" t="s">
        <v>0</v>
      </c>
      <c r="G596" s="158" t="s">
        <v>1</v>
      </c>
      <c r="H596" s="158" t="s">
        <v>1917</v>
      </c>
      <c r="I596" s="158" t="s">
        <v>6105</v>
      </c>
      <c r="J596" s="35">
        <v>1</v>
      </c>
      <c r="K596" s="96"/>
      <c r="L596" s="158" t="s">
        <v>4266</v>
      </c>
      <c r="M596" s="73" t="s">
        <v>6</v>
      </c>
      <c r="N596" s="158" t="s">
        <v>118</v>
      </c>
      <c r="O596" s="158" t="s">
        <v>7151</v>
      </c>
      <c r="P596" s="158" t="s">
        <v>7152</v>
      </c>
    </row>
    <row r="597" spans="1:16" x14ac:dyDescent="0.45">
      <c r="A597" s="32" t="s">
        <v>6607</v>
      </c>
      <c r="B597" s="32">
        <v>160</v>
      </c>
      <c r="C597" s="158" t="s">
        <v>6711</v>
      </c>
      <c r="D597" s="159">
        <v>15</v>
      </c>
      <c r="E597" s="159">
        <v>91354640</v>
      </c>
      <c r="F597" s="158" t="s">
        <v>1</v>
      </c>
      <c r="G597" s="158" t="s">
        <v>24</v>
      </c>
      <c r="H597" s="158" t="s">
        <v>1298</v>
      </c>
      <c r="I597" s="160" t="s">
        <v>6105</v>
      </c>
      <c r="J597" s="35">
        <v>1</v>
      </c>
      <c r="K597" s="96"/>
      <c r="L597" s="158" t="s">
        <v>4266</v>
      </c>
      <c r="M597" s="73" t="s">
        <v>6</v>
      </c>
      <c r="N597" s="158" t="s">
        <v>6814</v>
      </c>
      <c r="O597" s="158" t="s">
        <v>7210</v>
      </c>
      <c r="P597" s="158"/>
    </row>
    <row r="598" spans="1:16" x14ac:dyDescent="0.45">
      <c r="A598" s="32" t="s">
        <v>6607</v>
      </c>
      <c r="B598" s="32">
        <v>160</v>
      </c>
      <c r="C598" s="158" t="s">
        <v>6712</v>
      </c>
      <c r="D598" s="159">
        <v>2</v>
      </c>
      <c r="E598" s="159">
        <v>96919598</v>
      </c>
      <c r="F598" s="158" t="s">
        <v>24</v>
      </c>
      <c r="G598" s="158" t="s">
        <v>10</v>
      </c>
      <c r="H598" s="158" t="s">
        <v>6199</v>
      </c>
      <c r="I598" s="158" t="s">
        <v>6105</v>
      </c>
      <c r="J598" s="35">
        <v>1</v>
      </c>
      <c r="K598" s="96"/>
      <c r="L598" s="158" t="s">
        <v>8081</v>
      </c>
      <c r="M598" s="73" t="s">
        <v>6</v>
      </c>
      <c r="N598" s="158" t="s">
        <v>118</v>
      </c>
      <c r="O598" s="158" t="s">
        <v>7719</v>
      </c>
      <c r="P598" s="158" t="s">
        <v>7720</v>
      </c>
    </row>
    <row r="599" spans="1:16" x14ac:dyDescent="0.45">
      <c r="A599" s="32" t="s">
        <v>6607</v>
      </c>
      <c r="B599" s="32">
        <v>160</v>
      </c>
      <c r="C599" s="158" t="s">
        <v>6712</v>
      </c>
      <c r="D599" s="159">
        <v>5</v>
      </c>
      <c r="E599" s="159">
        <v>112175240</v>
      </c>
      <c r="F599" s="158" t="s">
        <v>24</v>
      </c>
      <c r="G599" s="158" t="s">
        <v>0</v>
      </c>
      <c r="H599" s="158" t="s">
        <v>11</v>
      </c>
      <c r="I599" s="158" t="s">
        <v>6105</v>
      </c>
      <c r="J599" s="35">
        <v>1</v>
      </c>
      <c r="K599" s="96"/>
      <c r="L599" s="158" t="s">
        <v>8081</v>
      </c>
      <c r="M599" s="73" t="s">
        <v>6</v>
      </c>
      <c r="N599" s="158" t="s">
        <v>118</v>
      </c>
      <c r="O599" s="158" t="s">
        <v>7721</v>
      </c>
      <c r="P599" s="158" t="s">
        <v>7722</v>
      </c>
    </row>
    <row r="600" spans="1:16" x14ac:dyDescent="0.45">
      <c r="A600" s="32" t="s">
        <v>6607</v>
      </c>
      <c r="B600" s="32">
        <v>160</v>
      </c>
      <c r="C600" s="158" t="s">
        <v>6712</v>
      </c>
      <c r="D600" s="159">
        <v>9</v>
      </c>
      <c r="E600" s="159">
        <v>139396487</v>
      </c>
      <c r="F600" s="158" t="s">
        <v>0</v>
      </c>
      <c r="G600" s="158" t="s">
        <v>10</v>
      </c>
      <c r="H600" s="158" t="s">
        <v>2051</v>
      </c>
      <c r="I600" s="158" t="s">
        <v>6105</v>
      </c>
      <c r="J600" s="35">
        <v>1</v>
      </c>
      <c r="K600" s="96"/>
      <c r="L600" s="158" t="s">
        <v>8081</v>
      </c>
      <c r="M600" s="73" t="s">
        <v>6</v>
      </c>
      <c r="N600" s="158" t="s">
        <v>118</v>
      </c>
      <c r="O600" s="158" t="s">
        <v>7723</v>
      </c>
      <c r="P600" s="158" t="s">
        <v>7724</v>
      </c>
    </row>
    <row r="601" spans="1:16" x14ac:dyDescent="0.45">
      <c r="A601" s="32" t="s">
        <v>6607</v>
      </c>
      <c r="B601" s="32">
        <v>160</v>
      </c>
      <c r="C601" s="158" t="s">
        <v>6713</v>
      </c>
      <c r="D601" s="159">
        <v>2</v>
      </c>
      <c r="E601" s="159">
        <v>48026630</v>
      </c>
      <c r="F601" s="158" t="s">
        <v>0</v>
      </c>
      <c r="G601" s="158" t="s">
        <v>24</v>
      </c>
      <c r="H601" s="158" t="s">
        <v>174</v>
      </c>
      <c r="I601" s="158" t="s">
        <v>6810</v>
      </c>
      <c r="J601" s="35">
        <v>1</v>
      </c>
      <c r="K601" s="96"/>
      <c r="L601" s="158" t="s">
        <v>6197</v>
      </c>
      <c r="M601" s="73" t="s">
        <v>6</v>
      </c>
      <c r="N601" s="158" t="s">
        <v>118</v>
      </c>
      <c r="O601" s="158" t="s">
        <v>7725</v>
      </c>
      <c r="P601" s="158" t="s">
        <v>7726</v>
      </c>
    </row>
    <row r="602" spans="1:16" x14ac:dyDescent="0.45">
      <c r="A602" s="32" t="s">
        <v>6607</v>
      </c>
      <c r="B602" s="32">
        <v>160</v>
      </c>
      <c r="C602" s="158" t="s">
        <v>6713</v>
      </c>
      <c r="D602" s="159">
        <v>8</v>
      </c>
      <c r="E602" s="159">
        <v>30916058</v>
      </c>
      <c r="F602" s="158" t="s">
        <v>10</v>
      </c>
      <c r="G602" s="158" t="s">
        <v>24</v>
      </c>
      <c r="H602" s="158" t="s">
        <v>1345</v>
      </c>
      <c r="I602" s="158" t="s">
        <v>6105</v>
      </c>
      <c r="J602" s="35">
        <v>1</v>
      </c>
      <c r="K602" s="96"/>
      <c r="L602" s="158" t="s">
        <v>6197</v>
      </c>
      <c r="M602" s="73" t="s">
        <v>6</v>
      </c>
      <c r="N602" s="158" t="s">
        <v>6813</v>
      </c>
      <c r="O602" s="158" t="s">
        <v>7727</v>
      </c>
      <c r="P602" s="158" t="s">
        <v>7728</v>
      </c>
    </row>
    <row r="603" spans="1:16" x14ac:dyDescent="0.45">
      <c r="A603" s="32" t="s">
        <v>6607</v>
      </c>
      <c r="B603" s="32">
        <v>160</v>
      </c>
      <c r="C603" s="158" t="s">
        <v>6713</v>
      </c>
      <c r="D603" s="159">
        <v>13</v>
      </c>
      <c r="E603" s="159">
        <v>32937521</v>
      </c>
      <c r="F603" s="158" t="s">
        <v>24</v>
      </c>
      <c r="G603" s="158" t="s">
        <v>10</v>
      </c>
      <c r="H603" s="158" t="s">
        <v>35</v>
      </c>
      <c r="I603" s="158" t="s">
        <v>6810</v>
      </c>
      <c r="J603" s="35">
        <v>1</v>
      </c>
      <c r="K603" s="96"/>
      <c r="L603" s="158" t="s">
        <v>6197</v>
      </c>
      <c r="M603" s="73" t="s">
        <v>6</v>
      </c>
      <c r="N603" s="158" t="s">
        <v>118</v>
      </c>
      <c r="O603" s="158" t="s">
        <v>7729</v>
      </c>
      <c r="P603" s="158" t="s">
        <v>7730</v>
      </c>
    </row>
    <row r="604" spans="1:16" x14ac:dyDescent="0.45">
      <c r="A604" s="32" t="s">
        <v>6607</v>
      </c>
      <c r="B604" s="32">
        <v>160</v>
      </c>
      <c r="C604" s="158" t="s">
        <v>6713</v>
      </c>
      <c r="D604" s="159">
        <v>13</v>
      </c>
      <c r="E604" s="159">
        <v>103515288</v>
      </c>
      <c r="F604" s="158" t="s">
        <v>24</v>
      </c>
      <c r="G604" s="158" t="s">
        <v>0</v>
      </c>
      <c r="H604" s="158" t="s">
        <v>1311</v>
      </c>
      <c r="I604" s="158" t="s">
        <v>6810</v>
      </c>
      <c r="J604" s="35">
        <v>1</v>
      </c>
      <c r="K604" s="96"/>
      <c r="L604" s="158" t="s">
        <v>6197</v>
      </c>
      <c r="M604" s="73" t="s">
        <v>6</v>
      </c>
      <c r="N604" s="158" t="s">
        <v>118</v>
      </c>
      <c r="O604" s="158" t="s">
        <v>7731</v>
      </c>
      <c r="P604" s="158" t="s">
        <v>7732</v>
      </c>
    </row>
    <row r="605" spans="1:16" x14ac:dyDescent="0.45">
      <c r="A605" s="32" t="s">
        <v>6607</v>
      </c>
      <c r="B605" s="32">
        <v>160</v>
      </c>
      <c r="C605" s="158" t="s">
        <v>6713</v>
      </c>
      <c r="D605" s="159">
        <v>16</v>
      </c>
      <c r="E605" s="159">
        <v>68855966</v>
      </c>
      <c r="F605" s="158" t="s">
        <v>24</v>
      </c>
      <c r="G605" s="158" t="s">
        <v>10</v>
      </c>
      <c r="H605" s="158" t="s">
        <v>162</v>
      </c>
      <c r="I605" s="158" t="s">
        <v>6811</v>
      </c>
      <c r="J605" s="35">
        <v>1</v>
      </c>
      <c r="K605" s="96"/>
      <c r="L605" s="158" t="s">
        <v>6197</v>
      </c>
      <c r="M605" s="73" t="s">
        <v>6</v>
      </c>
      <c r="N605" s="158" t="s">
        <v>118</v>
      </c>
      <c r="O605" s="158" t="s">
        <v>7733</v>
      </c>
      <c r="P605" s="158" t="s">
        <v>7734</v>
      </c>
    </row>
    <row r="606" spans="1:16" x14ac:dyDescent="0.45">
      <c r="A606" s="32" t="s">
        <v>6607</v>
      </c>
      <c r="B606" s="32">
        <v>160</v>
      </c>
      <c r="C606" s="158" t="s">
        <v>6714</v>
      </c>
      <c r="D606" s="159">
        <v>1</v>
      </c>
      <c r="E606" s="159">
        <v>155160997</v>
      </c>
      <c r="F606" s="158" t="s">
        <v>1</v>
      </c>
      <c r="G606" s="158" t="s">
        <v>24</v>
      </c>
      <c r="H606" s="158" t="s">
        <v>2029</v>
      </c>
      <c r="I606" s="158" t="s">
        <v>6810</v>
      </c>
      <c r="J606" s="35">
        <v>1</v>
      </c>
      <c r="K606" s="96"/>
      <c r="L606" s="158" t="s">
        <v>8081</v>
      </c>
      <c r="M606" s="73" t="s">
        <v>6</v>
      </c>
      <c r="N606" s="158" t="s">
        <v>118</v>
      </c>
      <c r="O606" s="158" t="s">
        <v>7464</v>
      </c>
      <c r="P606" s="158" t="s">
        <v>7465</v>
      </c>
    </row>
    <row r="607" spans="1:16" x14ac:dyDescent="0.45">
      <c r="A607" s="32" t="s">
        <v>6607</v>
      </c>
      <c r="B607" s="32">
        <v>160</v>
      </c>
      <c r="C607" s="158" t="s">
        <v>6714</v>
      </c>
      <c r="D607" s="159">
        <v>2</v>
      </c>
      <c r="E607" s="159">
        <v>215593522</v>
      </c>
      <c r="F607" s="158" t="s">
        <v>1</v>
      </c>
      <c r="G607" s="158" t="s">
        <v>0</v>
      </c>
      <c r="H607" s="158" t="s">
        <v>1754</v>
      </c>
      <c r="I607" s="158" t="s">
        <v>6810</v>
      </c>
      <c r="J607" s="35">
        <v>1</v>
      </c>
      <c r="K607" s="96"/>
      <c r="L607" s="158" t="s">
        <v>8081</v>
      </c>
      <c r="M607" s="73" t="s">
        <v>6</v>
      </c>
      <c r="N607" s="158" t="s">
        <v>118</v>
      </c>
      <c r="O607" s="158" t="s">
        <v>7320</v>
      </c>
      <c r="P607" s="158" t="s">
        <v>7321</v>
      </c>
    </row>
    <row r="608" spans="1:16" x14ac:dyDescent="0.45">
      <c r="A608" s="32" t="s">
        <v>6607</v>
      </c>
      <c r="B608" s="32">
        <v>160</v>
      </c>
      <c r="C608" s="158" t="s">
        <v>6714</v>
      </c>
      <c r="D608" s="159">
        <v>6</v>
      </c>
      <c r="E608" s="159">
        <v>138196817</v>
      </c>
      <c r="F608" s="158" t="s">
        <v>0</v>
      </c>
      <c r="G608" s="158" t="s">
        <v>24</v>
      </c>
      <c r="H608" s="158" t="s">
        <v>2172</v>
      </c>
      <c r="I608" s="158" t="s">
        <v>6810</v>
      </c>
      <c r="J608" s="35">
        <v>1</v>
      </c>
      <c r="K608" s="96"/>
      <c r="L608" s="158" t="s">
        <v>8081</v>
      </c>
      <c r="M608" s="73" t="s">
        <v>6</v>
      </c>
      <c r="N608" s="158" t="s">
        <v>6814</v>
      </c>
      <c r="O608" s="158" t="s">
        <v>7735</v>
      </c>
      <c r="P608" s="158"/>
    </row>
    <row r="609" spans="1:16" x14ac:dyDescent="0.45">
      <c r="A609" s="32" t="s">
        <v>6607</v>
      </c>
      <c r="B609" s="32">
        <v>160</v>
      </c>
      <c r="C609" s="158" t="s">
        <v>6714</v>
      </c>
      <c r="D609" s="159">
        <v>7</v>
      </c>
      <c r="E609" s="159">
        <v>138268589</v>
      </c>
      <c r="F609" s="158" t="s">
        <v>1</v>
      </c>
      <c r="G609" s="158" t="s">
        <v>10</v>
      </c>
      <c r="H609" s="158" t="s">
        <v>2182</v>
      </c>
      <c r="I609" s="158" t="s">
        <v>6810</v>
      </c>
      <c r="J609" s="35">
        <v>1</v>
      </c>
      <c r="K609" s="96"/>
      <c r="L609" s="158" t="s">
        <v>8081</v>
      </c>
      <c r="M609" s="73" t="s">
        <v>6</v>
      </c>
      <c r="N609" s="158" t="s">
        <v>6814</v>
      </c>
      <c r="O609" s="158" t="s">
        <v>7736</v>
      </c>
      <c r="P609" s="158"/>
    </row>
    <row r="610" spans="1:16" x14ac:dyDescent="0.45">
      <c r="A610" s="32" t="s">
        <v>6607</v>
      </c>
      <c r="B610" s="32">
        <v>160</v>
      </c>
      <c r="C610" s="158" t="s">
        <v>6714</v>
      </c>
      <c r="D610" s="159">
        <v>8</v>
      </c>
      <c r="E610" s="159">
        <v>31004607</v>
      </c>
      <c r="F610" s="158" t="s">
        <v>0</v>
      </c>
      <c r="G610" s="158" t="s">
        <v>1</v>
      </c>
      <c r="H610" s="158" t="s">
        <v>1345</v>
      </c>
      <c r="I610" s="158" t="s">
        <v>6105</v>
      </c>
      <c r="J610" s="35">
        <v>1</v>
      </c>
      <c r="K610" s="96"/>
      <c r="L610" s="158" t="s">
        <v>8081</v>
      </c>
      <c r="M610" s="73" t="s">
        <v>6</v>
      </c>
      <c r="N610" s="158" t="s">
        <v>118</v>
      </c>
      <c r="O610" s="158" t="s">
        <v>7737</v>
      </c>
      <c r="P610" s="158" t="s">
        <v>7738</v>
      </c>
    </row>
    <row r="611" spans="1:16" x14ac:dyDescent="0.45">
      <c r="A611" s="32" t="s">
        <v>6607</v>
      </c>
      <c r="B611" s="32">
        <v>160</v>
      </c>
      <c r="C611" s="158" t="s">
        <v>6714</v>
      </c>
      <c r="D611" s="159">
        <v>8</v>
      </c>
      <c r="E611" s="159">
        <v>145737400</v>
      </c>
      <c r="F611" s="158" t="s">
        <v>0</v>
      </c>
      <c r="G611" s="158" t="s">
        <v>1</v>
      </c>
      <c r="H611" s="158" t="s">
        <v>1339</v>
      </c>
      <c r="I611" s="158" t="s">
        <v>6105</v>
      </c>
      <c r="J611" s="35">
        <v>1</v>
      </c>
      <c r="K611" s="96"/>
      <c r="L611" s="158" t="s">
        <v>8081</v>
      </c>
      <c r="M611" s="73" t="s">
        <v>6</v>
      </c>
      <c r="N611" s="158" t="s">
        <v>118</v>
      </c>
      <c r="O611" s="158" t="s">
        <v>7739</v>
      </c>
      <c r="P611" s="158" t="s">
        <v>7740</v>
      </c>
    </row>
    <row r="612" spans="1:16" x14ac:dyDescent="0.45">
      <c r="A612" s="32" t="s">
        <v>6607</v>
      </c>
      <c r="B612" s="32">
        <v>160</v>
      </c>
      <c r="C612" s="158" t="s">
        <v>6714</v>
      </c>
      <c r="D612" s="159">
        <v>10</v>
      </c>
      <c r="E612" s="159">
        <v>89690828</v>
      </c>
      <c r="F612" s="158" t="s">
        <v>24</v>
      </c>
      <c r="G612" s="158" t="s">
        <v>10</v>
      </c>
      <c r="H612" s="158" t="s">
        <v>1054</v>
      </c>
      <c r="I612" s="158" t="s">
        <v>6810</v>
      </c>
      <c r="J612" s="35">
        <v>1</v>
      </c>
      <c r="K612" s="96"/>
      <c r="L612" s="158" t="s">
        <v>8081</v>
      </c>
      <c r="M612" s="73" t="s">
        <v>6</v>
      </c>
      <c r="N612" s="158" t="s">
        <v>118</v>
      </c>
      <c r="O612" s="158" t="s">
        <v>7741</v>
      </c>
      <c r="P612" s="158" t="s">
        <v>7742</v>
      </c>
    </row>
    <row r="613" spans="1:16" x14ac:dyDescent="0.45">
      <c r="A613" s="32" t="s">
        <v>6607</v>
      </c>
      <c r="B613" s="32">
        <v>160</v>
      </c>
      <c r="C613" s="158" t="s">
        <v>6714</v>
      </c>
      <c r="D613" s="159">
        <v>11</v>
      </c>
      <c r="E613" s="159">
        <v>120322248</v>
      </c>
      <c r="F613" s="158" t="s">
        <v>0</v>
      </c>
      <c r="G613" s="158" t="s">
        <v>1</v>
      </c>
      <c r="H613" s="158" t="s">
        <v>1685</v>
      </c>
      <c r="I613" s="158" t="s">
        <v>6105</v>
      </c>
      <c r="J613" s="35">
        <v>1</v>
      </c>
      <c r="K613" s="96"/>
      <c r="L613" s="158" t="s">
        <v>8081</v>
      </c>
      <c r="M613" s="73" t="s">
        <v>6</v>
      </c>
      <c r="N613" s="158" t="s">
        <v>118</v>
      </c>
      <c r="O613" s="158" t="s">
        <v>7743</v>
      </c>
      <c r="P613" s="158" t="s">
        <v>7744</v>
      </c>
    </row>
    <row r="614" spans="1:16" x14ac:dyDescent="0.45">
      <c r="A614" s="32" t="s">
        <v>6607</v>
      </c>
      <c r="B614" s="32">
        <v>160</v>
      </c>
      <c r="C614" s="158" t="s">
        <v>6715</v>
      </c>
      <c r="D614" s="159">
        <v>2</v>
      </c>
      <c r="E614" s="159">
        <v>39262348</v>
      </c>
      <c r="F614" s="158" t="s">
        <v>0</v>
      </c>
      <c r="G614" s="158" t="s">
        <v>24</v>
      </c>
      <c r="H614" s="158" t="s">
        <v>1158</v>
      </c>
      <c r="I614" s="160" t="s">
        <v>6811</v>
      </c>
      <c r="J614" s="35">
        <v>1</v>
      </c>
      <c r="K614" s="96"/>
      <c r="L614" s="158" t="s">
        <v>8081</v>
      </c>
      <c r="M614" s="73" t="s">
        <v>6</v>
      </c>
      <c r="N614" s="158" t="s">
        <v>6814</v>
      </c>
      <c r="O614" s="158" t="s">
        <v>7696</v>
      </c>
      <c r="P614" s="158"/>
    </row>
    <row r="615" spans="1:16" x14ac:dyDescent="0.45">
      <c r="A615" s="32" t="s">
        <v>6607</v>
      </c>
      <c r="B615" s="32">
        <v>160</v>
      </c>
      <c r="C615" s="158" t="s">
        <v>6715</v>
      </c>
      <c r="D615" s="159">
        <v>3</v>
      </c>
      <c r="E615" s="159">
        <v>30713834</v>
      </c>
      <c r="F615" s="158" t="s">
        <v>24</v>
      </c>
      <c r="G615" s="158" t="s">
        <v>10</v>
      </c>
      <c r="H615" s="158" t="s">
        <v>2557</v>
      </c>
      <c r="I615" s="158" t="s">
        <v>6105</v>
      </c>
      <c r="J615" s="35">
        <v>1</v>
      </c>
      <c r="K615" s="96"/>
      <c r="L615" s="158" t="s">
        <v>8081</v>
      </c>
      <c r="M615" s="73" t="s">
        <v>6</v>
      </c>
      <c r="N615" s="158" t="s">
        <v>118</v>
      </c>
      <c r="O615" s="158" t="s">
        <v>7745</v>
      </c>
      <c r="P615" s="158" t="s">
        <v>7746</v>
      </c>
    </row>
    <row r="616" spans="1:16" x14ac:dyDescent="0.45">
      <c r="A616" s="32" t="s">
        <v>6607</v>
      </c>
      <c r="B616" s="32">
        <v>160</v>
      </c>
      <c r="C616" s="158" t="s">
        <v>6715</v>
      </c>
      <c r="D616" s="159">
        <v>8</v>
      </c>
      <c r="E616" s="159">
        <v>31012237</v>
      </c>
      <c r="F616" s="158" t="s">
        <v>0</v>
      </c>
      <c r="G616" s="158" t="s">
        <v>24</v>
      </c>
      <c r="H616" s="158" t="s">
        <v>1345</v>
      </c>
      <c r="I616" s="158" t="s">
        <v>6105</v>
      </c>
      <c r="J616" s="35">
        <v>1</v>
      </c>
      <c r="K616" s="96"/>
      <c r="L616" s="158" t="s">
        <v>8081</v>
      </c>
      <c r="M616" s="73" t="s">
        <v>6</v>
      </c>
      <c r="N616" s="158" t="s">
        <v>118</v>
      </c>
      <c r="O616" s="158" t="s">
        <v>7747</v>
      </c>
      <c r="P616" s="158" t="s">
        <v>7748</v>
      </c>
    </row>
    <row r="617" spans="1:16" x14ac:dyDescent="0.45">
      <c r="A617" s="32" t="s">
        <v>6607</v>
      </c>
      <c r="B617" s="32">
        <v>160</v>
      </c>
      <c r="C617" s="158" t="s">
        <v>6715</v>
      </c>
      <c r="D617" s="159">
        <v>10</v>
      </c>
      <c r="E617" s="159">
        <v>114724354</v>
      </c>
      <c r="F617" s="158" t="s">
        <v>10</v>
      </c>
      <c r="G617" s="158" t="s">
        <v>24</v>
      </c>
      <c r="H617" s="158" t="s">
        <v>6601</v>
      </c>
      <c r="I617" s="158" t="s">
        <v>6105</v>
      </c>
      <c r="J617" s="35">
        <v>1</v>
      </c>
      <c r="K617" s="96"/>
      <c r="L617" s="158" t="s">
        <v>8081</v>
      </c>
      <c r="M617" s="73" t="s">
        <v>6</v>
      </c>
      <c r="N617" s="158" t="s">
        <v>118</v>
      </c>
      <c r="O617" s="158" t="s">
        <v>7749</v>
      </c>
      <c r="P617" s="158" t="s">
        <v>7750</v>
      </c>
    </row>
    <row r="618" spans="1:16" x14ac:dyDescent="0.45">
      <c r="A618" s="32" t="s">
        <v>6607</v>
      </c>
      <c r="B618" s="32">
        <v>160</v>
      </c>
      <c r="C618" s="158" t="s">
        <v>6715</v>
      </c>
      <c r="D618" s="159">
        <v>15</v>
      </c>
      <c r="E618" s="159">
        <v>74337281</v>
      </c>
      <c r="F618" s="158" t="s">
        <v>0</v>
      </c>
      <c r="G618" s="158" t="s">
        <v>24</v>
      </c>
      <c r="H618" s="158" t="s">
        <v>2110</v>
      </c>
      <c r="I618" s="158" t="s">
        <v>6105</v>
      </c>
      <c r="J618" s="35">
        <v>1</v>
      </c>
      <c r="K618" s="96"/>
      <c r="L618" s="158" t="s">
        <v>8081</v>
      </c>
      <c r="M618" s="73" t="s">
        <v>6</v>
      </c>
      <c r="N618" s="158" t="s">
        <v>118</v>
      </c>
      <c r="O618" s="158" t="s">
        <v>7208</v>
      </c>
      <c r="P618" s="158" t="s">
        <v>7209</v>
      </c>
    </row>
    <row r="619" spans="1:16" x14ac:dyDescent="0.45">
      <c r="A619" s="32" t="s">
        <v>6607</v>
      </c>
      <c r="B619" s="32">
        <v>160</v>
      </c>
      <c r="C619" s="158" t="s">
        <v>6715</v>
      </c>
      <c r="D619" s="159">
        <v>15</v>
      </c>
      <c r="E619" s="159">
        <v>91358487</v>
      </c>
      <c r="F619" s="158" t="s">
        <v>10</v>
      </c>
      <c r="G619" s="158" t="s">
        <v>1</v>
      </c>
      <c r="H619" s="158" t="s">
        <v>1298</v>
      </c>
      <c r="I619" s="158" t="s">
        <v>6105</v>
      </c>
      <c r="J619" s="35">
        <v>1</v>
      </c>
      <c r="K619" s="96"/>
      <c r="L619" s="158" t="s">
        <v>8081</v>
      </c>
      <c r="M619" s="73" t="s">
        <v>6</v>
      </c>
      <c r="N619" s="158" t="s">
        <v>118</v>
      </c>
      <c r="O619" s="158" t="s">
        <v>7751</v>
      </c>
      <c r="P619" s="158" t="s">
        <v>7752</v>
      </c>
    </row>
    <row r="620" spans="1:16" x14ac:dyDescent="0.45">
      <c r="A620" s="32" t="s">
        <v>6607</v>
      </c>
      <c r="B620" s="32">
        <v>160</v>
      </c>
      <c r="C620" s="158" t="s">
        <v>6715</v>
      </c>
      <c r="D620" s="159">
        <v>22</v>
      </c>
      <c r="E620" s="159">
        <v>29121087</v>
      </c>
      <c r="F620" s="158" t="s">
        <v>10</v>
      </c>
      <c r="G620" s="158" t="s">
        <v>24</v>
      </c>
      <c r="H620" s="158" t="s">
        <v>1837</v>
      </c>
      <c r="I620" s="158" t="s">
        <v>6812</v>
      </c>
      <c r="J620" s="35">
        <v>1</v>
      </c>
      <c r="K620" s="96"/>
      <c r="L620" s="158" t="s">
        <v>8081</v>
      </c>
      <c r="M620" s="73" t="s">
        <v>6</v>
      </c>
      <c r="N620" s="158" t="s">
        <v>118</v>
      </c>
      <c r="O620" s="158" t="s">
        <v>7583</v>
      </c>
      <c r="P620" s="158" t="s">
        <v>7584</v>
      </c>
    </row>
    <row r="621" spans="1:16" x14ac:dyDescent="0.45">
      <c r="A621" s="32" t="s">
        <v>6607</v>
      </c>
      <c r="B621" s="32">
        <v>160</v>
      </c>
      <c r="C621" s="158" t="s">
        <v>6716</v>
      </c>
      <c r="D621" s="159">
        <v>8</v>
      </c>
      <c r="E621" s="159">
        <v>30921954</v>
      </c>
      <c r="F621" s="158" t="s">
        <v>24</v>
      </c>
      <c r="G621" s="158" t="s">
        <v>0</v>
      </c>
      <c r="H621" s="158" t="s">
        <v>1345</v>
      </c>
      <c r="I621" s="160" t="s">
        <v>6105</v>
      </c>
      <c r="J621" s="35">
        <v>1</v>
      </c>
      <c r="K621" s="96"/>
      <c r="L621" s="158" t="s">
        <v>131</v>
      </c>
      <c r="M621" s="73" t="s">
        <v>6</v>
      </c>
      <c r="N621" s="158" t="s">
        <v>6814</v>
      </c>
      <c r="O621" s="158" t="s">
        <v>7085</v>
      </c>
      <c r="P621" s="158"/>
    </row>
    <row r="622" spans="1:16" x14ac:dyDescent="0.45">
      <c r="A622" s="32" t="s">
        <v>6607</v>
      </c>
      <c r="B622" s="32">
        <v>160</v>
      </c>
      <c r="C622" s="158" t="s">
        <v>6717</v>
      </c>
      <c r="D622" s="159">
        <v>1</v>
      </c>
      <c r="E622" s="159" t="s">
        <v>6798</v>
      </c>
      <c r="F622" s="158" t="s">
        <v>1604</v>
      </c>
      <c r="G622" s="158" t="s">
        <v>144</v>
      </c>
      <c r="H622" s="158" t="s">
        <v>1282</v>
      </c>
      <c r="I622" s="158" t="s">
        <v>6105</v>
      </c>
      <c r="J622" s="35">
        <v>1</v>
      </c>
      <c r="K622" s="96"/>
      <c r="L622" s="158" t="s">
        <v>8081</v>
      </c>
      <c r="M622" s="73" t="s">
        <v>6</v>
      </c>
      <c r="N622" s="158" t="s">
        <v>4649</v>
      </c>
      <c r="O622" s="158" t="s">
        <v>7753</v>
      </c>
      <c r="P622" s="158" t="s">
        <v>7754</v>
      </c>
    </row>
    <row r="623" spans="1:16" x14ac:dyDescent="0.45">
      <c r="A623" s="32" t="s">
        <v>6607</v>
      </c>
      <c r="B623" s="32">
        <v>160</v>
      </c>
      <c r="C623" s="158" t="s">
        <v>6717</v>
      </c>
      <c r="D623" s="159">
        <v>3</v>
      </c>
      <c r="E623" s="159">
        <v>37059054</v>
      </c>
      <c r="F623" s="158" t="s">
        <v>10</v>
      </c>
      <c r="G623" s="158" t="s">
        <v>24</v>
      </c>
      <c r="H623" s="158" t="s">
        <v>811</v>
      </c>
      <c r="I623" s="158" t="s">
        <v>6105</v>
      </c>
      <c r="J623" s="35">
        <v>1</v>
      </c>
      <c r="K623" s="96"/>
      <c r="L623" s="158" t="s">
        <v>8081</v>
      </c>
      <c r="M623" s="73" t="s">
        <v>6</v>
      </c>
      <c r="N623" s="158" t="s">
        <v>118</v>
      </c>
      <c r="O623" s="158" t="s">
        <v>7755</v>
      </c>
      <c r="P623" s="158" t="s">
        <v>7756</v>
      </c>
    </row>
    <row r="624" spans="1:16" x14ac:dyDescent="0.45">
      <c r="A624" s="32" t="s">
        <v>6607</v>
      </c>
      <c r="B624" s="32">
        <v>160</v>
      </c>
      <c r="C624" s="158" t="s">
        <v>6717</v>
      </c>
      <c r="D624" s="159">
        <v>6</v>
      </c>
      <c r="E624" s="159">
        <v>108985057</v>
      </c>
      <c r="F624" s="158" t="s">
        <v>24</v>
      </c>
      <c r="G624" s="158" t="s">
        <v>10</v>
      </c>
      <c r="H624" s="158" t="s">
        <v>1926</v>
      </c>
      <c r="I624" s="158" t="s">
        <v>6810</v>
      </c>
      <c r="J624" s="35">
        <v>1</v>
      </c>
      <c r="K624" s="96"/>
      <c r="L624" s="158" t="s">
        <v>8081</v>
      </c>
      <c r="M624" s="73" t="s">
        <v>6</v>
      </c>
      <c r="N624" s="158" t="s">
        <v>118</v>
      </c>
      <c r="O624" s="158" t="s">
        <v>7757</v>
      </c>
      <c r="P624" s="158" t="s">
        <v>7758</v>
      </c>
    </row>
    <row r="625" spans="1:16" x14ac:dyDescent="0.45">
      <c r="A625" s="32" t="s">
        <v>6607</v>
      </c>
      <c r="B625" s="32">
        <v>160</v>
      </c>
      <c r="C625" s="158" t="s">
        <v>6717</v>
      </c>
      <c r="D625" s="159">
        <v>8</v>
      </c>
      <c r="E625" s="159">
        <v>30938513</v>
      </c>
      <c r="F625" s="158" t="s">
        <v>10</v>
      </c>
      <c r="G625" s="158" t="s">
        <v>24</v>
      </c>
      <c r="H625" s="158" t="s">
        <v>1345</v>
      </c>
      <c r="I625" s="158" t="s">
        <v>6810</v>
      </c>
      <c r="J625" s="35">
        <v>1</v>
      </c>
      <c r="K625" s="96"/>
      <c r="L625" s="158" t="s">
        <v>8081</v>
      </c>
      <c r="M625" s="73" t="s">
        <v>6</v>
      </c>
      <c r="N625" s="158" t="s">
        <v>118</v>
      </c>
      <c r="O625" s="158" t="s">
        <v>7397</v>
      </c>
      <c r="P625" s="158" t="s">
        <v>7398</v>
      </c>
    </row>
    <row r="626" spans="1:16" x14ac:dyDescent="0.45">
      <c r="A626" s="32" t="s">
        <v>6607</v>
      </c>
      <c r="B626" s="32">
        <v>160</v>
      </c>
      <c r="C626" s="158" t="s">
        <v>6717</v>
      </c>
      <c r="D626" s="159">
        <v>11</v>
      </c>
      <c r="E626" s="159">
        <v>120348176</v>
      </c>
      <c r="F626" s="158" t="s">
        <v>10</v>
      </c>
      <c r="G626" s="158" t="s">
        <v>1</v>
      </c>
      <c r="H626" s="158" t="s">
        <v>1685</v>
      </c>
      <c r="I626" s="158" t="s">
        <v>6105</v>
      </c>
      <c r="J626" s="35">
        <v>1</v>
      </c>
      <c r="K626" s="96"/>
      <c r="L626" s="158" t="s">
        <v>8081</v>
      </c>
      <c r="M626" s="73" t="s">
        <v>6</v>
      </c>
      <c r="N626" s="158" t="s">
        <v>118</v>
      </c>
      <c r="O626" s="158" t="s">
        <v>7281</v>
      </c>
      <c r="P626" s="158" t="s">
        <v>7282</v>
      </c>
    </row>
    <row r="627" spans="1:16" x14ac:dyDescent="0.45">
      <c r="A627" s="32" t="s">
        <v>6607</v>
      </c>
      <c r="B627" s="32">
        <v>160</v>
      </c>
      <c r="C627" s="158" t="s">
        <v>6718</v>
      </c>
      <c r="D627" s="159">
        <v>3</v>
      </c>
      <c r="E627" s="159">
        <v>37092019</v>
      </c>
      <c r="F627" s="158" t="s">
        <v>24</v>
      </c>
      <c r="G627" s="158" t="s">
        <v>10</v>
      </c>
      <c r="H627" s="158" t="s">
        <v>811</v>
      </c>
      <c r="I627" s="158" t="s">
        <v>6811</v>
      </c>
      <c r="J627" s="35">
        <v>1</v>
      </c>
      <c r="K627" s="96"/>
      <c r="L627" s="158" t="s">
        <v>32</v>
      </c>
      <c r="M627" s="73" t="s">
        <v>6</v>
      </c>
      <c r="N627" s="158" t="s">
        <v>118</v>
      </c>
      <c r="O627" s="158" t="s">
        <v>7759</v>
      </c>
      <c r="P627" s="158" t="s">
        <v>7760</v>
      </c>
    </row>
    <row r="628" spans="1:16" x14ac:dyDescent="0.45">
      <c r="A628" s="32" t="s">
        <v>6607</v>
      </c>
      <c r="B628" s="32">
        <v>160</v>
      </c>
      <c r="C628" s="158" t="s">
        <v>6719</v>
      </c>
      <c r="D628" s="159">
        <v>8</v>
      </c>
      <c r="E628" s="159">
        <v>90993640</v>
      </c>
      <c r="F628" s="158" t="s">
        <v>0</v>
      </c>
      <c r="G628" s="158" t="s">
        <v>1</v>
      </c>
      <c r="H628" s="158" t="s">
        <v>1329</v>
      </c>
      <c r="I628" s="158" t="s">
        <v>6105</v>
      </c>
      <c r="J628" s="35">
        <v>1</v>
      </c>
      <c r="K628" s="96"/>
      <c r="L628" s="158" t="s">
        <v>8090</v>
      </c>
      <c r="M628" s="73" t="s">
        <v>6</v>
      </c>
      <c r="N628" s="158" t="s">
        <v>118</v>
      </c>
      <c r="O628" s="158" t="s">
        <v>7304</v>
      </c>
      <c r="P628" s="158" t="s">
        <v>7305</v>
      </c>
    </row>
    <row r="629" spans="1:16" x14ac:dyDescent="0.45">
      <c r="A629" s="32" t="s">
        <v>6607</v>
      </c>
      <c r="B629" s="32">
        <v>160</v>
      </c>
      <c r="C629" s="158" t="s">
        <v>6719</v>
      </c>
      <c r="D629" s="159">
        <v>9</v>
      </c>
      <c r="E629" s="159">
        <v>98270531</v>
      </c>
      <c r="F629" s="158" t="s">
        <v>0</v>
      </c>
      <c r="G629" s="158" t="s">
        <v>10</v>
      </c>
      <c r="H629" s="158" t="s">
        <v>30</v>
      </c>
      <c r="I629" s="158" t="s">
        <v>6105</v>
      </c>
      <c r="J629" s="35">
        <v>1</v>
      </c>
      <c r="K629" s="96"/>
      <c r="L629" s="158" t="s">
        <v>8090</v>
      </c>
      <c r="M629" s="73" t="s">
        <v>6</v>
      </c>
      <c r="N629" s="158" t="s">
        <v>118</v>
      </c>
      <c r="O629" s="158" t="s">
        <v>7761</v>
      </c>
      <c r="P629" s="158" t="s">
        <v>7762</v>
      </c>
    </row>
    <row r="630" spans="1:16" x14ac:dyDescent="0.45">
      <c r="A630" s="32" t="s">
        <v>6607</v>
      </c>
      <c r="B630" s="32">
        <v>160</v>
      </c>
      <c r="C630" s="158" t="s">
        <v>6719</v>
      </c>
      <c r="D630" s="159">
        <v>15</v>
      </c>
      <c r="E630" s="159">
        <v>34635241</v>
      </c>
      <c r="F630" s="158" t="s">
        <v>0</v>
      </c>
      <c r="G630" s="158" t="s">
        <v>24</v>
      </c>
      <c r="H630" s="158" t="s">
        <v>1333</v>
      </c>
      <c r="I630" s="158" t="s">
        <v>6810</v>
      </c>
      <c r="J630" s="35">
        <v>1</v>
      </c>
      <c r="K630" s="96"/>
      <c r="L630" s="158" t="s">
        <v>8090</v>
      </c>
      <c r="M630" s="73" t="s">
        <v>6</v>
      </c>
      <c r="N630" s="158" t="s">
        <v>6818</v>
      </c>
      <c r="O630" s="158" t="s">
        <v>7142</v>
      </c>
      <c r="P630" s="158" t="s">
        <v>7143</v>
      </c>
    </row>
    <row r="631" spans="1:16" x14ac:dyDescent="0.45">
      <c r="A631" s="32" t="s">
        <v>6607</v>
      </c>
      <c r="B631" s="32">
        <v>160</v>
      </c>
      <c r="C631" s="158" t="s">
        <v>6719</v>
      </c>
      <c r="D631" s="159">
        <v>17</v>
      </c>
      <c r="E631" s="159" t="s">
        <v>6799</v>
      </c>
      <c r="F631" s="158" t="s">
        <v>6800</v>
      </c>
      <c r="G631" s="158" t="s">
        <v>144</v>
      </c>
      <c r="H631" s="158" t="s">
        <v>76</v>
      </c>
      <c r="I631" s="160" t="s">
        <v>6105</v>
      </c>
      <c r="J631" s="35">
        <v>1</v>
      </c>
      <c r="K631" s="96"/>
      <c r="L631" s="158" t="s">
        <v>8090</v>
      </c>
      <c r="M631" s="73" t="s">
        <v>6</v>
      </c>
      <c r="N631" s="158" t="s">
        <v>6814</v>
      </c>
      <c r="O631" s="158" t="s">
        <v>7763</v>
      </c>
      <c r="P631" s="158"/>
    </row>
    <row r="632" spans="1:16" x14ac:dyDescent="0.45">
      <c r="A632" s="32" t="s">
        <v>6607</v>
      </c>
      <c r="B632" s="32">
        <v>160</v>
      </c>
      <c r="C632" s="158" t="s">
        <v>6720</v>
      </c>
      <c r="D632" s="159">
        <v>1</v>
      </c>
      <c r="E632" s="159">
        <v>7723407</v>
      </c>
      <c r="F632" s="158" t="s">
        <v>0</v>
      </c>
      <c r="G632" s="158" t="s">
        <v>144</v>
      </c>
      <c r="H632" s="158" t="s">
        <v>1789</v>
      </c>
      <c r="I632" s="158" t="s">
        <v>6810</v>
      </c>
      <c r="J632" s="35">
        <v>1</v>
      </c>
      <c r="K632" s="96"/>
      <c r="L632" s="158" t="s">
        <v>8081</v>
      </c>
      <c r="M632" s="73" t="s">
        <v>6</v>
      </c>
      <c r="N632" s="158" t="s">
        <v>6814</v>
      </c>
      <c r="O632" s="158" t="s">
        <v>7681</v>
      </c>
      <c r="P632" s="158"/>
    </row>
    <row r="633" spans="1:16" x14ac:dyDescent="0.45">
      <c r="A633" s="32" t="s">
        <v>6607</v>
      </c>
      <c r="B633" s="32">
        <v>160</v>
      </c>
      <c r="C633" s="158" t="s">
        <v>6720</v>
      </c>
      <c r="D633" s="159">
        <v>1</v>
      </c>
      <c r="E633" s="159">
        <v>45797157</v>
      </c>
      <c r="F633" s="158" t="s">
        <v>24</v>
      </c>
      <c r="G633" s="158" t="s">
        <v>1</v>
      </c>
      <c r="H633" s="158" t="s">
        <v>1282</v>
      </c>
      <c r="I633" s="158" t="s">
        <v>6105</v>
      </c>
      <c r="J633" s="35">
        <v>1</v>
      </c>
      <c r="K633" s="96"/>
      <c r="L633" s="158" t="s">
        <v>8081</v>
      </c>
      <c r="M633" s="73" t="s">
        <v>6</v>
      </c>
      <c r="N633" s="158" t="s">
        <v>118</v>
      </c>
      <c r="O633" s="158" t="s">
        <v>7287</v>
      </c>
      <c r="P633" s="158" t="s">
        <v>7288</v>
      </c>
    </row>
    <row r="634" spans="1:16" x14ac:dyDescent="0.45">
      <c r="A634" s="32" t="s">
        <v>6607</v>
      </c>
      <c r="B634" s="32">
        <v>160</v>
      </c>
      <c r="C634" s="158" t="s">
        <v>6720</v>
      </c>
      <c r="D634" s="159">
        <v>2</v>
      </c>
      <c r="E634" s="159">
        <v>58459232</v>
      </c>
      <c r="F634" s="158" t="s">
        <v>24</v>
      </c>
      <c r="G634" s="158" t="s">
        <v>10</v>
      </c>
      <c r="H634" s="158" t="s">
        <v>1320</v>
      </c>
      <c r="I634" s="158" t="s">
        <v>6810</v>
      </c>
      <c r="J634" s="35">
        <v>1</v>
      </c>
      <c r="K634" s="96"/>
      <c r="L634" s="158" t="s">
        <v>8081</v>
      </c>
      <c r="M634" s="73" t="s">
        <v>6</v>
      </c>
      <c r="N634" s="158" t="s">
        <v>118</v>
      </c>
      <c r="O634" s="158" t="s">
        <v>7149</v>
      </c>
      <c r="P634" s="158" t="s">
        <v>7150</v>
      </c>
    </row>
    <row r="635" spans="1:16" x14ac:dyDescent="0.45">
      <c r="A635" s="32" t="s">
        <v>6607</v>
      </c>
      <c r="B635" s="32">
        <v>160</v>
      </c>
      <c r="C635" s="158" t="s">
        <v>6720</v>
      </c>
      <c r="D635" s="159">
        <v>5</v>
      </c>
      <c r="E635" s="159">
        <v>112175240</v>
      </c>
      <c r="F635" s="158" t="s">
        <v>24</v>
      </c>
      <c r="G635" s="158" t="s">
        <v>0</v>
      </c>
      <c r="H635" s="158" t="s">
        <v>11</v>
      </c>
      <c r="I635" s="158" t="s">
        <v>6105</v>
      </c>
      <c r="J635" s="35">
        <v>1</v>
      </c>
      <c r="K635" s="96"/>
      <c r="L635" s="158" t="s">
        <v>8081</v>
      </c>
      <c r="M635" s="73" t="s">
        <v>6</v>
      </c>
      <c r="N635" s="158" t="s">
        <v>118</v>
      </c>
      <c r="O635" s="158" t="s">
        <v>7721</v>
      </c>
      <c r="P635" s="158" t="s">
        <v>7722</v>
      </c>
    </row>
    <row r="636" spans="1:16" x14ac:dyDescent="0.45">
      <c r="A636" s="32" t="s">
        <v>6607</v>
      </c>
      <c r="B636" s="32">
        <v>160</v>
      </c>
      <c r="C636" s="158" t="s">
        <v>6720</v>
      </c>
      <c r="D636" s="159">
        <v>6</v>
      </c>
      <c r="E636" s="159">
        <v>160501175</v>
      </c>
      <c r="F636" s="158" t="s">
        <v>24</v>
      </c>
      <c r="G636" s="158" t="s">
        <v>10</v>
      </c>
      <c r="H636" s="158" t="s">
        <v>1942</v>
      </c>
      <c r="I636" s="158" t="s">
        <v>6105</v>
      </c>
      <c r="J636" s="35">
        <v>1</v>
      </c>
      <c r="K636" s="96"/>
      <c r="L636" s="158" t="s">
        <v>8081</v>
      </c>
      <c r="M636" s="73" t="s">
        <v>6</v>
      </c>
      <c r="N636" s="158" t="s">
        <v>118</v>
      </c>
      <c r="O636" s="158" t="s">
        <v>7764</v>
      </c>
      <c r="P636" s="158" t="s">
        <v>7765</v>
      </c>
    </row>
    <row r="637" spans="1:16" x14ac:dyDescent="0.45">
      <c r="A637" s="32" t="s">
        <v>6607</v>
      </c>
      <c r="B637" s="32">
        <v>160</v>
      </c>
      <c r="C637" s="158" t="s">
        <v>6720</v>
      </c>
      <c r="D637" s="159">
        <v>13</v>
      </c>
      <c r="E637" s="159">
        <v>32912750</v>
      </c>
      <c r="F637" s="158" t="s">
        <v>24</v>
      </c>
      <c r="G637" s="158" t="s">
        <v>1</v>
      </c>
      <c r="H637" s="158" t="s">
        <v>35</v>
      </c>
      <c r="I637" s="158" t="s">
        <v>6811</v>
      </c>
      <c r="J637" s="35">
        <v>1</v>
      </c>
      <c r="K637" s="96"/>
      <c r="L637" s="158" t="s">
        <v>8081</v>
      </c>
      <c r="M637" s="73" t="s">
        <v>6</v>
      </c>
      <c r="N637" s="158" t="s">
        <v>118</v>
      </c>
      <c r="O637" s="158" t="s">
        <v>6938</v>
      </c>
      <c r="P637" s="158" t="s">
        <v>6939</v>
      </c>
    </row>
    <row r="638" spans="1:16" x14ac:dyDescent="0.45">
      <c r="A638" s="32" t="s">
        <v>6607</v>
      </c>
      <c r="B638" s="32">
        <v>160</v>
      </c>
      <c r="C638" s="158" t="s">
        <v>6720</v>
      </c>
      <c r="D638" s="159">
        <v>15</v>
      </c>
      <c r="E638" s="159">
        <v>91333892</v>
      </c>
      <c r="F638" s="158" t="s">
        <v>0</v>
      </c>
      <c r="G638" s="158" t="s">
        <v>10</v>
      </c>
      <c r="H638" s="158" t="s">
        <v>1298</v>
      </c>
      <c r="I638" s="158" t="s">
        <v>6105</v>
      </c>
      <c r="J638" s="35">
        <v>1</v>
      </c>
      <c r="K638" s="96"/>
      <c r="L638" s="158" t="s">
        <v>8081</v>
      </c>
      <c r="M638" s="73" t="s">
        <v>6</v>
      </c>
      <c r="N638" s="158" t="s">
        <v>118</v>
      </c>
      <c r="O638" s="158" t="s">
        <v>7766</v>
      </c>
      <c r="P638" s="158" t="s">
        <v>7767</v>
      </c>
    </row>
    <row r="639" spans="1:16" x14ac:dyDescent="0.45">
      <c r="A639" s="32" t="s">
        <v>6607</v>
      </c>
      <c r="B639" s="32">
        <v>160</v>
      </c>
      <c r="C639" s="158" t="s">
        <v>6720</v>
      </c>
      <c r="D639" s="159">
        <v>16</v>
      </c>
      <c r="E639" s="159" t="s">
        <v>6790</v>
      </c>
      <c r="F639" s="158" t="s">
        <v>2853</v>
      </c>
      <c r="G639" s="158" t="s">
        <v>144</v>
      </c>
      <c r="H639" s="158" t="s">
        <v>1222</v>
      </c>
      <c r="I639" s="158" t="s">
        <v>6105</v>
      </c>
      <c r="J639" s="35">
        <v>1</v>
      </c>
      <c r="K639" s="96"/>
      <c r="L639" s="158" t="s">
        <v>8081</v>
      </c>
      <c r="M639" s="73" t="s">
        <v>6</v>
      </c>
      <c r="N639" s="158" t="s">
        <v>4649</v>
      </c>
      <c r="O639" s="158" t="s">
        <v>7470</v>
      </c>
      <c r="P639" s="158" t="s">
        <v>7471</v>
      </c>
    </row>
    <row r="640" spans="1:16" x14ac:dyDescent="0.45">
      <c r="A640" s="32" t="s">
        <v>6607</v>
      </c>
      <c r="B640" s="32">
        <v>160</v>
      </c>
      <c r="C640" s="158" t="s">
        <v>6721</v>
      </c>
      <c r="D640" s="159">
        <v>7</v>
      </c>
      <c r="E640" s="159">
        <v>138265337</v>
      </c>
      <c r="F640" s="158" t="s">
        <v>0</v>
      </c>
      <c r="G640" s="158" t="s">
        <v>24</v>
      </c>
      <c r="H640" s="158" t="s">
        <v>2182</v>
      </c>
      <c r="I640" s="158" t="s">
        <v>6105</v>
      </c>
      <c r="J640" s="35">
        <v>1</v>
      </c>
      <c r="K640" s="96"/>
      <c r="L640" s="158" t="s">
        <v>4621</v>
      </c>
      <c r="M640" s="73" t="s">
        <v>6</v>
      </c>
      <c r="N640" s="158" t="s">
        <v>118</v>
      </c>
      <c r="O640" s="158" t="s">
        <v>6869</v>
      </c>
      <c r="P640" s="158" t="s">
        <v>6870</v>
      </c>
    </row>
    <row r="641" spans="1:16" x14ac:dyDescent="0.45">
      <c r="A641" s="32" t="s">
        <v>6607</v>
      </c>
      <c r="B641" s="32">
        <v>160</v>
      </c>
      <c r="C641" s="158" t="s">
        <v>6721</v>
      </c>
      <c r="D641" s="159">
        <v>9</v>
      </c>
      <c r="E641" s="159">
        <v>93640021</v>
      </c>
      <c r="F641" s="158" t="s">
        <v>24</v>
      </c>
      <c r="G641" s="158" t="s">
        <v>10</v>
      </c>
      <c r="H641" s="158" t="s">
        <v>2147</v>
      </c>
      <c r="I641" s="158" t="s">
        <v>6105</v>
      </c>
      <c r="J641" s="35">
        <v>1</v>
      </c>
      <c r="K641" s="96"/>
      <c r="L641" s="158" t="s">
        <v>4621</v>
      </c>
      <c r="M641" s="73" t="s">
        <v>6</v>
      </c>
      <c r="N641" s="158" t="s">
        <v>118</v>
      </c>
      <c r="O641" s="158" t="s">
        <v>7768</v>
      </c>
      <c r="P641" s="158" t="s">
        <v>7769</v>
      </c>
    </row>
    <row r="642" spans="1:16" x14ac:dyDescent="0.45">
      <c r="A642" s="32" t="s">
        <v>6607</v>
      </c>
      <c r="B642" s="32">
        <v>160</v>
      </c>
      <c r="C642" s="158" t="s">
        <v>6721</v>
      </c>
      <c r="D642" s="159">
        <v>12</v>
      </c>
      <c r="E642" s="159">
        <v>46254667</v>
      </c>
      <c r="F642" s="158" t="s">
        <v>1</v>
      </c>
      <c r="G642" s="158" t="s">
        <v>10</v>
      </c>
      <c r="H642" s="158" t="s">
        <v>1717</v>
      </c>
      <c r="I642" s="158" t="s">
        <v>6105</v>
      </c>
      <c r="J642" s="35">
        <v>1</v>
      </c>
      <c r="K642" s="96"/>
      <c r="L642" s="158" t="s">
        <v>4621</v>
      </c>
      <c r="M642" s="73" t="s">
        <v>6</v>
      </c>
      <c r="N642" s="158" t="s">
        <v>118</v>
      </c>
      <c r="O642" s="158" t="s">
        <v>7770</v>
      </c>
      <c r="P642" s="158" t="s">
        <v>7771</v>
      </c>
    </row>
    <row r="643" spans="1:16" x14ac:dyDescent="0.45">
      <c r="A643" s="32" t="s">
        <v>6607</v>
      </c>
      <c r="B643" s="32">
        <v>160</v>
      </c>
      <c r="C643" s="158" t="s">
        <v>6721</v>
      </c>
      <c r="D643" s="159">
        <v>13</v>
      </c>
      <c r="E643" s="159">
        <v>32912174</v>
      </c>
      <c r="F643" s="158" t="s">
        <v>10</v>
      </c>
      <c r="G643" s="158" t="s">
        <v>24</v>
      </c>
      <c r="H643" s="158" t="s">
        <v>35</v>
      </c>
      <c r="I643" s="158" t="s">
        <v>6811</v>
      </c>
      <c r="J643" s="35">
        <v>1</v>
      </c>
      <c r="K643" s="96"/>
      <c r="L643" s="158" t="s">
        <v>4621</v>
      </c>
      <c r="M643" s="73" t="s">
        <v>6</v>
      </c>
      <c r="N643" s="158" t="s">
        <v>118</v>
      </c>
      <c r="O643" s="158" t="s">
        <v>7772</v>
      </c>
      <c r="P643" s="158" t="s">
        <v>7773</v>
      </c>
    </row>
    <row r="644" spans="1:16" x14ac:dyDescent="0.45">
      <c r="A644" s="32" t="s">
        <v>6607</v>
      </c>
      <c r="B644" s="32">
        <v>160</v>
      </c>
      <c r="C644" s="158" t="s">
        <v>6721</v>
      </c>
      <c r="D644" s="159">
        <v>16</v>
      </c>
      <c r="E644" s="159">
        <v>89877419</v>
      </c>
      <c r="F644" s="158" t="s">
        <v>0</v>
      </c>
      <c r="G644" s="158" t="s">
        <v>1</v>
      </c>
      <c r="H644" s="158" t="s">
        <v>1313</v>
      </c>
      <c r="I644" s="158" t="s">
        <v>6105</v>
      </c>
      <c r="J644" s="35">
        <v>1</v>
      </c>
      <c r="K644" s="96"/>
      <c r="L644" s="158" t="s">
        <v>4621</v>
      </c>
      <c r="M644" s="73" t="s">
        <v>6</v>
      </c>
      <c r="N644" s="158" t="s">
        <v>118</v>
      </c>
      <c r="O644" s="158" t="s">
        <v>7774</v>
      </c>
      <c r="P644" s="158" t="s">
        <v>7775</v>
      </c>
    </row>
    <row r="645" spans="1:16" x14ac:dyDescent="0.45">
      <c r="A645" s="32" t="s">
        <v>6607</v>
      </c>
      <c r="B645" s="32">
        <v>160</v>
      </c>
      <c r="C645" s="158" t="s">
        <v>6721</v>
      </c>
      <c r="D645" s="159">
        <v>17</v>
      </c>
      <c r="E645" s="159">
        <v>29663499</v>
      </c>
      <c r="F645" s="158" t="s">
        <v>0</v>
      </c>
      <c r="G645" s="158" t="s">
        <v>24</v>
      </c>
      <c r="H645" s="158" t="s">
        <v>76</v>
      </c>
      <c r="I645" s="158" t="s">
        <v>6810</v>
      </c>
      <c r="J645" s="35">
        <v>1</v>
      </c>
      <c r="K645" s="96"/>
      <c r="L645" s="158" t="s">
        <v>4621</v>
      </c>
      <c r="M645" s="73" t="s">
        <v>6</v>
      </c>
      <c r="N645" s="158" t="s">
        <v>6814</v>
      </c>
      <c r="O645" s="158" t="s">
        <v>7776</v>
      </c>
      <c r="P645" s="158"/>
    </row>
    <row r="646" spans="1:16" x14ac:dyDescent="0.45">
      <c r="A646" s="32" t="s">
        <v>6607</v>
      </c>
      <c r="B646" s="32">
        <v>160</v>
      </c>
      <c r="C646" s="158" t="s">
        <v>6722</v>
      </c>
      <c r="D646" s="159">
        <v>13</v>
      </c>
      <c r="E646" s="159">
        <v>32972339</v>
      </c>
      <c r="F646" s="158" t="s">
        <v>1</v>
      </c>
      <c r="G646" s="158" t="s">
        <v>0</v>
      </c>
      <c r="H646" s="158" t="s">
        <v>35</v>
      </c>
      <c r="I646" s="158" t="s">
        <v>6105</v>
      </c>
      <c r="J646" s="35">
        <v>1</v>
      </c>
      <c r="K646" s="96"/>
      <c r="L646" s="158" t="s">
        <v>8083</v>
      </c>
      <c r="M646" s="73" t="s">
        <v>6</v>
      </c>
      <c r="N646" s="158" t="s">
        <v>118</v>
      </c>
      <c r="O646" s="158" t="s">
        <v>7777</v>
      </c>
      <c r="P646" s="158" t="s">
        <v>7778</v>
      </c>
    </row>
    <row r="647" spans="1:16" x14ac:dyDescent="0.45">
      <c r="A647" s="32" t="s">
        <v>6607</v>
      </c>
      <c r="B647" s="32">
        <v>160</v>
      </c>
      <c r="C647" s="158" t="s">
        <v>6722</v>
      </c>
      <c r="D647" s="159">
        <v>16</v>
      </c>
      <c r="E647" s="159">
        <v>3819294</v>
      </c>
      <c r="F647" s="158" t="s">
        <v>0</v>
      </c>
      <c r="G647" s="158" t="s">
        <v>1</v>
      </c>
      <c r="H647" s="158" t="s">
        <v>1862</v>
      </c>
      <c r="I647" s="158" t="s">
        <v>6811</v>
      </c>
      <c r="J647" s="35">
        <v>1</v>
      </c>
      <c r="K647" s="96"/>
      <c r="L647" s="158" t="s">
        <v>8083</v>
      </c>
      <c r="M647" s="73" t="s">
        <v>6</v>
      </c>
      <c r="N647" s="158" t="s">
        <v>118</v>
      </c>
      <c r="O647" s="158" t="s">
        <v>7779</v>
      </c>
      <c r="P647" s="158" t="s">
        <v>7780</v>
      </c>
    </row>
    <row r="648" spans="1:16" x14ac:dyDescent="0.45">
      <c r="A648" s="32" t="s">
        <v>6607</v>
      </c>
      <c r="B648" s="32">
        <v>160</v>
      </c>
      <c r="C648" s="158" t="s">
        <v>6723</v>
      </c>
      <c r="D648" s="159">
        <v>3</v>
      </c>
      <c r="E648" s="159">
        <v>52436441</v>
      </c>
      <c r="F648" s="158" t="s">
        <v>0</v>
      </c>
      <c r="G648" s="158" t="s">
        <v>10</v>
      </c>
      <c r="H648" s="158" t="s">
        <v>493</v>
      </c>
      <c r="I648" s="158" t="s">
        <v>6810</v>
      </c>
      <c r="J648" s="35">
        <v>1</v>
      </c>
      <c r="K648" s="96"/>
      <c r="L648" s="158" t="s">
        <v>26</v>
      </c>
      <c r="M648" s="73" t="s">
        <v>6</v>
      </c>
      <c r="N648" s="158" t="s">
        <v>6814</v>
      </c>
      <c r="O648" s="158" t="s">
        <v>6925</v>
      </c>
      <c r="P648" s="158"/>
    </row>
    <row r="649" spans="1:16" x14ac:dyDescent="0.45">
      <c r="A649" s="32" t="s">
        <v>6607</v>
      </c>
      <c r="B649" s="32">
        <v>160</v>
      </c>
      <c r="C649" s="158" t="s">
        <v>6723</v>
      </c>
      <c r="D649" s="159">
        <v>6</v>
      </c>
      <c r="E649" s="159">
        <v>160489348</v>
      </c>
      <c r="F649" s="158" t="s">
        <v>10</v>
      </c>
      <c r="G649" s="158" t="s">
        <v>1</v>
      </c>
      <c r="H649" s="158" t="s">
        <v>1942</v>
      </c>
      <c r="I649" s="158" t="s">
        <v>6105</v>
      </c>
      <c r="J649" s="35">
        <v>1</v>
      </c>
      <c r="K649" s="96"/>
      <c r="L649" s="158" t="s">
        <v>4578</v>
      </c>
      <c r="M649" s="73" t="s">
        <v>6</v>
      </c>
      <c r="N649" s="158" t="s">
        <v>118</v>
      </c>
      <c r="O649" s="158" t="s">
        <v>6845</v>
      </c>
      <c r="P649" s="158" t="s">
        <v>6846</v>
      </c>
    </row>
    <row r="650" spans="1:16" x14ac:dyDescent="0.45">
      <c r="A650" s="32" t="s">
        <v>6607</v>
      </c>
      <c r="B650" s="32">
        <v>160</v>
      </c>
      <c r="C650" s="158" t="s">
        <v>6723</v>
      </c>
      <c r="D650" s="159">
        <v>11</v>
      </c>
      <c r="E650" s="159">
        <v>108098576</v>
      </c>
      <c r="F650" s="158" t="s">
        <v>0</v>
      </c>
      <c r="G650" s="158" t="s">
        <v>24</v>
      </c>
      <c r="H650" s="158" t="s">
        <v>1288</v>
      </c>
      <c r="I650" s="158" t="s">
        <v>6810</v>
      </c>
      <c r="J650" s="35">
        <v>1</v>
      </c>
      <c r="K650" s="96"/>
      <c r="L650" s="158" t="s">
        <v>4578</v>
      </c>
      <c r="M650" s="73" t="s">
        <v>6</v>
      </c>
      <c r="N650" s="158" t="s">
        <v>118</v>
      </c>
      <c r="O650" s="158" t="s">
        <v>7123</v>
      </c>
      <c r="P650" s="158" t="s">
        <v>7124</v>
      </c>
    </row>
    <row r="651" spans="1:16" x14ac:dyDescent="0.45">
      <c r="A651" s="32" t="s">
        <v>6607</v>
      </c>
      <c r="B651" s="32">
        <v>160</v>
      </c>
      <c r="C651" s="158" t="s">
        <v>6723</v>
      </c>
      <c r="D651" s="159">
        <v>16</v>
      </c>
      <c r="E651" s="159">
        <v>2112532</v>
      </c>
      <c r="F651" s="158" t="s">
        <v>0</v>
      </c>
      <c r="G651" s="158" t="s">
        <v>1</v>
      </c>
      <c r="H651" s="158" t="s">
        <v>1222</v>
      </c>
      <c r="I651" s="158" t="s">
        <v>6105</v>
      </c>
      <c r="J651" s="35">
        <v>1</v>
      </c>
      <c r="K651" s="96"/>
      <c r="L651" s="158" t="s">
        <v>4578</v>
      </c>
      <c r="M651" s="73" t="s">
        <v>6</v>
      </c>
      <c r="N651" s="158" t="s">
        <v>118</v>
      </c>
      <c r="O651" s="158" t="s">
        <v>7781</v>
      </c>
      <c r="P651" s="158" t="s">
        <v>7782</v>
      </c>
    </row>
    <row r="652" spans="1:16" x14ac:dyDescent="0.45">
      <c r="A652" s="32" t="s">
        <v>6607</v>
      </c>
      <c r="B652" s="32">
        <v>160</v>
      </c>
      <c r="C652" s="158" t="s">
        <v>6723</v>
      </c>
      <c r="D652" s="159">
        <v>16</v>
      </c>
      <c r="E652" s="159">
        <v>3820723</v>
      </c>
      <c r="F652" s="158" t="s">
        <v>1</v>
      </c>
      <c r="G652" s="158" t="s">
        <v>0</v>
      </c>
      <c r="H652" s="158" t="s">
        <v>1862</v>
      </c>
      <c r="I652" s="158" t="s">
        <v>6810</v>
      </c>
      <c r="J652" s="35">
        <v>1</v>
      </c>
      <c r="K652" s="96"/>
      <c r="L652" s="158" t="s">
        <v>4578</v>
      </c>
      <c r="M652" s="73" t="s">
        <v>6</v>
      </c>
      <c r="N652" s="158" t="s">
        <v>118</v>
      </c>
      <c r="O652" s="158" t="s">
        <v>7541</v>
      </c>
      <c r="P652" s="158" t="s">
        <v>7542</v>
      </c>
    </row>
    <row r="653" spans="1:16" x14ac:dyDescent="0.45">
      <c r="A653" s="32" t="s">
        <v>6607</v>
      </c>
      <c r="B653" s="32">
        <v>160</v>
      </c>
      <c r="C653" s="158" t="s">
        <v>6724</v>
      </c>
      <c r="D653" s="159">
        <v>17</v>
      </c>
      <c r="E653" s="159">
        <v>59853905</v>
      </c>
      <c r="F653" s="158" t="s">
        <v>0</v>
      </c>
      <c r="G653" s="158" t="s">
        <v>1</v>
      </c>
      <c r="H653" s="158" t="s">
        <v>1301</v>
      </c>
      <c r="I653" s="158" t="s">
        <v>6105</v>
      </c>
      <c r="J653" s="35">
        <v>1</v>
      </c>
      <c r="K653" s="96"/>
      <c r="L653" s="158" t="s">
        <v>4578</v>
      </c>
      <c r="M653" s="73" t="s">
        <v>6</v>
      </c>
      <c r="N653" s="158" t="s">
        <v>118</v>
      </c>
      <c r="O653" s="158" t="s">
        <v>7783</v>
      </c>
      <c r="P653" s="158" t="s">
        <v>7784</v>
      </c>
    </row>
    <row r="654" spans="1:16" x14ac:dyDescent="0.45">
      <c r="A654" s="32" t="s">
        <v>6607</v>
      </c>
      <c r="B654" s="32">
        <v>160</v>
      </c>
      <c r="C654" s="158" t="s">
        <v>6724</v>
      </c>
      <c r="D654" s="159">
        <v>22</v>
      </c>
      <c r="E654" s="159">
        <v>28192982</v>
      </c>
      <c r="F654" s="158" t="s">
        <v>0</v>
      </c>
      <c r="G654" s="158" t="s">
        <v>24</v>
      </c>
      <c r="H654" s="158" t="s">
        <v>2017</v>
      </c>
      <c r="I654" s="158" t="s">
        <v>6105</v>
      </c>
      <c r="J654" s="35">
        <v>1</v>
      </c>
      <c r="K654" s="96"/>
      <c r="L654" s="158" t="s">
        <v>4578</v>
      </c>
      <c r="M654" s="73" t="s">
        <v>6</v>
      </c>
      <c r="N654" s="158" t="s">
        <v>118</v>
      </c>
      <c r="O654" s="158" t="s">
        <v>7785</v>
      </c>
      <c r="P654" s="158" t="s">
        <v>7786</v>
      </c>
    </row>
    <row r="655" spans="1:16" x14ac:dyDescent="0.45">
      <c r="A655" s="32" t="s">
        <v>6607</v>
      </c>
      <c r="B655" s="32">
        <v>160</v>
      </c>
      <c r="C655" s="158" t="s">
        <v>6725</v>
      </c>
      <c r="D655" s="159">
        <v>2</v>
      </c>
      <c r="E655" s="159">
        <v>48026630</v>
      </c>
      <c r="F655" s="158" t="s">
        <v>0</v>
      </c>
      <c r="G655" s="158" t="s">
        <v>24</v>
      </c>
      <c r="H655" s="158" t="s">
        <v>174</v>
      </c>
      <c r="I655" s="158" t="s">
        <v>6810</v>
      </c>
      <c r="J655" s="35">
        <v>1</v>
      </c>
      <c r="K655" s="96"/>
      <c r="L655" s="158" t="s">
        <v>8089</v>
      </c>
      <c r="M655" s="73" t="s">
        <v>6</v>
      </c>
      <c r="N655" s="158" t="s">
        <v>118</v>
      </c>
      <c r="O655" s="158" t="s">
        <v>7725</v>
      </c>
      <c r="P655" s="158" t="s">
        <v>7726</v>
      </c>
    </row>
    <row r="656" spans="1:16" x14ac:dyDescent="0.45">
      <c r="A656" s="32" t="s">
        <v>6607</v>
      </c>
      <c r="B656" s="32">
        <v>160</v>
      </c>
      <c r="C656" s="158" t="s">
        <v>6725</v>
      </c>
      <c r="D656" s="159">
        <v>3</v>
      </c>
      <c r="E656" s="159">
        <v>10183605</v>
      </c>
      <c r="F656" s="158" t="s">
        <v>0</v>
      </c>
      <c r="G656" s="158" t="s">
        <v>1</v>
      </c>
      <c r="H656" s="158" t="s">
        <v>324</v>
      </c>
      <c r="I656" s="158" t="s">
        <v>6810</v>
      </c>
      <c r="J656" s="35">
        <v>1</v>
      </c>
      <c r="K656" s="96"/>
      <c r="L656" s="158" t="s">
        <v>8089</v>
      </c>
      <c r="M656" s="73" t="s">
        <v>6</v>
      </c>
      <c r="N656" s="158" t="s">
        <v>118</v>
      </c>
      <c r="O656" s="158" t="s">
        <v>7787</v>
      </c>
      <c r="P656" s="158" t="s">
        <v>7788</v>
      </c>
    </row>
    <row r="657" spans="1:16" x14ac:dyDescent="0.45">
      <c r="A657" s="32" t="s">
        <v>6607</v>
      </c>
      <c r="B657" s="32">
        <v>160</v>
      </c>
      <c r="C657" s="158" t="s">
        <v>6725</v>
      </c>
      <c r="D657" s="159">
        <v>8</v>
      </c>
      <c r="E657" s="159">
        <v>90993036</v>
      </c>
      <c r="F657" s="158" t="s">
        <v>0</v>
      </c>
      <c r="G657" s="158" t="s">
        <v>1</v>
      </c>
      <c r="H657" s="158" t="s">
        <v>1329</v>
      </c>
      <c r="I657" s="158" t="s">
        <v>6105</v>
      </c>
      <c r="J657" s="35">
        <v>1</v>
      </c>
      <c r="K657" s="96"/>
      <c r="L657" s="158" t="s">
        <v>8089</v>
      </c>
      <c r="M657" s="73" t="s">
        <v>6</v>
      </c>
      <c r="N657" s="158" t="s">
        <v>118</v>
      </c>
      <c r="O657" s="158" t="s">
        <v>7789</v>
      </c>
      <c r="P657" s="158" t="s">
        <v>7790</v>
      </c>
    </row>
    <row r="658" spans="1:16" x14ac:dyDescent="0.45">
      <c r="A658" s="32" t="s">
        <v>6607</v>
      </c>
      <c r="B658" s="32">
        <v>160</v>
      </c>
      <c r="C658" s="158" t="s">
        <v>6725</v>
      </c>
      <c r="D658" s="159">
        <v>13</v>
      </c>
      <c r="E658" s="159">
        <v>32969006</v>
      </c>
      <c r="F658" s="158" t="s">
        <v>1</v>
      </c>
      <c r="G658" s="158" t="s">
        <v>0</v>
      </c>
      <c r="H658" s="158" t="s">
        <v>35</v>
      </c>
      <c r="I658" s="158" t="s">
        <v>6105</v>
      </c>
      <c r="J658" s="35">
        <v>1</v>
      </c>
      <c r="K658" s="96"/>
      <c r="L658" s="158" t="s">
        <v>8089</v>
      </c>
      <c r="M658" s="73" t="s">
        <v>6</v>
      </c>
      <c r="N658" s="158" t="s">
        <v>118</v>
      </c>
      <c r="O658" s="158" t="s">
        <v>7791</v>
      </c>
      <c r="P658" s="158" t="s">
        <v>7792</v>
      </c>
    </row>
    <row r="659" spans="1:16" x14ac:dyDescent="0.45">
      <c r="A659" s="32" t="s">
        <v>6607</v>
      </c>
      <c r="B659" s="32">
        <v>160</v>
      </c>
      <c r="C659" s="158" t="s">
        <v>6725</v>
      </c>
      <c r="D659" s="159">
        <v>13</v>
      </c>
      <c r="E659" s="159">
        <v>103515288</v>
      </c>
      <c r="F659" s="158" t="s">
        <v>24</v>
      </c>
      <c r="G659" s="158" t="s">
        <v>0</v>
      </c>
      <c r="H659" s="158" t="s">
        <v>1311</v>
      </c>
      <c r="I659" s="158" t="s">
        <v>6810</v>
      </c>
      <c r="J659" s="35">
        <v>1</v>
      </c>
      <c r="K659" s="96"/>
      <c r="L659" s="158" t="s">
        <v>8089</v>
      </c>
      <c r="M659" s="73" t="s">
        <v>6</v>
      </c>
      <c r="N659" s="158" t="s">
        <v>118</v>
      </c>
      <c r="O659" s="158" t="s">
        <v>7731</v>
      </c>
      <c r="P659" s="158" t="s">
        <v>7732</v>
      </c>
    </row>
    <row r="660" spans="1:16" x14ac:dyDescent="0.45">
      <c r="A660" s="32" t="s">
        <v>6607</v>
      </c>
      <c r="B660" s="32">
        <v>160</v>
      </c>
      <c r="C660" s="158" t="s">
        <v>6725</v>
      </c>
      <c r="D660" s="159">
        <v>14</v>
      </c>
      <c r="E660" s="159">
        <v>45665603</v>
      </c>
      <c r="F660" s="158" t="s">
        <v>24</v>
      </c>
      <c r="G660" s="158" t="s">
        <v>10</v>
      </c>
      <c r="H660" s="158" t="s">
        <v>1279</v>
      </c>
      <c r="I660" s="158" t="s">
        <v>6105</v>
      </c>
      <c r="J660" s="35">
        <v>1</v>
      </c>
      <c r="K660" s="96"/>
      <c r="L660" s="158" t="s">
        <v>8089</v>
      </c>
      <c r="M660" s="73" t="s">
        <v>6</v>
      </c>
      <c r="N660" s="158" t="s">
        <v>118</v>
      </c>
      <c r="O660" s="158" t="s">
        <v>7793</v>
      </c>
      <c r="P660" s="158" t="s">
        <v>7794</v>
      </c>
    </row>
    <row r="661" spans="1:16" x14ac:dyDescent="0.45">
      <c r="A661" s="32" t="s">
        <v>6607</v>
      </c>
      <c r="B661" s="32">
        <v>160</v>
      </c>
      <c r="C661" s="158" t="s">
        <v>6725</v>
      </c>
      <c r="D661" s="159">
        <v>17</v>
      </c>
      <c r="E661" s="159">
        <v>29496957</v>
      </c>
      <c r="F661" s="158" t="s">
        <v>1</v>
      </c>
      <c r="G661" s="158" t="s">
        <v>10</v>
      </c>
      <c r="H661" s="158" t="s">
        <v>76</v>
      </c>
      <c r="I661" s="158" t="s">
        <v>6105</v>
      </c>
      <c r="J661" s="35">
        <v>1</v>
      </c>
      <c r="K661" s="96"/>
      <c r="L661" s="158" t="s">
        <v>8089</v>
      </c>
      <c r="M661" s="73" t="s">
        <v>6</v>
      </c>
      <c r="N661" s="158" t="s">
        <v>118</v>
      </c>
      <c r="O661" s="158" t="s">
        <v>7795</v>
      </c>
      <c r="P661" s="158" t="s">
        <v>7796</v>
      </c>
    </row>
    <row r="662" spans="1:16" x14ac:dyDescent="0.45">
      <c r="A662" s="32" t="s">
        <v>6607</v>
      </c>
      <c r="B662" s="32">
        <v>160</v>
      </c>
      <c r="C662" s="158" t="s">
        <v>6726</v>
      </c>
      <c r="D662" s="159">
        <v>1</v>
      </c>
      <c r="E662" s="159">
        <v>7724727</v>
      </c>
      <c r="F662" s="158" t="s">
        <v>0</v>
      </c>
      <c r="G662" s="158" t="s">
        <v>24</v>
      </c>
      <c r="H662" s="158" t="s">
        <v>1789</v>
      </c>
      <c r="I662" s="158" t="s">
        <v>6105</v>
      </c>
      <c r="J662" s="35">
        <v>1</v>
      </c>
      <c r="K662" s="96"/>
      <c r="L662" s="158" t="s">
        <v>131</v>
      </c>
      <c r="M662" s="73" t="s">
        <v>6</v>
      </c>
      <c r="N662" s="158" t="s">
        <v>118</v>
      </c>
      <c r="O662" s="158" t="s">
        <v>7014</v>
      </c>
      <c r="P662" s="158" t="s">
        <v>7015</v>
      </c>
    </row>
    <row r="663" spans="1:16" x14ac:dyDescent="0.45">
      <c r="A663" s="32" t="s">
        <v>6607</v>
      </c>
      <c r="B663" s="32">
        <v>160</v>
      </c>
      <c r="C663" s="158" t="s">
        <v>6726</v>
      </c>
      <c r="D663" s="159">
        <v>7</v>
      </c>
      <c r="E663" s="159">
        <v>128845511</v>
      </c>
      <c r="F663" s="158" t="s">
        <v>24</v>
      </c>
      <c r="G663" s="158" t="s">
        <v>10</v>
      </c>
      <c r="H663" s="158" t="s">
        <v>2142</v>
      </c>
      <c r="I663" s="158" t="s">
        <v>6105</v>
      </c>
      <c r="J663" s="35">
        <v>1</v>
      </c>
      <c r="K663" s="96"/>
      <c r="L663" s="158" t="s">
        <v>131</v>
      </c>
      <c r="M663" s="73" t="s">
        <v>6</v>
      </c>
      <c r="N663" s="158" t="s">
        <v>118</v>
      </c>
      <c r="O663" s="158" t="s">
        <v>7291</v>
      </c>
      <c r="P663" s="158" t="s">
        <v>7292</v>
      </c>
    </row>
    <row r="664" spans="1:16" x14ac:dyDescent="0.45">
      <c r="A664" s="32" t="s">
        <v>6607</v>
      </c>
      <c r="B664" s="32">
        <v>160</v>
      </c>
      <c r="C664" s="158" t="s">
        <v>6726</v>
      </c>
      <c r="D664" s="159">
        <v>9</v>
      </c>
      <c r="E664" s="159">
        <v>36882049</v>
      </c>
      <c r="F664" s="158" t="s">
        <v>0</v>
      </c>
      <c r="G664" s="158" t="s">
        <v>1</v>
      </c>
      <c r="H664" s="158" t="s">
        <v>974</v>
      </c>
      <c r="I664" s="158" t="s">
        <v>6105</v>
      </c>
      <c r="J664" s="35">
        <v>1</v>
      </c>
      <c r="K664" s="96"/>
      <c r="L664" s="158" t="s">
        <v>131</v>
      </c>
      <c r="M664" s="73" t="s">
        <v>6</v>
      </c>
      <c r="N664" s="158" t="s">
        <v>118</v>
      </c>
      <c r="O664" s="158" t="s">
        <v>7394</v>
      </c>
      <c r="P664" s="158" t="s">
        <v>7395</v>
      </c>
    </row>
    <row r="665" spans="1:16" x14ac:dyDescent="0.45">
      <c r="A665" s="32" t="s">
        <v>6607</v>
      </c>
      <c r="B665" s="32">
        <v>160</v>
      </c>
      <c r="C665" s="158" t="s">
        <v>6726</v>
      </c>
      <c r="D665" s="159">
        <v>11</v>
      </c>
      <c r="E665" s="159">
        <v>44151602</v>
      </c>
      <c r="F665" s="158" t="s">
        <v>24</v>
      </c>
      <c r="G665" s="158" t="s">
        <v>10</v>
      </c>
      <c r="H665" s="158" t="s">
        <v>1892</v>
      </c>
      <c r="I665" s="158" t="s">
        <v>6105</v>
      </c>
      <c r="J665" s="35">
        <v>1</v>
      </c>
      <c r="K665" s="96"/>
      <c r="L665" s="158" t="s">
        <v>131</v>
      </c>
      <c r="M665" s="73" t="s">
        <v>6</v>
      </c>
      <c r="N665" s="158" t="s">
        <v>118</v>
      </c>
      <c r="O665" s="158" t="s">
        <v>7797</v>
      </c>
      <c r="P665" s="158" t="s">
        <v>7798</v>
      </c>
    </row>
    <row r="666" spans="1:16" x14ac:dyDescent="0.45">
      <c r="A666" s="32" t="s">
        <v>6607</v>
      </c>
      <c r="B666" s="32">
        <v>160</v>
      </c>
      <c r="C666" s="158" t="s">
        <v>6726</v>
      </c>
      <c r="D666" s="159">
        <v>11</v>
      </c>
      <c r="E666" s="159">
        <v>120348176</v>
      </c>
      <c r="F666" s="158" t="s">
        <v>10</v>
      </c>
      <c r="G666" s="158" t="s">
        <v>1</v>
      </c>
      <c r="H666" s="158" t="s">
        <v>1685</v>
      </c>
      <c r="I666" s="158" t="s">
        <v>6105</v>
      </c>
      <c r="J666" s="35">
        <v>1</v>
      </c>
      <c r="K666" s="96"/>
      <c r="L666" s="158" t="s">
        <v>131</v>
      </c>
      <c r="M666" s="73" t="s">
        <v>6</v>
      </c>
      <c r="N666" s="158" t="s">
        <v>118</v>
      </c>
      <c r="O666" s="158" t="s">
        <v>7281</v>
      </c>
      <c r="P666" s="158" t="s">
        <v>7282</v>
      </c>
    </row>
    <row r="667" spans="1:16" x14ac:dyDescent="0.45">
      <c r="A667" s="32" t="s">
        <v>6607</v>
      </c>
      <c r="B667" s="32">
        <v>160</v>
      </c>
      <c r="C667" s="158" t="s">
        <v>6726</v>
      </c>
      <c r="D667" s="159">
        <v>16</v>
      </c>
      <c r="E667" s="159">
        <v>3778387</v>
      </c>
      <c r="F667" s="158" t="s">
        <v>1</v>
      </c>
      <c r="G667" s="158" t="s">
        <v>24</v>
      </c>
      <c r="H667" s="158" t="s">
        <v>1862</v>
      </c>
      <c r="I667" s="158" t="s">
        <v>6105</v>
      </c>
      <c r="J667" s="35">
        <v>1</v>
      </c>
      <c r="K667" s="96"/>
      <c r="L667" s="158" t="s">
        <v>131</v>
      </c>
      <c r="M667" s="73" t="s">
        <v>6</v>
      </c>
      <c r="N667" s="158" t="s">
        <v>118</v>
      </c>
      <c r="O667" s="158" t="s">
        <v>7799</v>
      </c>
      <c r="P667" s="158" t="s">
        <v>7800</v>
      </c>
    </row>
    <row r="668" spans="1:16" x14ac:dyDescent="0.45">
      <c r="A668" s="32" t="s">
        <v>6607</v>
      </c>
      <c r="B668" s="32">
        <v>160</v>
      </c>
      <c r="C668" s="158" t="s">
        <v>6727</v>
      </c>
      <c r="D668" s="159">
        <v>1</v>
      </c>
      <c r="E668" s="159">
        <v>155161955</v>
      </c>
      <c r="F668" s="158" t="s">
        <v>0</v>
      </c>
      <c r="G668" s="158" t="s">
        <v>1</v>
      </c>
      <c r="H668" s="158" t="s">
        <v>2029</v>
      </c>
      <c r="I668" s="158" t="s">
        <v>6810</v>
      </c>
      <c r="J668" s="35">
        <v>1</v>
      </c>
      <c r="K668" s="96"/>
      <c r="L668" s="158" t="s">
        <v>8081</v>
      </c>
      <c r="M668" s="73" t="s">
        <v>6</v>
      </c>
      <c r="N668" s="158" t="s">
        <v>118</v>
      </c>
      <c r="O668" s="158" t="s">
        <v>7801</v>
      </c>
      <c r="P668" s="158" t="s">
        <v>7802</v>
      </c>
    </row>
    <row r="669" spans="1:16" x14ac:dyDescent="0.45">
      <c r="A669" s="32" t="s">
        <v>6607</v>
      </c>
      <c r="B669" s="32">
        <v>160</v>
      </c>
      <c r="C669" s="158" t="s">
        <v>6727</v>
      </c>
      <c r="D669" s="159">
        <v>2</v>
      </c>
      <c r="E669" s="159">
        <v>48033625</v>
      </c>
      <c r="F669" s="158" t="s">
        <v>24</v>
      </c>
      <c r="G669" s="158" t="s">
        <v>10</v>
      </c>
      <c r="H669" s="158" t="s">
        <v>174</v>
      </c>
      <c r="I669" s="158" t="s">
        <v>6105</v>
      </c>
      <c r="J669" s="35">
        <v>1</v>
      </c>
      <c r="K669" s="96"/>
      <c r="L669" s="158" t="s">
        <v>8081</v>
      </c>
      <c r="M669" s="73" t="s">
        <v>6</v>
      </c>
      <c r="N669" s="158" t="s">
        <v>118</v>
      </c>
      <c r="O669" s="158" t="s">
        <v>7803</v>
      </c>
      <c r="P669" s="158" t="s">
        <v>7804</v>
      </c>
    </row>
    <row r="670" spans="1:16" x14ac:dyDescent="0.45">
      <c r="A670" s="32" t="s">
        <v>6607</v>
      </c>
      <c r="B670" s="32">
        <v>160</v>
      </c>
      <c r="C670" s="158" t="s">
        <v>6727</v>
      </c>
      <c r="D670" s="159">
        <v>6</v>
      </c>
      <c r="E670" s="159">
        <v>36652129</v>
      </c>
      <c r="F670" s="158" t="s">
        <v>24</v>
      </c>
      <c r="G670" s="158" t="s">
        <v>10</v>
      </c>
      <c r="H670" s="158" t="s">
        <v>1835</v>
      </c>
      <c r="I670" s="158" t="s">
        <v>6810</v>
      </c>
      <c r="J670" s="35">
        <v>1</v>
      </c>
      <c r="K670" s="96"/>
      <c r="L670" s="158" t="s">
        <v>8081</v>
      </c>
      <c r="M670" s="73" t="s">
        <v>6</v>
      </c>
      <c r="N670" s="158" t="s">
        <v>118</v>
      </c>
      <c r="O670" s="158" t="s">
        <v>7805</v>
      </c>
      <c r="P670" s="158" t="s">
        <v>7806</v>
      </c>
    </row>
    <row r="671" spans="1:16" x14ac:dyDescent="0.45">
      <c r="A671" s="32" t="s">
        <v>6607</v>
      </c>
      <c r="B671" s="32">
        <v>160</v>
      </c>
      <c r="C671" s="158" t="s">
        <v>6727</v>
      </c>
      <c r="D671" s="159">
        <v>11</v>
      </c>
      <c r="E671" s="159">
        <v>44146484</v>
      </c>
      <c r="F671" s="158" t="s">
        <v>0</v>
      </c>
      <c r="G671" s="158" t="s">
        <v>1</v>
      </c>
      <c r="H671" s="158" t="s">
        <v>1892</v>
      </c>
      <c r="I671" s="158" t="s">
        <v>6105</v>
      </c>
      <c r="J671" s="35">
        <v>1</v>
      </c>
      <c r="K671" s="96"/>
      <c r="L671" s="158" t="s">
        <v>8081</v>
      </c>
      <c r="M671" s="73" t="s">
        <v>6</v>
      </c>
      <c r="N671" s="158" t="s">
        <v>118</v>
      </c>
      <c r="O671" s="158" t="s">
        <v>7807</v>
      </c>
      <c r="P671" s="158" t="s">
        <v>7808</v>
      </c>
    </row>
    <row r="672" spans="1:16" x14ac:dyDescent="0.45">
      <c r="A672" s="32" t="s">
        <v>6607</v>
      </c>
      <c r="B672" s="32">
        <v>160</v>
      </c>
      <c r="C672" s="158" t="s">
        <v>6727</v>
      </c>
      <c r="D672" s="159">
        <v>16</v>
      </c>
      <c r="E672" s="159">
        <v>14041813</v>
      </c>
      <c r="F672" s="158" t="s">
        <v>10</v>
      </c>
      <c r="G672" s="158" t="s">
        <v>24</v>
      </c>
      <c r="H672" s="158" t="s">
        <v>1450</v>
      </c>
      <c r="I672" s="158" t="s">
        <v>6105</v>
      </c>
      <c r="J672" s="35">
        <v>1</v>
      </c>
      <c r="K672" s="96"/>
      <c r="L672" s="158" t="s">
        <v>8081</v>
      </c>
      <c r="M672" s="73" t="s">
        <v>6</v>
      </c>
      <c r="N672" s="158" t="s">
        <v>118</v>
      </c>
      <c r="O672" s="158" t="s">
        <v>7809</v>
      </c>
      <c r="P672" s="158" t="s">
        <v>7810</v>
      </c>
    </row>
    <row r="673" spans="1:16" x14ac:dyDescent="0.45">
      <c r="A673" s="32" t="s">
        <v>6607</v>
      </c>
      <c r="B673" s="32">
        <v>160</v>
      </c>
      <c r="C673" s="158" t="s">
        <v>6727</v>
      </c>
      <c r="D673" s="159">
        <v>19</v>
      </c>
      <c r="E673" s="159">
        <v>11098596</v>
      </c>
      <c r="F673" s="158" t="s">
        <v>1</v>
      </c>
      <c r="G673" s="158" t="s">
        <v>0</v>
      </c>
      <c r="H673" s="158" t="s">
        <v>1145</v>
      </c>
      <c r="I673" s="158" t="s">
        <v>6810</v>
      </c>
      <c r="J673" s="35">
        <v>1</v>
      </c>
      <c r="K673" s="96"/>
      <c r="L673" s="158" t="s">
        <v>8081</v>
      </c>
      <c r="M673" s="73" t="s">
        <v>6</v>
      </c>
      <c r="N673" s="158" t="s">
        <v>118</v>
      </c>
      <c r="O673" s="158" t="s">
        <v>7023</v>
      </c>
      <c r="P673" s="158" t="s">
        <v>7024</v>
      </c>
    </row>
    <row r="674" spans="1:16" x14ac:dyDescent="0.45">
      <c r="A674" s="32" t="s">
        <v>6607</v>
      </c>
      <c r="B674" s="32">
        <v>160</v>
      </c>
      <c r="C674" s="158" t="s">
        <v>6727</v>
      </c>
      <c r="D674" s="159">
        <v>22</v>
      </c>
      <c r="E674" s="159">
        <v>29121058</v>
      </c>
      <c r="F674" s="158" t="s">
        <v>0</v>
      </c>
      <c r="G674" s="158" t="s">
        <v>1</v>
      </c>
      <c r="H674" s="158" t="s">
        <v>1837</v>
      </c>
      <c r="I674" s="158" t="s">
        <v>6105</v>
      </c>
      <c r="J674" s="35">
        <v>1</v>
      </c>
      <c r="K674" s="96"/>
      <c r="L674" s="158" t="s">
        <v>8081</v>
      </c>
      <c r="M674" s="73" t="s">
        <v>6</v>
      </c>
      <c r="N674" s="158" t="s">
        <v>118</v>
      </c>
      <c r="O674" s="158" t="s">
        <v>7811</v>
      </c>
      <c r="P674" s="158" t="s">
        <v>7812</v>
      </c>
    </row>
    <row r="675" spans="1:16" x14ac:dyDescent="0.45">
      <c r="A675" s="32" t="s">
        <v>6607</v>
      </c>
      <c r="B675" s="32">
        <v>160</v>
      </c>
      <c r="C675" s="158" t="s">
        <v>6728</v>
      </c>
      <c r="D675" s="159">
        <v>8</v>
      </c>
      <c r="E675" s="159">
        <v>145738400</v>
      </c>
      <c r="F675" s="158" t="s">
        <v>24</v>
      </c>
      <c r="G675" s="158" t="s">
        <v>10</v>
      </c>
      <c r="H675" s="158" t="s">
        <v>1339</v>
      </c>
      <c r="I675" s="158" t="s">
        <v>6105</v>
      </c>
      <c r="J675" s="35">
        <v>1</v>
      </c>
      <c r="K675" s="96"/>
      <c r="L675" s="158" t="s">
        <v>8081</v>
      </c>
      <c r="M675" s="73" t="s">
        <v>6</v>
      </c>
      <c r="N675" s="158" t="s">
        <v>118</v>
      </c>
      <c r="O675" s="158" t="s">
        <v>7813</v>
      </c>
      <c r="P675" s="158" t="s">
        <v>7814</v>
      </c>
    </row>
    <row r="676" spans="1:16" x14ac:dyDescent="0.45">
      <c r="A676" s="32" t="s">
        <v>6607</v>
      </c>
      <c r="B676" s="32">
        <v>160</v>
      </c>
      <c r="C676" s="158" t="s">
        <v>6728</v>
      </c>
      <c r="D676" s="159">
        <v>8</v>
      </c>
      <c r="E676" s="159">
        <v>145742792</v>
      </c>
      <c r="F676" s="158" t="s">
        <v>24</v>
      </c>
      <c r="G676" s="158" t="s">
        <v>144</v>
      </c>
      <c r="H676" s="158" t="s">
        <v>1339</v>
      </c>
      <c r="I676" s="158" t="s">
        <v>6810</v>
      </c>
      <c r="J676" s="35">
        <v>1</v>
      </c>
      <c r="K676" s="96"/>
      <c r="L676" s="158" t="s">
        <v>8081</v>
      </c>
      <c r="M676" s="73" t="s">
        <v>6</v>
      </c>
      <c r="N676" s="158" t="s">
        <v>6814</v>
      </c>
      <c r="O676" s="158" t="s">
        <v>7815</v>
      </c>
      <c r="P676" s="158"/>
    </row>
    <row r="677" spans="1:16" x14ac:dyDescent="0.45">
      <c r="A677" s="32" t="s">
        <v>6607</v>
      </c>
      <c r="B677" s="32">
        <v>160</v>
      </c>
      <c r="C677" s="158" t="s">
        <v>6728</v>
      </c>
      <c r="D677" s="159">
        <v>9</v>
      </c>
      <c r="E677" s="159">
        <v>139409089</v>
      </c>
      <c r="F677" s="158" t="s">
        <v>0</v>
      </c>
      <c r="G677" s="158" t="s">
        <v>1</v>
      </c>
      <c r="H677" s="158" t="s">
        <v>2051</v>
      </c>
      <c r="I677" s="158" t="s">
        <v>6105</v>
      </c>
      <c r="J677" s="35">
        <v>1</v>
      </c>
      <c r="K677" s="96"/>
      <c r="L677" s="158" t="s">
        <v>8081</v>
      </c>
      <c r="M677" s="73" t="s">
        <v>6</v>
      </c>
      <c r="N677" s="158" t="s">
        <v>118</v>
      </c>
      <c r="O677" s="158" t="s">
        <v>7816</v>
      </c>
      <c r="P677" s="158" t="s">
        <v>7817</v>
      </c>
    </row>
    <row r="678" spans="1:16" x14ac:dyDescent="0.45">
      <c r="A678" s="32" t="s">
        <v>6607</v>
      </c>
      <c r="B678" s="32">
        <v>160</v>
      </c>
      <c r="C678" s="158" t="s">
        <v>6728</v>
      </c>
      <c r="D678" s="159">
        <v>11</v>
      </c>
      <c r="E678" s="159">
        <v>22646800</v>
      </c>
      <c r="F678" s="158" t="s">
        <v>24</v>
      </c>
      <c r="G678" s="158" t="s">
        <v>10</v>
      </c>
      <c r="H678" s="158" t="s">
        <v>1547</v>
      </c>
      <c r="I678" s="158" t="s">
        <v>6105</v>
      </c>
      <c r="J678" s="35">
        <v>1</v>
      </c>
      <c r="K678" s="96"/>
      <c r="L678" s="158" t="s">
        <v>8081</v>
      </c>
      <c r="M678" s="73" t="s">
        <v>6</v>
      </c>
      <c r="N678" s="158" t="s">
        <v>118</v>
      </c>
      <c r="O678" s="158" t="s">
        <v>6990</v>
      </c>
      <c r="P678" s="158" t="s">
        <v>6991</v>
      </c>
    </row>
    <row r="679" spans="1:16" x14ac:dyDescent="0.45">
      <c r="A679" s="32" t="s">
        <v>6607</v>
      </c>
      <c r="B679" s="32">
        <v>160</v>
      </c>
      <c r="C679" s="158" t="s">
        <v>6728</v>
      </c>
      <c r="D679" s="159">
        <v>12</v>
      </c>
      <c r="E679" s="159">
        <v>59271376</v>
      </c>
      <c r="F679" s="158" t="s">
        <v>0</v>
      </c>
      <c r="G679" s="158" t="s">
        <v>1</v>
      </c>
      <c r="H679" s="158" t="s">
        <v>2001</v>
      </c>
      <c r="I679" s="158" t="s">
        <v>6105</v>
      </c>
      <c r="J679" s="35">
        <v>1</v>
      </c>
      <c r="K679" s="96"/>
      <c r="L679" s="158" t="s">
        <v>8081</v>
      </c>
      <c r="M679" s="73" t="s">
        <v>6</v>
      </c>
      <c r="N679" s="158" t="s">
        <v>118</v>
      </c>
      <c r="O679" s="158" t="s">
        <v>7818</v>
      </c>
      <c r="P679" s="158" t="s">
        <v>7819</v>
      </c>
    </row>
    <row r="680" spans="1:16" x14ac:dyDescent="0.45">
      <c r="A680" s="32" t="s">
        <v>6607</v>
      </c>
      <c r="B680" s="32">
        <v>160</v>
      </c>
      <c r="C680" s="158" t="s">
        <v>6728</v>
      </c>
      <c r="D680" s="159">
        <v>15</v>
      </c>
      <c r="E680" s="159">
        <v>91354640</v>
      </c>
      <c r="F680" s="158" t="s">
        <v>1</v>
      </c>
      <c r="G680" s="158" t="s">
        <v>24</v>
      </c>
      <c r="H680" s="158" t="s">
        <v>1298</v>
      </c>
      <c r="I680" s="160" t="s">
        <v>6105</v>
      </c>
      <c r="J680" s="35">
        <v>1</v>
      </c>
      <c r="K680" s="96"/>
      <c r="L680" s="158" t="s">
        <v>8081</v>
      </c>
      <c r="M680" s="73" t="s">
        <v>6</v>
      </c>
      <c r="N680" s="158" t="s">
        <v>6814</v>
      </c>
      <c r="O680" s="158" t="s">
        <v>7210</v>
      </c>
      <c r="P680" s="158"/>
    </row>
    <row r="681" spans="1:16" x14ac:dyDescent="0.45">
      <c r="A681" s="32" t="s">
        <v>6607</v>
      </c>
      <c r="B681" s="32">
        <v>160</v>
      </c>
      <c r="C681" s="158" t="s">
        <v>6729</v>
      </c>
      <c r="D681" s="159">
        <v>1</v>
      </c>
      <c r="E681" s="159" t="s">
        <v>6795</v>
      </c>
      <c r="F681" s="158" t="s">
        <v>144</v>
      </c>
      <c r="G681" s="158" t="s">
        <v>6796</v>
      </c>
      <c r="H681" s="158" t="s">
        <v>1700</v>
      </c>
      <c r="I681" s="158" t="s">
        <v>6810</v>
      </c>
      <c r="J681" s="35">
        <v>1</v>
      </c>
      <c r="K681" s="96"/>
      <c r="L681" s="158" t="s">
        <v>8081</v>
      </c>
      <c r="M681" s="73" t="s">
        <v>6</v>
      </c>
      <c r="N681" s="158" t="s">
        <v>4988</v>
      </c>
      <c r="O681" s="158" t="s">
        <v>7682</v>
      </c>
      <c r="P681" s="158" t="s">
        <v>7683</v>
      </c>
    </row>
    <row r="682" spans="1:16" x14ac:dyDescent="0.45">
      <c r="A682" s="32" t="s">
        <v>6607</v>
      </c>
      <c r="B682" s="32">
        <v>160</v>
      </c>
      <c r="C682" s="158" t="s">
        <v>6729</v>
      </c>
      <c r="D682" s="159">
        <v>2</v>
      </c>
      <c r="E682" s="159">
        <v>29416250</v>
      </c>
      <c r="F682" s="158" t="s">
        <v>1</v>
      </c>
      <c r="G682" s="158" t="s">
        <v>24</v>
      </c>
      <c r="H682" s="158" t="s">
        <v>116</v>
      </c>
      <c r="I682" s="158" t="s">
        <v>6105</v>
      </c>
      <c r="J682" s="35">
        <v>1</v>
      </c>
      <c r="K682" s="96"/>
      <c r="L682" s="158" t="s">
        <v>8081</v>
      </c>
      <c r="M682" s="73" t="s">
        <v>6</v>
      </c>
      <c r="N682" s="158" t="s">
        <v>118</v>
      </c>
      <c r="O682" s="158" t="s">
        <v>7820</v>
      </c>
      <c r="P682" s="158" t="s">
        <v>7821</v>
      </c>
    </row>
    <row r="683" spans="1:16" x14ac:dyDescent="0.45">
      <c r="A683" s="32" t="s">
        <v>6607</v>
      </c>
      <c r="B683" s="32">
        <v>160</v>
      </c>
      <c r="C683" s="158" t="s">
        <v>6729</v>
      </c>
      <c r="D683" s="159">
        <v>2</v>
      </c>
      <c r="E683" s="159">
        <v>190719607</v>
      </c>
      <c r="F683" s="158" t="s">
        <v>24</v>
      </c>
      <c r="G683" s="158" t="s">
        <v>10</v>
      </c>
      <c r="H683" s="158" t="s">
        <v>2125</v>
      </c>
      <c r="I683" s="158" t="s">
        <v>6105</v>
      </c>
      <c r="J683" s="35">
        <v>1</v>
      </c>
      <c r="K683" s="96"/>
      <c r="L683" s="158" t="s">
        <v>8081</v>
      </c>
      <c r="M683" s="73" t="s">
        <v>6</v>
      </c>
      <c r="N683" s="158" t="s">
        <v>118</v>
      </c>
      <c r="O683" s="158" t="s">
        <v>7268</v>
      </c>
      <c r="P683" s="158" t="s">
        <v>7269</v>
      </c>
    </row>
    <row r="684" spans="1:16" x14ac:dyDescent="0.45">
      <c r="A684" s="32" t="s">
        <v>6607</v>
      </c>
      <c r="B684" s="32">
        <v>160</v>
      </c>
      <c r="C684" s="158" t="s">
        <v>6729</v>
      </c>
      <c r="D684" s="159">
        <v>6</v>
      </c>
      <c r="E684" s="159">
        <v>160481731</v>
      </c>
      <c r="F684" s="158" t="s">
        <v>24</v>
      </c>
      <c r="G684" s="158" t="s">
        <v>10</v>
      </c>
      <c r="H684" s="158" t="s">
        <v>1942</v>
      </c>
      <c r="I684" s="158" t="s">
        <v>6105</v>
      </c>
      <c r="J684" s="35">
        <v>1</v>
      </c>
      <c r="K684" s="96"/>
      <c r="L684" s="158" t="s">
        <v>8081</v>
      </c>
      <c r="M684" s="73" t="s">
        <v>6</v>
      </c>
      <c r="N684" s="158" t="s">
        <v>118</v>
      </c>
      <c r="O684" s="158" t="s">
        <v>7822</v>
      </c>
      <c r="P684" s="158" t="s">
        <v>7823</v>
      </c>
    </row>
    <row r="685" spans="1:16" x14ac:dyDescent="0.45">
      <c r="A685" s="32" t="s">
        <v>6607</v>
      </c>
      <c r="B685" s="32">
        <v>160</v>
      </c>
      <c r="C685" s="158" t="s">
        <v>6730</v>
      </c>
      <c r="D685" s="159">
        <v>1</v>
      </c>
      <c r="E685" s="159">
        <v>27106106</v>
      </c>
      <c r="F685" s="158" t="s">
        <v>24</v>
      </c>
      <c r="G685" s="158" t="s">
        <v>10</v>
      </c>
      <c r="H685" s="158" t="s">
        <v>1700</v>
      </c>
      <c r="I685" s="158" t="s">
        <v>6810</v>
      </c>
      <c r="J685" s="35">
        <v>1</v>
      </c>
      <c r="K685" s="96"/>
      <c r="L685" s="158" t="s">
        <v>4578</v>
      </c>
      <c r="M685" s="73" t="s">
        <v>6</v>
      </c>
      <c r="N685" s="158" t="s">
        <v>118</v>
      </c>
      <c r="O685" s="158" t="s">
        <v>7429</v>
      </c>
      <c r="P685" s="158" t="s">
        <v>7430</v>
      </c>
    </row>
    <row r="686" spans="1:16" x14ac:dyDescent="0.45">
      <c r="A686" s="32" t="s">
        <v>6607</v>
      </c>
      <c r="B686" s="32">
        <v>160</v>
      </c>
      <c r="C686" s="158" t="s">
        <v>6730</v>
      </c>
      <c r="D686" s="159">
        <v>1</v>
      </c>
      <c r="E686" s="159">
        <v>85733670</v>
      </c>
      <c r="F686" s="158" t="s">
        <v>10</v>
      </c>
      <c r="G686" s="158" t="s">
        <v>24</v>
      </c>
      <c r="H686" s="158" t="s">
        <v>6543</v>
      </c>
      <c r="I686" s="158" t="s">
        <v>6810</v>
      </c>
      <c r="J686" s="35">
        <v>1</v>
      </c>
      <c r="K686" s="96"/>
      <c r="L686" s="158" t="s">
        <v>26</v>
      </c>
      <c r="M686" s="73" t="s">
        <v>6</v>
      </c>
      <c r="N686" s="158" t="s">
        <v>6814</v>
      </c>
      <c r="O686" s="158" t="s">
        <v>7824</v>
      </c>
      <c r="P686" s="158"/>
    </row>
    <row r="687" spans="1:16" x14ac:dyDescent="0.45">
      <c r="A687" s="32" t="s">
        <v>6607</v>
      </c>
      <c r="B687" s="32">
        <v>160</v>
      </c>
      <c r="C687" s="158" t="s">
        <v>6730</v>
      </c>
      <c r="D687" s="159">
        <v>2</v>
      </c>
      <c r="E687" s="159">
        <v>215646005</v>
      </c>
      <c r="F687" s="158" t="s">
        <v>24</v>
      </c>
      <c r="G687" s="158" t="s">
        <v>10</v>
      </c>
      <c r="H687" s="158" t="s">
        <v>1754</v>
      </c>
      <c r="I687" s="158" t="s">
        <v>6105</v>
      </c>
      <c r="J687" s="35">
        <v>1</v>
      </c>
      <c r="K687" s="96"/>
      <c r="L687" s="158" t="s">
        <v>4578</v>
      </c>
      <c r="M687" s="73" t="s">
        <v>6</v>
      </c>
      <c r="N687" s="158" t="s">
        <v>118</v>
      </c>
      <c r="O687" s="158" t="s">
        <v>7825</v>
      </c>
      <c r="P687" s="158" t="s">
        <v>7826</v>
      </c>
    </row>
    <row r="688" spans="1:16" x14ac:dyDescent="0.45">
      <c r="A688" s="32" t="s">
        <v>6607</v>
      </c>
      <c r="B688" s="32">
        <v>160</v>
      </c>
      <c r="C688" s="158" t="s">
        <v>6731</v>
      </c>
      <c r="D688" s="159">
        <v>1</v>
      </c>
      <c r="E688" s="159">
        <v>27102188</v>
      </c>
      <c r="F688" s="158" t="s">
        <v>10</v>
      </c>
      <c r="G688" s="158" t="s">
        <v>24</v>
      </c>
      <c r="H688" s="158" t="s">
        <v>1700</v>
      </c>
      <c r="I688" s="158" t="s">
        <v>6810</v>
      </c>
      <c r="J688" s="35">
        <v>1</v>
      </c>
      <c r="K688" s="96"/>
      <c r="L688" s="158" t="s">
        <v>8090</v>
      </c>
      <c r="M688" s="73" t="s">
        <v>6</v>
      </c>
      <c r="N688" s="158" t="s">
        <v>118</v>
      </c>
      <c r="O688" s="158" t="s">
        <v>7827</v>
      </c>
      <c r="P688" s="158" t="s">
        <v>7828</v>
      </c>
    </row>
    <row r="689" spans="1:16" x14ac:dyDescent="0.45">
      <c r="A689" s="32" t="s">
        <v>6607</v>
      </c>
      <c r="B689" s="32">
        <v>160</v>
      </c>
      <c r="C689" s="158" t="s">
        <v>6731</v>
      </c>
      <c r="D689" s="159">
        <v>6</v>
      </c>
      <c r="E689" s="159">
        <v>106543549</v>
      </c>
      <c r="F689" s="158" t="s">
        <v>10</v>
      </c>
      <c r="G689" s="158" t="s">
        <v>24</v>
      </c>
      <c r="H689" s="158" t="s">
        <v>2134</v>
      </c>
      <c r="I689" s="158" t="s">
        <v>6105</v>
      </c>
      <c r="J689" s="35">
        <v>1</v>
      </c>
      <c r="K689" s="96"/>
      <c r="L689" s="158" t="s">
        <v>8090</v>
      </c>
      <c r="M689" s="73" t="s">
        <v>6</v>
      </c>
      <c r="N689" s="158" t="s">
        <v>118</v>
      </c>
      <c r="O689" s="158" t="s">
        <v>7829</v>
      </c>
      <c r="P689" s="158" t="s">
        <v>7830</v>
      </c>
    </row>
    <row r="690" spans="1:16" x14ac:dyDescent="0.45">
      <c r="A690" s="32" t="s">
        <v>6607</v>
      </c>
      <c r="B690" s="32">
        <v>160</v>
      </c>
      <c r="C690" s="158" t="s">
        <v>6731</v>
      </c>
      <c r="D690" s="159">
        <v>7</v>
      </c>
      <c r="E690" s="159">
        <v>128846131</v>
      </c>
      <c r="F690" s="158" t="s">
        <v>0</v>
      </c>
      <c r="G690" s="158" t="s">
        <v>1</v>
      </c>
      <c r="H690" s="158" t="s">
        <v>2142</v>
      </c>
      <c r="I690" s="158" t="s">
        <v>6105</v>
      </c>
      <c r="J690" s="35">
        <v>1</v>
      </c>
      <c r="K690" s="96"/>
      <c r="L690" s="158" t="s">
        <v>8090</v>
      </c>
      <c r="M690" s="73" t="s">
        <v>6</v>
      </c>
      <c r="N690" s="158" t="s">
        <v>118</v>
      </c>
      <c r="O690" s="158" t="s">
        <v>7831</v>
      </c>
      <c r="P690" s="158" t="s">
        <v>7832</v>
      </c>
    </row>
    <row r="691" spans="1:16" x14ac:dyDescent="0.45">
      <c r="A691" s="32" t="s">
        <v>6607</v>
      </c>
      <c r="B691" s="32">
        <v>160</v>
      </c>
      <c r="C691" s="158" t="s">
        <v>6731</v>
      </c>
      <c r="D691" s="159">
        <v>7</v>
      </c>
      <c r="E691" s="159">
        <v>138264079</v>
      </c>
      <c r="F691" s="158" t="s">
        <v>10</v>
      </c>
      <c r="G691" s="158" t="s">
        <v>24</v>
      </c>
      <c r="H691" s="158" t="s">
        <v>2182</v>
      </c>
      <c r="I691" s="158" t="s">
        <v>6105</v>
      </c>
      <c r="J691" s="35">
        <v>1</v>
      </c>
      <c r="K691" s="96"/>
      <c r="L691" s="158" t="s">
        <v>8090</v>
      </c>
      <c r="M691" s="73" t="s">
        <v>6</v>
      </c>
      <c r="N691" s="158" t="s">
        <v>118</v>
      </c>
      <c r="O691" s="158" t="s">
        <v>7384</v>
      </c>
      <c r="P691" s="158" t="s">
        <v>7385</v>
      </c>
    </row>
    <row r="692" spans="1:16" x14ac:dyDescent="0.45">
      <c r="A692" s="32" t="s">
        <v>6607</v>
      </c>
      <c r="B692" s="32">
        <v>160</v>
      </c>
      <c r="C692" s="158" t="s">
        <v>6731</v>
      </c>
      <c r="D692" s="159">
        <v>8</v>
      </c>
      <c r="E692" s="159">
        <v>145737350</v>
      </c>
      <c r="F692" s="158" t="s">
        <v>0</v>
      </c>
      <c r="G692" s="158" t="s">
        <v>24</v>
      </c>
      <c r="H692" s="158" t="s">
        <v>1339</v>
      </c>
      <c r="I692" s="158" t="s">
        <v>6811</v>
      </c>
      <c r="J692" s="35">
        <v>1</v>
      </c>
      <c r="K692" s="96"/>
      <c r="L692" s="158" t="s">
        <v>8090</v>
      </c>
      <c r="M692" s="73" t="s">
        <v>6</v>
      </c>
      <c r="N692" s="158" t="s">
        <v>118</v>
      </c>
      <c r="O692" s="158" t="s">
        <v>7833</v>
      </c>
      <c r="P692" s="158" t="s">
        <v>7834</v>
      </c>
    </row>
    <row r="693" spans="1:16" x14ac:dyDescent="0.45">
      <c r="A693" s="32" t="s">
        <v>6607</v>
      </c>
      <c r="B693" s="32">
        <v>160</v>
      </c>
      <c r="C693" s="158" t="s">
        <v>6731</v>
      </c>
      <c r="D693" s="159">
        <v>8</v>
      </c>
      <c r="E693" s="159">
        <v>145737630</v>
      </c>
      <c r="F693" s="158" t="s">
        <v>0</v>
      </c>
      <c r="G693" s="158" t="s">
        <v>1</v>
      </c>
      <c r="H693" s="158" t="s">
        <v>1339</v>
      </c>
      <c r="I693" s="158" t="s">
        <v>6811</v>
      </c>
      <c r="J693" s="35">
        <v>1</v>
      </c>
      <c r="K693" s="96"/>
      <c r="L693" s="158" t="s">
        <v>8090</v>
      </c>
      <c r="M693" s="73" t="s">
        <v>6</v>
      </c>
      <c r="N693" s="158" t="s">
        <v>118</v>
      </c>
      <c r="O693" s="158" t="s">
        <v>7835</v>
      </c>
      <c r="P693" s="158" t="s">
        <v>7836</v>
      </c>
    </row>
    <row r="694" spans="1:16" x14ac:dyDescent="0.45">
      <c r="A694" s="32" t="s">
        <v>6607</v>
      </c>
      <c r="B694" s="32">
        <v>160</v>
      </c>
      <c r="C694" s="158" t="s">
        <v>6731</v>
      </c>
      <c r="D694" s="159">
        <v>8</v>
      </c>
      <c r="E694" s="159">
        <v>145742850</v>
      </c>
      <c r="F694" s="158" t="s">
        <v>1</v>
      </c>
      <c r="G694" s="158" t="s">
        <v>0</v>
      </c>
      <c r="H694" s="158" t="s">
        <v>1339</v>
      </c>
      <c r="I694" s="158" t="s">
        <v>6810</v>
      </c>
      <c r="J694" s="35">
        <v>1</v>
      </c>
      <c r="K694" s="96"/>
      <c r="L694" s="158" t="s">
        <v>8090</v>
      </c>
      <c r="M694" s="73" t="s">
        <v>6</v>
      </c>
      <c r="N694" s="158" t="s">
        <v>118</v>
      </c>
      <c r="O694" s="158" t="s">
        <v>7837</v>
      </c>
      <c r="P694" s="158" t="s">
        <v>7838</v>
      </c>
    </row>
    <row r="695" spans="1:16" x14ac:dyDescent="0.45">
      <c r="A695" s="32" t="s">
        <v>6607</v>
      </c>
      <c r="B695" s="32">
        <v>160</v>
      </c>
      <c r="C695" s="158" t="s">
        <v>6731</v>
      </c>
      <c r="D695" s="159">
        <v>9</v>
      </c>
      <c r="E695" s="159">
        <v>21968732</v>
      </c>
      <c r="F695" s="158" t="s">
        <v>24</v>
      </c>
      <c r="G695" s="158" t="s">
        <v>10</v>
      </c>
      <c r="H695" s="158" t="s">
        <v>6233</v>
      </c>
      <c r="I695" s="158" t="s">
        <v>6811</v>
      </c>
      <c r="J695" s="35">
        <v>1</v>
      </c>
      <c r="K695" s="96"/>
      <c r="L695" s="158" t="s">
        <v>8090</v>
      </c>
      <c r="M695" s="73" t="s">
        <v>6</v>
      </c>
      <c r="N695" s="158" t="s">
        <v>118</v>
      </c>
      <c r="O695" s="158" t="s">
        <v>7839</v>
      </c>
      <c r="P695" s="158" t="s">
        <v>7840</v>
      </c>
    </row>
    <row r="696" spans="1:16" x14ac:dyDescent="0.45">
      <c r="A696" s="32" t="s">
        <v>6607</v>
      </c>
      <c r="B696" s="32">
        <v>160</v>
      </c>
      <c r="C696" s="158" t="s">
        <v>6731</v>
      </c>
      <c r="D696" s="159">
        <v>9</v>
      </c>
      <c r="E696" s="159">
        <v>36882049</v>
      </c>
      <c r="F696" s="158" t="s">
        <v>0</v>
      </c>
      <c r="G696" s="158" t="s">
        <v>1</v>
      </c>
      <c r="H696" s="158" t="s">
        <v>974</v>
      </c>
      <c r="I696" s="158" t="s">
        <v>6105</v>
      </c>
      <c r="J696" s="35">
        <v>1</v>
      </c>
      <c r="K696" s="96"/>
      <c r="L696" s="158" t="s">
        <v>8090</v>
      </c>
      <c r="M696" s="73" t="s">
        <v>6</v>
      </c>
      <c r="N696" s="158" t="s">
        <v>118</v>
      </c>
      <c r="O696" s="158" t="s">
        <v>7394</v>
      </c>
      <c r="P696" s="158" t="s">
        <v>7395</v>
      </c>
    </row>
    <row r="697" spans="1:16" x14ac:dyDescent="0.45">
      <c r="A697" s="32" t="s">
        <v>6607</v>
      </c>
      <c r="B697" s="32">
        <v>160</v>
      </c>
      <c r="C697" s="158" t="s">
        <v>6731</v>
      </c>
      <c r="D697" s="159">
        <v>11</v>
      </c>
      <c r="E697" s="159">
        <v>108099957</v>
      </c>
      <c r="F697" s="158" t="s">
        <v>0</v>
      </c>
      <c r="G697" s="158" t="s">
        <v>1</v>
      </c>
      <c r="H697" s="158" t="s">
        <v>1288</v>
      </c>
      <c r="I697" s="158" t="s">
        <v>6105</v>
      </c>
      <c r="J697" s="35">
        <v>1</v>
      </c>
      <c r="K697" s="96"/>
      <c r="L697" s="158" t="s">
        <v>8090</v>
      </c>
      <c r="M697" s="73" t="s">
        <v>6</v>
      </c>
      <c r="N697" s="158" t="s">
        <v>118</v>
      </c>
      <c r="O697" s="158" t="s">
        <v>7841</v>
      </c>
      <c r="P697" s="158" t="s">
        <v>7842</v>
      </c>
    </row>
    <row r="698" spans="1:16" x14ac:dyDescent="0.45">
      <c r="A698" s="32" t="s">
        <v>6607</v>
      </c>
      <c r="B698" s="32">
        <v>160</v>
      </c>
      <c r="C698" s="158" t="s">
        <v>6731</v>
      </c>
      <c r="D698" s="159">
        <v>13</v>
      </c>
      <c r="E698" s="159">
        <v>32972626</v>
      </c>
      <c r="F698" s="158" t="s">
        <v>10</v>
      </c>
      <c r="G698" s="158" t="s">
        <v>1</v>
      </c>
      <c r="H698" s="158" t="s">
        <v>35</v>
      </c>
      <c r="I698" s="158" t="s">
        <v>6811</v>
      </c>
      <c r="J698" s="35">
        <v>1</v>
      </c>
      <c r="K698" s="96"/>
      <c r="L698" s="158" t="s">
        <v>8090</v>
      </c>
      <c r="M698" s="73" t="s">
        <v>6</v>
      </c>
      <c r="N698" s="158" t="s">
        <v>7</v>
      </c>
      <c r="O698" s="158" t="s">
        <v>7488</v>
      </c>
      <c r="P698" s="158" t="s">
        <v>7489</v>
      </c>
    </row>
    <row r="699" spans="1:16" x14ac:dyDescent="0.45">
      <c r="A699" s="32" t="s">
        <v>6607</v>
      </c>
      <c r="B699" s="32">
        <v>160</v>
      </c>
      <c r="C699" s="158" t="s">
        <v>6731</v>
      </c>
      <c r="D699" s="159">
        <v>14</v>
      </c>
      <c r="E699" s="159">
        <v>95570341</v>
      </c>
      <c r="F699" s="158" t="s">
        <v>1</v>
      </c>
      <c r="G699" s="158" t="s">
        <v>0</v>
      </c>
      <c r="H699" s="158" t="s">
        <v>727</v>
      </c>
      <c r="I699" s="158" t="s">
        <v>6105</v>
      </c>
      <c r="J699" s="35">
        <v>1</v>
      </c>
      <c r="K699" s="96"/>
      <c r="L699" s="158" t="s">
        <v>8090</v>
      </c>
      <c r="M699" s="73" t="s">
        <v>6</v>
      </c>
      <c r="N699" s="158" t="s">
        <v>118</v>
      </c>
      <c r="O699" s="158" t="s">
        <v>7843</v>
      </c>
      <c r="P699" s="158" t="s">
        <v>7844</v>
      </c>
    </row>
    <row r="700" spans="1:16" x14ac:dyDescent="0.45">
      <c r="A700" s="32" t="s">
        <v>6607</v>
      </c>
      <c r="B700" s="32">
        <v>160</v>
      </c>
      <c r="C700" s="158" t="s">
        <v>6731</v>
      </c>
      <c r="D700" s="159">
        <v>17</v>
      </c>
      <c r="E700" s="159">
        <v>41247895</v>
      </c>
      <c r="F700" s="158" t="s">
        <v>0</v>
      </c>
      <c r="G700" s="158" t="s">
        <v>1</v>
      </c>
      <c r="H700" s="158" t="s">
        <v>98</v>
      </c>
      <c r="I700" s="158" t="s">
        <v>6105</v>
      </c>
      <c r="J700" s="35">
        <v>1</v>
      </c>
      <c r="K700" s="96"/>
      <c r="L700" s="158" t="s">
        <v>8090</v>
      </c>
      <c r="M700" s="73" t="s">
        <v>6</v>
      </c>
      <c r="N700" s="158" t="s">
        <v>118</v>
      </c>
      <c r="O700" s="158" t="s">
        <v>7845</v>
      </c>
      <c r="P700" s="158" t="s">
        <v>7846</v>
      </c>
    </row>
    <row r="701" spans="1:16" x14ac:dyDescent="0.45">
      <c r="A701" s="32" t="s">
        <v>6607</v>
      </c>
      <c r="B701" s="32">
        <v>160</v>
      </c>
      <c r="C701" s="158" t="s">
        <v>6731</v>
      </c>
      <c r="D701" s="159">
        <v>20</v>
      </c>
      <c r="E701" s="159">
        <v>31023931</v>
      </c>
      <c r="F701" s="158" t="s">
        <v>0</v>
      </c>
      <c r="G701" s="158" t="s">
        <v>24</v>
      </c>
      <c r="H701" s="158" t="s">
        <v>1731</v>
      </c>
      <c r="I701" s="158" t="s">
        <v>6105</v>
      </c>
      <c r="J701" s="35">
        <v>1</v>
      </c>
      <c r="K701" s="96"/>
      <c r="L701" s="158" t="s">
        <v>8090</v>
      </c>
      <c r="M701" s="73" t="s">
        <v>6</v>
      </c>
      <c r="N701" s="158" t="s">
        <v>118</v>
      </c>
      <c r="O701" s="158" t="s">
        <v>7847</v>
      </c>
      <c r="P701" s="158" t="s">
        <v>7848</v>
      </c>
    </row>
    <row r="702" spans="1:16" x14ac:dyDescent="0.45">
      <c r="A702" s="32" t="s">
        <v>6607</v>
      </c>
      <c r="B702" s="32">
        <v>160</v>
      </c>
      <c r="C702" s="158" t="s">
        <v>6731</v>
      </c>
      <c r="D702" s="159">
        <v>22</v>
      </c>
      <c r="E702" s="159">
        <v>23523285</v>
      </c>
      <c r="F702" s="158" t="s">
        <v>24</v>
      </c>
      <c r="G702" s="158" t="s">
        <v>1</v>
      </c>
      <c r="H702" s="158" t="s">
        <v>1768</v>
      </c>
      <c r="I702" s="158" t="s">
        <v>6105</v>
      </c>
      <c r="J702" s="35">
        <v>1</v>
      </c>
      <c r="K702" s="96"/>
      <c r="L702" s="158" t="s">
        <v>8090</v>
      </c>
      <c r="M702" s="73" t="s">
        <v>6</v>
      </c>
      <c r="N702" s="158" t="s">
        <v>118</v>
      </c>
      <c r="O702" s="158" t="s">
        <v>7849</v>
      </c>
      <c r="P702" s="158" t="s">
        <v>7850</v>
      </c>
    </row>
    <row r="703" spans="1:16" x14ac:dyDescent="0.45">
      <c r="A703" s="32" t="s">
        <v>6607</v>
      </c>
      <c r="B703" s="32">
        <v>160</v>
      </c>
      <c r="C703" s="158" t="s">
        <v>6732</v>
      </c>
      <c r="D703" s="159">
        <v>4</v>
      </c>
      <c r="E703" s="159">
        <v>106157870</v>
      </c>
      <c r="F703" s="158" t="s">
        <v>10</v>
      </c>
      <c r="G703" s="158" t="s">
        <v>24</v>
      </c>
      <c r="H703" s="158" t="s">
        <v>2154</v>
      </c>
      <c r="I703" s="158" t="s">
        <v>6105</v>
      </c>
      <c r="J703" s="35">
        <v>1</v>
      </c>
      <c r="K703" s="96"/>
      <c r="L703" s="158" t="s">
        <v>8083</v>
      </c>
      <c r="M703" s="73" t="s">
        <v>6</v>
      </c>
      <c r="N703" s="158" t="s">
        <v>118</v>
      </c>
      <c r="O703" s="158" t="s">
        <v>7851</v>
      </c>
      <c r="P703" s="158" t="s">
        <v>7852</v>
      </c>
    </row>
    <row r="704" spans="1:16" x14ac:dyDescent="0.45">
      <c r="A704" s="32" t="s">
        <v>6607</v>
      </c>
      <c r="B704" s="32">
        <v>160</v>
      </c>
      <c r="C704" s="158" t="s">
        <v>6732</v>
      </c>
      <c r="D704" s="159">
        <v>5</v>
      </c>
      <c r="E704" s="159">
        <v>177576824</v>
      </c>
      <c r="F704" s="158" t="s">
        <v>0</v>
      </c>
      <c r="G704" s="158" t="s">
        <v>1</v>
      </c>
      <c r="H704" s="158" t="s">
        <v>1618</v>
      </c>
      <c r="I704" s="158" t="s">
        <v>6810</v>
      </c>
      <c r="J704" s="35">
        <v>1</v>
      </c>
      <c r="K704" s="96"/>
      <c r="L704" s="158" t="s">
        <v>8083</v>
      </c>
      <c r="M704" s="73" t="s">
        <v>6</v>
      </c>
      <c r="N704" s="158" t="s">
        <v>118</v>
      </c>
      <c r="O704" s="158" t="s">
        <v>7853</v>
      </c>
      <c r="P704" s="158" t="s">
        <v>7854</v>
      </c>
    </row>
    <row r="705" spans="1:16" x14ac:dyDescent="0.45">
      <c r="A705" s="32" t="s">
        <v>6607</v>
      </c>
      <c r="B705" s="32">
        <v>160</v>
      </c>
      <c r="C705" s="158" t="s">
        <v>6732</v>
      </c>
      <c r="D705" s="159">
        <v>6</v>
      </c>
      <c r="E705" s="159">
        <v>160494928</v>
      </c>
      <c r="F705" s="158" t="s">
        <v>10</v>
      </c>
      <c r="G705" s="158" t="s">
        <v>24</v>
      </c>
      <c r="H705" s="158" t="s">
        <v>1942</v>
      </c>
      <c r="I705" s="158" t="s">
        <v>6105</v>
      </c>
      <c r="J705" s="35">
        <v>1</v>
      </c>
      <c r="K705" s="96"/>
      <c r="L705" s="158" t="s">
        <v>8083</v>
      </c>
      <c r="M705" s="73" t="s">
        <v>6</v>
      </c>
      <c r="N705" s="158" t="s">
        <v>118</v>
      </c>
      <c r="O705" s="158" t="s">
        <v>7855</v>
      </c>
      <c r="P705" s="158" t="s">
        <v>7856</v>
      </c>
    </row>
    <row r="706" spans="1:16" x14ac:dyDescent="0.45">
      <c r="A706" s="32" t="s">
        <v>6607</v>
      </c>
      <c r="B706" s="32">
        <v>160</v>
      </c>
      <c r="C706" s="158" t="s">
        <v>6732</v>
      </c>
      <c r="D706" s="159">
        <v>14</v>
      </c>
      <c r="E706" s="159">
        <v>95584095</v>
      </c>
      <c r="F706" s="158" t="s">
        <v>10</v>
      </c>
      <c r="G706" s="158" t="s">
        <v>0</v>
      </c>
      <c r="H706" s="158" t="s">
        <v>727</v>
      </c>
      <c r="I706" s="158" t="s">
        <v>6810</v>
      </c>
      <c r="J706" s="35">
        <v>1</v>
      </c>
      <c r="K706" s="96"/>
      <c r="L706" s="158" t="s">
        <v>8083</v>
      </c>
      <c r="M706" s="73" t="s">
        <v>6</v>
      </c>
      <c r="N706" s="158" t="s">
        <v>6814</v>
      </c>
      <c r="O706" s="158" t="s">
        <v>6963</v>
      </c>
      <c r="P706" s="158"/>
    </row>
    <row r="707" spans="1:16" x14ac:dyDescent="0.45">
      <c r="A707" s="32" t="s">
        <v>6607</v>
      </c>
      <c r="B707" s="32">
        <v>160</v>
      </c>
      <c r="C707" s="158" t="s">
        <v>6732</v>
      </c>
      <c r="D707" s="159">
        <v>17</v>
      </c>
      <c r="E707" s="159">
        <v>41245900</v>
      </c>
      <c r="F707" s="158" t="s">
        <v>1</v>
      </c>
      <c r="G707" s="158" t="s">
        <v>24</v>
      </c>
      <c r="H707" s="158" t="s">
        <v>98</v>
      </c>
      <c r="I707" s="158" t="s">
        <v>6811</v>
      </c>
      <c r="J707" s="35">
        <v>1</v>
      </c>
      <c r="K707" s="96"/>
      <c r="L707" s="158" t="s">
        <v>8083</v>
      </c>
      <c r="M707" s="73" t="s">
        <v>6</v>
      </c>
      <c r="N707" s="158" t="s">
        <v>118</v>
      </c>
      <c r="O707" s="158" t="s">
        <v>7059</v>
      </c>
      <c r="P707" s="158" t="s">
        <v>7060</v>
      </c>
    </row>
    <row r="708" spans="1:16" x14ac:dyDescent="0.45">
      <c r="A708" s="32" t="s">
        <v>6607</v>
      </c>
      <c r="B708" s="32">
        <v>160</v>
      </c>
      <c r="C708" s="158" t="s">
        <v>6732</v>
      </c>
      <c r="D708" s="159">
        <v>17</v>
      </c>
      <c r="E708" s="159">
        <v>41246092</v>
      </c>
      <c r="F708" s="158" t="s">
        <v>10</v>
      </c>
      <c r="G708" s="158" t="s">
        <v>24</v>
      </c>
      <c r="H708" s="158" t="s">
        <v>98</v>
      </c>
      <c r="I708" s="158" t="s">
        <v>6811</v>
      </c>
      <c r="J708" s="35">
        <v>1</v>
      </c>
      <c r="K708" s="96"/>
      <c r="L708" s="158" t="s">
        <v>8083</v>
      </c>
      <c r="M708" s="73" t="s">
        <v>6</v>
      </c>
      <c r="N708" s="158" t="s">
        <v>118</v>
      </c>
      <c r="O708" s="158" t="s">
        <v>7061</v>
      </c>
      <c r="P708" s="158" t="s">
        <v>7062</v>
      </c>
    </row>
    <row r="709" spans="1:16" x14ac:dyDescent="0.45">
      <c r="A709" s="32" t="s">
        <v>6607</v>
      </c>
      <c r="B709" s="32">
        <v>160</v>
      </c>
      <c r="C709" s="158" t="s">
        <v>6732</v>
      </c>
      <c r="D709" s="159">
        <v>17</v>
      </c>
      <c r="E709" s="159">
        <v>41251803</v>
      </c>
      <c r="F709" s="158" t="s">
        <v>1</v>
      </c>
      <c r="G709" s="158" t="s">
        <v>0</v>
      </c>
      <c r="H709" s="158" t="s">
        <v>98</v>
      </c>
      <c r="I709" s="158" t="s">
        <v>6811</v>
      </c>
      <c r="J709" s="35">
        <v>1</v>
      </c>
      <c r="K709" s="96"/>
      <c r="L709" s="158" t="s">
        <v>8083</v>
      </c>
      <c r="M709" s="73" t="s">
        <v>6</v>
      </c>
      <c r="N709" s="158" t="s">
        <v>118</v>
      </c>
      <c r="O709" s="158" t="s">
        <v>7063</v>
      </c>
      <c r="P709" s="158" t="s">
        <v>7064</v>
      </c>
    </row>
    <row r="710" spans="1:16" x14ac:dyDescent="0.45">
      <c r="A710" s="32" t="s">
        <v>6607</v>
      </c>
      <c r="B710" s="32">
        <v>160</v>
      </c>
      <c r="C710" s="158" t="s">
        <v>6732</v>
      </c>
      <c r="D710" s="159">
        <v>22</v>
      </c>
      <c r="E710" s="159">
        <v>23629472</v>
      </c>
      <c r="F710" s="158" t="s">
        <v>24</v>
      </c>
      <c r="G710" s="158" t="s">
        <v>1</v>
      </c>
      <c r="H710" s="158" t="s">
        <v>1768</v>
      </c>
      <c r="I710" s="158" t="s">
        <v>6810</v>
      </c>
      <c r="J710" s="35">
        <v>1</v>
      </c>
      <c r="K710" s="96"/>
      <c r="L710" s="158" t="s">
        <v>8083</v>
      </c>
      <c r="M710" s="73" t="s">
        <v>6</v>
      </c>
      <c r="N710" s="158" t="s">
        <v>6814</v>
      </c>
      <c r="O710" s="158" t="s">
        <v>7857</v>
      </c>
      <c r="P710" s="158"/>
    </row>
    <row r="711" spans="1:16" x14ac:dyDescent="0.45">
      <c r="A711" s="32" t="s">
        <v>6607</v>
      </c>
      <c r="B711" s="32">
        <v>160</v>
      </c>
      <c r="C711" s="158" t="s">
        <v>6733</v>
      </c>
      <c r="D711" s="159">
        <v>7</v>
      </c>
      <c r="E711" s="159">
        <v>128851867</v>
      </c>
      <c r="F711" s="158" t="s">
        <v>0</v>
      </c>
      <c r="G711" s="158" t="s">
        <v>1</v>
      </c>
      <c r="H711" s="158" t="s">
        <v>2142</v>
      </c>
      <c r="I711" s="158" t="s">
        <v>6810</v>
      </c>
      <c r="J711" s="35">
        <v>1</v>
      </c>
      <c r="K711" s="96"/>
      <c r="L711" s="158" t="s">
        <v>8081</v>
      </c>
      <c r="M711" s="73" t="s">
        <v>6</v>
      </c>
      <c r="N711" s="158" t="s">
        <v>6813</v>
      </c>
      <c r="O711" s="158" t="s">
        <v>6926</v>
      </c>
      <c r="P711" s="158" t="s">
        <v>6927</v>
      </c>
    </row>
    <row r="712" spans="1:16" x14ac:dyDescent="0.45">
      <c r="A712" s="32" t="s">
        <v>6607</v>
      </c>
      <c r="B712" s="32">
        <v>160</v>
      </c>
      <c r="C712" s="158" t="s">
        <v>6733</v>
      </c>
      <c r="D712" s="159">
        <v>11</v>
      </c>
      <c r="E712" s="159">
        <v>108117787</v>
      </c>
      <c r="F712" s="158" t="s">
        <v>0</v>
      </c>
      <c r="G712" s="158" t="s">
        <v>1</v>
      </c>
      <c r="H712" s="158" t="s">
        <v>1288</v>
      </c>
      <c r="I712" s="158" t="s">
        <v>6810</v>
      </c>
      <c r="J712" s="35">
        <v>1</v>
      </c>
      <c r="K712" s="96"/>
      <c r="L712" s="158" t="s">
        <v>8081</v>
      </c>
      <c r="M712" s="73" t="s">
        <v>6</v>
      </c>
      <c r="N712" s="158" t="s">
        <v>118</v>
      </c>
      <c r="O712" s="158" t="s">
        <v>7858</v>
      </c>
      <c r="P712" s="158" t="s">
        <v>7859</v>
      </c>
    </row>
    <row r="713" spans="1:16" x14ac:dyDescent="0.45">
      <c r="A713" s="32" t="s">
        <v>6607</v>
      </c>
      <c r="B713" s="32">
        <v>160</v>
      </c>
      <c r="C713" s="158" t="s">
        <v>6733</v>
      </c>
      <c r="D713" s="159">
        <v>17</v>
      </c>
      <c r="E713" s="159">
        <v>63532528</v>
      </c>
      <c r="F713" s="158" t="s">
        <v>24</v>
      </c>
      <c r="G713" s="158" t="s">
        <v>10</v>
      </c>
      <c r="H713" s="158" t="s">
        <v>1747</v>
      </c>
      <c r="I713" s="158" t="s">
        <v>6810</v>
      </c>
      <c r="J713" s="35">
        <v>1</v>
      </c>
      <c r="K713" s="96"/>
      <c r="L713" s="158" t="s">
        <v>8081</v>
      </c>
      <c r="M713" s="73" t="s">
        <v>6</v>
      </c>
      <c r="N713" s="158" t="s">
        <v>118</v>
      </c>
      <c r="O713" s="158" t="s">
        <v>7283</v>
      </c>
      <c r="P713" s="158" t="s">
        <v>7284</v>
      </c>
    </row>
    <row r="714" spans="1:16" x14ac:dyDescent="0.45">
      <c r="A714" s="32" t="s">
        <v>6607</v>
      </c>
      <c r="B714" s="32">
        <v>160</v>
      </c>
      <c r="C714" s="158" t="s">
        <v>6733</v>
      </c>
      <c r="D714" s="159">
        <v>22</v>
      </c>
      <c r="E714" s="159">
        <v>29121077</v>
      </c>
      <c r="F714" s="158" t="s">
        <v>1</v>
      </c>
      <c r="G714" s="158" t="s">
        <v>0</v>
      </c>
      <c r="H714" s="158" t="s">
        <v>1837</v>
      </c>
      <c r="I714" s="158" t="s">
        <v>6105</v>
      </c>
      <c r="J714" s="35">
        <v>1</v>
      </c>
      <c r="K714" s="96"/>
      <c r="L714" s="158" t="s">
        <v>8081</v>
      </c>
      <c r="M714" s="73" t="s">
        <v>6</v>
      </c>
      <c r="N714" s="158" t="s">
        <v>118</v>
      </c>
      <c r="O714" s="158" t="s">
        <v>7675</v>
      </c>
      <c r="P714" s="158" t="s">
        <v>7676</v>
      </c>
    </row>
    <row r="715" spans="1:16" x14ac:dyDescent="0.45">
      <c r="A715" s="32" t="s">
        <v>6607</v>
      </c>
      <c r="B715" s="32">
        <v>160</v>
      </c>
      <c r="C715" s="158" t="s">
        <v>6734</v>
      </c>
      <c r="D715" s="159">
        <v>10</v>
      </c>
      <c r="E715" s="159">
        <v>43615113</v>
      </c>
      <c r="F715" s="158" t="s">
        <v>24</v>
      </c>
      <c r="G715" s="158" t="s">
        <v>10</v>
      </c>
      <c r="H715" s="158" t="s">
        <v>217</v>
      </c>
      <c r="I715" s="158" t="s">
        <v>6105</v>
      </c>
      <c r="J715" s="35">
        <v>1</v>
      </c>
      <c r="K715" s="96"/>
      <c r="L715" s="158" t="s">
        <v>4547</v>
      </c>
      <c r="M715" s="73" t="s">
        <v>6</v>
      </c>
      <c r="N715" s="158" t="s">
        <v>118</v>
      </c>
      <c r="O715" s="158" t="s">
        <v>7860</v>
      </c>
      <c r="P715" s="158" t="s">
        <v>7861</v>
      </c>
    </row>
    <row r="716" spans="1:16" x14ac:dyDescent="0.45">
      <c r="A716" s="32" t="s">
        <v>6607</v>
      </c>
      <c r="B716" s="32">
        <v>160</v>
      </c>
      <c r="C716" s="158" t="s">
        <v>6734</v>
      </c>
      <c r="D716" s="159">
        <v>16</v>
      </c>
      <c r="E716" s="159">
        <v>89842176</v>
      </c>
      <c r="F716" s="158" t="s">
        <v>0</v>
      </c>
      <c r="G716" s="158" t="s">
        <v>24</v>
      </c>
      <c r="H716" s="158" t="s">
        <v>1313</v>
      </c>
      <c r="I716" s="158" t="s">
        <v>6105</v>
      </c>
      <c r="J716" s="35">
        <v>1</v>
      </c>
      <c r="K716" s="96"/>
      <c r="L716" s="158" t="s">
        <v>4547</v>
      </c>
      <c r="M716" s="73" t="s">
        <v>6</v>
      </c>
      <c r="N716" s="158" t="s">
        <v>118</v>
      </c>
      <c r="O716" s="158" t="s">
        <v>7543</v>
      </c>
      <c r="P716" s="158" t="s">
        <v>7544</v>
      </c>
    </row>
    <row r="717" spans="1:16" x14ac:dyDescent="0.45">
      <c r="A717" s="32" t="s">
        <v>6607</v>
      </c>
      <c r="B717" s="32">
        <v>160</v>
      </c>
      <c r="C717" s="158" t="s">
        <v>6734</v>
      </c>
      <c r="D717" s="159">
        <v>22</v>
      </c>
      <c r="E717" s="159">
        <v>23634790</v>
      </c>
      <c r="F717" s="158" t="s">
        <v>24</v>
      </c>
      <c r="G717" s="158" t="s">
        <v>10</v>
      </c>
      <c r="H717" s="158" t="s">
        <v>1768</v>
      </c>
      <c r="I717" s="158" t="s">
        <v>6811</v>
      </c>
      <c r="J717" s="35">
        <v>1</v>
      </c>
      <c r="K717" s="96"/>
      <c r="L717" s="158" t="s">
        <v>4547</v>
      </c>
      <c r="M717" s="73" t="s">
        <v>6</v>
      </c>
      <c r="N717" s="158" t="s">
        <v>118</v>
      </c>
      <c r="O717" s="158" t="s">
        <v>7862</v>
      </c>
      <c r="P717" s="158" t="s">
        <v>7863</v>
      </c>
    </row>
    <row r="718" spans="1:16" x14ac:dyDescent="0.45">
      <c r="A718" s="32" t="s">
        <v>6607</v>
      </c>
      <c r="B718" s="32">
        <v>160</v>
      </c>
      <c r="C718" s="158" t="s">
        <v>6735</v>
      </c>
      <c r="D718" s="159">
        <v>1</v>
      </c>
      <c r="E718" s="159">
        <v>7724727</v>
      </c>
      <c r="F718" s="158" t="s">
        <v>0</v>
      </c>
      <c r="G718" s="158" t="s">
        <v>24</v>
      </c>
      <c r="H718" s="158" t="s">
        <v>1789</v>
      </c>
      <c r="I718" s="158" t="s">
        <v>6105</v>
      </c>
      <c r="J718" s="35">
        <v>1</v>
      </c>
      <c r="K718" s="96"/>
      <c r="L718" s="158" t="s">
        <v>8090</v>
      </c>
      <c r="M718" s="73" t="s">
        <v>6</v>
      </c>
      <c r="N718" s="158" t="s">
        <v>118</v>
      </c>
      <c r="O718" s="158" t="s">
        <v>7014</v>
      </c>
      <c r="P718" s="158" t="s">
        <v>7015</v>
      </c>
    </row>
    <row r="719" spans="1:16" x14ac:dyDescent="0.45">
      <c r="A719" s="32" t="s">
        <v>6607</v>
      </c>
      <c r="B719" s="32">
        <v>160</v>
      </c>
      <c r="C719" s="158" t="s">
        <v>6735</v>
      </c>
      <c r="D719" s="159">
        <v>3</v>
      </c>
      <c r="E719" s="159">
        <v>52668822</v>
      </c>
      <c r="F719" s="158" t="s">
        <v>1</v>
      </c>
      <c r="G719" s="158" t="s">
        <v>0</v>
      </c>
      <c r="H719" s="158" t="s">
        <v>2101</v>
      </c>
      <c r="I719" s="158" t="s">
        <v>6105</v>
      </c>
      <c r="J719" s="35">
        <v>1</v>
      </c>
      <c r="K719" s="96"/>
      <c r="L719" s="158" t="s">
        <v>8090</v>
      </c>
      <c r="M719" s="73" t="s">
        <v>6</v>
      </c>
      <c r="N719" s="158" t="s">
        <v>118</v>
      </c>
      <c r="O719" s="158" t="s">
        <v>7864</v>
      </c>
      <c r="P719" s="158" t="s">
        <v>7865</v>
      </c>
    </row>
    <row r="720" spans="1:16" x14ac:dyDescent="0.45">
      <c r="A720" s="32" t="s">
        <v>6607</v>
      </c>
      <c r="B720" s="32">
        <v>160</v>
      </c>
      <c r="C720" s="158" t="s">
        <v>6735</v>
      </c>
      <c r="D720" s="159">
        <v>5</v>
      </c>
      <c r="E720" s="159">
        <v>86564477</v>
      </c>
      <c r="F720" s="158" t="s">
        <v>10</v>
      </c>
      <c r="G720" s="158" t="s">
        <v>24</v>
      </c>
      <c r="H720" s="158" t="s">
        <v>6583</v>
      </c>
      <c r="I720" s="158" t="s">
        <v>6810</v>
      </c>
      <c r="J720" s="35">
        <v>1</v>
      </c>
      <c r="K720" s="96"/>
      <c r="L720" s="158" t="s">
        <v>8090</v>
      </c>
      <c r="M720" s="73" t="s">
        <v>6</v>
      </c>
      <c r="N720" s="158" t="s">
        <v>118</v>
      </c>
      <c r="O720" s="158" t="s">
        <v>7866</v>
      </c>
      <c r="P720" s="158" t="s">
        <v>7867</v>
      </c>
    </row>
    <row r="721" spans="1:16" x14ac:dyDescent="0.45">
      <c r="A721" s="32" t="s">
        <v>6607</v>
      </c>
      <c r="B721" s="32">
        <v>160</v>
      </c>
      <c r="C721" s="158" t="s">
        <v>6735</v>
      </c>
      <c r="D721" s="159">
        <v>7</v>
      </c>
      <c r="E721" s="159">
        <v>6026829</v>
      </c>
      <c r="F721" s="158" t="s">
        <v>10</v>
      </c>
      <c r="G721" s="158" t="s">
        <v>1</v>
      </c>
      <c r="H721" s="158" t="s">
        <v>18</v>
      </c>
      <c r="I721" s="158" t="s">
        <v>6105</v>
      </c>
      <c r="J721" s="35">
        <v>1</v>
      </c>
      <c r="K721" s="96"/>
      <c r="L721" s="158" t="s">
        <v>8090</v>
      </c>
      <c r="M721" s="73" t="s">
        <v>6</v>
      </c>
      <c r="N721" s="158" t="s">
        <v>118</v>
      </c>
      <c r="O721" s="158" t="s">
        <v>7868</v>
      </c>
      <c r="P721" s="158" t="s">
        <v>7869</v>
      </c>
    </row>
    <row r="722" spans="1:16" x14ac:dyDescent="0.45">
      <c r="A722" s="32" t="s">
        <v>6607</v>
      </c>
      <c r="B722" s="32">
        <v>160</v>
      </c>
      <c r="C722" s="158" t="s">
        <v>6735</v>
      </c>
      <c r="D722" s="159">
        <v>8</v>
      </c>
      <c r="E722" s="159">
        <v>145740707</v>
      </c>
      <c r="F722" s="158" t="s">
        <v>0</v>
      </c>
      <c r="G722" s="158" t="s">
        <v>1</v>
      </c>
      <c r="H722" s="158" t="s">
        <v>1339</v>
      </c>
      <c r="I722" s="160" t="s">
        <v>6810</v>
      </c>
      <c r="J722" s="35">
        <v>1</v>
      </c>
      <c r="K722" s="96"/>
      <c r="L722" s="158" t="s">
        <v>8090</v>
      </c>
      <c r="M722" s="73" t="s">
        <v>6</v>
      </c>
      <c r="N722" s="158" t="s">
        <v>6814</v>
      </c>
      <c r="O722" s="158" t="s">
        <v>7608</v>
      </c>
      <c r="P722" s="158"/>
    </row>
    <row r="723" spans="1:16" x14ac:dyDescent="0.45">
      <c r="A723" s="32" t="s">
        <v>6607</v>
      </c>
      <c r="B723" s="32">
        <v>160</v>
      </c>
      <c r="C723" s="158" t="s">
        <v>6735</v>
      </c>
      <c r="D723" s="159">
        <v>16</v>
      </c>
      <c r="E723" s="159">
        <v>3819294</v>
      </c>
      <c r="F723" s="158" t="s">
        <v>0</v>
      </c>
      <c r="G723" s="158" t="s">
        <v>1</v>
      </c>
      <c r="H723" s="158" t="s">
        <v>1862</v>
      </c>
      <c r="I723" s="158" t="s">
        <v>6811</v>
      </c>
      <c r="J723" s="35">
        <v>1</v>
      </c>
      <c r="K723" s="96"/>
      <c r="L723" s="158" t="s">
        <v>8090</v>
      </c>
      <c r="M723" s="73" t="s">
        <v>6</v>
      </c>
      <c r="N723" s="158" t="s">
        <v>118</v>
      </c>
      <c r="O723" s="158" t="s">
        <v>7779</v>
      </c>
      <c r="P723" s="158" t="s">
        <v>7780</v>
      </c>
    </row>
    <row r="724" spans="1:16" x14ac:dyDescent="0.45">
      <c r="A724" s="32" t="s">
        <v>6607</v>
      </c>
      <c r="B724" s="32">
        <v>160</v>
      </c>
      <c r="C724" s="158" t="s">
        <v>6736</v>
      </c>
      <c r="D724" s="159">
        <v>2</v>
      </c>
      <c r="E724" s="159">
        <v>29420550</v>
      </c>
      <c r="F724" s="158" t="s">
        <v>1</v>
      </c>
      <c r="G724" s="158" t="s">
        <v>0</v>
      </c>
      <c r="H724" s="158" t="s">
        <v>116</v>
      </c>
      <c r="I724" s="158" t="s">
        <v>6810</v>
      </c>
      <c r="J724" s="35">
        <v>1</v>
      </c>
      <c r="K724" s="96"/>
      <c r="L724" s="158" t="s">
        <v>32</v>
      </c>
      <c r="M724" s="73" t="s">
        <v>6</v>
      </c>
      <c r="N724" s="158" t="s">
        <v>6814</v>
      </c>
      <c r="O724" s="158" t="s">
        <v>7870</v>
      </c>
      <c r="P724" s="158"/>
    </row>
    <row r="725" spans="1:16" x14ac:dyDescent="0.45">
      <c r="A725" s="32" t="s">
        <v>6607</v>
      </c>
      <c r="B725" s="32">
        <v>160</v>
      </c>
      <c r="C725" s="158" t="s">
        <v>6736</v>
      </c>
      <c r="D725" s="159">
        <v>2</v>
      </c>
      <c r="E725" s="159">
        <v>29498088</v>
      </c>
      <c r="F725" s="158" t="s">
        <v>0</v>
      </c>
      <c r="G725" s="158" t="s">
        <v>1</v>
      </c>
      <c r="H725" s="158" t="s">
        <v>116</v>
      </c>
      <c r="I725" s="158" t="s">
        <v>6105</v>
      </c>
      <c r="J725" s="35">
        <v>1</v>
      </c>
      <c r="K725" s="96"/>
      <c r="L725" s="158" t="s">
        <v>32</v>
      </c>
      <c r="M725" s="73" t="s">
        <v>6</v>
      </c>
      <c r="N725" s="158" t="s">
        <v>118</v>
      </c>
      <c r="O725" s="158" t="s">
        <v>7871</v>
      </c>
      <c r="P725" s="158" t="s">
        <v>7872</v>
      </c>
    </row>
    <row r="726" spans="1:16" x14ac:dyDescent="0.45">
      <c r="A726" s="32" t="s">
        <v>6607</v>
      </c>
      <c r="B726" s="32">
        <v>160</v>
      </c>
      <c r="C726" s="158" t="s">
        <v>6736</v>
      </c>
      <c r="D726" s="159">
        <v>2</v>
      </c>
      <c r="E726" s="159">
        <v>47604176</v>
      </c>
      <c r="F726" s="158" t="s">
        <v>0</v>
      </c>
      <c r="G726" s="158" t="s">
        <v>1</v>
      </c>
      <c r="H726" s="158" t="s">
        <v>752</v>
      </c>
      <c r="I726" s="158" t="s">
        <v>6810</v>
      </c>
      <c r="J726" s="35">
        <v>1</v>
      </c>
      <c r="K726" s="96"/>
      <c r="L726" s="158" t="s">
        <v>32</v>
      </c>
      <c r="M726" s="73" t="s">
        <v>6</v>
      </c>
      <c r="N726" s="158" t="s">
        <v>118</v>
      </c>
      <c r="O726" s="158" t="s">
        <v>7873</v>
      </c>
      <c r="P726" s="158" t="s">
        <v>7874</v>
      </c>
    </row>
    <row r="727" spans="1:16" x14ac:dyDescent="0.45">
      <c r="A727" s="32" t="s">
        <v>6607</v>
      </c>
      <c r="B727" s="32">
        <v>160</v>
      </c>
      <c r="C727" s="158" t="s">
        <v>6736</v>
      </c>
      <c r="D727" s="159">
        <v>5</v>
      </c>
      <c r="E727" s="159">
        <v>86564378</v>
      </c>
      <c r="F727" s="158" t="s">
        <v>10</v>
      </c>
      <c r="G727" s="158" t="s">
        <v>24</v>
      </c>
      <c r="H727" s="158" t="s">
        <v>6583</v>
      </c>
      <c r="I727" s="158" t="s">
        <v>6105</v>
      </c>
      <c r="J727" s="35">
        <v>1</v>
      </c>
      <c r="K727" s="96"/>
      <c r="L727" s="158" t="s">
        <v>32</v>
      </c>
      <c r="M727" s="73" t="s">
        <v>6</v>
      </c>
      <c r="N727" s="158" t="s">
        <v>118</v>
      </c>
      <c r="O727" s="158" t="s">
        <v>7875</v>
      </c>
      <c r="P727" s="158" t="s">
        <v>7876</v>
      </c>
    </row>
    <row r="728" spans="1:16" x14ac:dyDescent="0.45">
      <c r="A728" s="32" t="s">
        <v>6607</v>
      </c>
      <c r="B728" s="32">
        <v>160</v>
      </c>
      <c r="C728" s="158" t="s">
        <v>6736</v>
      </c>
      <c r="D728" s="159">
        <v>8</v>
      </c>
      <c r="E728" s="159">
        <v>90965508</v>
      </c>
      <c r="F728" s="158" t="s">
        <v>24</v>
      </c>
      <c r="G728" s="158" t="s">
        <v>1</v>
      </c>
      <c r="H728" s="158" t="s">
        <v>1329</v>
      </c>
      <c r="I728" s="158" t="s">
        <v>6810</v>
      </c>
      <c r="J728" s="35">
        <v>1</v>
      </c>
      <c r="K728" s="96"/>
      <c r="L728" s="158" t="s">
        <v>32</v>
      </c>
      <c r="M728" s="73" t="s">
        <v>6</v>
      </c>
      <c r="N728" s="158" t="s">
        <v>118</v>
      </c>
      <c r="O728" s="158" t="s">
        <v>7877</v>
      </c>
      <c r="P728" s="158" t="s">
        <v>7878</v>
      </c>
    </row>
    <row r="729" spans="1:16" x14ac:dyDescent="0.45">
      <c r="A729" s="32" t="s">
        <v>6607</v>
      </c>
      <c r="B729" s="32">
        <v>160</v>
      </c>
      <c r="C729" s="158" t="s">
        <v>6736</v>
      </c>
      <c r="D729" s="159">
        <v>10</v>
      </c>
      <c r="E729" s="159">
        <v>43606856</v>
      </c>
      <c r="F729" s="158" t="s">
        <v>24</v>
      </c>
      <c r="G729" s="158" t="s">
        <v>10</v>
      </c>
      <c r="H729" s="158" t="s">
        <v>217</v>
      </c>
      <c r="I729" s="158" t="s">
        <v>6810</v>
      </c>
      <c r="J729" s="35">
        <v>1</v>
      </c>
      <c r="K729" s="96"/>
      <c r="L729" s="158" t="s">
        <v>32</v>
      </c>
      <c r="M729" s="73" t="s">
        <v>6</v>
      </c>
      <c r="N729" s="158" t="s">
        <v>118</v>
      </c>
      <c r="O729" s="158" t="s">
        <v>7879</v>
      </c>
      <c r="P729" s="158" t="s">
        <v>7880</v>
      </c>
    </row>
    <row r="730" spans="1:16" x14ac:dyDescent="0.45">
      <c r="A730" s="32" t="s">
        <v>6607</v>
      </c>
      <c r="B730" s="32">
        <v>160</v>
      </c>
      <c r="C730" s="158" t="s">
        <v>6736</v>
      </c>
      <c r="D730" s="159">
        <v>12</v>
      </c>
      <c r="E730" s="159">
        <v>111885984</v>
      </c>
      <c r="F730" s="158" t="s">
        <v>24</v>
      </c>
      <c r="G730" s="158" t="s">
        <v>10</v>
      </c>
      <c r="H730" s="158" t="s">
        <v>1284</v>
      </c>
      <c r="I730" s="158" t="s">
        <v>6105</v>
      </c>
      <c r="J730" s="35">
        <v>1</v>
      </c>
      <c r="K730" s="96"/>
      <c r="L730" s="158" t="s">
        <v>32</v>
      </c>
      <c r="M730" s="73" t="s">
        <v>6</v>
      </c>
      <c r="N730" s="158" t="s">
        <v>118</v>
      </c>
      <c r="O730" s="158" t="s">
        <v>7881</v>
      </c>
      <c r="P730" s="158" t="s">
        <v>7882</v>
      </c>
    </row>
    <row r="731" spans="1:16" x14ac:dyDescent="0.45">
      <c r="A731" s="32" t="s">
        <v>6607</v>
      </c>
      <c r="B731" s="32">
        <v>160</v>
      </c>
      <c r="C731" s="158" t="s">
        <v>6736</v>
      </c>
      <c r="D731" s="159">
        <v>13</v>
      </c>
      <c r="E731" s="159">
        <v>41240106</v>
      </c>
      <c r="F731" s="158" t="s">
        <v>0</v>
      </c>
      <c r="G731" s="158" t="s">
        <v>1</v>
      </c>
      <c r="H731" s="158" t="s">
        <v>1917</v>
      </c>
      <c r="I731" s="158" t="s">
        <v>6105</v>
      </c>
      <c r="J731" s="35">
        <v>1</v>
      </c>
      <c r="K731" s="96"/>
      <c r="L731" s="158" t="s">
        <v>32</v>
      </c>
      <c r="M731" s="73" t="s">
        <v>6</v>
      </c>
      <c r="N731" s="158" t="s">
        <v>118</v>
      </c>
      <c r="O731" s="158" t="s">
        <v>7151</v>
      </c>
      <c r="P731" s="158" t="s">
        <v>7152</v>
      </c>
    </row>
    <row r="732" spans="1:16" x14ac:dyDescent="0.45">
      <c r="A732" s="32" t="s">
        <v>6607</v>
      </c>
      <c r="B732" s="32">
        <v>160</v>
      </c>
      <c r="C732" s="158" t="s">
        <v>6736</v>
      </c>
      <c r="D732" s="159">
        <v>13</v>
      </c>
      <c r="E732" s="159">
        <v>103514060</v>
      </c>
      <c r="F732" s="158" t="s">
        <v>10</v>
      </c>
      <c r="G732" s="158" t="s">
        <v>24</v>
      </c>
      <c r="H732" s="158" t="s">
        <v>1311</v>
      </c>
      <c r="I732" s="158" t="s">
        <v>6105</v>
      </c>
      <c r="J732" s="35">
        <v>1</v>
      </c>
      <c r="K732" s="96"/>
      <c r="L732" s="158" t="s">
        <v>32</v>
      </c>
      <c r="M732" s="73" t="s">
        <v>6</v>
      </c>
      <c r="N732" s="158" t="s">
        <v>118</v>
      </c>
      <c r="O732" s="158" t="s">
        <v>7883</v>
      </c>
      <c r="P732" s="158" t="s">
        <v>7884</v>
      </c>
    </row>
    <row r="733" spans="1:16" x14ac:dyDescent="0.45">
      <c r="A733" s="32" t="s">
        <v>6607</v>
      </c>
      <c r="B733" s="32">
        <v>160</v>
      </c>
      <c r="C733" s="158" t="s">
        <v>6736</v>
      </c>
      <c r="D733" s="159">
        <v>19</v>
      </c>
      <c r="E733" s="159">
        <v>11170796</v>
      </c>
      <c r="F733" s="158" t="s">
        <v>24</v>
      </c>
      <c r="G733" s="158" t="s">
        <v>10</v>
      </c>
      <c r="H733" s="158" t="s">
        <v>1145</v>
      </c>
      <c r="I733" s="158" t="s">
        <v>6105</v>
      </c>
      <c r="J733" s="35">
        <v>1</v>
      </c>
      <c r="K733" s="96"/>
      <c r="L733" s="158" t="s">
        <v>32</v>
      </c>
      <c r="M733" s="73" t="s">
        <v>6</v>
      </c>
      <c r="N733" s="158" t="s">
        <v>118</v>
      </c>
      <c r="O733" s="158" t="s">
        <v>7885</v>
      </c>
      <c r="P733" s="158" t="s">
        <v>7886</v>
      </c>
    </row>
    <row r="734" spans="1:16" x14ac:dyDescent="0.45">
      <c r="A734" s="32" t="s">
        <v>6607</v>
      </c>
      <c r="B734" s="32">
        <v>160</v>
      </c>
      <c r="C734" s="158" t="s">
        <v>6737</v>
      </c>
      <c r="D734" s="159">
        <v>6</v>
      </c>
      <c r="E734" s="159">
        <v>106552892</v>
      </c>
      <c r="F734" s="158" t="s">
        <v>24</v>
      </c>
      <c r="G734" s="158" t="s">
        <v>0</v>
      </c>
      <c r="H734" s="158" t="s">
        <v>2134</v>
      </c>
      <c r="I734" s="158" t="s">
        <v>6105</v>
      </c>
      <c r="J734" s="35">
        <v>1</v>
      </c>
      <c r="K734" s="96"/>
      <c r="L734" s="158" t="s">
        <v>8085</v>
      </c>
      <c r="M734" s="73" t="s">
        <v>6</v>
      </c>
      <c r="N734" s="158" t="s">
        <v>118</v>
      </c>
      <c r="O734" s="158" t="s">
        <v>7289</v>
      </c>
      <c r="P734" s="158" t="s">
        <v>7290</v>
      </c>
    </row>
    <row r="735" spans="1:16" x14ac:dyDescent="0.45">
      <c r="A735" s="32" t="s">
        <v>6607</v>
      </c>
      <c r="B735" s="32">
        <v>160</v>
      </c>
      <c r="C735" s="158" t="s">
        <v>6737</v>
      </c>
      <c r="D735" s="159">
        <v>14</v>
      </c>
      <c r="E735" s="159">
        <v>45658449</v>
      </c>
      <c r="F735" s="158" t="s">
        <v>10</v>
      </c>
      <c r="G735" s="158" t="s">
        <v>24</v>
      </c>
      <c r="H735" s="158" t="s">
        <v>1279</v>
      </c>
      <c r="I735" s="158" t="s">
        <v>6105</v>
      </c>
      <c r="J735" s="35">
        <v>1</v>
      </c>
      <c r="K735" s="96"/>
      <c r="L735" s="158" t="s">
        <v>8085</v>
      </c>
      <c r="M735" s="73" t="s">
        <v>6</v>
      </c>
      <c r="N735" s="158" t="s">
        <v>118</v>
      </c>
      <c r="O735" s="158" t="s">
        <v>6827</v>
      </c>
      <c r="P735" s="158" t="s">
        <v>6828</v>
      </c>
    </row>
    <row r="736" spans="1:16" x14ac:dyDescent="0.45">
      <c r="A736" s="32" t="s">
        <v>6607</v>
      </c>
      <c r="B736" s="32">
        <v>160</v>
      </c>
      <c r="C736" s="158" t="s">
        <v>6738</v>
      </c>
      <c r="D736" s="159">
        <v>2</v>
      </c>
      <c r="E736" s="159">
        <v>190660541</v>
      </c>
      <c r="F736" s="158" t="s">
        <v>24</v>
      </c>
      <c r="G736" s="158" t="s">
        <v>0</v>
      </c>
      <c r="H736" s="158" t="s">
        <v>2125</v>
      </c>
      <c r="I736" s="158" t="s">
        <v>6105</v>
      </c>
      <c r="J736" s="35">
        <v>1</v>
      </c>
      <c r="K736" s="96"/>
      <c r="L736" s="158" t="s">
        <v>131</v>
      </c>
      <c r="M736" s="73" t="s">
        <v>6</v>
      </c>
      <c r="N736" s="158" t="s">
        <v>118</v>
      </c>
      <c r="O736" s="158" t="s">
        <v>7887</v>
      </c>
      <c r="P736" s="158" t="s">
        <v>7888</v>
      </c>
    </row>
    <row r="737" spans="1:16" x14ac:dyDescent="0.45">
      <c r="A737" s="32" t="s">
        <v>6607</v>
      </c>
      <c r="B737" s="32">
        <v>160</v>
      </c>
      <c r="C737" s="158" t="s">
        <v>6738</v>
      </c>
      <c r="D737" s="159">
        <v>2</v>
      </c>
      <c r="E737" s="159">
        <v>215593522</v>
      </c>
      <c r="F737" s="158" t="s">
        <v>1</v>
      </c>
      <c r="G737" s="158" t="s">
        <v>0</v>
      </c>
      <c r="H737" s="158" t="s">
        <v>1754</v>
      </c>
      <c r="I737" s="158" t="s">
        <v>6810</v>
      </c>
      <c r="J737" s="35">
        <v>1</v>
      </c>
      <c r="K737" s="96"/>
      <c r="L737" s="158" t="s">
        <v>131</v>
      </c>
      <c r="M737" s="73" t="s">
        <v>6</v>
      </c>
      <c r="N737" s="158" t="s">
        <v>118</v>
      </c>
      <c r="O737" s="158" t="s">
        <v>7320</v>
      </c>
      <c r="P737" s="158" t="s">
        <v>7321</v>
      </c>
    </row>
    <row r="738" spans="1:16" x14ac:dyDescent="0.45">
      <c r="A738" s="32" t="s">
        <v>6607</v>
      </c>
      <c r="B738" s="32">
        <v>160</v>
      </c>
      <c r="C738" s="158" t="s">
        <v>6738</v>
      </c>
      <c r="D738" s="159">
        <v>6</v>
      </c>
      <c r="E738" s="159">
        <v>160469510</v>
      </c>
      <c r="F738" s="158" t="s">
        <v>0</v>
      </c>
      <c r="G738" s="158" t="s">
        <v>24</v>
      </c>
      <c r="H738" s="158" t="s">
        <v>1942</v>
      </c>
      <c r="I738" s="158" t="s">
        <v>6105</v>
      </c>
      <c r="J738" s="35">
        <v>1</v>
      </c>
      <c r="K738" s="96"/>
      <c r="L738" s="158" t="s">
        <v>131</v>
      </c>
      <c r="M738" s="73" t="s">
        <v>6</v>
      </c>
      <c r="N738" s="158" t="s">
        <v>118</v>
      </c>
      <c r="O738" s="158" t="s">
        <v>6919</v>
      </c>
      <c r="P738" s="158" t="s">
        <v>6920</v>
      </c>
    </row>
    <row r="739" spans="1:16" x14ac:dyDescent="0.45">
      <c r="A739" s="32" t="s">
        <v>6607</v>
      </c>
      <c r="B739" s="32">
        <v>160</v>
      </c>
      <c r="C739" s="158" t="s">
        <v>6738</v>
      </c>
      <c r="D739" s="159">
        <v>7</v>
      </c>
      <c r="E739" s="159">
        <v>128851867</v>
      </c>
      <c r="F739" s="158" t="s">
        <v>0</v>
      </c>
      <c r="G739" s="158" t="s">
        <v>1</v>
      </c>
      <c r="H739" s="158" t="s">
        <v>2142</v>
      </c>
      <c r="I739" s="158" t="s">
        <v>6810</v>
      </c>
      <c r="J739" s="35">
        <v>1</v>
      </c>
      <c r="K739" s="96"/>
      <c r="L739" s="158" t="s">
        <v>131</v>
      </c>
      <c r="M739" s="73" t="s">
        <v>6</v>
      </c>
      <c r="N739" s="158" t="s">
        <v>6813</v>
      </c>
      <c r="O739" s="158" t="s">
        <v>6926</v>
      </c>
      <c r="P739" s="158" t="s">
        <v>6927</v>
      </c>
    </row>
    <row r="740" spans="1:16" x14ac:dyDescent="0.45">
      <c r="A740" s="32" t="s">
        <v>6607</v>
      </c>
      <c r="B740" s="32">
        <v>160</v>
      </c>
      <c r="C740" s="158" t="s">
        <v>6738</v>
      </c>
      <c r="D740" s="159">
        <v>16</v>
      </c>
      <c r="E740" s="159">
        <v>89831438</v>
      </c>
      <c r="F740" s="158" t="s">
        <v>24</v>
      </c>
      <c r="G740" s="158" t="s">
        <v>10</v>
      </c>
      <c r="H740" s="158" t="s">
        <v>1313</v>
      </c>
      <c r="I740" s="158" t="s">
        <v>6812</v>
      </c>
      <c r="J740" s="35">
        <v>1</v>
      </c>
      <c r="K740" s="96"/>
      <c r="L740" s="158" t="s">
        <v>131</v>
      </c>
      <c r="M740" s="73" t="s">
        <v>6</v>
      </c>
      <c r="N740" s="158" t="s">
        <v>7</v>
      </c>
      <c r="O740" s="158" t="s">
        <v>7889</v>
      </c>
      <c r="P740" s="158" t="s">
        <v>7890</v>
      </c>
    </row>
    <row r="741" spans="1:16" x14ac:dyDescent="0.45">
      <c r="A741" s="32" t="s">
        <v>6607</v>
      </c>
      <c r="B741" s="32">
        <v>160</v>
      </c>
      <c r="C741" s="158" t="s">
        <v>6738</v>
      </c>
      <c r="D741" s="159">
        <v>22</v>
      </c>
      <c r="E741" s="159">
        <v>29121077</v>
      </c>
      <c r="F741" s="158" t="s">
        <v>1</v>
      </c>
      <c r="G741" s="158" t="s">
        <v>0</v>
      </c>
      <c r="H741" s="158" t="s">
        <v>1837</v>
      </c>
      <c r="I741" s="158" t="s">
        <v>6105</v>
      </c>
      <c r="J741" s="35">
        <v>1</v>
      </c>
      <c r="K741" s="96"/>
      <c r="L741" s="158" t="s">
        <v>131</v>
      </c>
      <c r="M741" s="73" t="s">
        <v>6</v>
      </c>
      <c r="N741" s="158" t="s">
        <v>118</v>
      </c>
      <c r="O741" s="158" t="s">
        <v>7675</v>
      </c>
      <c r="P741" s="158" t="s">
        <v>7676</v>
      </c>
    </row>
    <row r="742" spans="1:16" x14ac:dyDescent="0.45">
      <c r="A742" s="32" t="s">
        <v>6607</v>
      </c>
      <c r="B742" s="32">
        <v>160</v>
      </c>
      <c r="C742" s="158" t="s">
        <v>6739</v>
      </c>
      <c r="D742" s="159">
        <v>2</v>
      </c>
      <c r="E742" s="159">
        <v>128016978</v>
      </c>
      <c r="F742" s="158" t="s">
        <v>24</v>
      </c>
      <c r="G742" s="158" t="s">
        <v>10</v>
      </c>
      <c r="H742" s="158" t="s">
        <v>1270</v>
      </c>
      <c r="I742" s="158" t="s">
        <v>6105</v>
      </c>
      <c r="J742" s="35">
        <v>1</v>
      </c>
      <c r="K742" s="96"/>
      <c r="L742" s="158" t="s">
        <v>6197</v>
      </c>
      <c r="M742" s="73" t="s">
        <v>6</v>
      </c>
      <c r="N742" s="158" t="s">
        <v>118</v>
      </c>
      <c r="O742" s="158" t="s">
        <v>7067</v>
      </c>
      <c r="P742" s="158" t="s">
        <v>7068</v>
      </c>
    </row>
    <row r="743" spans="1:16" x14ac:dyDescent="0.45">
      <c r="A743" s="32" t="s">
        <v>6607</v>
      </c>
      <c r="B743" s="32">
        <v>160</v>
      </c>
      <c r="C743" s="158" t="s">
        <v>6739</v>
      </c>
      <c r="D743" s="159">
        <v>3</v>
      </c>
      <c r="E743" s="159">
        <v>52437424</v>
      </c>
      <c r="F743" s="158" t="s">
        <v>10</v>
      </c>
      <c r="G743" s="158" t="s">
        <v>24</v>
      </c>
      <c r="H743" s="158" t="s">
        <v>493</v>
      </c>
      <c r="I743" s="158" t="s">
        <v>6810</v>
      </c>
      <c r="J743" s="35">
        <v>1</v>
      </c>
      <c r="K743" s="96"/>
      <c r="L743" s="158" t="s">
        <v>6197</v>
      </c>
      <c r="M743" s="73" t="s">
        <v>6</v>
      </c>
      <c r="N743" s="158" t="s">
        <v>6814</v>
      </c>
      <c r="O743" s="158" t="s">
        <v>7441</v>
      </c>
      <c r="P743" s="158"/>
    </row>
    <row r="744" spans="1:16" x14ac:dyDescent="0.45">
      <c r="A744" s="32" t="s">
        <v>6607</v>
      </c>
      <c r="B744" s="32">
        <v>160</v>
      </c>
      <c r="C744" s="158" t="s">
        <v>6739</v>
      </c>
      <c r="D744" s="159">
        <v>11</v>
      </c>
      <c r="E744" s="159">
        <v>108160516</v>
      </c>
      <c r="F744" s="158" t="s">
        <v>10</v>
      </c>
      <c r="G744" s="158" t="s">
        <v>24</v>
      </c>
      <c r="H744" s="158" t="s">
        <v>1288</v>
      </c>
      <c r="I744" s="158" t="s">
        <v>6105</v>
      </c>
      <c r="J744" s="35">
        <v>1</v>
      </c>
      <c r="K744" s="96"/>
      <c r="L744" s="158" t="s">
        <v>6197</v>
      </c>
      <c r="M744" s="73" t="s">
        <v>6</v>
      </c>
      <c r="N744" s="158" t="s">
        <v>118</v>
      </c>
      <c r="O744" s="158" t="s">
        <v>7891</v>
      </c>
      <c r="P744" s="158" t="s">
        <v>7892</v>
      </c>
    </row>
    <row r="745" spans="1:16" x14ac:dyDescent="0.45">
      <c r="A745" s="32" t="s">
        <v>6607</v>
      </c>
      <c r="B745" s="32">
        <v>160</v>
      </c>
      <c r="C745" s="158" t="s">
        <v>6739</v>
      </c>
      <c r="D745" s="159">
        <v>13</v>
      </c>
      <c r="E745" s="159">
        <v>103515351</v>
      </c>
      <c r="F745" s="158" t="s">
        <v>10</v>
      </c>
      <c r="G745" s="158" t="s">
        <v>24</v>
      </c>
      <c r="H745" s="158" t="s">
        <v>1311</v>
      </c>
      <c r="I745" s="158" t="s">
        <v>6105</v>
      </c>
      <c r="J745" s="35">
        <v>1</v>
      </c>
      <c r="K745" s="96"/>
      <c r="L745" s="158" t="s">
        <v>6197</v>
      </c>
      <c r="M745" s="73" t="s">
        <v>6</v>
      </c>
      <c r="N745" s="158" t="s">
        <v>118</v>
      </c>
      <c r="O745" s="158" t="s">
        <v>7893</v>
      </c>
      <c r="P745" s="158" t="s">
        <v>7894</v>
      </c>
    </row>
    <row r="746" spans="1:16" x14ac:dyDescent="0.45">
      <c r="A746" s="32" t="s">
        <v>6607</v>
      </c>
      <c r="B746" s="32">
        <v>160</v>
      </c>
      <c r="C746" s="158" t="s">
        <v>6739</v>
      </c>
      <c r="D746" s="159">
        <v>18</v>
      </c>
      <c r="E746" s="159">
        <v>48591883</v>
      </c>
      <c r="F746" s="158" t="s">
        <v>0</v>
      </c>
      <c r="G746" s="158" t="s">
        <v>1</v>
      </c>
      <c r="H746" s="158" t="s">
        <v>1141</v>
      </c>
      <c r="I746" s="158" t="s">
        <v>6105</v>
      </c>
      <c r="J746" s="35">
        <v>1</v>
      </c>
      <c r="K746" s="96"/>
      <c r="L746" s="158" t="s">
        <v>6197</v>
      </c>
      <c r="M746" s="73" t="s">
        <v>6</v>
      </c>
      <c r="N746" s="158" t="s">
        <v>118</v>
      </c>
      <c r="O746" s="158" t="s">
        <v>7895</v>
      </c>
      <c r="P746" s="158" t="s">
        <v>7896</v>
      </c>
    </row>
    <row r="747" spans="1:16" x14ac:dyDescent="0.45">
      <c r="A747" s="32" t="s">
        <v>6607</v>
      </c>
      <c r="B747" s="32">
        <v>160</v>
      </c>
      <c r="C747" s="158" t="s">
        <v>6740</v>
      </c>
      <c r="D747" s="159">
        <v>3</v>
      </c>
      <c r="E747" s="159">
        <v>10103845</v>
      </c>
      <c r="F747" s="158" t="s">
        <v>0</v>
      </c>
      <c r="G747" s="158" t="s">
        <v>1</v>
      </c>
      <c r="H747" s="158" t="s">
        <v>1273</v>
      </c>
      <c r="I747" s="158" t="s">
        <v>6105</v>
      </c>
      <c r="J747" s="35">
        <v>1</v>
      </c>
      <c r="K747" s="96"/>
      <c r="L747" s="158" t="s">
        <v>8082</v>
      </c>
      <c r="M747" s="73" t="s">
        <v>6</v>
      </c>
      <c r="N747" s="158" t="s">
        <v>118</v>
      </c>
      <c r="O747" s="158" t="s">
        <v>7897</v>
      </c>
      <c r="P747" s="158" t="s">
        <v>7898</v>
      </c>
    </row>
    <row r="748" spans="1:16" x14ac:dyDescent="0.45">
      <c r="A748" s="32" t="s">
        <v>6607</v>
      </c>
      <c r="B748" s="32">
        <v>160</v>
      </c>
      <c r="C748" s="158" t="s">
        <v>6740</v>
      </c>
      <c r="D748" s="159">
        <v>6</v>
      </c>
      <c r="E748" s="159">
        <v>160482649</v>
      </c>
      <c r="F748" s="158" t="s">
        <v>10</v>
      </c>
      <c r="G748" s="158" t="s">
        <v>24</v>
      </c>
      <c r="H748" s="158" t="s">
        <v>1942</v>
      </c>
      <c r="I748" s="158" t="s">
        <v>6105</v>
      </c>
      <c r="J748" s="35">
        <v>1</v>
      </c>
      <c r="K748" s="96"/>
      <c r="L748" s="158" t="s">
        <v>8082</v>
      </c>
      <c r="M748" s="73" t="s">
        <v>6</v>
      </c>
      <c r="N748" s="158" t="s">
        <v>118</v>
      </c>
      <c r="O748" s="158" t="s">
        <v>7899</v>
      </c>
      <c r="P748" s="158" t="s">
        <v>7900</v>
      </c>
    </row>
    <row r="749" spans="1:16" x14ac:dyDescent="0.45">
      <c r="A749" s="32" t="s">
        <v>6607</v>
      </c>
      <c r="B749" s="32">
        <v>160</v>
      </c>
      <c r="C749" s="158" t="s">
        <v>6740</v>
      </c>
      <c r="D749" s="159">
        <v>7</v>
      </c>
      <c r="E749" s="159">
        <v>128845511</v>
      </c>
      <c r="F749" s="158" t="s">
        <v>24</v>
      </c>
      <c r="G749" s="158" t="s">
        <v>10</v>
      </c>
      <c r="H749" s="158" t="s">
        <v>2142</v>
      </c>
      <c r="I749" s="158" t="s">
        <v>6105</v>
      </c>
      <c r="J749" s="35">
        <v>1</v>
      </c>
      <c r="K749" s="96"/>
      <c r="L749" s="158" t="s">
        <v>8082</v>
      </c>
      <c r="M749" s="73" t="s">
        <v>6</v>
      </c>
      <c r="N749" s="158" t="s">
        <v>118</v>
      </c>
      <c r="O749" s="158" t="s">
        <v>7291</v>
      </c>
      <c r="P749" s="158" t="s">
        <v>7292</v>
      </c>
    </row>
    <row r="750" spans="1:16" x14ac:dyDescent="0.45">
      <c r="A750" s="32" t="s">
        <v>6607</v>
      </c>
      <c r="B750" s="32">
        <v>160</v>
      </c>
      <c r="C750" s="158" t="s">
        <v>6740</v>
      </c>
      <c r="D750" s="159">
        <v>8</v>
      </c>
      <c r="E750" s="159">
        <v>31012237</v>
      </c>
      <c r="F750" s="158" t="s">
        <v>0</v>
      </c>
      <c r="G750" s="158" t="s">
        <v>24</v>
      </c>
      <c r="H750" s="158" t="s">
        <v>1345</v>
      </c>
      <c r="I750" s="158" t="s">
        <v>6105</v>
      </c>
      <c r="J750" s="35">
        <v>1</v>
      </c>
      <c r="K750" s="96"/>
      <c r="L750" s="158" t="s">
        <v>8082</v>
      </c>
      <c r="M750" s="73" t="s">
        <v>6</v>
      </c>
      <c r="N750" s="158" t="s">
        <v>118</v>
      </c>
      <c r="O750" s="158" t="s">
        <v>7747</v>
      </c>
      <c r="P750" s="158" t="s">
        <v>7748</v>
      </c>
    </row>
    <row r="751" spans="1:16" x14ac:dyDescent="0.45">
      <c r="A751" s="32" t="s">
        <v>6607</v>
      </c>
      <c r="B751" s="32">
        <v>160</v>
      </c>
      <c r="C751" s="158" t="s">
        <v>6740</v>
      </c>
      <c r="D751" s="159">
        <v>9</v>
      </c>
      <c r="E751" s="159">
        <v>135781029</v>
      </c>
      <c r="F751" s="158" t="s">
        <v>1</v>
      </c>
      <c r="G751" s="158" t="s">
        <v>0</v>
      </c>
      <c r="H751" s="158" t="s">
        <v>1205</v>
      </c>
      <c r="I751" s="158" t="s">
        <v>6810</v>
      </c>
      <c r="J751" s="35">
        <v>1</v>
      </c>
      <c r="K751" s="96"/>
      <c r="L751" s="158" t="s">
        <v>8082</v>
      </c>
      <c r="M751" s="73" t="s">
        <v>6</v>
      </c>
      <c r="N751" s="158" t="s">
        <v>118</v>
      </c>
      <c r="O751" s="158" t="s">
        <v>7901</v>
      </c>
      <c r="P751" s="158" t="s">
        <v>7902</v>
      </c>
    </row>
    <row r="752" spans="1:16" x14ac:dyDescent="0.45">
      <c r="A752" s="32" t="s">
        <v>6607</v>
      </c>
      <c r="B752" s="32">
        <v>160</v>
      </c>
      <c r="C752" s="158" t="s">
        <v>6740</v>
      </c>
      <c r="D752" s="159">
        <v>11</v>
      </c>
      <c r="E752" s="159">
        <v>44253966</v>
      </c>
      <c r="F752" s="158" t="s">
        <v>24</v>
      </c>
      <c r="G752" s="158" t="s">
        <v>10</v>
      </c>
      <c r="H752" s="158" t="s">
        <v>1892</v>
      </c>
      <c r="I752" s="158" t="s">
        <v>6105</v>
      </c>
      <c r="J752" s="35">
        <v>1</v>
      </c>
      <c r="K752" s="96"/>
      <c r="L752" s="158" t="s">
        <v>8082</v>
      </c>
      <c r="M752" s="73" t="s">
        <v>6</v>
      </c>
      <c r="N752" s="158" t="s">
        <v>118</v>
      </c>
      <c r="O752" s="158" t="s">
        <v>7903</v>
      </c>
      <c r="P752" s="158" t="s">
        <v>7904</v>
      </c>
    </row>
    <row r="753" spans="1:16" x14ac:dyDescent="0.45">
      <c r="A753" s="32" t="s">
        <v>6607</v>
      </c>
      <c r="B753" s="32">
        <v>160</v>
      </c>
      <c r="C753" s="158" t="s">
        <v>6740</v>
      </c>
      <c r="D753" s="159">
        <v>13</v>
      </c>
      <c r="E753" s="159">
        <v>32911196</v>
      </c>
      <c r="F753" s="158" t="s">
        <v>24</v>
      </c>
      <c r="G753" s="158" t="s">
        <v>0</v>
      </c>
      <c r="H753" s="158" t="s">
        <v>35</v>
      </c>
      <c r="I753" s="158" t="s">
        <v>6105</v>
      </c>
      <c r="J753" s="35">
        <v>1</v>
      </c>
      <c r="K753" s="96"/>
      <c r="L753" s="158" t="s">
        <v>8082</v>
      </c>
      <c r="M753" s="73" t="s">
        <v>6</v>
      </c>
      <c r="N753" s="158" t="s">
        <v>118</v>
      </c>
      <c r="O753" s="158" t="s">
        <v>7905</v>
      </c>
      <c r="P753" s="158" t="s">
        <v>7906</v>
      </c>
    </row>
    <row r="754" spans="1:16" x14ac:dyDescent="0.45">
      <c r="A754" s="32" t="s">
        <v>6607</v>
      </c>
      <c r="B754" s="32">
        <v>160</v>
      </c>
      <c r="C754" s="158" t="s">
        <v>6740</v>
      </c>
      <c r="D754" s="159">
        <v>16</v>
      </c>
      <c r="E754" s="159">
        <v>3819294</v>
      </c>
      <c r="F754" s="158" t="s">
        <v>0</v>
      </c>
      <c r="G754" s="158" t="s">
        <v>1</v>
      </c>
      <c r="H754" s="158" t="s">
        <v>1862</v>
      </c>
      <c r="I754" s="158" t="s">
        <v>6811</v>
      </c>
      <c r="J754" s="35">
        <v>1</v>
      </c>
      <c r="K754" s="96"/>
      <c r="L754" s="158" t="s">
        <v>8082</v>
      </c>
      <c r="M754" s="73" t="s">
        <v>6</v>
      </c>
      <c r="N754" s="158" t="s">
        <v>118</v>
      </c>
      <c r="O754" s="158" t="s">
        <v>7779</v>
      </c>
      <c r="P754" s="158" t="s">
        <v>7780</v>
      </c>
    </row>
    <row r="755" spans="1:16" x14ac:dyDescent="0.45">
      <c r="A755" s="32" t="s">
        <v>6607</v>
      </c>
      <c r="B755" s="32">
        <v>160</v>
      </c>
      <c r="C755" s="158" t="s">
        <v>6740</v>
      </c>
      <c r="D755" s="159">
        <v>16</v>
      </c>
      <c r="E755" s="159">
        <v>14028081</v>
      </c>
      <c r="F755" s="158" t="s">
        <v>0</v>
      </c>
      <c r="G755" s="158" t="s">
        <v>1</v>
      </c>
      <c r="H755" s="158" t="s">
        <v>1450</v>
      </c>
      <c r="I755" s="158" t="s">
        <v>6105</v>
      </c>
      <c r="J755" s="35">
        <v>1</v>
      </c>
      <c r="K755" s="96"/>
      <c r="L755" s="158" t="s">
        <v>8082</v>
      </c>
      <c r="M755" s="73" t="s">
        <v>6</v>
      </c>
      <c r="N755" s="158" t="s">
        <v>118</v>
      </c>
      <c r="O755" s="158" t="s">
        <v>7907</v>
      </c>
      <c r="P755" s="158" t="s">
        <v>7908</v>
      </c>
    </row>
    <row r="756" spans="1:16" x14ac:dyDescent="0.45">
      <c r="A756" s="32" t="s">
        <v>6607</v>
      </c>
      <c r="B756" s="32">
        <v>160</v>
      </c>
      <c r="C756" s="158" t="s">
        <v>6740</v>
      </c>
      <c r="D756" s="159">
        <v>17</v>
      </c>
      <c r="E756" s="159">
        <v>41246062</v>
      </c>
      <c r="F756" s="158" t="s">
        <v>24</v>
      </c>
      <c r="G756" s="158" t="s">
        <v>10</v>
      </c>
      <c r="H756" s="158" t="s">
        <v>98</v>
      </c>
      <c r="I756" s="158" t="s">
        <v>6811</v>
      </c>
      <c r="J756" s="35">
        <v>1</v>
      </c>
      <c r="K756" s="96"/>
      <c r="L756" s="158" t="s">
        <v>8082</v>
      </c>
      <c r="M756" s="73" t="s">
        <v>6</v>
      </c>
      <c r="N756" s="158" t="s">
        <v>118</v>
      </c>
      <c r="O756" s="158" t="s">
        <v>7909</v>
      </c>
      <c r="P756" s="158" t="s">
        <v>7910</v>
      </c>
    </row>
    <row r="757" spans="1:16" x14ac:dyDescent="0.45">
      <c r="A757" s="32" t="s">
        <v>6607</v>
      </c>
      <c r="B757" s="32">
        <v>160</v>
      </c>
      <c r="C757" s="158" t="s">
        <v>6740</v>
      </c>
      <c r="D757" s="159">
        <v>20</v>
      </c>
      <c r="E757" s="159">
        <v>31023821</v>
      </c>
      <c r="F757" s="158" t="s">
        <v>24</v>
      </c>
      <c r="G757" s="158" t="s">
        <v>1</v>
      </c>
      <c r="H757" s="158" t="s">
        <v>1731</v>
      </c>
      <c r="I757" s="158" t="s">
        <v>6810</v>
      </c>
      <c r="J757" s="35">
        <v>1</v>
      </c>
      <c r="K757" s="96"/>
      <c r="L757" s="158" t="s">
        <v>8082</v>
      </c>
      <c r="M757" s="73" t="s">
        <v>6</v>
      </c>
      <c r="N757" s="158" t="s">
        <v>118</v>
      </c>
      <c r="O757" s="158" t="s">
        <v>7433</v>
      </c>
      <c r="P757" s="158" t="s">
        <v>7434</v>
      </c>
    </row>
    <row r="758" spans="1:16" x14ac:dyDescent="0.45">
      <c r="A758" s="32" t="s">
        <v>6607</v>
      </c>
      <c r="B758" s="32">
        <v>160</v>
      </c>
      <c r="C758" s="158" t="s">
        <v>6740</v>
      </c>
      <c r="D758" s="159" t="s">
        <v>6765</v>
      </c>
      <c r="E758" s="159" t="s">
        <v>6801</v>
      </c>
      <c r="F758" s="158" t="s">
        <v>6802</v>
      </c>
      <c r="G758" s="158" t="s">
        <v>144</v>
      </c>
      <c r="H758" s="158" t="s">
        <v>1933</v>
      </c>
      <c r="I758" s="158" t="s">
        <v>6105</v>
      </c>
      <c r="J758" s="35">
        <v>1</v>
      </c>
      <c r="K758" s="96"/>
      <c r="L758" s="158" t="s">
        <v>8082</v>
      </c>
      <c r="M758" s="73" t="s">
        <v>6</v>
      </c>
      <c r="N758" s="158" t="s">
        <v>4649</v>
      </c>
      <c r="O758" s="158" t="s">
        <v>7911</v>
      </c>
      <c r="P758" s="158" t="s">
        <v>7912</v>
      </c>
    </row>
    <row r="759" spans="1:16" x14ac:dyDescent="0.45">
      <c r="A759" s="32" t="s">
        <v>6607</v>
      </c>
      <c r="B759" s="32">
        <v>160</v>
      </c>
      <c r="C759" s="158" t="s">
        <v>6741</v>
      </c>
      <c r="D759" s="159">
        <v>11</v>
      </c>
      <c r="E759" s="159">
        <v>44228435</v>
      </c>
      <c r="F759" s="158" t="s">
        <v>24</v>
      </c>
      <c r="G759" s="158" t="s">
        <v>10</v>
      </c>
      <c r="H759" s="158" t="s">
        <v>1892</v>
      </c>
      <c r="I759" s="158" t="s">
        <v>6105</v>
      </c>
      <c r="J759" s="35">
        <v>1</v>
      </c>
      <c r="K759" s="96"/>
      <c r="L759" s="158" t="s">
        <v>32</v>
      </c>
      <c r="M759" s="73" t="s">
        <v>6</v>
      </c>
      <c r="N759" s="158" t="s">
        <v>118</v>
      </c>
      <c r="O759" s="158" t="s">
        <v>7486</v>
      </c>
      <c r="P759" s="158" t="s">
        <v>7487</v>
      </c>
    </row>
    <row r="760" spans="1:16" x14ac:dyDescent="0.45">
      <c r="A760" s="32" t="s">
        <v>6607</v>
      </c>
      <c r="B760" s="32">
        <v>160</v>
      </c>
      <c r="C760" s="158" t="s">
        <v>6741</v>
      </c>
      <c r="D760" s="159">
        <v>13</v>
      </c>
      <c r="E760" s="159">
        <v>32893271</v>
      </c>
      <c r="F760" s="158" t="s">
        <v>10</v>
      </c>
      <c r="G760" s="158" t="s">
        <v>24</v>
      </c>
      <c r="H760" s="158" t="s">
        <v>35</v>
      </c>
      <c r="I760" s="158" t="s">
        <v>6811</v>
      </c>
      <c r="J760" s="35">
        <v>1</v>
      </c>
      <c r="K760" s="96"/>
      <c r="L760" s="158" t="s">
        <v>32</v>
      </c>
      <c r="M760" s="73" t="s">
        <v>6</v>
      </c>
      <c r="N760" s="158" t="s">
        <v>118</v>
      </c>
      <c r="O760" s="158" t="s">
        <v>7913</v>
      </c>
      <c r="P760" s="158" t="s">
        <v>7914</v>
      </c>
    </row>
    <row r="761" spans="1:16" x14ac:dyDescent="0.45">
      <c r="A761" s="32" t="s">
        <v>6607</v>
      </c>
      <c r="B761" s="32">
        <v>160</v>
      </c>
      <c r="C761" s="158" t="s">
        <v>6741</v>
      </c>
      <c r="D761" s="159">
        <v>14</v>
      </c>
      <c r="E761" s="159">
        <v>45606387</v>
      </c>
      <c r="F761" s="158" t="s">
        <v>10</v>
      </c>
      <c r="G761" s="158" t="s">
        <v>24</v>
      </c>
      <c r="H761" s="158" t="s">
        <v>1279</v>
      </c>
      <c r="I761" s="158" t="s">
        <v>6811</v>
      </c>
      <c r="J761" s="35">
        <v>1</v>
      </c>
      <c r="K761" s="96"/>
      <c r="L761" s="158" t="s">
        <v>32</v>
      </c>
      <c r="M761" s="73" t="s">
        <v>6</v>
      </c>
      <c r="N761" s="158" t="s">
        <v>118</v>
      </c>
      <c r="O761" s="158" t="s">
        <v>7354</v>
      </c>
      <c r="P761" s="158" t="s">
        <v>7355</v>
      </c>
    </row>
    <row r="762" spans="1:16" x14ac:dyDescent="0.45">
      <c r="A762" s="32" t="s">
        <v>6607</v>
      </c>
      <c r="B762" s="32">
        <v>160</v>
      </c>
      <c r="C762" s="158" t="s">
        <v>6741</v>
      </c>
      <c r="D762" s="159">
        <v>16</v>
      </c>
      <c r="E762" s="159">
        <v>2133798</v>
      </c>
      <c r="F762" s="158" t="s">
        <v>24</v>
      </c>
      <c r="G762" s="158" t="s">
        <v>10</v>
      </c>
      <c r="H762" s="158" t="s">
        <v>1222</v>
      </c>
      <c r="I762" s="158" t="s">
        <v>6810</v>
      </c>
      <c r="J762" s="35">
        <v>1</v>
      </c>
      <c r="K762" s="96"/>
      <c r="L762" s="158" t="s">
        <v>32</v>
      </c>
      <c r="M762" s="73" t="s">
        <v>6</v>
      </c>
      <c r="N762" s="158" t="s">
        <v>118</v>
      </c>
      <c r="O762" s="158" t="s">
        <v>7915</v>
      </c>
      <c r="P762" s="158" t="s">
        <v>7916</v>
      </c>
    </row>
    <row r="763" spans="1:16" x14ac:dyDescent="0.45">
      <c r="A763" s="32" t="s">
        <v>6607</v>
      </c>
      <c r="B763" s="32">
        <v>160</v>
      </c>
      <c r="C763" s="158" t="s">
        <v>6741</v>
      </c>
      <c r="D763" s="159">
        <v>16</v>
      </c>
      <c r="E763" s="159">
        <v>2137858</v>
      </c>
      <c r="F763" s="158" t="s">
        <v>24</v>
      </c>
      <c r="G763" s="158" t="s">
        <v>10</v>
      </c>
      <c r="H763" s="158" t="s">
        <v>1222</v>
      </c>
      <c r="I763" s="160" t="s">
        <v>6810</v>
      </c>
      <c r="J763" s="35">
        <v>1</v>
      </c>
      <c r="K763" s="96"/>
      <c r="L763" s="158" t="s">
        <v>32</v>
      </c>
      <c r="M763" s="73" t="s">
        <v>6</v>
      </c>
      <c r="N763" s="158" t="s">
        <v>6814</v>
      </c>
      <c r="O763" s="158" t="s">
        <v>7917</v>
      </c>
      <c r="P763" s="158"/>
    </row>
    <row r="764" spans="1:16" x14ac:dyDescent="0.45">
      <c r="A764" s="32" t="s">
        <v>6607</v>
      </c>
      <c r="B764" s="32">
        <v>160</v>
      </c>
      <c r="C764" s="158" t="s">
        <v>6741</v>
      </c>
      <c r="D764" s="159">
        <v>16</v>
      </c>
      <c r="E764" s="159">
        <v>89809209</v>
      </c>
      <c r="F764" s="158" t="s">
        <v>1</v>
      </c>
      <c r="G764" s="158" t="s">
        <v>24</v>
      </c>
      <c r="H764" s="158" t="s">
        <v>1313</v>
      </c>
      <c r="I764" s="158" t="s">
        <v>6105</v>
      </c>
      <c r="J764" s="35">
        <v>1</v>
      </c>
      <c r="K764" s="96"/>
      <c r="L764" s="158" t="s">
        <v>32</v>
      </c>
      <c r="M764" s="73" t="s">
        <v>6</v>
      </c>
      <c r="N764" s="158" t="s">
        <v>6813</v>
      </c>
      <c r="O764" s="158" t="s">
        <v>7918</v>
      </c>
      <c r="P764" s="158" t="s">
        <v>7919</v>
      </c>
    </row>
    <row r="765" spans="1:16" x14ac:dyDescent="0.45">
      <c r="A765" s="32" t="s">
        <v>6607</v>
      </c>
      <c r="B765" s="32">
        <v>160</v>
      </c>
      <c r="C765" s="158" t="s">
        <v>6742</v>
      </c>
      <c r="D765" s="159">
        <v>4</v>
      </c>
      <c r="E765" s="159">
        <v>106158350</v>
      </c>
      <c r="F765" s="158" t="s">
        <v>10</v>
      </c>
      <c r="G765" s="158" t="s">
        <v>0</v>
      </c>
      <c r="H765" s="158" t="s">
        <v>2154</v>
      </c>
      <c r="I765" s="158" t="s">
        <v>6105</v>
      </c>
      <c r="J765" s="35">
        <v>1</v>
      </c>
      <c r="K765" s="96"/>
      <c r="L765" s="158" t="s">
        <v>8095</v>
      </c>
      <c r="M765" s="73" t="s">
        <v>6</v>
      </c>
      <c r="N765" s="158" t="s">
        <v>118</v>
      </c>
      <c r="O765" s="158" t="s">
        <v>7920</v>
      </c>
      <c r="P765" s="158" t="s">
        <v>7921</v>
      </c>
    </row>
    <row r="766" spans="1:16" x14ac:dyDescent="0.45">
      <c r="A766" s="32" t="s">
        <v>6607</v>
      </c>
      <c r="B766" s="32">
        <v>160</v>
      </c>
      <c r="C766" s="158" t="s">
        <v>6742</v>
      </c>
      <c r="D766" s="159">
        <v>5</v>
      </c>
      <c r="E766" s="159">
        <v>177577923</v>
      </c>
      <c r="F766" s="158" t="s">
        <v>0</v>
      </c>
      <c r="G766" s="158" t="s">
        <v>1</v>
      </c>
      <c r="H766" s="158" t="s">
        <v>1618</v>
      </c>
      <c r="I766" s="158" t="s">
        <v>6810</v>
      </c>
      <c r="J766" s="35">
        <v>1</v>
      </c>
      <c r="K766" s="96"/>
      <c r="L766" s="158" t="s">
        <v>8095</v>
      </c>
      <c r="M766" s="73" t="s">
        <v>6</v>
      </c>
      <c r="N766" s="158" t="s">
        <v>118</v>
      </c>
      <c r="O766" s="158" t="s">
        <v>6831</v>
      </c>
      <c r="P766" s="158" t="s">
        <v>6832</v>
      </c>
    </row>
    <row r="767" spans="1:16" x14ac:dyDescent="0.45">
      <c r="A767" s="32" t="s">
        <v>6607</v>
      </c>
      <c r="B767" s="32">
        <v>160</v>
      </c>
      <c r="C767" s="158" t="s">
        <v>6742</v>
      </c>
      <c r="D767" s="159">
        <v>7</v>
      </c>
      <c r="E767" s="159">
        <v>6026829</v>
      </c>
      <c r="F767" s="158" t="s">
        <v>10</v>
      </c>
      <c r="G767" s="158" t="s">
        <v>1</v>
      </c>
      <c r="H767" s="158" t="s">
        <v>18</v>
      </c>
      <c r="I767" s="158" t="s">
        <v>6105</v>
      </c>
      <c r="J767" s="35">
        <v>1</v>
      </c>
      <c r="K767" s="96"/>
      <c r="L767" s="158" t="s">
        <v>8095</v>
      </c>
      <c r="M767" s="73" t="s">
        <v>6</v>
      </c>
      <c r="N767" s="158" t="s">
        <v>118</v>
      </c>
      <c r="O767" s="158" t="s">
        <v>7868</v>
      </c>
      <c r="P767" s="158" t="s">
        <v>7869</v>
      </c>
    </row>
    <row r="768" spans="1:16" x14ac:dyDescent="0.45">
      <c r="A768" s="32" t="s">
        <v>6607</v>
      </c>
      <c r="B768" s="32">
        <v>160</v>
      </c>
      <c r="C768" s="158" t="s">
        <v>6742</v>
      </c>
      <c r="D768" s="159">
        <v>11</v>
      </c>
      <c r="E768" s="159">
        <v>44135818</v>
      </c>
      <c r="F768" s="158" t="s">
        <v>0</v>
      </c>
      <c r="G768" s="158" t="s">
        <v>1</v>
      </c>
      <c r="H768" s="158" t="s">
        <v>1892</v>
      </c>
      <c r="I768" s="158" t="s">
        <v>6810</v>
      </c>
      <c r="J768" s="35">
        <v>1</v>
      </c>
      <c r="K768" s="96"/>
      <c r="L768" s="158" t="s">
        <v>8095</v>
      </c>
      <c r="M768" s="73" t="s">
        <v>6</v>
      </c>
      <c r="N768" s="158" t="s">
        <v>118</v>
      </c>
      <c r="O768" s="158" t="s">
        <v>7922</v>
      </c>
      <c r="P768" s="158" t="s">
        <v>7923</v>
      </c>
    </row>
    <row r="769" spans="1:16" x14ac:dyDescent="0.45">
      <c r="A769" s="32" t="s">
        <v>6607</v>
      </c>
      <c r="B769" s="32">
        <v>160</v>
      </c>
      <c r="C769" s="158" t="s">
        <v>6742</v>
      </c>
      <c r="D769" s="159">
        <v>15</v>
      </c>
      <c r="E769" s="159">
        <v>89828441</v>
      </c>
      <c r="F769" s="158" t="s">
        <v>0</v>
      </c>
      <c r="G769" s="158" t="s">
        <v>1</v>
      </c>
      <c r="H769" s="158" t="s">
        <v>1275</v>
      </c>
      <c r="I769" s="158" t="s">
        <v>6810</v>
      </c>
      <c r="J769" s="35">
        <v>1</v>
      </c>
      <c r="K769" s="96"/>
      <c r="L769" s="158" t="s">
        <v>8095</v>
      </c>
      <c r="M769" s="73" t="s">
        <v>6</v>
      </c>
      <c r="N769" s="158" t="s">
        <v>118</v>
      </c>
      <c r="O769" s="158" t="s">
        <v>6875</v>
      </c>
      <c r="P769" s="158" t="s">
        <v>6876</v>
      </c>
    </row>
    <row r="770" spans="1:16" x14ac:dyDescent="0.45">
      <c r="A770" s="32" t="s">
        <v>6607</v>
      </c>
      <c r="B770" s="32">
        <v>160</v>
      </c>
      <c r="C770" s="158" t="s">
        <v>6742</v>
      </c>
      <c r="D770" s="159">
        <v>17</v>
      </c>
      <c r="E770" s="159">
        <v>41243509</v>
      </c>
      <c r="F770" s="158" t="s">
        <v>1</v>
      </c>
      <c r="G770" s="158" t="s">
        <v>0</v>
      </c>
      <c r="H770" s="158" t="s">
        <v>98</v>
      </c>
      <c r="I770" s="158" t="s">
        <v>6811</v>
      </c>
      <c r="J770" s="35">
        <v>1</v>
      </c>
      <c r="K770" s="96"/>
      <c r="L770" s="158" t="s">
        <v>8095</v>
      </c>
      <c r="M770" s="73" t="s">
        <v>6</v>
      </c>
      <c r="N770" s="158" t="s">
        <v>118</v>
      </c>
      <c r="O770" s="158" t="s">
        <v>7924</v>
      </c>
      <c r="P770" s="158" t="s">
        <v>7925</v>
      </c>
    </row>
    <row r="771" spans="1:16" x14ac:dyDescent="0.45">
      <c r="A771" s="32" t="s">
        <v>6607</v>
      </c>
      <c r="B771" s="32">
        <v>160</v>
      </c>
      <c r="C771" s="158" t="s">
        <v>6743</v>
      </c>
      <c r="D771" s="159">
        <v>5</v>
      </c>
      <c r="E771" s="159">
        <v>112178834</v>
      </c>
      <c r="F771" s="158" t="s">
        <v>10</v>
      </c>
      <c r="G771" s="158" t="s">
        <v>24</v>
      </c>
      <c r="H771" s="158" t="s">
        <v>11</v>
      </c>
      <c r="I771" s="158" t="s">
        <v>6105</v>
      </c>
      <c r="J771" s="35">
        <v>1</v>
      </c>
      <c r="K771" s="96"/>
      <c r="L771" s="158" t="s">
        <v>4180</v>
      </c>
      <c r="M771" s="73" t="s">
        <v>6</v>
      </c>
      <c r="N771" s="158" t="s">
        <v>118</v>
      </c>
      <c r="O771" s="158" t="s">
        <v>7926</v>
      </c>
      <c r="P771" s="158" t="s">
        <v>7927</v>
      </c>
    </row>
    <row r="772" spans="1:16" x14ac:dyDescent="0.45">
      <c r="A772" s="32" t="s">
        <v>6607</v>
      </c>
      <c r="B772" s="32">
        <v>160</v>
      </c>
      <c r="C772" s="158" t="s">
        <v>6743</v>
      </c>
      <c r="D772" s="159">
        <v>8</v>
      </c>
      <c r="E772" s="159">
        <v>31030535</v>
      </c>
      <c r="F772" s="158" t="s">
        <v>0</v>
      </c>
      <c r="G772" s="158" t="s">
        <v>1</v>
      </c>
      <c r="H772" s="158" t="s">
        <v>1345</v>
      </c>
      <c r="I772" s="158" t="s">
        <v>6811</v>
      </c>
      <c r="J772" s="35">
        <v>1</v>
      </c>
      <c r="K772" s="96"/>
      <c r="L772" s="158" t="s">
        <v>4180</v>
      </c>
      <c r="M772" s="73" t="s">
        <v>6</v>
      </c>
      <c r="N772" s="158" t="s">
        <v>7</v>
      </c>
      <c r="O772" s="158" t="s">
        <v>7928</v>
      </c>
      <c r="P772" s="158" t="s">
        <v>7929</v>
      </c>
    </row>
    <row r="773" spans="1:16" x14ac:dyDescent="0.45">
      <c r="A773" s="32" t="s">
        <v>6607</v>
      </c>
      <c r="B773" s="32">
        <v>160</v>
      </c>
      <c r="C773" s="158" t="s">
        <v>6743</v>
      </c>
      <c r="D773" s="159">
        <v>8</v>
      </c>
      <c r="E773" s="159">
        <v>145741748</v>
      </c>
      <c r="F773" s="158" t="s">
        <v>24</v>
      </c>
      <c r="G773" s="158" t="s">
        <v>10</v>
      </c>
      <c r="H773" s="158" t="s">
        <v>1339</v>
      </c>
      <c r="I773" s="158" t="s">
        <v>6811</v>
      </c>
      <c r="J773" s="35">
        <v>1</v>
      </c>
      <c r="K773" s="96"/>
      <c r="L773" s="158" t="s">
        <v>4180</v>
      </c>
      <c r="M773" s="73" t="s">
        <v>6</v>
      </c>
      <c r="N773" s="158" t="s">
        <v>118</v>
      </c>
      <c r="O773" s="158" t="s">
        <v>7930</v>
      </c>
      <c r="P773" s="158" t="s">
        <v>7931</v>
      </c>
    </row>
    <row r="774" spans="1:16" x14ac:dyDescent="0.45">
      <c r="A774" s="32" t="s">
        <v>6607</v>
      </c>
      <c r="B774" s="32">
        <v>160</v>
      </c>
      <c r="C774" s="158" t="s">
        <v>6743</v>
      </c>
      <c r="D774" s="159">
        <v>10</v>
      </c>
      <c r="E774" s="159">
        <v>51585118</v>
      </c>
      <c r="F774" s="158" t="s">
        <v>0</v>
      </c>
      <c r="G774" s="158" t="s">
        <v>10</v>
      </c>
      <c r="H774" s="158" t="s">
        <v>2032</v>
      </c>
      <c r="I774" s="158" t="s">
        <v>6105</v>
      </c>
      <c r="J774" s="35">
        <v>1</v>
      </c>
      <c r="K774" s="96"/>
      <c r="L774" s="158" t="s">
        <v>4180</v>
      </c>
      <c r="M774" s="73" t="s">
        <v>6</v>
      </c>
      <c r="N774" s="158" t="s">
        <v>118</v>
      </c>
      <c r="O774" s="158" t="s">
        <v>7932</v>
      </c>
      <c r="P774" s="158" t="s">
        <v>7933</v>
      </c>
    </row>
    <row r="775" spans="1:16" x14ac:dyDescent="0.45">
      <c r="A775" s="32" t="s">
        <v>6607</v>
      </c>
      <c r="B775" s="32">
        <v>160</v>
      </c>
      <c r="C775" s="158" t="s">
        <v>6743</v>
      </c>
      <c r="D775" s="159">
        <v>14</v>
      </c>
      <c r="E775" s="159">
        <v>45606387</v>
      </c>
      <c r="F775" s="158" t="s">
        <v>10</v>
      </c>
      <c r="G775" s="158" t="s">
        <v>24</v>
      </c>
      <c r="H775" s="158" t="s">
        <v>1279</v>
      </c>
      <c r="I775" s="158" t="s">
        <v>6811</v>
      </c>
      <c r="J775" s="35">
        <v>1</v>
      </c>
      <c r="K775" s="96"/>
      <c r="L775" s="158" t="s">
        <v>4180</v>
      </c>
      <c r="M775" s="73" t="s">
        <v>6</v>
      </c>
      <c r="N775" s="158" t="s">
        <v>118</v>
      </c>
      <c r="O775" s="158" t="s">
        <v>7354</v>
      </c>
      <c r="P775" s="158" t="s">
        <v>7355</v>
      </c>
    </row>
    <row r="776" spans="1:16" x14ac:dyDescent="0.45">
      <c r="A776" s="32" t="s">
        <v>6607</v>
      </c>
      <c r="B776" s="32">
        <v>160</v>
      </c>
      <c r="C776" s="158" t="s">
        <v>6743</v>
      </c>
      <c r="D776" s="159">
        <v>16</v>
      </c>
      <c r="E776" s="159">
        <v>89806477</v>
      </c>
      <c r="F776" s="158" t="s">
        <v>0</v>
      </c>
      <c r="G776" s="158" t="s">
        <v>1</v>
      </c>
      <c r="H776" s="158" t="s">
        <v>1313</v>
      </c>
      <c r="I776" s="158" t="s">
        <v>6105</v>
      </c>
      <c r="J776" s="35">
        <v>1</v>
      </c>
      <c r="K776" s="96"/>
      <c r="L776" s="158" t="s">
        <v>4180</v>
      </c>
      <c r="M776" s="73" t="s">
        <v>6</v>
      </c>
      <c r="N776" s="158" t="s">
        <v>118</v>
      </c>
      <c r="O776" s="158" t="s">
        <v>7374</v>
      </c>
      <c r="P776" s="158" t="s">
        <v>7375</v>
      </c>
    </row>
    <row r="777" spans="1:16" x14ac:dyDescent="0.45">
      <c r="A777" s="32" t="s">
        <v>6607</v>
      </c>
      <c r="B777" s="32">
        <v>160</v>
      </c>
      <c r="C777" s="158" t="s">
        <v>6743</v>
      </c>
      <c r="D777" s="159">
        <v>16</v>
      </c>
      <c r="E777" s="159" t="s">
        <v>6790</v>
      </c>
      <c r="F777" s="158" t="s">
        <v>2853</v>
      </c>
      <c r="G777" s="158" t="s">
        <v>144</v>
      </c>
      <c r="H777" s="158" t="s">
        <v>1222</v>
      </c>
      <c r="I777" s="158" t="s">
        <v>6105</v>
      </c>
      <c r="J777" s="35">
        <v>1</v>
      </c>
      <c r="K777" s="96"/>
      <c r="L777" s="158" t="s">
        <v>4180</v>
      </c>
      <c r="M777" s="73" t="s">
        <v>6</v>
      </c>
      <c r="N777" s="158" t="s">
        <v>4649</v>
      </c>
      <c r="O777" s="158" t="s">
        <v>7470</v>
      </c>
      <c r="P777" s="158" t="s">
        <v>7471</v>
      </c>
    </row>
    <row r="778" spans="1:16" x14ac:dyDescent="0.45">
      <c r="A778" s="32" t="s">
        <v>6607</v>
      </c>
      <c r="B778" s="32">
        <v>160</v>
      </c>
      <c r="C778" s="158" t="s">
        <v>6743</v>
      </c>
      <c r="D778" s="159">
        <v>17</v>
      </c>
      <c r="E778" s="159">
        <v>17116976</v>
      </c>
      <c r="F778" s="158" t="s">
        <v>0</v>
      </c>
      <c r="G778" s="158" t="s">
        <v>1</v>
      </c>
      <c r="H778" s="158" t="s">
        <v>1909</v>
      </c>
      <c r="I778" s="158" t="s">
        <v>6105</v>
      </c>
      <c r="J778" s="35">
        <v>1</v>
      </c>
      <c r="K778" s="96"/>
      <c r="L778" s="158" t="s">
        <v>4180</v>
      </c>
      <c r="M778" s="73" t="s">
        <v>6</v>
      </c>
      <c r="N778" s="158" t="s">
        <v>118</v>
      </c>
      <c r="O778" s="158" t="s">
        <v>7934</v>
      </c>
      <c r="P778" s="158" t="s">
        <v>7935</v>
      </c>
    </row>
    <row r="779" spans="1:16" x14ac:dyDescent="0.45">
      <c r="A779" s="32" t="s">
        <v>6607</v>
      </c>
      <c r="B779" s="32">
        <v>160</v>
      </c>
      <c r="C779" s="158" t="s">
        <v>6743</v>
      </c>
      <c r="D779" s="159">
        <v>17</v>
      </c>
      <c r="E779" s="159">
        <v>63533919</v>
      </c>
      <c r="F779" s="158" t="s">
        <v>1</v>
      </c>
      <c r="G779" s="158" t="s">
        <v>0</v>
      </c>
      <c r="H779" s="158" t="s">
        <v>1747</v>
      </c>
      <c r="I779" s="158" t="s">
        <v>6811</v>
      </c>
      <c r="J779" s="35">
        <v>1</v>
      </c>
      <c r="K779" s="96"/>
      <c r="L779" s="158" t="s">
        <v>4180</v>
      </c>
      <c r="M779" s="73" t="s">
        <v>6</v>
      </c>
      <c r="N779" s="158" t="s">
        <v>118</v>
      </c>
      <c r="O779" s="158" t="s">
        <v>7157</v>
      </c>
      <c r="P779" s="158" t="s">
        <v>7158</v>
      </c>
    </row>
    <row r="780" spans="1:16" x14ac:dyDescent="0.45">
      <c r="A780" s="32" t="s">
        <v>6607</v>
      </c>
      <c r="B780" s="32">
        <v>160</v>
      </c>
      <c r="C780" s="158" t="s">
        <v>6744</v>
      </c>
      <c r="D780" s="159">
        <v>3</v>
      </c>
      <c r="E780" s="159">
        <v>10183534</v>
      </c>
      <c r="F780" s="158" t="s">
        <v>24</v>
      </c>
      <c r="G780" s="158" t="s">
        <v>1</v>
      </c>
      <c r="H780" s="158" t="s">
        <v>324</v>
      </c>
      <c r="I780" s="158" t="s">
        <v>6105</v>
      </c>
      <c r="J780" s="35">
        <v>1</v>
      </c>
      <c r="K780" s="96"/>
      <c r="L780" s="158" t="s">
        <v>8085</v>
      </c>
      <c r="M780" s="73" t="s">
        <v>6</v>
      </c>
      <c r="N780" s="158" t="s">
        <v>4451</v>
      </c>
      <c r="O780" s="158" t="s">
        <v>7936</v>
      </c>
      <c r="P780" s="158" t="s">
        <v>7937</v>
      </c>
    </row>
    <row r="781" spans="1:16" x14ac:dyDescent="0.45">
      <c r="A781" s="32" t="s">
        <v>6607</v>
      </c>
      <c r="B781" s="32">
        <v>160</v>
      </c>
      <c r="C781" s="158" t="s">
        <v>6744</v>
      </c>
      <c r="D781" s="159">
        <v>3</v>
      </c>
      <c r="E781" s="159">
        <v>14200206</v>
      </c>
      <c r="F781" s="158" t="s">
        <v>24</v>
      </c>
      <c r="G781" s="158" t="s">
        <v>10</v>
      </c>
      <c r="H781" s="158" t="s">
        <v>1669</v>
      </c>
      <c r="I781" s="158" t="s">
        <v>6105</v>
      </c>
      <c r="J781" s="35">
        <v>1</v>
      </c>
      <c r="K781" s="96"/>
      <c r="L781" s="158" t="s">
        <v>8085</v>
      </c>
      <c r="M781" s="73" t="s">
        <v>6</v>
      </c>
      <c r="N781" s="158" t="s">
        <v>118</v>
      </c>
      <c r="O781" s="158" t="s">
        <v>7938</v>
      </c>
      <c r="P781" s="158" t="s">
        <v>7939</v>
      </c>
    </row>
    <row r="782" spans="1:16" x14ac:dyDescent="0.45">
      <c r="A782" s="32" t="s">
        <v>6607</v>
      </c>
      <c r="B782" s="32">
        <v>160</v>
      </c>
      <c r="C782" s="158" t="s">
        <v>6744</v>
      </c>
      <c r="D782" s="159">
        <v>4</v>
      </c>
      <c r="E782" s="159">
        <v>106157698</v>
      </c>
      <c r="F782" s="158" t="s">
        <v>1</v>
      </c>
      <c r="G782" s="158" t="s">
        <v>0</v>
      </c>
      <c r="H782" s="158" t="s">
        <v>2154</v>
      </c>
      <c r="I782" s="158" t="s">
        <v>6105</v>
      </c>
      <c r="J782" s="35">
        <v>1</v>
      </c>
      <c r="K782" s="96"/>
      <c r="L782" s="158" t="s">
        <v>8085</v>
      </c>
      <c r="M782" s="73" t="s">
        <v>6</v>
      </c>
      <c r="N782" s="158" t="s">
        <v>118</v>
      </c>
      <c r="O782" s="158" t="s">
        <v>6841</v>
      </c>
      <c r="P782" s="158" t="s">
        <v>6842</v>
      </c>
    </row>
    <row r="783" spans="1:16" x14ac:dyDescent="0.45">
      <c r="A783" s="32" t="s">
        <v>6607</v>
      </c>
      <c r="B783" s="32">
        <v>160</v>
      </c>
      <c r="C783" s="158" t="s">
        <v>6744</v>
      </c>
      <c r="D783" s="159">
        <v>4</v>
      </c>
      <c r="E783" s="159">
        <v>106196834</v>
      </c>
      <c r="F783" s="158" t="s">
        <v>0</v>
      </c>
      <c r="G783" s="158" t="s">
        <v>1</v>
      </c>
      <c r="H783" s="158" t="s">
        <v>2154</v>
      </c>
      <c r="I783" s="158" t="s">
        <v>6105</v>
      </c>
      <c r="J783" s="35">
        <v>1</v>
      </c>
      <c r="K783" s="96"/>
      <c r="L783" s="158" t="s">
        <v>8085</v>
      </c>
      <c r="M783" s="73" t="s">
        <v>6</v>
      </c>
      <c r="N783" s="158" t="s">
        <v>118</v>
      </c>
      <c r="O783" s="158" t="s">
        <v>6843</v>
      </c>
      <c r="P783" s="158" t="s">
        <v>6844</v>
      </c>
    </row>
    <row r="784" spans="1:16" x14ac:dyDescent="0.45">
      <c r="A784" s="32" t="s">
        <v>6607</v>
      </c>
      <c r="B784" s="32">
        <v>160</v>
      </c>
      <c r="C784" s="158" t="s">
        <v>6744</v>
      </c>
      <c r="D784" s="159">
        <v>8</v>
      </c>
      <c r="E784" s="159">
        <v>30916058</v>
      </c>
      <c r="F784" s="158" t="s">
        <v>10</v>
      </c>
      <c r="G784" s="158" t="s">
        <v>24</v>
      </c>
      <c r="H784" s="158" t="s">
        <v>1345</v>
      </c>
      <c r="I784" s="158" t="s">
        <v>6105</v>
      </c>
      <c r="J784" s="35">
        <v>1</v>
      </c>
      <c r="K784" s="96"/>
      <c r="L784" s="158" t="s">
        <v>8085</v>
      </c>
      <c r="M784" s="73" t="s">
        <v>6</v>
      </c>
      <c r="N784" s="158" t="s">
        <v>6813</v>
      </c>
      <c r="O784" s="158" t="s">
        <v>7727</v>
      </c>
      <c r="P784" s="158" t="s">
        <v>7728</v>
      </c>
    </row>
    <row r="785" spans="1:16" x14ac:dyDescent="0.45">
      <c r="A785" s="32" t="s">
        <v>6607</v>
      </c>
      <c r="B785" s="32">
        <v>160</v>
      </c>
      <c r="C785" s="158" t="s">
        <v>6744</v>
      </c>
      <c r="D785" s="159">
        <v>11</v>
      </c>
      <c r="E785" s="159">
        <v>47238495</v>
      </c>
      <c r="F785" s="158" t="s">
        <v>24</v>
      </c>
      <c r="G785" s="158" t="s">
        <v>0</v>
      </c>
      <c r="H785" s="158" t="s">
        <v>1303</v>
      </c>
      <c r="I785" s="158" t="s">
        <v>6105</v>
      </c>
      <c r="J785" s="35">
        <v>1</v>
      </c>
      <c r="K785" s="96"/>
      <c r="L785" s="158" t="s">
        <v>8085</v>
      </c>
      <c r="M785" s="73" t="s">
        <v>6</v>
      </c>
      <c r="N785" s="158" t="s">
        <v>118</v>
      </c>
      <c r="O785" s="158" t="s">
        <v>7940</v>
      </c>
      <c r="P785" s="158" t="s">
        <v>7941</v>
      </c>
    </row>
    <row r="786" spans="1:16" x14ac:dyDescent="0.45">
      <c r="A786" s="32" t="s">
        <v>6607</v>
      </c>
      <c r="B786" s="32">
        <v>160</v>
      </c>
      <c r="C786" s="158" t="s">
        <v>6744</v>
      </c>
      <c r="D786" s="159">
        <v>12</v>
      </c>
      <c r="E786" s="159">
        <v>65445163</v>
      </c>
      <c r="F786" s="158" t="s">
        <v>0</v>
      </c>
      <c r="G786" s="158" t="s">
        <v>1</v>
      </c>
      <c r="H786" s="158" t="s">
        <v>2188</v>
      </c>
      <c r="I786" s="158" t="s">
        <v>6105</v>
      </c>
      <c r="J786" s="35">
        <v>1</v>
      </c>
      <c r="K786" s="96"/>
      <c r="L786" s="158" t="s">
        <v>8085</v>
      </c>
      <c r="M786" s="73" t="s">
        <v>6</v>
      </c>
      <c r="N786" s="158" t="s">
        <v>118</v>
      </c>
      <c r="O786" s="158" t="s">
        <v>7942</v>
      </c>
      <c r="P786" s="158" t="s">
        <v>7943</v>
      </c>
    </row>
    <row r="787" spans="1:16" x14ac:dyDescent="0.45">
      <c r="A787" s="32" t="s">
        <v>6607</v>
      </c>
      <c r="B787" s="32">
        <v>160</v>
      </c>
      <c r="C787" s="158" t="s">
        <v>6744</v>
      </c>
      <c r="D787" s="159">
        <v>16</v>
      </c>
      <c r="E787" s="159">
        <v>65005934</v>
      </c>
      <c r="F787" s="158" t="s">
        <v>24</v>
      </c>
      <c r="G787" s="158" t="s">
        <v>10</v>
      </c>
      <c r="H787" s="158" t="s">
        <v>1826</v>
      </c>
      <c r="I787" s="158" t="s">
        <v>6105</v>
      </c>
      <c r="J787" s="35">
        <v>1</v>
      </c>
      <c r="K787" s="96"/>
      <c r="L787" s="158" t="s">
        <v>8085</v>
      </c>
      <c r="M787" s="73" t="s">
        <v>6</v>
      </c>
      <c r="N787" s="158" t="s">
        <v>118</v>
      </c>
      <c r="O787" s="158" t="s">
        <v>7944</v>
      </c>
      <c r="P787" s="158" t="s">
        <v>7945</v>
      </c>
    </row>
    <row r="788" spans="1:16" x14ac:dyDescent="0.45">
      <c r="A788" s="32" t="s">
        <v>6607</v>
      </c>
      <c r="B788" s="32">
        <v>160</v>
      </c>
      <c r="C788" s="158" t="s">
        <v>6744</v>
      </c>
      <c r="D788" s="159">
        <v>17</v>
      </c>
      <c r="E788" s="159">
        <v>63534353</v>
      </c>
      <c r="F788" s="158" t="s">
        <v>1</v>
      </c>
      <c r="G788" s="158" t="s">
        <v>0</v>
      </c>
      <c r="H788" s="158" t="s">
        <v>1747</v>
      </c>
      <c r="I788" s="158" t="s">
        <v>6105</v>
      </c>
      <c r="J788" s="35">
        <v>1</v>
      </c>
      <c r="K788" s="96"/>
      <c r="L788" s="158" t="s">
        <v>8085</v>
      </c>
      <c r="M788" s="73" t="s">
        <v>6</v>
      </c>
      <c r="N788" s="158" t="s">
        <v>118</v>
      </c>
      <c r="O788" s="158" t="s">
        <v>7946</v>
      </c>
      <c r="P788" s="158" t="s">
        <v>7947</v>
      </c>
    </row>
    <row r="789" spans="1:16" x14ac:dyDescent="0.45">
      <c r="A789" s="32" t="s">
        <v>6607</v>
      </c>
      <c r="B789" s="32">
        <v>160</v>
      </c>
      <c r="C789" s="158" t="s">
        <v>6745</v>
      </c>
      <c r="D789" s="159">
        <v>2</v>
      </c>
      <c r="E789" s="159">
        <v>39241107</v>
      </c>
      <c r="F789" s="158" t="s">
        <v>24</v>
      </c>
      <c r="G789" s="158" t="s">
        <v>10</v>
      </c>
      <c r="H789" s="158" t="s">
        <v>1158</v>
      </c>
      <c r="I789" s="158" t="s">
        <v>6811</v>
      </c>
      <c r="J789" s="35">
        <v>1</v>
      </c>
      <c r="K789" s="96"/>
      <c r="L789" s="158" t="s">
        <v>8093</v>
      </c>
      <c r="M789" s="73" t="s">
        <v>6</v>
      </c>
      <c r="N789" s="158" t="s">
        <v>118</v>
      </c>
      <c r="O789" s="158" t="s">
        <v>6934</v>
      </c>
      <c r="P789" s="158" t="s">
        <v>6935</v>
      </c>
    </row>
    <row r="790" spans="1:16" x14ac:dyDescent="0.45">
      <c r="A790" s="32" t="s">
        <v>6607</v>
      </c>
      <c r="B790" s="32">
        <v>160</v>
      </c>
      <c r="C790" s="158" t="s">
        <v>6745</v>
      </c>
      <c r="D790" s="159">
        <v>2</v>
      </c>
      <c r="E790" s="159">
        <v>48026630</v>
      </c>
      <c r="F790" s="158" t="s">
        <v>0</v>
      </c>
      <c r="G790" s="158" t="s">
        <v>24</v>
      </c>
      <c r="H790" s="158" t="s">
        <v>174</v>
      </c>
      <c r="I790" s="158" t="s">
        <v>6810</v>
      </c>
      <c r="J790" s="35">
        <v>1</v>
      </c>
      <c r="K790" s="96"/>
      <c r="L790" s="158" t="s">
        <v>8093</v>
      </c>
      <c r="M790" s="73" t="s">
        <v>6</v>
      </c>
      <c r="N790" s="158" t="s">
        <v>118</v>
      </c>
      <c r="O790" s="158" t="s">
        <v>7725</v>
      </c>
      <c r="P790" s="158" t="s">
        <v>7726</v>
      </c>
    </row>
    <row r="791" spans="1:16" x14ac:dyDescent="0.45">
      <c r="A791" s="32" t="s">
        <v>6607</v>
      </c>
      <c r="B791" s="32">
        <v>160</v>
      </c>
      <c r="C791" s="158" t="s">
        <v>6745</v>
      </c>
      <c r="D791" s="159">
        <v>5</v>
      </c>
      <c r="E791" s="159">
        <v>1260675</v>
      </c>
      <c r="F791" s="158" t="s">
        <v>24</v>
      </c>
      <c r="G791" s="158" t="s">
        <v>10</v>
      </c>
      <c r="H791" s="158" t="s">
        <v>1343</v>
      </c>
      <c r="I791" s="158" t="s">
        <v>6105</v>
      </c>
      <c r="J791" s="35">
        <v>1</v>
      </c>
      <c r="K791" s="96"/>
      <c r="L791" s="158" t="s">
        <v>8093</v>
      </c>
      <c r="M791" s="73" t="s">
        <v>6</v>
      </c>
      <c r="N791" s="158" t="s">
        <v>118</v>
      </c>
      <c r="O791" s="158" t="s">
        <v>7948</v>
      </c>
      <c r="P791" s="158" t="s">
        <v>7949</v>
      </c>
    </row>
    <row r="792" spans="1:16" x14ac:dyDescent="0.45">
      <c r="A792" s="32" t="s">
        <v>6607</v>
      </c>
      <c r="B792" s="32">
        <v>160</v>
      </c>
      <c r="C792" s="158" t="s">
        <v>6745</v>
      </c>
      <c r="D792" s="159">
        <v>6</v>
      </c>
      <c r="E792" s="159">
        <v>160469510</v>
      </c>
      <c r="F792" s="158" t="s">
        <v>0</v>
      </c>
      <c r="G792" s="158" t="s">
        <v>24</v>
      </c>
      <c r="H792" s="158" t="s">
        <v>1942</v>
      </c>
      <c r="I792" s="158" t="s">
        <v>6105</v>
      </c>
      <c r="J792" s="35">
        <v>1</v>
      </c>
      <c r="K792" s="96"/>
      <c r="L792" s="158" t="s">
        <v>8093</v>
      </c>
      <c r="M792" s="73" t="s">
        <v>6</v>
      </c>
      <c r="N792" s="158" t="s">
        <v>118</v>
      </c>
      <c r="O792" s="158" t="s">
        <v>6919</v>
      </c>
      <c r="P792" s="158" t="s">
        <v>6920</v>
      </c>
    </row>
    <row r="793" spans="1:16" x14ac:dyDescent="0.45">
      <c r="A793" s="32" t="s">
        <v>6607</v>
      </c>
      <c r="B793" s="32">
        <v>160</v>
      </c>
      <c r="C793" s="158" t="s">
        <v>6745</v>
      </c>
      <c r="D793" s="159">
        <v>14</v>
      </c>
      <c r="E793" s="159">
        <v>45606387</v>
      </c>
      <c r="F793" s="158" t="s">
        <v>10</v>
      </c>
      <c r="G793" s="158" t="s">
        <v>24</v>
      </c>
      <c r="H793" s="158" t="s">
        <v>1279</v>
      </c>
      <c r="I793" s="158" t="s">
        <v>6811</v>
      </c>
      <c r="J793" s="35">
        <v>1</v>
      </c>
      <c r="K793" s="96"/>
      <c r="L793" s="158" t="s">
        <v>8093</v>
      </c>
      <c r="M793" s="73" t="s">
        <v>6</v>
      </c>
      <c r="N793" s="158" t="s">
        <v>118</v>
      </c>
      <c r="O793" s="158" t="s">
        <v>7354</v>
      </c>
      <c r="P793" s="158" t="s">
        <v>7355</v>
      </c>
    </row>
    <row r="794" spans="1:16" x14ac:dyDescent="0.45">
      <c r="A794" s="32" t="s">
        <v>6607</v>
      </c>
      <c r="B794" s="32">
        <v>160</v>
      </c>
      <c r="C794" s="158" t="s">
        <v>6745</v>
      </c>
      <c r="D794" s="159">
        <v>15</v>
      </c>
      <c r="E794" s="159">
        <v>89826439</v>
      </c>
      <c r="F794" s="158" t="s">
        <v>0</v>
      </c>
      <c r="G794" s="158" t="s">
        <v>24</v>
      </c>
      <c r="H794" s="158" t="s">
        <v>1275</v>
      </c>
      <c r="I794" s="158" t="s">
        <v>6105</v>
      </c>
      <c r="J794" s="35">
        <v>1</v>
      </c>
      <c r="K794" s="96"/>
      <c r="L794" s="158" t="s">
        <v>8093</v>
      </c>
      <c r="M794" s="73" t="s">
        <v>6</v>
      </c>
      <c r="N794" s="158" t="s">
        <v>118</v>
      </c>
      <c r="O794" s="158" t="s">
        <v>7950</v>
      </c>
      <c r="P794" s="158" t="s">
        <v>7951</v>
      </c>
    </row>
    <row r="795" spans="1:16" x14ac:dyDescent="0.45">
      <c r="A795" s="32" t="s">
        <v>6607</v>
      </c>
      <c r="B795" s="32">
        <v>160</v>
      </c>
      <c r="C795" s="158" t="s">
        <v>6745</v>
      </c>
      <c r="D795" s="159">
        <v>16</v>
      </c>
      <c r="E795" s="159">
        <v>23637715</v>
      </c>
      <c r="F795" s="158" t="s">
        <v>24</v>
      </c>
      <c r="G795" s="158" t="s">
        <v>10</v>
      </c>
      <c r="H795" s="158" t="s">
        <v>49</v>
      </c>
      <c r="I795" s="158" t="s">
        <v>6810</v>
      </c>
      <c r="J795" s="35">
        <v>1</v>
      </c>
      <c r="K795" s="96"/>
      <c r="L795" s="158" t="s">
        <v>8093</v>
      </c>
      <c r="M795" s="73" t="s">
        <v>6</v>
      </c>
      <c r="N795" s="158" t="s">
        <v>118</v>
      </c>
      <c r="O795" s="158" t="s">
        <v>7952</v>
      </c>
      <c r="P795" s="158" t="s">
        <v>7953</v>
      </c>
    </row>
    <row r="796" spans="1:16" x14ac:dyDescent="0.45">
      <c r="A796" s="32" t="s">
        <v>6607</v>
      </c>
      <c r="B796" s="32">
        <v>160</v>
      </c>
      <c r="C796" s="158" t="s">
        <v>6746</v>
      </c>
      <c r="D796" s="159">
        <v>2</v>
      </c>
      <c r="E796" s="159">
        <v>215593522</v>
      </c>
      <c r="F796" s="158" t="s">
        <v>1</v>
      </c>
      <c r="G796" s="158" t="s">
        <v>0</v>
      </c>
      <c r="H796" s="158" t="s">
        <v>1754</v>
      </c>
      <c r="I796" s="158" t="s">
        <v>6810</v>
      </c>
      <c r="J796" s="35">
        <v>1</v>
      </c>
      <c r="K796" s="96"/>
      <c r="L796" s="158" t="s">
        <v>4547</v>
      </c>
      <c r="M796" s="73" t="s">
        <v>6</v>
      </c>
      <c r="N796" s="158" t="s">
        <v>118</v>
      </c>
      <c r="O796" s="158" t="s">
        <v>7320</v>
      </c>
      <c r="P796" s="158" t="s">
        <v>7321</v>
      </c>
    </row>
    <row r="797" spans="1:16" x14ac:dyDescent="0.45">
      <c r="A797" s="32" t="s">
        <v>6607</v>
      </c>
      <c r="B797" s="32">
        <v>160</v>
      </c>
      <c r="C797" s="158" t="s">
        <v>6746</v>
      </c>
      <c r="D797" s="159">
        <v>15</v>
      </c>
      <c r="E797" s="159">
        <v>89857843</v>
      </c>
      <c r="F797" s="158" t="s">
        <v>24</v>
      </c>
      <c r="G797" s="158" t="s">
        <v>10</v>
      </c>
      <c r="H797" s="158" t="s">
        <v>1275</v>
      </c>
      <c r="I797" s="158" t="s">
        <v>6105</v>
      </c>
      <c r="J797" s="35">
        <v>1</v>
      </c>
      <c r="K797" s="96"/>
      <c r="L797" s="158" t="s">
        <v>4547</v>
      </c>
      <c r="M797" s="73" t="s">
        <v>6</v>
      </c>
      <c r="N797" s="158" t="s">
        <v>6813</v>
      </c>
      <c r="O797" s="158" t="s">
        <v>7954</v>
      </c>
      <c r="P797" s="158" t="s">
        <v>7955</v>
      </c>
    </row>
    <row r="798" spans="1:16" x14ac:dyDescent="0.45">
      <c r="A798" s="32" t="s">
        <v>6607</v>
      </c>
      <c r="B798" s="32">
        <v>160</v>
      </c>
      <c r="C798" s="158" t="s">
        <v>6746</v>
      </c>
      <c r="D798" s="159">
        <v>17</v>
      </c>
      <c r="E798" s="159">
        <v>17118598</v>
      </c>
      <c r="F798" s="158" t="s">
        <v>0</v>
      </c>
      <c r="G798" s="158" t="s">
        <v>1</v>
      </c>
      <c r="H798" s="158" t="s">
        <v>1909</v>
      </c>
      <c r="I798" s="158" t="s">
        <v>6105</v>
      </c>
      <c r="J798" s="35">
        <v>1</v>
      </c>
      <c r="K798" s="96"/>
      <c r="L798" s="158" t="s">
        <v>4547</v>
      </c>
      <c r="M798" s="73" t="s">
        <v>6</v>
      </c>
      <c r="N798" s="158" t="s">
        <v>118</v>
      </c>
      <c r="O798" s="158" t="s">
        <v>6884</v>
      </c>
      <c r="P798" s="158" t="s">
        <v>6885</v>
      </c>
    </row>
    <row r="799" spans="1:16" x14ac:dyDescent="0.45">
      <c r="A799" s="32" t="s">
        <v>6607</v>
      </c>
      <c r="B799" s="32">
        <v>160</v>
      </c>
      <c r="C799" s="158" t="s">
        <v>6746</v>
      </c>
      <c r="D799" s="159">
        <v>17</v>
      </c>
      <c r="E799" s="159">
        <v>29665160</v>
      </c>
      <c r="F799" s="158" t="s">
        <v>10</v>
      </c>
      <c r="G799" s="158" t="s">
        <v>144</v>
      </c>
      <c r="H799" s="158" t="s">
        <v>76</v>
      </c>
      <c r="I799" s="158" t="s">
        <v>4408</v>
      </c>
      <c r="J799" s="35">
        <v>1</v>
      </c>
      <c r="K799" s="96"/>
      <c r="L799" s="158" t="s">
        <v>4547</v>
      </c>
      <c r="M799" s="73" t="s">
        <v>6</v>
      </c>
      <c r="N799" s="158" t="s">
        <v>6814</v>
      </c>
      <c r="O799" s="158" t="s">
        <v>7956</v>
      </c>
      <c r="P799" s="158"/>
    </row>
    <row r="800" spans="1:16" x14ac:dyDescent="0.45">
      <c r="A800" s="32" t="s">
        <v>6607</v>
      </c>
      <c r="B800" s="32">
        <v>160</v>
      </c>
      <c r="C800" s="158" t="s">
        <v>6746</v>
      </c>
      <c r="D800" s="159">
        <v>17</v>
      </c>
      <c r="E800" s="159">
        <v>63533919</v>
      </c>
      <c r="F800" s="158" t="s">
        <v>1</v>
      </c>
      <c r="G800" s="158" t="s">
        <v>0</v>
      </c>
      <c r="H800" s="158" t="s">
        <v>1747</v>
      </c>
      <c r="I800" s="158" t="s">
        <v>6811</v>
      </c>
      <c r="J800" s="35">
        <v>1</v>
      </c>
      <c r="K800" s="96"/>
      <c r="L800" s="158" t="s">
        <v>4547</v>
      </c>
      <c r="M800" s="73" t="s">
        <v>6</v>
      </c>
      <c r="N800" s="158" t="s">
        <v>118</v>
      </c>
      <c r="O800" s="158" t="s">
        <v>7157</v>
      </c>
      <c r="P800" s="158" t="s">
        <v>7158</v>
      </c>
    </row>
    <row r="801" spans="1:16" x14ac:dyDescent="0.45">
      <c r="A801" s="32" t="s">
        <v>6607</v>
      </c>
      <c r="B801" s="32">
        <v>160</v>
      </c>
      <c r="C801" s="158" t="s">
        <v>6747</v>
      </c>
      <c r="D801" s="159">
        <v>1</v>
      </c>
      <c r="E801" s="159">
        <v>45797870</v>
      </c>
      <c r="F801" s="158" t="s">
        <v>24</v>
      </c>
      <c r="G801" s="158" t="s">
        <v>10</v>
      </c>
      <c r="H801" s="158" t="s">
        <v>1282</v>
      </c>
      <c r="I801" s="158" t="s">
        <v>6105</v>
      </c>
      <c r="J801" s="35">
        <v>1</v>
      </c>
      <c r="K801" s="96"/>
      <c r="L801" s="158" t="s">
        <v>8085</v>
      </c>
      <c r="M801" s="73" t="s">
        <v>6</v>
      </c>
      <c r="N801" s="158" t="s">
        <v>118</v>
      </c>
      <c r="O801" s="158" t="s">
        <v>7957</v>
      </c>
      <c r="P801" s="158" t="s">
        <v>7958</v>
      </c>
    </row>
    <row r="802" spans="1:16" x14ac:dyDescent="0.45">
      <c r="A802" s="32" t="s">
        <v>6607</v>
      </c>
      <c r="B802" s="32">
        <v>160</v>
      </c>
      <c r="C802" s="158" t="s">
        <v>6747</v>
      </c>
      <c r="D802" s="159">
        <v>6</v>
      </c>
      <c r="E802" s="159">
        <v>106552892</v>
      </c>
      <c r="F802" s="158" t="s">
        <v>24</v>
      </c>
      <c r="G802" s="158" t="s">
        <v>0</v>
      </c>
      <c r="H802" s="158" t="s">
        <v>2134</v>
      </c>
      <c r="I802" s="158" t="s">
        <v>6105</v>
      </c>
      <c r="J802" s="35">
        <v>1</v>
      </c>
      <c r="K802" s="96"/>
      <c r="L802" s="158" t="s">
        <v>8085</v>
      </c>
      <c r="M802" s="73" t="s">
        <v>6</v>
      </c>
      <c r="N802" s="158" t="s">
        <v>118</v>
      </c>
      <c r="O802" s="158" t="s">
        <v>7289</v>
      </c>
      <c r="P802" s="158" t="s">
        <v>7290</v>
      </c>
    </row>
    <row r="803" spans="1:16" x14ac:dyDescent="0.45">
      <c r="A803" s="32" t="s">
        <v>6607</v>
      </c>
      <c r="B803" s="32">
        <v>160</v>
      </c>
      <c r="C803" s="158" t="s">
        <v>6747</v>
      </c>
      <c r="D803" s="159">
        <v>11</v>
      </c>
      <c r="E803" s="159">
        <v>108123551</v>
      </c>
      <c r="F803" s="158" t="s">
        <v>0</v>
      </c>
      <c r="G803" s="158" t="s">
        <v>1</v>
      </c>
      <c r="H803" s="158" t="s">
        <v>1288</v>
      </c>
      <c r="I803" s="158" t="s">
        <v>6105</v>
      </c>
      <c r="J803" s="35">
        <v>1</v>
      </c>
      <c r="K803" s="96"/>
      <c r="L803" s="158" t="s">
        <v>8085</v>
      </c>
      <c r="M803" s="73" t="s">
        <v>6</v>
      </c>
      <c r="N803" s="158" t="s">
        <v>118</v>
      </c>
      <c r="O803" s="158" t="s">
        <v>7565</v>
      </c>
      <c r="P803" s="158" t="s">
        <v>7566</v>
      </c>
    </row>
    <row r="804" spans="1:16" x14ac:dyDescent="0.45">
      <c r="A804" s="32" t="s">
        <v>6607</v>
      </c>
      <c r="B804" s="32">
        <v>160</v>
      </c>
      <c r="C804" s="158" t="s">
        <v>6748</v>
      </c>
      <c r="D804" s="159">
        <v>5</v>
      </c>
      <c r="E804" s="159">
        <v>112174464</v>
      </c>
      <c r="F804" s="158" t="s">
        <v>10</v>
      </c>
      <c r="G804" s="158" t="s">
        <v>24</v>
      </c>
      <c r="H804" s="158" t="s">
        <v>11</v>
      </c>
      <c r="I804" s="158" t="s">
        <v>6105</v>
      </c>
      <c r="J804" s="35">
        <v>1</v>
      </c>
      <c r="K804" s="96"/>
      <c r="L804" s="158" t="s">
        <v>8081</v>
      </c>
      <c r="M804" s="73" t="s">
        <v>6</v>
      </c>
      <c r="N804" s="158" t="s">
        <v>118</v>
      </c>
      <c r="O804" s="158" t="s">
        <v>7959</v>
      </c>
      <c r="P804" s="158" t="s">
        <v>7960</v>
      </c>
    </row>
    <row r="805" spans="1:16" x14ac:dyDescent="0.45">
      <c r="A805" s="32" t="s">
        <v>6607</v>
      </c>
      <c r="B805" s="32">
        <v>160</v>
      </c>
      <c r="C805" s="158" t="s">
        <v>6748</v>
      </c>
      <c r="D805" s="159">
        <v>13</v>
      </c>
      <c r="E805" s="159">
        <v>41240039</v>
      </c>
      <c r="F805" s="158" t="s">
        <v>0</v>
      </c>
      <c r="G805" s="158" t="s">
        <v>24</v>
      </c>
      <c r="H805" s="158" t="s">
        <v>1917</v>
      </c>
      <c r="I805" s="158" t="s">
        <v>6105</v>
      </c>
      <c r="J805" s="35">
        <v>1</v>
      </c>
      <c r="K805" s="96"/>
      <c r="L805" s="158" t="s">
        <v>8081</v>
      </c>
      <c r="M805" s="73" t="s">
        <v>6</v>
      </c>
      <c r="N805" s="158" t="s">
        <v>118</v>
      </c>
      <c r="O805" s="158" t="s">
        <v>7961</v>
      </c>
      <c r="P805" s="158" t="s">
        <v>7962</v>
      </c>
    </row>
    <row r="806" spans="1:16" x14ac:dyDescent="0.45">
      <c r="A806" s="32" t="s">
        <v>6607</v>
      </c>
      <c r="B806" s="32">
        <v>160</v>
      </c>
      <c r="C806" s="158" t="s">
        <v>6748</v>
      </c>
      <c r="D806" s="159">
        <v>16</v>
      </c>
      <c r="E806" s="159">
        <v>89831366</v>
      </c>
      <c r="F806" s="158" t="s">
        <v>24</v>
      </c>
      <c r="G806" s="158" t="s">
        <v>1</v>
      </c>
      <c r="H806" s="158" t="s">
        <v>1313</v>
      </c>
      <c r="I806" s="158" t="s">
        <v>6105</v>
      </c>
      <c r="J806" s="35">
        <v>1</v>
      </c>
      <c r="K806" s="96"/>
      <c r="L806" s="158" t="s">
        <v>8081</v>
      </c>
      <c r="M806" s="73" t="s">
        <v>6</v>
      </c>
      <c r="N806" s="158" t="s">
        <v>118</v>
      </c>
      <c r="O806" s="158" t="s">
        <v>7963</v>
      </c>
      <c r="P806" s="158" t="s">
        <v>7964</v>
      </c>
    </row>
    <row r="807" spans="1:16" x14ac:dyDescent="0.45">
      <c r="A807" s="32" t="s">
        <v>6607</v>
      </c>
      <c r="B807" s="32">
        <v>160</v>
      </c>
      <c r="C807" s="158" t="s">
        <v>6748</v>
      </c>
      <c r="D807" s="159">
        <v>22</v>
      </c>
      <c r="E807" s="159">
        <v>29121230</v>
      </c>
      <c r="F807" s="158" t="s">
        <v>0</v>
      </c>
      <c r="G807" s="158" t="s">
        <v>1</v>
      </c>
      <c r="H807" s="158" t="s">
        <v>1837</v>
      </c>
      <c r="I807" s="158" t="s">
        <v>6812</v>
      </c>
      <c r="J807" s="35">
        <v>1</v>
      </c>
      <c r="K807" s="96"/>
      <c r="L807" s="158" t="s">
        <v>8081</v>
      </c>
      <c r="M807" s="73" t="s">
        <v>6</v>
      </c>
      <c r="N807" s="158" t="s">
        <v>6817</v>
      </c>
      <c r="O807" s="158" t="s">
        <v>7965</v>
      </c>
      <c r="P807" s="158"/>
    </row>
    <row r="808" spans="1:16" x14ac:dyDescent="0.45">
      <c r="A808" s="32" t="s">
        <v>6607</v>
      </c>
      <c r="B808" s="32">
        <v>160</v>
      </c>
      <c r="C808" s="158" t="s">
        <v>6749</v>
      </c>
      <c r="D808" s="159">
        <v>1</v>
      </c>
      <c r="E808" s="159">
        <v>7723407</v>
      </c>
      <c r="F808" s="158" t="s">
        <v>0</v>
      </c>
      <c r="G808" s="158" t="s">
        <v>144</v>
      </c>
      <c r="H808" s="158" t="s">
        <v>1789</v>
      </c>
      <c r="I808" s="158" t="s">
        <v>6810</v>
      </c>
      <c r="J808" s="35">
        <v>1</v>
      </c>
      <c r="K808" s="96"/>
      <c r="L808" s="158" t="s">
        <v>5411</v>
      </c>
      <c r="M808" s="73" t="s">
        <v>6</v>
      </c>
      <c r="N808" s="158" t="s">
        <v>6814</v>
      </c>
      <c r="O808" s="158" t="s">
        <v>7681</v>
      </c>
      <c r="P808" s="158"/>
    </row>
    <row r="809" spans="1:16" x14ac:dyDescent="0.45">
      <c r="A809" s="32" t="s">
        <v>6607</v>
      </c>
      <c r="B809" s="32">
        <v>160</v>
      </c>
      <c r="C809" s="158" t="s">
        <v>6749</v>
      </c>
      <c r="D809" s="159">
        <v>7</v>
      </c>
      <c r="E809" s="159">
        <v>128843396</v>
      </c>
      <c r="F809" s="158" t="s">
        <v>24</v>
      </c>
      <c r="G809" s="158" t="s">
        <v>10</v>
      </c>
      <c r="H809" s="158" t="s">
        <v>2142</v>
      </c>
      <c r="I809" s="158" t="s">
        <v>6105</v>
      </c>
      <c r="J809" s="35">
        <v>1</v>
      </c>
      <c r="K809" s="96"/>
      <c r="L809" s="158" t="s">
        <v>5411</v>
      </c>
      <c r="M809" s="73" t="s">
        <v>6</v>
      </c>
      <c r="N809" s="158" t="s">
        <v>118</v>
      </c>
      <c r="O809" s="158" t="s">
        <v>7245</v>
      </c>
      <c r="P809" s="158" t="s">
        <v>7246</v>
      </c>
    </row>
    <row r="810" spans="1:16" x14ac:dyDescent="0.45">
      <c r="A810" s="32" t="s">
        <v>6607</v>
      </c>
      <c r="B810" s="32">
        <v>160</v>
      </c>
      <c r="C810" s="158" t="s">
        <v>6749</v>
      </c>
      <c r="D810" s="159">
        <v>8</v>
      </c>
      <c r="E810" s="159">
        <v>30915979</v>
      </c>
      <c r="F810" s="158" t="s">
        <v>1</v>
      </c>
      <c r="G810" s="158" t="s">
        <v>10</v>
      </c>
      <c r="H810" s="158" t="s">
        <v>1345</v>
      </c>
      <c r="I810" s="158" t="s">
        <v>6105</v>
      </c>
      <c r="J810" s="35">
        <v>1</v>
      </c>
      <c r="K810" s="96"/>
      <c r="L810" s="158" t="s">
        <v>5411</v>
      </c>
      <c r="M810" s="73" t="s">
        <v>6</v>
      </c>
      <c r="N810" s="158" t="s">
        <v>118</v>
      </c>
      <c r="O810" s="158" t="s">
        <v>7966</v>
      </c>
      <c r="P810" s="158" t="s">
        <v>7967</v>
      </c>
    </row>
    <row r="811" spans="1:16" x14ac:dyDescent="0.45">
      <c r="A811" s="32" t="s">
        <v>6607</v>
      </c>
      <c r="B811" s="32">
        <v>160</v>
      </c>
      <c r="C811" s="158" t="s">
        <v>6749</v>
      </c>
      <c r="D811" s="159">
        <v>8</v>
      </c>
      <c r="E811" s="159">
        <v>31030548</v>
      </c>
      <c r="F811" s="158" t="s">
        <v>24</v>
      </c>
      <c r="G811" s="158" t="s">
        <v>1</v>
      </c>
      <c r="H811" s="158" t="s">
        <v>1345</v>
      </c>
      <c r="I811" s="158" t="s">
        <v>6105</v>
      </c>
      <c r="J811" s="35">
        <v>1</v>
      </c>
      <c r="K811" s="96"/>
      <c r="L811" s="158" t="s">
        <v>5411</v>
      </c>
      <c r="M811" s="73" t="s">
        <v>6</v>
      </c>
      <c r="N811" s="158" t="s">
        <v>118</v>
      </c>
      <c r="O811" s="158" t="s">
        <v>7968</v>
      </c>
      <c r="P811" s="158" t="s">
        <v>7969</v>
      </c>
    </row>
    <row r="812" spans="1:16" x14ac:dyDescent="0.45">
      <c r="A812" s="32" t="s">
        <v>6607</v>
      </c>
      <c r="B812" s="32">
        <v>160</v>
      </c>
      <c r="C812" s="158" t="s">
        <v>6749</v>
      </c>
      <c r="D812" s="159">
        <v>8</v>
      </c>
      <c r="E812" s="159">
        <v>145738349</v>
      </c>
      <c r="F812" s="158" t="s">
        <v>24</v>
      </c>
      <c r="G812" s="158" t="s">
        <v>1</v>
      </c>
      <c r="H812" s="158" t="s">
        <v>1339</v>
      </c>
      <c r="I812" s="158" t="s">
        <v>6811</v>
      </c>
      <c r="J812" s="35">
        <v>1</v>
      </c>
      <c r="K812" s="96"/>
      <c r="L812" s="158" t="s">
        <v>5411</v>
      </c>
      <c r="M812" s="73" t="s">
        <v>6</v>
      </c>
      <c r="N812" s="158" t="s">
        <v>118</v>
      </c>
      <c r="O812" s="158" t="s">
        <v>6881</v>
      </c>
      <c r="P812" s="158" t="s">
        <v>6882</v>
      </c>
    </row>
    <row r="813" spans="1:16" x14ac:dyDescent="0.45">
      <c r="A813" s="32" t="s">
        <v>6607</v>
      </c>
      <c r="B813" s="32">
        <v>160</v>
      </c>
      <c r="C813" s="158" t="s">
        <v>6749</v>
      </c>
      <c r="D813" s="159">
        <v>9</v>
      </c>
      <c r="E813" s="159">
        <v>139390836</v>
      </c>
      <c r="F813" s="158" t="s">
        <v>24</v>
      </c>
      <c r="G813" s="158" t="s">
        <v>10</v>
      </c>
      <c r="H813" s="158" t="s">
        <v>2051</v>
      </c>
      <c r="I813" s="158" t="s">
        <v>6105</v>
      </c>
      <c r="J813" s="35">
        <v>1</v>
      </c>
      <c r="K813" s="96"/>
      <c r="L813" s="158" t="s">
        <v>5411</v>
      </c>
      <c r="M813" s="73" t="s">
        <v>6</v>
      </c>
      <c r="N813" s="158" t="s">
        <v>118</v>
      </c>
      <c r="O813" s="158" t="s">
        <v>7970</v>
      </c>
      <c r="P813" s="158" t="s">
        <v>7971</v>
      </c>
    </row>
    <row r="814" spans="1:16" x14ac:dyDescent="0.45">
      <c r="A814" s="32" t="s">
        <v>6607</v>
      </c>
      <c r="B814" s="32">
        <v>160</v>
      </c>
      <c r="C814" s="158" t="s">
        <v>6749</v>
      </c>
      <c r="D814" s="159">
        <v>12</v>
      </c>
      <c r="E814" s="159">
        <v>111856506</v>
      </c>
      <c r="F814" s="158" t="s">
        <v>24</v>
      </c>
      <c r="G814" s="158" t="s">
        <v>1</v>
      </c>
      <c r="H814" s="158" t="s">
        <v>1284</v>
      </c>
      <c r="I814" s="158" t="s">
        <v>6810</v>
      </c>
      <c r="J814" s="35">
        <v>1</v>
      </c>
      <c r="K814" s="96"/>
      <c r="L814" s="158" t="s">
        <v>5411</v>
      </c>
      <c r="M814" s="73" t="s">
        <v>6</v>
      </c>
      <c r="N814" s="158" t="s">
        <v>118</v>
      </c>
      <c r="O814" s="158" t="s">
        <v>7514</v>
      </c>
      <c r="P814" s="158" t="s">
        <v>7515</v>
      </c>
    </row>
    <row r="815" spans="1:16" x14ac:dyDescent="0.45">
      <c r="A815" s="32" t="s">
        <v>6607</v>
      </c>
      <c r="B815" s="32">
        <v>160</v>
      </c>
      <c r="C815" s="158" t="s">
        <v>6749</v>
      </c>
      <c r="D815" s="159">
        <v>12</v>
      </c>
      <c r="E815" s="159">
        <v>111856640</v>
      </c>
      <c r="F815" s="158" t="s">
        <v>24</v>
      </c>
      <c r="G815" s="158" t="s">
        <v>10</v>
      </c>
      <c r="H815" s="158" t="s">
        <v>1284</v>
      </c>
      <c r="I815" s="158" t="s">
        <v>6105</v>
      </c>
      <c r="J815" s="35">
        <v>1</v>
      </c>
      <c r="K815" s="96"/>
      <c r="L815" s="158" t="s">
        <v>5411</v>
      </c>
      <c r="M815" s="73" t="s">
        <v>6</v>
      </c>
      <c r="N815" s="158" t="s">
        <v>118</v>
      </c>
      <c r="O815" s="158" t="s">
        <v>7972</v>
      </c>
      <c r="P815" s="158" t="s">
        <v>7973</v>
      </c>
    </row>
    <row r="816" spans="1:16" x14ac:dyDescent="0.45">
      <c r="A816" s="32" t="s">
        <v>6607</v>
      </c>
      <c r="B816" s="32">
        <v>160</v>
      </c>
      <c r="C816" s="158" t="s">
        <v>6749</v>
      </c>
      <c r="D816" s="159">
        <v>15</v>
      </c>
      <c r="E816" s="159">
        <v>40475958</v>
      </c>
      <c r="F816" s="158" t="s">
        <v>24</v>
      </c>
      <c r="G816" s="158" t="s">
        <v>10</v>
      </c>
      <c r="H816" s="158" t="s">
        <v>1774</v>
      </c>
      <c r="I816" s="158" t="s">
        <v>6105</v>
      </c>
      <c r="J816" s="35">
        <v>1</v>
      </c>
      <c r="K816" s="96"/>
      <c r="L816" s="158" t="s">
        <v>5411</v>
      </c>
      <c r="M816" s="73" t="s">
        <v>6</v>
      </c>
      <c r="N816" s="158" t="s">
        <v>118</v>
      </c>
      <c r="O816" s="158" t="s">
        <v>7974</v>
      </c>
      <c r="P816" s="158" t="s">
        <v>7975</v>
      </c>
    </row>
    <row r="817" spans="1:16" x14ac:dyDescent="0.45">
      <c r="A817" s="32" t="s">
        <v>6607</v>
      </c>
      <c r="B817" s="32">
        <v>160</v>
      </c>
      <c r="C817" s="158" t="s">
        <v>6749</v>
      </c>
      <c r="D817" s="159">
        <v>16</v>
      </c>
      <c r="E817" s="159">
        <v>89806477</v>
      </c>
      <c r="F817" s="158" t="s">
        <v>0</v>
      </c>
      <c r="G817" s="158" t="s">
        <v>1</v>
      </c>
      <c r="H817" s="158" t="s">
        <v>1313</v>
      </c>
      <c r="I817" s="158" t="s">
        <v>6810</v>
      </c>
      <c r="J817" s="35">
        <v>1</v>
      </c>
      <c r="K817" s="96"/>
      <c r="L817" s="158" t="s">
        <v>5411</v>
      </c>
      <c r="M817" s="73" t="s">
        <v>6</v>
      </c>
      <c r="N817" s="158" t="s">
        <v>118</v>
      </c>
      <c r="O817" s="158" t="s">
        <v>7374</v>
      </c>
      <c r="P817" s="158" t="s">
        <v>7375</v>
      </c>
    </row>
    <row r="818" spans="1:16" x14ac:dyDescent="0.45">
      <c r="A818" s="32" t="s">
        <v>6607</v>
      </c>
      <c r="B818" s="32">
        <v>160</v>
      </c>
      <c r="C818" s="158" t="s">
        <v>6749</v>
      </c>
      <c r="D818" s="159">
        <v>17</v>
      </c>
      <c r="E818" s="159">
        <v>7579473</v>
      </c>
      <c r="F818" s="158" t="s">
        <v>24</v>
      </c>
      <c r="G818" s="158" t="s">
        <v>0</v>
      </c>
      <c r="H818" s="158" t="s">
        <v>52</v>
      </c>
      <c r="I818" s="158" t="s">
        <v>6105</v>
      </c>
      <c r="J818" s="35">
        <v>1</v>
      </c>
      <c r="K818" s="96"/>
      <c r="L818" s="158" t="s">
        <v>5411</v>
      </c>
      <c r="M818" s="73" t="s">
        <v>6</v>
      </c>
      <c r="N818" s="158" t="s">
        <v>118</v>
      </c>
      <c r="O818" s="158" t="s">
        <v>7976</v>
      </c>
      <c r="P818" s="158" t="s">
        <v>7977</v>
      </c>
    </row>
    <row r="819" spans="1:16" x14ac:dyDescent="0.45">
      <c r="A819" s="32" t="s">
        <v>6607</v>
      </c>
      <c r="B819" s="32">
        <v>160</v>
      </c>
      <c r="C819" s="158" t="s">
        <v>6749</v>
      </c>
      <c r="D819" s="159">
        <v>19</v>
      </c>
      <c r="E819" s="159">
        <v>4101118</v>
      </c>
      <c r="F819" s="158" t="s">
        <v>0</v>
      </c>
      <c r="G819" s="158" t="s">
        <v>1</v>
      </c>
      <c r="H819" s="158" t="s">
        <v>794</v>
      </c>
      <c r="I819" s="158" t="s">
        <v>6105</v>
      </c>
      <c r="J819" s="35">
        <v>1</v>
      </c>
      <c r="K819" s="96"/>
      <c r="L819" s="158" t="s">
        <v>5411</v>
      </c>
      <c r="M819" s="73" t="s">
        <v>6</v>
      </c>
      <c r="N819" s="158" t="s">
        <v>118</v>
      </c>
      <c r="O819" s="158" t="s">
        <v>7978</v>
      </c>
      <c r="P819" s="158" t="s">
        <v>7979</v>
      </c>
    </row>
    <row r="820" spans="1:16" x14ac:dyDescent="0.45">
      <c r="A820" s="32" t="s">
        <v>6607</v>
      </c>
      <c r="B820" s="32">
        <v>160</v>
      </c>
      <c r="C820" s="158" t="s">
        <v>6750</v>
      </c>
      <c r="D820" s="159">
        <v>1</v>
      </c>
      <c r="E820" s="159">
        <v>27105509</v>
      </c>
      <c r="F820" s="158" t="s">
        <v>1</v>
      </c>
      <c r="G820" s="158" t="s">
        <v>0</v>
      </c>
      <c r="H820" s="158" t="s">
        <v>1700</v>
      </c>
      <c r="I820" s="158" t="s">
        <v>6810</v>
      </c>
      <c r="J820" s="35">
        <v>1</v>
      </c>
      <c r="K820" s="96"/>
      <c r="L820" s="158" t="s">
        <v>8081</v>
      </c>
      <c r="M820" s="73" t="s">
        <v>6</v>
      </c>
      <c r="N820" s="158" t="s">
        <v>6814</v>
      </c>
      <c r="O820" s="158" t="s">
        <v>7980</v>
      </c>
      <c r="P820" s="158"/>
    </row>
    <row r="821" spans="1:16" x14ac:dyDescent="0.45">
      <c r="A821" s="32" t="s">
        <v>6607</v>
      </c>
      <c r="B821" s="32">
        <v>160</v>
      </c>
      <c r="C821" s="158" t="s">
        <v>6750</v>
      </c>
      <c r="D821" s="159">
        <v>16</v>
      </c>
      <c r="E821" s="159">
        <v>2134508</v>
      </c>
      <c r="F821" s="158" t="s">
        <v>24</v>
      </c>
      <c r="G821" s="158" t="s">
        <v>1</v>
      </c>
      <c r="H821" s="158" t="s">
        <v>1222</v>
      </c>
      <c r="I821" s="158" t="s">
        <v>6810</v>
      </c>
      <c r="J821" s="35">
        <v>1</v>
      </c>
      <c r="K821" s="96"/>
      <c r="L821" s="158" t="s">
        <v>8081</v>
      </c>
      <c r="M821" s="73" t="s">
        <v>6</v>
      </c>
      <c r="N821" s="158" t="s">
        <v>118</v>
      </c>
      <c r="O821" s="158" t="s">
        <v>7981</v>
      </c>
      <c r="P821" s="158" t="s">
        <v>7982</v>
      </c>
    </row>
    <row r="822" spans="1:16" x14ac:dyDescent="0.45">
      <c r="A822" s="32" t="s">
        <v>6607</v>
      </c>
      <c r="B822" s="32">
        <v>160</v>
      </c>
      <c r="C822" s="158" t="s">
        <v>6750</v>
      </c>
      <c r="D822" s="159">
        <v>19</v>
      </c>
      <c r="E822" s="159">
        <v>11098596</v>
      </c>
      <c r="F822" s="158" t="s">
        <v>1</v>
      </c>
      <c r="G822" s="158" t="s">
        <v>0</v>
      </c>
      <c r="H822" s="158" t="s">
        <v>1145</v>
      </c>
      <c r="I822" s="158" t="s">
        <v>6810</v>
      </c>
      <c r="J822" s="35">
        <v>1</v>
      </c>
      <c r="K822" s="96"/>
      <c r="L822" s="158" t="s">
        <v>8081</v>
      </c>
      <c r="M822" s="73" t="s">
        <v>6</v>
      </c>
      <c r="N822" s="158" t="s">
        <v>118</v>
      </c>
      <c r="O822" s="158" t="s">
        <v>7023</v>
      </c>
      <c r="P822" s="158" t="s">
        <v>7024</v>
      </c>
    </row>
    <row r="823" spans="1:16" x14ac:dyDescent="0.45">
      <c r="A823" s="32" t="s">
        <v>6607</v>
      </c>
      <c r="B823" s="32">
        <v>160</v>
      </c>
      <c r="C823" s="158" t="s">
        <v>6751</v>
      </c>
      <c r="D823" s="159">
        <v>4</v>
      </c>
      <c r="E823" s="159">
        <v>106157077</v>
      </c>
      <c r="F823" s="158" t="s">
        <v>24</v>
      </c>
      <c r="G823" s="158" t="s">
        <v>0</v>
      </c>
      <c r="H823" s="158" t="s">
        <v>2154</v>
      </c>
      <c r="I823" s="158" t="s">
        <v>6105</v>
      </c>
      <c r="J823" s="35">
        <v>1</v>
      </c>
      <c r="K823" s="96"/>
      <c r="L823" s="158" t="s">
        <v>8086</v>
      </c>
      <c r="M823" s="73" t="s">
        <v>6</v>
      </c>
      <c r="N823" s="158" t="s">
        <v>118</v>
      </c>
      <c r="O823" s="158" t="s">
        <v>7983</v>
      </c>
      <c r="P823" s="158" t="s">
        <v>7984</v>
      </c>
    </row>
    <row r="824" spans="1:16" x14ac:dyDescent="0.45">
      <c r="A824" s="32" t="s">
        <v>6607</v>
      </c>
      <c r="B824" s="32">
        <v>160</v>
      </c>
      <c r="C824" s="158" t="s">
        <v>6751</v>
      </c>
      <c r="D824" s="159">
        <v>4</v>
      </c>
      <c r="E824" s="159">
        <v>153332727</v>
      </c>
      <c r="F824" s="158" t="s">
        <v>10</v>
      </c>
      <c r="G824" s="158" t="s">
        <v>0</v>
      </c>
      <c r="H824" s="158" t="s">
        <v>6559</v>
      </c>
      <c r="I824" s="158" t="s">
        <v>6105</v>
      </c>
      <c r="J824" s="35">
        <v>1</v>
      </c>
      <c r="K824" s="96"/>
      <c r="L824" s="158" t="s">
        <v>8086</v>
      </c>
      <c r="M824" s="73" t="s">
        <v>6</v>
      </c>
      <c r="N824" s="158" t="s">
        <v>118</v>
      </c>
      <c r="O824" s="158" t="s">
        <v>7985</v>
      </c>
      <c r="P824" s="158" t="s">
        <v>7986</v>
      </c>
    </row>
    <row r="825" spans="1:16" x14ac:dyDescent="0.45">
      <c r="A825" s="32" t="s">
        <v>6607</v>
      </c>
      <c r="B825" s="32">
        <v>160</v>
      </c>
      <c r="C825" s="158" t="s">
        <v>6751</v>
      </c>
      <c r="D825" s="159">
        <v>8</v>
      </c>
      <c r="E825" s="159">
        <v>30921954</v>
      </c>
      <c r="F825" s="158" t="s">
        <v>24</v>
      </c>
      <c r="G825" s="158" t="s">
        <v>0</v>
      </c>
      <c r="H825" s="158" t="s">
        <v>1345</v>
      </c>
      <c r="I825" s="160" t="s">
        <v>6105</v>
      </c>
      <c r="J825" s="35">
        <v>1</v>
      </c>
      <c r="K825" s="96"/>
      <c r="L825" s="158" t="s">
        <v>8086</v>
      </c>
      <c r="M825" s="73" t="s">
        <v>6</v>
      </c>
      <c r="N825" s="158" t="s">
        <v>6814</v>
      </c>
      <c r="O825" s="158" t="s">
        <v>7085</v>
      </c>
      <c r="P825" s="158"/>
    </row>
    <row r="826" spans="1:16" x14ac:dyDescent="0.45">
      <c r="A826" s="32" t="s">
        <v>6607</v>
      </c>
      <c r="B826" s="32">
        <v>160</v>
      </c>
      <c r="C826" s="158" t="s">
        <v>6751</v>
      </c>
      <c r="D826" s="159">
        <v>8</v>
      </c>
      <c r="E826" s="159">
        <v>145739416</v>
      </c>
      <c r="F826" s="158" t="s">
        <v>0</v>
      </c>
      <c r="G826" s="158" t="s">
        <v>1</v>
      </c>
      <c r="H826" s="158" t="s">
        <v>1339</v>
      </c>
      <c r="I826" s="158" t="s">
        <v>6810</v>
      </c>
      <c r="J826" s="35">
        <v>1</v>
      </c>
      <c r="K826" s="96"/>
      <c r="L826" s="158" t="s">
        <v>8086</v>
      </c>
      <c r="M826" s="73" t="s">
        <v>6</v>
      </c>
      <c r="N826" s="158" t="s">
        <v>118</v>
      </c>
      <c r="O826" s="158" t="s">
        <v>7987</v>
      </c>
      <c r="P826" s="158" t="s">
        <v>7988</v>
      </c>
    </row>
    <row r="827" spans="1:16" x14ac:dyDescent="0.45">
      <c r="A827" s="32" t="s">
        <v>6607</v>
      </c>
      <c r="B827" s="32">
        <v>160</v>
      </c>
      <c r="C827" s="158" t="s">
        <v>6751</v>
      </c>
      <c r="D827" s="159">
        <v>9</v>
      </c>
      <c r="E827" s="159">
        <v>97897704</v>
      </c>
      <c r="F827" s="158" t="s">
        <v>1</v>
      </c>
      <c r="G827" s="158" t="s">
        <v>0</v>
      </c>
      <c r="H827" s="158" t="s">
        <v>1315</v>
      </c>
      <c r="I827" s="158" t="s">
        <v>6105</v>
      </c>
      <c r="J827" s="35">
        <v>1</v>
      </c>
      <c r="K827" s="96"/>
      <c r="L827" s="158" t="s">
        <v>8086</v>
      </c>
      <c r="M827" s="73" t="s">
        <v>6</v>
      </c>
      <c r="N827" s="158" t="s">
        <v>118</v>
      </c>
      <c r="O827" s="158" t="s">
        <v>7989</v>
      </c>
      <c r="P827" s="158" t="s">
        <v>7990</v>
      </c>
    </row>
    <row r="828" spans="1:16" x14ac:dyDescent="0.45">
      <c r="A828" s="32" t="s">
        <v>6607</v>
      </c>
      <c r="B828" s="32">
        <v>160</v>
      </c>
      <c r="C828" s="158" t="s">
        <v>6751</v>
      </c>
      <c r="D828" s="159">
        <v>9</v>
      </c>
      <c r="E828" s="159">
        <v>102625923</v>
      </c>
      <c r="F828" s="158" t="s">
        <v>0</v>
      </c>
      <c r="G828" s="158" t="s">
        <v>10</v>
      </c>
      <c r="H828" s="158" t="s">
        <v>2099</v>
      </c>
      <c r="I828" s="158" t="s">
        <v>6105</v>
      </c>
      <c r="J828" s="35">
        <v>1</v>
      </c>
      <c r="K828" s="96"/>
      <c r="L828" s="158" t="s">
        <v>8086</v>
      </c>
      <c r="M828" s="73" t="s">
        <v>6</v>
      </c>
      <c r="N828" s="158" t="s">
        <v>118</v>
      </c>
      <c r="O828" s="158" t="s">
        <v>7991</v>
      </c>
      <c r="P828" s="158" t="s">
        <v>7992</v>
      </c>
    </row>
    <row r="829" spans="1:16" x14ac:dyDescent="0.45">
      <c r="A829" s="32" t="s">
        <v>6607</v>
      </c>
      <c r="B829" s="32">
        <v>160</v>
      </c>
      <c r="C829" s="158" t="s">
        <v>6752</v>
      </c>
      <c r="D829" s="159">
        <v>5</v>
      </c>
      <c r="E829" s="159">
        <v>235385</v>
      </c>
      <c r="F829" s="158" t="s">
        <v>24</v>
      </c>
      <c r="G829" s="158" t="s">
        <v>0</v>
      </c>
      <c r="H829" s="158" t="s">
        <v>2</v>
      </c>
      <c r="I829" s="158" t="s">
        <v>6105</v>
      </c>
      <c r="J829" s="35">
        <v>1</v>
      </c>
      <c r="K829" s="96"/>
      <c r="L829" s="158" t="s">
        <v>8081</v>
      </c>
      <c r="M829" s="73" t="s">
        <v>6</v>
      </c>
      <c r="N829" s="158" t="s">
        <v>118</v>
      </c>
      <c r="O829" s="158" t="s">
        <v>7993</v>
      </c>
      <c r="P829" s="158" t="s">
        <v>7994</v>
      </c>
    </row>
    <row r="830" spans="1:16" x14ac:dyDescent="0.45">
      <c r="A830" s="32" t="s">
        <v>6607</v>
      </c>
      <c r="B830" s="32">
        <v>160</v>
      </c>
      <c r="C830" s="158" t="s">
        <v>6752</v>
      </c>
      <c r="D830" s="159">
        <v>9</v>
      </c>
      <c r="E830" s="159">
        <v>35075022</v>
      </c>
      <c r="F830" s="158" t="s">
        <v>0</v>
      </c>
      <c r="G830" s="158" t="s">
        <v>1</v>
      </c>
      <c r="H830" s="158" t="s">
        <v>1551</v>
      </c>
      <c r="I830" s="158" t="s">
        <v>6810</v>
      </c>
      <c r="J830" s="35">
        <v>1</v>
      </c>
      <c r="K830" s="96"/>
      <c r="L830" s="158" t="s">
        <v>8081</v>
      </c>
      <c r="M830" s="73" t="s">
        <v>6</v>
      </c>
      <c r="N830" s="158" t="s">
        <v>118</v>
      </c>
      <c r="O830" s="158" t="s">
        <v>6984</v>
      </c>
      <c r="P830" s="158" t="s">
        <v>6985</v>
      </c>
    </row>
    <row r="831" spans="1:16" x14ac:dyDescent="0.45">
      <c r="A831" s="32" t="s">
        <v>6607</v>
      </c>
      <c r="B831" s="32">
        <v>160</v>
      </c>
      <c r="C831" s="158" t="s">
        <v>6752</v>
      </c>
      <c r="D831" s="159">
        <v>12</v>
      </c>
      <c r="E831" s="159">
        <v>111856506</v>
      </c>
      <c r="F831" s="158" t="s">
        <v>24</v>
      </c>
      <c r="G831" s="158" t="s">
        <v>1</v>
      </c>
      <c r="H831" s="158" t="s">
        <v>1284</v>
      </c>
      <c r="I831" s="158" t="s">
        <v>6810</v>
      </c>
      <c r="J831" s="35">
        <v>1</v>
      </c>
      <c r="K831" s="96"/>
      <c r="L831" s="158" t="s">
        <v>8081</v>
      </c>
      <c r="M831" s="73" t="s">
        <v>6</v>
      </c>
      <c r="N831" s="158" t="s">
        <v>118</v>
      </c>
      <c r="O831" s="158" t="s">
        <v>7514</v>
      </c>
      <c r="P831" s="158" t="s">
        <v>7515</v>
      </c>
    </row>
    <row r="832" spans="1:16" x14ac:dyDescent="0.45">
      <c r="A832" s="32" t="s">
        <v>6607</v>
      </c>
      <c r="B832" s="32">
        <v>160</v>
      </c>
      <c r="C832" s="158" t="s">
        <v>6752</v>
      </c>
      <c r="D832" s="159">
        <v>16</v>
      </c>
      <c r="E832" s="159">
        <v>14042130</v>
      </c>
      <c r="F832" s="158" t="s">
        <v>10</v>
      </c>
      <c r="G832" s="158" t="s">
        <v>24</v>
      </c>
      <c r="H832" s="158" t="s">
        <v>1450</v>
      </c>
      <c r="I832" s="158" t="s">
        <v>6105</v>
      </c>
      <c r="J832" s="35">
        <v>1</v>
      </c>
      <c r="K832" s="96"/>
      <c r="L832" s="158" t="s">
        <v>8081</v>
      </c>
      <c r="M832" s="73" t="s">
        <v>6</v>
      </c>
      <c r="N832" s="158" t="s">
        <v>118</v>
      </c>
      <c r="O832" s="158" t="s">
        <v>7995</v>
      </c>
      <c r="P832" s="158" t="s">
        <v>7996</v>
      </c>
    </row>
    <row r="833" spans="1:16" x14ac:dyDescent="0.45">
      <c r="A833" s="32" t="s">
        <v>6607</v>
      </c>
      <c r="B833" s="32">
        <v>160</v>
      </c>
      <c r="C833" s="158" t="s">
        <v>6752</v>
      </c>
      <c r="D833" s="159">
        <v>16</v>
      </c>
      <c r="E833" s="159" t="s">
        <v>6790</v>
      </c>
      <c r="F833" s="158" t="s">
        <v>2853</v>
      </c>
      <c r="G833" s="158" t="s">
        <v>144</v>
      </c>
      <c r="H833" s="158" t="s">
        <v>1222</v>
      </c>
      <c r="I833" s="158" t="s">
        <v>6105</v>
      </c>
      <c r="J833" s="35">
        <v>1</v>
      </c>
      <c r="K833" s="96"/>
      <c r="L833" s="158" t="s">
        <v>8081</v>
      </c>
      <c r="M833" s="73" t="s">
        <v>6</v>
      </c>
      <c r="N833" s="158" t="s">
        <v>4649</v>
      </c>
      <c r="O833" s="158" t="s">
        <v>7470</v>
      </c>
      <c r="P833" s="158" t="s">
        <v>7471</v>
      </c>
    </row>
    <row r="834" spans="1:16" x14ac:dyDescent="0.45">
      <c r="A834" s="32" t="s">
        <v>6607</v>
      </c>
      <c r="B834" s="32">
        <v>160</v>
      </c>
      <c r="C834" s="158" t="s">
        <v>6752</v>
      </c>
      <c r="D834" s="159">
        <v>22</v>
      </c>
      <c r="E834" s="159">
        <v>29099499</v>
      </c>
      <c r="F834" s="158" t="s">
        <v>10</v>
      </c>
      <c r="G834" s="158" t="s">
        <v>144</v>
      </c>
      <c r="H834" s="158" t="s">
        <v>1837</v>
      </c>
      <c r="I834" s="158" t="s">
        <v>6812</v>
      </c>
      <c r="J834" s="35">
        <v>1</v>
      </c>
      <c r="K834" s="96"/>
      <c r="L834" s="158" t="s">
        <v>8081</v>
      </c>
      <c r="M834" s="73" t="s">
        <v>6</v>
      </c>
      <c r="N834" s="158" t="s">
        <v>140</v>
      </c>
      <c r="O834" s="158" t="s">
        <v>7997</v>
      </c>
      <c r="P834" s="158" t="s">
        <v>7998</v>
      </c>
    </row>
    <row r="835" spans="1:16" x14ac:dyDescent="0.45">
      <c r="A835" s="32" t="s">
        <v>6607</v>
      </c>
      <c r="B835" s="32">
        <v>160</v>
      </c>
      <c r="C835" s="158" t="s">
        <v>6753</v>
      </c>
      <c r="D835" s="159">
        <v>6</v>
      </c>
      <c r="E835" s="159">
        <v>160431755</v>
      </c>
      <c r="F835" s="158" t="s">
        <v>0</v>
      </c>
      <c r="G835" s="158" t="s">
        <v>1</v>
      </c>
      <c r="H835" s="158" t="s">
        <v>1942</v>
      </c>
      <c r="I835" s="158" t="s">
        <v>6105</v>
      </c>
      <c r="J835" s="35">
        <v>1</v>
      </c>
      <c r="K835" s="96"/>
      <c r="L835" s="158" t="s">
        <v>4621</v>
      </c>
      <c r="M835" s="73" t="s">
        <v>6</v>
      </c>
      <c r="N835" s="158" t="s">
        <v>118</v>
      </c>
      <c r="O835" s="158" t="s">
        <v>7999</v>
      </c>
      <c r="P835" s="158" t="s">
        <v>8000</v>
      </c>
    </row>
    <row r="836" spans="1:16" x14ac:dyDescent="0.45">
      <c r="A836" s="32" t="s">
        <v>6607</v>
      </c>
      <c r="B836" s="32">
        <v>160</v>
      </c>
      <c r="C836" s="158" t="s">
        <v>6753</v>
      </c>
      <c r="D836" s="159">
        <v>10</v>
      </c>
      <c r="E836" s="159">
        <v>51589221</v>
      </c>
      <c r="F836" s="158" t="s">
        <v>10</v>
      </c>
      <c r="G836" s="158" t="s">
        <v>24</v>
      </c>
      <c r="H836" s="158" t="s">
        <v>2032</v>
      </c>
      <c r="I836" s="160" t="s">
        <v>6105</v>
      </c>
      <c r="J836" s="35">
        <v>1</v>
      </c>
      <c r="K836" s="96"/>
      <c r="L836" s="158" t="s">
        <v>4621</v>
      </c>
      <c r="M836" s="73" t="s">
        <v>6</v>
      </c>
      <c r="N836" s="158" t="s">
        <v>6814</v>
      </c>
      <c r="O836" s="158" t="s">
        <v>8001</v>
      </c>
      <c r="P836" s="158"/>
    </row>
    <row r="837" spans="1:16" x14ac:dyDescent="0.45">
      <c r="A837" s="32" t="s">
        <v>6607</v>
      </c>
      <c r="B837" s="32">
        <v>160</v>
      </c>
      <c r="C837" s="158" t="s">
        <v>6753</v>
      </c>
      <c r="D837" s="159">
        <v>11</v>
      </c>
      <c r="E837" s="159">
        <v>22646800</v>
      </c>
      <c r="F837" s="158" t="s">
        <v>24</v>
      </c>
      <c r="G837" s="158" t="s">
        <v>10</v>
      </c>
      <c r="H837" s="158" t="s">
        <v>1547</v>
      </c>
      <c r="I837" s="158" t="s">
        <v>6105</v>
      </c>
      <c r="J837" s="35">
        <v>1</v>
      </c>
      <c r="K837" s="96"/>
      <c r="L837" s="158" t="s">
        <v>4621</v>
      </c>
      <c r="M837" s="73" t="s">
        <v>6</v>
      </c>
      <c r="N837" s="158" t="s">
        <v>118</v>
      </c>
      <c r="O837" s="158" t="s">
        <v>6990</v>
      </c>
      <c r="P837" s="158" t="s">
        <v>6991</v>
      </c>
    </row>
    <row r="838" spans="1:16" x14ac:dyDescent="0.45">
      <c r="A838" s="32" t="s">
        <v>6607</v>
      </c>
      <c r="B838" s="32">
        <v>160</v>
      </c>
      <c r="C838" s="158" t="s">
        <v>6753</v>
      </c>
      <c r="D838" s="159">
        <v>11</v>
      </c>
      <c r="E838" s="159">
        <v>111957665</v>
      </c>
      <c r="F838" s="158" t="s">
        <v>24</v>
      </c>
      <c r="G838" s="158" t="s">
        <v>10</v>
      </c>
      <c r="H838" s="158" t="s">
        <v>6171</v>
      </c>
      <c r="I838" s="158" t="s">
        <v>6810</v>
      </c>
      <c r="J838" s="35">
        <v>1</v>
      </c>
      <c r="K838" s="96"/>
      <c r="L838" s="158" t="s">
        <v>4621</v>
      </c>
      <c r="M838" s="73" t="s">
        <v>6</v>
      </c>
      <c r="N838" s="158" t="s">
        <v>118</v>
      </c>
      <c r="O838" s="158" t="s">
        <v>6825</v>
      </c>
      <c r="P838" s="158" t="s">
        <v>6826</v>
      </c>
    </row>
    <row r="839" spans="1:16" x14ac:dyDescent="0.45">
      <c r="A839" s="32" t="s">
        <v>6607</v>
      </c>
      <c r="B839" s="32">
        <v>160</v>
      </c>
      <c r="C839" s="158" t="s">
        <v>6753</v>
      </c>
      <c r="D839" s="159">
        <v>11</v>
      </c>
      <c r="E839" s="159" t="s">
        <v>6803</v>
      </c>
      <c r="F839" s="158" t="s">
        <v>2439</v>
      </c>
      <c r="G839" s="158" t="s">
        <v>144</v>
      </c>
      <c r="H839" s="158" t="s">
        <v>659</v>
      </c>
      <c r="I839" s="158" t="s">
        <v>6105</v>
      </c>
      <c r="J839" s="35">
        <v>1</v>
      </c>
      <c r="K839" s="96"/>
      <c r="L839" s="158" t="s">
        <v>4621</v>
      </c>
      <c r="M839" s="73" t="s">
        <v>6</v>
      </c>
      <c r="N839" s="158" t="s">
        <v>4649</v>
      </c>
      <c r="O839" s="158" t="s">
        <v>8002</v>
      </c>
      <c r="P839" s="158" t="s">
        <v>8003</v>
      </c>
    </row>
    <row r="840" spans="1:16" x14ac:dyDescent="0.45">
      <c r="A840" s="32" t="s">
        <v>6607</v>
      </c>
      <c r="B840" s="32">
        <v>160</v>
      </c>
      <c r="C840" s="158" t="s">
        <v>6753</v>
      </c>
      <c r="D840" s="159">
        <v>16</v>
      </c>
      <c r="E840" s="159" t="s">
        <v>6804</v>
      </c>
      <c r="F840" s="158" t="s">
        <v>178</v>
      </c>
      <c r="G840" s="158" t="s">
        <v>144</v>
      </c>
      <c r="H840" s="158" t="s">
        <v>1313</v>
      </c>
      <c r="I840" s="160" t="s">
        <v>6105</v>
      </c>
      <c r="J840" s="35">
        <v>1</v>
      </c>
      <c r="K840" s="96"/>
      <c r="L840" s="158" t="s">
        <v>4621</v>
      </c>
      <c r="M840" s="73" t="s">
        <v>6</v>
      </c>
      <c r="N840" s="158" t="s">
        <v>6814</v>
      </c>
      <c r="O840" s="158" t="s">
        <v>8004</v>
      </c>
      <c r="P840" s="158"/>
    </row>
    <row r="841" spans="1:16" x14ac:dyDescent="0.45">
      <c r="A841" s="32" t="s">
        <v>6607</v>
      </c>
      <c r="B841" s="32">
        <v>160</v>
      </c>
      <c r="C841" s="158" t="s">
        <v>6754</v>
      </c>
      <c r="D841" s="159">
        <v>11</v>
      </c>
      <c r="E841" s="159">
        <v>44146439</v>
      </c>
      <c r="F841" s="158" t="s">
        <v>24</v>
      </c>
      <c r="G841" s="158" t="s">
        <v>10</v>
      </c>
      <c r="H841" s="158" t="s">
        <v>1892</v>
      </c>
      <c r="I841" s="158" t="s">
        <v>6105</v>
      </c>
      <c r="J841" s="35">
        <v>1</v>
      </c>
      <c r="K841" s="96"/>
      <c r="L841" s="158" t="s">
        <v>8082</v>
      </c>
      <c r="M841" s="73" t="s">
        <v>6</v>
      </c>
      <c r="N841" s="158" t="s">
        <v>118</v>
      </c>
      <c r="O841" s="158" t="s">
        <v>7188</v>
      </c>
      <c r="P841" s="158" t="s">
        <v>7189</v>
      </c>
    </row>
    <row r="842" spans="1:16" x14ac:dyDescent="0.45">
      <c r="A842" s="32" t="s">
        <v>6607</v>
      </c>
      <c r="B842" s="32">
        <v>160</v>
      </c>
      <c r="C842" s="158" t="s">
        <v>6754</v>
      </c>
      <c r="D842" s="159">
        <v>16</v>
      </c>
      <c r="E842" s="159">
        <v>14042130</v>
      </c>
      <c r="F842" s="158" t="s">
        <v>10</v>
      </c>
      <c r="G842" s="158" t="s">
        <v>24</v>
      </c>
      <c r="H842" s="158" t="s">
        <v>1450</v>
      </c>
      <c r="I842" s="158" t="s">
        <v>6105</v>
      </c>
      <c r="J842" s="35">
        <v>1</v>
      </c>
      <c r="K842" s="96"/>
      <c r="L842" s="158" t="s">
        <v>8082</v>
      </c>
      <c r="M842" s="73" t="s">
        <v>6</v>
      </c>
      <c r="N842" s="158" t="s">
        <v>118</v>
      </c>
      <c r="O842" s="158" t="s">
        <v>7995</v>
      </c>
      <c r="P842" s="158" t="s">
        <v>7996</v>
      </c>
    </row>
    <row r="843" spans="1:16" x14ac:dyDescent="0.45">
      <c r="A843" s="32" t="s">
        <v>6607</v>
      </c>
      <c r="B843" s="32">
        <v>160</v>
      </c>
      <c r="C843" s="158" t="s">
        <v>6754</v>
      </c>
      <c r="D843" s="159">
        <v>17</v>
      </c>
      <c r="E843" s="159">
        <v>41244252</v>
      </c>
      <c r="F843" s="158" t="s">
        <v>24</v>
      </c>
      <c r="G843" s="158" t="s">
        <v>10</v>
      </c>
      <c r="H843" s="158" t="s">
        <v>98</v>
      </c>
      <c r="I843" s="158" t="s">
        <v>6811</v>
      </c>
      <c r="J843" s="35">
        <v>1</v>
      </c>
      <c r="K843" s="96"/>
      <c r="L843" s="158" t="s">
        <v>8082</v>
      </c>
      <c r="M843" s="73" t="s">
        <v>6</v>
      </c>
      <c r="N843" s="158" t="s">
        <v>118</v>
      </c>
      <c r="O843" s="158" t="s">
        <v>8005</v>
      </c>
      <c r="P843" s="158" t="s">
        <v>8006</v>
      </c>
    </row>
    <row r="844" spans="1:16" x14ac:dyDescent="0.45">
      <c r="A844" s="32" t="s">
        <v>6607</v>
      </c>
      <c r="B844" s="32">
        <v>160</v>
      </c>
      <c r="C844" s="158" t="s">
        <v>6755</v>
      </c>
      <c r="D844" s="159">
        <v>1</v>
      </c>
      <c r="E844" s="159" t="s">
        <v>6805</v>
      </c>
      <c r="F844" s="158" t="s">
        <v>1323</v>
      </c>
      <c r="G844" s="158" t="s">
        <v>144</v>
      </c>
      <c r="H844" s="158" t="s">
        <v>1282</v>
      </c>
      <c r="I844" s="160" t="s">
        <v>6105</v>
      </c>
      <c r="J844" s="35">
        <v>1</v>
      </c>
      <c r="K844" s="96"/>
      <c r="L844" s="158" t="s">
        <v>8081</v>
      </c>
      <c r="M844" s="73" t="s">
        <v>6</v>
      </c>
      <c r="N844" s="158" t="s">
        <v>6814</v>
      </c>
      <c r="O844" s="158" t="s">
        <v>8007</v>
      </c>
      <c r="P844" s="158"/>
    </row>
    <row r="845" spans="1:16" x14ac:dyDescent="0.45">
      <c r="A845" s="32" t="s">
        <v>6607</v>
      </c>
      <c r="B845" s="32">
        <v>160</v>
      </c>
      <c r="C845" s="158" t="s">
        <v>6755</v>
      </c>
      <c r="D845" s="159">
        <v>6</v>
      </c>
      <c r="E845" s="159">
        <v>160482649</v>
      </c>
      <c r="F845" s="158" t="s">
        <v>10</v>
      </c>
      <c r="G845" s="158" t="s">
        <v>24</v>
      </c>
      <c r="H845" s="158" t="s">
        <v>1942</v>
      </c>
      <c r="I845" s="158" t="s">
        <v>6105</v>
      </c>
      <c r="J845" s="35">
        <v>1</v>
      </c>
      <c r="K845" s="96"/>
      <c r="L845" s="158" t="s">
        <v>8081</v>
      </c>
      <c r="M845" s="73" t="s">
        <v>6</v>
      </c>
      <c r="N845" s="158" t="s">
        <v>118</v>
      </c>
      <c r="O845" s="158" t="s">
        <v>7899</v>
      </c>
      <c r="P845" s="158" t="s">
        <v>7900</v>
      </c>
    </row>
    <row r="846" spans="1:16" x14ac:dyDescent="0.45">
      <c r="A846" s="32" t="s">
        <v>6607</v>
      </c>
      <c r="B846" s="32">
        <v>160</v>
      </c>
      <c r="C846" s="158" t="s">
        <v>6755</v>
      </c>
      <c r="D846" s="159">
        <v>7</v>
      </c>
      <c r="E846" s="159">
        <v>128852105</v>
      </c>
      <c r="F846" s="158" t="s">
        <v>24</v>
      </c>
      <c r="G846" s="158" t="s">
        <v>10</v>
      </c>
      <c r="H846" s="158" t="s">
        <v>2142</v>
      </c>
      <c r="I846" s="158" t="s">
        <v>6105</v>
      </c>
      <c r="J846" s="35">
        <v>1</v>
      </c>
      <c r="K846" s="96"/>
      <c r="L846" s="158" t="s">
        <v>8081</v>
      </c>
      <c r="M846" s="73" t="s">
        <v>6</v>
      </c>
      <c r="N846" s="158" t="s">
        <v>118</v>
      </c>
      <c r="O846" s="158" t="s">
        <v>8008</v>
      </c>
      <c r="P846" s="158" t="s">
        <v>8009</v>
      </c>
    </row>
    <row r="847" spans="1:16" x14ac:dyDescent="0.45">
      <c r="A847" s="32" t="s">
        <v>6607</v>
      </c>
      <c r="B847" s="32">
        <v>160</v>
      </c>
      <c r="C847" s="158" t="s">
        <v>6755</v>
      </c>
      <c r="D847" s="159">
        <v>12</v>
      </c>
      <c r="E847" s="159">
        <v>46244152</v>
      </c>
      <c r="F847" s="158" t="s">
        <v>0</v>
      </c>
      <c r="G847" s="158" t="s">
        <v>1</v>
      </c>
      <c r="H847" s="158" t="s">
        <v>1717</v>
      </c>
      <c r="I847" s="158" t="s">
        <v>6105</v>
      </c>
      <c r="J847" s="35">
        <v>1</v>
      </c>
      <c r="K847" s="96"/>
      <c r="L847" s="158" t="s">
        <v>8081</v>
      </c>
      <c r="M847" s="73" t="s">
        <v>6</v>
      </c>
      <c r="N847" s="158" t="s">
        <v>118</v>
      </c>
      <c r="O847" s="158" t="s">
        <v>8010</v>
      </c>
      <c r="P847" s="158" t="s">
        <v>8011</v>
      </c>
    </row>
    <row r="848" spans="1:16" x14ac:dyDescent="0.45">
      <c r="A848" s="32" t="s">
        <v>6607</v>
      </c>
      <c r="B848" s="32">
        <v>160</v>
      </c>
      <c r="C848" s="158" t="s">
        <v>6755</v>
      </c>
      <c r="D848" s="159">
        <v>16</v>
      </c>
      <c r="E848" s="159">
        <v>89882965</v>
      </c>
      <c r="F848" s="158" t="s">
        <v>0</v>
      </c>
      <c r="G848" s="158" t="s">
        <v>1</v>
      </c>
      <c r="H848" s="158" t="s">
        <v>1313</v>
      </c>
      <c r="I848" s="158" t="s">
        <v>6105</v>
      </c>
      <c r="J848" s="35">
        <v>1</v>
      </c>
      <c r="K848" s="96"/>
      <c r="L848" s="158" t="s">
        <v>8081</v>
      </c>
      <c r="M848" s="73" t="s">
        <v>6</v>
      </c>
      <c r="N848" s="158" t="s">
        <v>118</v>
      </c>
      <c r="O848" s="158" t="s">
        <v>8012</v>
      </c>
      <c r="P848" s="158" t="s">
        <v>8013</v>
      </c>
    </row>
    <row r="849" spans="1:16" x14ac:dyDescent="0.45">
      <c r="A849" s="32" t="s">
        <v>6607</v>
      </c>
      <c r="B849" s="32">
        <v>160</v>
      </c>
      <c r="C849" s="158" t="s">
        <v>6756</v>
      </c>
      <c r="D849" s="159">
        <v>1</v>
      </c>
      <c r="E849" s="159">
        <v>7798367</v>
      </c>
      <c r="F849" s="158" t="s">
        <v>0</v>
      </c>
      <c r="G849" s="158" t="s">
        <v>1</v>
      </c>
      <c r="H849" s="158" t="s">
        <v>1789</v>
      </c>
      <c r="I849" s="158" t="s">
        <v>6105</v>
      </c>
      <c r="J849" s="35">
        <v>1</v>
      </c>
      <c r="K849" s="96"/>
      <c r="L849" s="158" t="s">
        <v>8081</v>
      </c>
      <c r="M849" s="73" t="s">
        <v>6</v>
      </c>
      <c r="N849" s="158" t="s">
        <v>118</v>
      </c>
      <c r="O849" s="158" t="s">
        <v>8014</v>
      </c>
      <c r="P849" s="158" t="s">
        <v>8015</v>
      </c>
    </row>
    <row r="850" spans="1:16" x14ac:dyDescent="0.45">
      <c r="A850" s="32" t="s">
        <v>6607</v>
      </c>
      <c r="B850" s="32">
        <v>160</v>
      </c>
      <c r="C850" s="158" t="s">
        <v>6756</v>
      </c>
      <c r="D850" s="159">
        <v>2</v>
      </c>
      <c r="E850" s="159">
        <v>209108190</v>
      </c>
      <c r="F850" s="158" t="s">
        <v>1</v>
      </c>
      <c r="G850" s="158" t="s">
        <v>0</v>
      </c>
      <c r="H850" s="158" t="s">
        <v>1936</v>
      </c>
      <c r="I850" s="158" t="s">
        <v>6105</v>
      </c>
      <c r="J850" s="35">
        <v>1</v>
      </c>
      <c r="K850" s="96"/>
      <c r="L850" s="158" t="s">
        <v>8081</v>
      </c>
      <c r="M850" s="73" t="s">
        <v>6</v>
      </c>
      <c r="N850" s="158" t="s">
        <v>118</v>
      </c>
      <c r="O850" s="158" t="s">
        <v>8016</v>
      </c>
      <c r="P850" s="158" t="s">
        <v>8017</v>
      </c>
    </row>
    <row r="851" spans="1:16" x14ac:dyDescent="0.45">
      <c r="A851" s="32" t="s">
        <v>6607</v>
      </c>
      <c r="B851" s="32">
        <v>160</v>
      </c>
      <c r="C851" s="158" t="s">
        <v>6756</v>
      </c>
      <c r="D851" s="159">
        <v>3</v>
      </c>
      <c r="E851" s="159">
        <v>10106408</v>
      </c>
      <c r="F851" s="158" t="s">
        <v>0</v>
      </c>
      <c r="G851" s="158" t="s">
        <v>1</v>
      </c>
      <c r="H851" s="158" t="s">
        <v>1273</v>
      </c>
      <c r="I851" s="160" t="s">
        <v>6105</v>
      </c>
      <c r="J851" s="35">
        <v>1</v>
      </c>
      <c r="K851" s="96"/>
      <c r="L851" s="158" t="s">
        <v>8081</v>
      </c>
      <c r="M851" s="73" t="s">
        <v>6</v>
      </c>
      <c r="N851" s="158" t="s">
        <v>6814</v>
      </c>
      <c r="O851" s="158" t="s">
        <v>7453</v>
      </c>
      <c r="P851" s="158"/>
    </row>
    <row r="852" spans="1:16" x14ac:dyDescent="0.45">
      <c r="A852" s="32" t="s">
        <v>6607</v>
      </c>
      <c r="B852" s="32">
        <v>160</v>
      </c>
      <c r="C852" s="158" t="s">
        <v>6756</v>
      </c>
      <c r="D852" s="159">
        <v>11</v>
      </c>
      <c r="E852" s="159">
        <v>108098576</v>
      </c>
      <c r="F852" s="158" t="s">
        <v>0</v>
      </c>
      <c r="G852" s="158" t="s">
        <v>24</v>
      </c>
      <c r="H852" s="158" t="s">
        <v>1288</v>
      </c>
      <c r="I852" s="158" t="s">
        <v>6810</v>
      </c>
      <c r="J852" s="35">
        <v>1</v>
      </c>
      <c r="K852" s="96"/>
      <c r="L852" s="158" t="s">
        <v>8081</v>
      </c>
      <c r="M852" s="73" t="s">
        <v>6</v>
      </c>
      <c r="N852" s="158" t="s">
        <v>118</v>
      </c>
      <c r="O852" s="158" t="s">
        <v>7123</v>
      </c>
      <c r="P852" s="158" t="s">
        <v>7124</v>
      </c>
    </row>
    <row r="853" spans="1:16" x14ac:dyDescent="0.45">
      <c r="A853" s="32" t="s">
        <v>6607</v>
      </c>
      <c r="B853" s="32">
        <v>160</v>
      </c>
      <c r="C853" s="158" t="s">
        <v>6756</v>
      </c>
      <c r="D853" s="159">
        <v>22</v>
      </c>
      <c r="E853" s="159">
        <v>28196290</v>
      </c>
      <c r="F853" s="158" t="s">
        <v>0</v>
      </c>
      <c r="G853" s="158" t="s">
        <v>24</v>
      </c>
      <c r="H853" s="158" t="s">
        <v>2017</v>
      </c>
      <c r="I853" s="158" t="s">
        <v>6105</v>
      </c>
      <c r="J853" s="35">
        <v>1</v>
      </c>
      <c r="K853" s="96"/>
      <c r="L853" s="158" t="s">
        <v>8081</v>
      </c>
      <c r="M853" s="73" t="s">
        <v>6</v>
      </c>
      <c r="N853" s="158" t="s">
        <v>118</v>
      </c>
      <c r="O853" s="158" t="s">
        <v>8018</v>
      </c>
      <c r="P853" s="158" t="s">
        <v>8019</v>
      </c>
    </row>
    <row r="854" spans="1:16" x14ac:dyDescent="0.45">
      <c r="A854" s="32" t="s">
        <v>6607</v>
      </c>
      <c r="B854" s="32">
        <v>160</v>
      </c>
      <c r="C854" s="158" t="s">
        <v>6757</v>
      </c>
      <c r="D854" s="159">
        <v>1</v>
      </c>
      <c r="E854" s="159">
        <v>7723853</v>
      </c>
      <c r="F854" s="158" t="s">
        <v>24</v>
      </c>
      <c r="G854" s="158" t="s">
        <v>10</v>
      </c>
      <c r="H854" s="158" t="s">
        <v>1789</v>
      </c>
      <c r="I854" s="158" t="s">
        <v>6105</v>
      </c>
      <c r="J854" s="35">
        <v>1</v>
      </c>
      <c r="K854" s="96"/>
      <c r="L854" s="158" t="s">
        <v>8081</v>
      </c>
      <c r="M854" s="73" t="s">
        <v>6</v>
      </c>
      <c r="N854" s="158" t="s">
        <v>118</v>
      </c>
      <c r="O854" s="158" t="s">
        <v>8020</v>
      </c>
      <c r="P854" s="158" t="s">
        <v>8021</v>
      </c>
    </row>
    <row r="855" spans="1:16" x14ac:dyDescent="0.45">
      <c r="A855" s="32" t="s">
        <v>6607</v>
      </c>
      <c r="B855" s="32">
        <v>160</v>
      </c>
      <c r="C855" s="158" t="s">
        <v>6757</v>
      </c>
      <c r="D855" s="159">
        <v>7</v>
      </c>
      <c r="E855" s="159">
        <v>128852105</v>
      </c>
      <c r="F855" s="158" t="s">
        <v>24</v>
      </c>
      <c r="G855" s="158" t="s">
        <v>10</v>
      </c>
      <c r="H855" s="158" t="s">
        <v>2142</v>
      </c>
      <c r="I855" s="158" t="s">
        <v>6105</v>
      </c>
      <c r="J855" s="35">
        <v>1</v>
      </c>
      <c r="K855" s="96"/>
      <c r="L855" s="158" t="s">
        <v>8081</v>
      </c>
      <c r="M855" s="73" t="s">
        <v>6</v>
      </c>
      <c r="N855" s="158" t="s">
        <v>118</v>
      </c>
      <c r="O855" s="158" t="s">
        <v>8008</v>
      </c>
      <c r="P855" s="158" t="s">
        <v>8009</v>
      </c>
    </row>
    <row r="856" spans="1:16" x14ac:dyDescent="0.45">
      <c r="A856" s="32" t="s">
        <v>6607</v>
      </c>
      <c r="B856" s="32">
        <v>160</v>
      </c>
      <c r="C856" s="158" t="s">
        <v>6757</v>
      </c>
      <c r="D856" s="159">
        <v>9</v>
      </c>
      <c r="E856" s="159">
        <v>98209214</v>
      </c>
      <c r="F856" s="158" t="s">
        <v>24</v>
      </c>
      <c r="G856" s="158" t="s">
        <v>10</v>
      </c>
      <c r="H856" s="158" t="s">
        <v>30</v>
      </c>
      <c r="I856" s="158" t="s">
        <v>6810</v>
      </c>
      <c r="J856" s="35">
        <v>1</v>
      </c>
      <c r="K856" s="96"/>
      <c r="L856" s="158" t="s">
        <v>8081</v>
      </c>
      <c r="M856" s="73" t="s">
        <v>6</v>
      </c>
      <c r="N856" s="158" t="s">
        <v>118</v>
      </c>
      <c r="O856" s="158" t="s">
        <v>8022</v>
      </c>
      <c r="P856" s="158" t="s">
        <v>8023</v>
      </c>
    </row>
    <row r="857" spans="1:16" x14ac:dyDescent="0.45">
      <c r="A857" s="32" t="s">
        <v>6607</v>
      </c>
      <c r="B857" s="32">
        <v>160</v>
      </c>
      <c r="C857" s="158" t="s">
        <v>6758</v>
      </c>
      <c r="D857" s="159">
        <v>1</v>
      </c>
      <c r="E857" s="159">
        <v>7723407</v>
      </c>
      <c r="F857" s="158" t="s">
        <v>0</v>
      </c>
      <c r="G857" s="158" t="s">
        <v>144</v>
      </c>
      <c r="H857" s="158" t="s">
        <v>1789</v>
      </c>
      <c r="I857" s="158" t="s">
        <v>6810</v>
      </c>
      <c r="J857" s="35">
        <v>1</v>
      </c>
      <c r="K857" s="96"/>
      <c r="L857" s="158" t="s">
        <v>8096</v>
      </c>
      <c r="M857" s="73" t="s">
        <v>6</v>
      </c>
      <c r="N857" s="158" t="s">
        <v>6814</v>
      </c>
      <c r="O857" s="158" t="s">
        <v>7681</v>
      </c>
      <c r="P857" s="158"/>
    </row>
    <row r="858" spans="1:16" x14ac:dyDescent="0.45">
      <c r="A858" s="32" t="s">
        <v>6607</v>
      </c>
      <c r="B858" s="32">
        <v>160</v>
      </c>
      <c r="C858" s="158" t="s">
        <v>6758</v>
      </c>
      <c r="D858" s="159">
        <v>6</v>
      </c>
      <c r="E858" s="159">
        <v>160482592</v>
      </c>
      <c r="F858" s="158" t="s">
        <v>0</v>
      </c>
      <c r="G858" s="158" t="s">
        <v>1</v>
      </c>
      <c r="H858" s="158" t="s">
        <v>1942</v>
      </c>
      <c r="I858" s="158" t="s">
        <v>6105</v>
      </c>
      <c r="J858" s="35">
        <v>1</v>
      </c>
      <c r="K858" s="96"/>
      <c r="L858" s="158" t="s">
        <v>8096</v>
      </c>
      <c r="M858" s="73" t="s">
        <v>6</v>
      </c>
      <c r="N858" s="158" t="s">
        <v>118</v>
      </c>
      <c r="O858" s="158" t="s">
        <v>8024</v>
      </c>
      <c r="P858" s="158" t="s">
        <v>8025</v>
      </c>
    </row>
    <row r="859" spans="1:16" x14ac:dyDescent="0.45">
      <c r="A859" s="32" t="s">
        <v>6607</v>
      </c>
      <c r="B859" s="32">
        <v>160</v>
      </c>
      <c r="C859" s="158" t="s">
        <v>6758</v>
      </c>
      <c r="D859" s="159">
        <v>9</v>
      </c>
      <c r="E859" s="159">
        <v>98209214</v>
      </c>
      <c r="F859" s="158" t="s">
        <v>24</v>
      </c>
      <c r="G859" s="158" t="s">
        <v>10</v>
      </c>
      <c r="H859" s="158" t="s">
        <v>30</v>
      </c>
      <c r="I859" s="158" t="s">
        <v>6810</v>
      </c>
      <c r="J859" s="35">
        <v>1</v>
      </c>
      <c r="K859" s="96"/>
      <c r="L859" s="158" t="s">
        <v>8096</v>
      </c>
      <c r="M859" s="73" t="s">
        <v>6</v>
      </c>
      <c r="N859" s="158" t="s">
        <v>118</v>
      </c>
      <c r="O859" s="158" t="s">
        <v>8022</v>
      </c>
      <c r="P859" s="158" t="s">
        <v>8023</v>
      </c>
    </row>
    <row r="860" spans="1:16" x14ac:dyDescent="0.45">
      <c r="A860" s="32" t="s">
        <v>6607</v>
      </c>
      <c r="B860" s="32">
        <v>160</v>
      </c>
      <c r="C860" s="158" t="s">
        <v>6758</v>
      </c>
      <c r="D860" s="159">
        <v>9</v>
      </c>
      <c r="E860" s="159">
        <v>139418204</v>
      </c>
      <c r="F860" s="158" t="s">
        <v>24</v>
      </c>
      <c r="G860" s="158" t="s">
        <v>10</v>
      </c>
      <c r="H860" s="158" t="s">
        <v>2051</v>
      </c>
      <c r="I860" s="158" t="s">
        <v>6810</v>
      </c>
      <c r="J860" s="35">
        <v>1</v>
      </c>
      <c r="K860" s="96"/>
      <c r="L860" s="158" t="s">
        <v>8096</v>
      </c>
      <c r="M860" s="73" t="s">
        <v>6</v>
      </c>
      <c r="N860" s="158" t="s">
        <v>118</v>
      </c>
      <c r="O860" s="158" t="s">
        <v>8026</v>
      </c>
      <c r="P860" s="158" t="s">
        <v>8027</v>
      </c>
    </row>
    <row r="861" spans="1:16" x14ac:dyDescent="0.45">
      <c r="A861" s="32" t="s">
        <v>6607</v>
      </c>
      <c r="B861" s="32">
        <v>160</v>
      </c>
      <c r="C861" s="158" t="s">
        <v>6758</v>
      </c>
      <c r="D861" s="159">
        <v>11</v>
      </c>
      <c r="E861" s="159">
        <v>2906293</v>
      </c>
      <c r="F861" s="158" t="s">
        <v>0</v>
      </c>
      <c r="G861" s="158" t="s">
        <v>10</v>
      </c>
      <c r="H861" s="158" t="s">
        <v>6528</v>
      </c>
      <c r="I861" s="158" t="s">
        <v>6105</v>
      </c>
      <c r="J861" s="35">
        <v>1</v>
      </c>
      <c r="K861" s="96"/>
      <c r="L861" s="158" t="s">
        <v>8096</v>
      </c>
      <c r="M861" s="73" t="s">
        <v>6</v>
      </c>
      <c r="N861" s="158" t="s">
        <v>118</v>
      </c>
      <c r="O861" s="158" t="s">
        <v>8028</v>
      </c>
      <c r="P861" s="158" t="s">
        <v>8029</v>
      </c>
    </row>
    <row r="862" spans="1:16" x14ac:dyDescent="0.45">
      <c r="A862" s="32" t="s">
        <v>6607</v>
      </c>
      <c r="B862" s="32">
        <v>160</v>
      </c>
      <c r="C862" s="158" t="s">
        <v>6758</v>
      </c>
      <c r="D862" s="159">
        <v>13</v>
      </c>
      <c r="E862" s="159">
        <v>41133875</v>
      </c>
      <c r="F862" s="158" t="s">
        <v>1</v>
      </c>
      <c r="G862" s="158" t="s">
        <v>0</v>
      </c>
      <c r="H862" s="158" t="s">
        <v>1917</v>
      </c>
      <c r="I862" s="158" t="s">
        <v>6105</v>
      </c>
      <c r="J862" s="35">
        <v>1</v>
      </c>
      <c r="K862" s="96"/>
      <c r="L862" s="158" t="s">
        <v>8096</v>
      </c>
      <c r="M862" s="73" t="s">
        <v>6</v>
      </c>
      <c r="N862" s="158" t="s">
        <v>118</v>
      </c>
      <c r="O862" s="158" t="s">
        <v>8030</v>
      </c>
      <c r="P862" s="158" t="s">
        <v>8031</v>
      </c>
    </row>
    <row r="863" spans="1:16" x14ac:dyDescent="0.45">
      <c r="A863" s="32" t="s">
        <v>6607</v>
      </c>
      <c r="B863" s="32">
        <v>160</v>
      </c>
      <c r="C863" s="158" t="s">
        <v>6758</v>
      </c>
      <c r="D863" s="159">
        <v>13</v>
      </c>
      <c r="E863" s="159">
        <v>41240106</v>
      </c>
      <c r="F863" s="158" t="s">
        <v>0</v>
      </c>
      <c r="G863" s="158" t="s">
        <v>1</v>
      </c>
      <c r="H863" s="158" t="s">
        <v>1917</v>
      </c>
      <c r="I863" s="158" t="s">
        <v>6105</v>
      </c>
      <c r="J863" s="35">
        <v>1</v>
      </c>
      <c r="K863" s="96"/>
      <c r="L863" s="158" t="s">
        <v>8096</v>
      </c>
      <c r="M863" s="73" t="s">
        <v>6</v>
      </c>
      <c r="N863" s="158" t="s">
        <v>118</v>
      </c>
      <c r="O863" s="158" t="s">
        <v>7151</v>
      </c>
      <c r="P863" s="158" t="s">
        <v>7152</v>
      </c>
    </row>
    <row r="864" spans="1:16" x14ac:dyDescent="0.45">
      <c r="A864" s="32" t="s">
        <v>6607</v>
      </c>
      <c r="B864" s="32">
        <v>160</v>
      </c>
      <c r="C864" s="158" t="s">
        <v>6758</v>
      </c>
      <c r="D864" s="159">
        <v>15</v>
      </c>
      <c r="E864" s="159">
        <v>89821910</v>
      </c>
      <c r="F864" s="158" t="s">
        <v>0</v>
      </c>
      <c r="G864" s="158" t="s">
        <v>1</v>
      </c>
      <c r="H864" s="158" t="s">
        <v>1275</v>
      </c>
      <c r="I864" s="158" t="s">
        <v>6810</v>
      </c>
      <c r="J864" s="35">
        <v>1</v>
      </c>
      <c r="K864" s="96"/>
      <c r="L864" s="158" t="s">
        <v>8096</v>
      </c>
      <c r="M864" s="73" t="s">
        <v>6</v>
      </c>
      <c r="N864" s="158" t="s">
        <v>6814</v>
      </c>
      <c r="O864" s="158" t="s">
        <v>7022</v>
      </c>
      <c r="P864" s="158"/>
    </row>
    <row r="865" spans="1:16" x14ac:dyDescent="0.45">
      <c r="A865" s="32" t="s">
        <v>6607</v>
      </c>
      <c r="B865" s="32">
        <v>160</v>
      </c>
      <c r="C865" s="158" t="s">
        <v>6758</v>
      </c>
      <c r="D865" s="159">
        <v>15</v>
      </c>
      <c r="E865" s="159">
        <v>91346808</v>
      </c>
      <c r="F865" s="158" t="s">
        <v>24</v>
      </c>
      <c r="G865" s="158" t="s">
        <v>0</v>
      </c>
      <c r="H865" s="158" t="s">
        <v>1298</v>
      </c>
      <c r="I865" s="158" t="s">
        <v>6105</v>
      </c>
      <c r="J865" s="35">
        <v>1</v>
      </c>
      <c r="K865" s="96"/>
      <c r="L865" s="158" t="s">
        <v>8096</v>
      </c>
      <c r="M865" s="73" t="s">
        <v>6</v>
      </c>
      <c r="N865" s="158" t="s">
        <v>118</v>
      </c>
      <c r="O865" s="158" t="s">
        <v>7692</v>
      </c>
      <c r="P865" s="158" t="s">
        <v>7693</v>
      </c>
    </row>
    <row r="866" spans="1:16" x14ac:dyDescent="0.45">
      <c r="A866" s="32" t="s">
        <v>6607</v>
      </c>
      <c r="B866" s="32">
        <v>160</v>
      </c>
      <c r="C866" s="158" t="s">
        <v>6759</v>
      </c>
      <c r="D866" s="159">
        <v>1</v>
      </c>
      <c r="E866" s="159">
        <v>155162065</v>
      </c>
      <c r="F866" s="158" t="s">
        <v>0</v>
      </c>
      <c r="G866" s="158" t="s">
        <v>1</v>
      </c>
      <c r="H866" s="158" t="s">
        <v>2029</v>
      </c>
      <c r="I866" s="158" t="s">
        <v>6810</v>
      </c>
      <c r="J866" s="35">
        <v>1</v>
      </c>
      <c r="K866" s="96"/>
      <c r="L866" s="158" t="s">
        <v>180</v>
      </c>
      <c r="M866" s="73" t="s">
        <v>6</v>
      </c>
      <c r="N866" s="158" t="s">
        <v>118</v>
      </c>
      <c r="O866" s="158" t="s">
        <v>8032</v>
      </c>
      <c r="P866" s="158" t="s">
        <v>8033</v>
      </c>
    </row>
    <row r="867" spans="1:16" x14ac:dyDescent="0.45">
      <c r="A867" s="32" t="s">
        <v>6607</v>
      </c>
      <c r="B867" s="32">
        <v>160</v>
      </c>
      <c r="C867" s="158" t="s">
        <v>6759</v>
      </c>
      <c r="D867" s="159">
        <v>2</v>
      </c>
      <c r="E867" s="159">
        <v>47600989</v>
      </c>
      <c r="F867" s="158" t="s">
        <v>0</v>
      </c>
      <c r="G867" s="158" t="s">
        <v>24</v>
      </c>
      <c r="H867" s="158" t="s">
        <v>752</v>
      </c>
      <c r="I867" s="158" t="s">
        <v>6105</v>
      </c>
      <c r="J867" s="35">
        <v>1</v>
      </c>
      <c r="K867" s="96"/>
      <c r="L867" s="158" t="s">
        <v>180</v>
      </c>
      <c r="M867" s="73" t="s">
        <v>6</v>
      </c>
      <c r="N867" s="158" t="s">
        <v>7</v>
      </c>
      <c r="O867" s="158" t="s">
        <v>8034</v>
      </c>
      <c r="P867" s="158" t="s">
        <v>8035</v>
      </c>
    </row>
    <row r="868" spans="1:16" x14ac:dyDescent="0.45">
      <c r="A868" s="32" t="s">
        <v>6607</v>
      </c>
      <c r="B868" s="32">
        <v>160</v>
      </c>
      <c r="C868" s="158" t="s">
        <v>6759</v>
      </c>
      <c r="D868" s="159">
        <v>2</v>
      </c>
      <c r="E868" s="159">
        <v>202151252</v>
      </c>
      <c r="F868" s="158" t="s">
        <v>10</v>
      </c>
      <c r="G868" s="158" t="s">
        <v>1</v>
      </c>
      <c r="H868" s="158" t="s">
        <v>6546</v>
      </c>
      <c r="I868" s="158" t="s">
        <v>6105</v>
      </c>
      <c r="J868" s="35">
        <v>1</v>
      </c>
      <c r="K868" s="96"/>
      <c r="L868" s="158" t="s">
        <v>180</v>
      </c>
      <c r="M868" s="73" t="s">
        <v>6</v>
      </c>
      <c r="N868" s="158" t="s">
        <v>118</v>
      </c>
      <c r="O868" s="158" t="s">
        <v>8036</v>
      </c>
      <c r="P868" s="158" t="s">
        <v>8037</v>
      </c>
    </row>
    <row r="869" spans="1:16" x14ac:dyDescent="0.45">
      <c r="A869" s="32" t="s">
        <v>6607</v>
      </c>
      <c r="B869" s="32">
        <v>160</v>
      </c>
      <c r="C869" s="158" t="s">
        <v>6759</v>
      </c>
      <c r="D869" s="159">
        <v>3</v>
      </c>
      <c r="E869" s="159">
        <v>30713660</v>
      </c>
      <c r="F869" s="158" t="s">
        <v>24</v>
      </c>
      <c r="G869" s="158" t="s">
        <v>10</v>
      </c>
      <c r="H869" s="158" t="s">
        <v>2557</v>
      </c>
      <c r="I869" s="158" t="s">
        <v>6105</v>
      </c>
      <c r="J869" s="35">
        <v>1</v>
      </c>
      <c r="K869" s="96"/>
      <c r="L869" s="158" t="s">
        <v>180</v>
      </c>
      <c r="M869" s="73" t="s">
        <v>6</v>
      </c>
      <c r="N869" s="158" t="s">
        <v>118</v>
      </c>
      <c r="O869" s="158" t="s">
        <v>8038</v>
      </c>
      <c r="P869" s="158" t="s">
        <v>8039</v>
      </c>
    </row>
    <row r="870" spans="1:16" x14ac:dyDescent="0.45">
      <c r="A870" s="32" t="s">
        <v>6607</v>
      </c>
      <c r="B870" s="32">
        <v>160</v>
      </c>
      <c r="C870" s="158" t="s">
        <v>6759</v>
      </c>
      <c r="D870" s="159">
        <v>4</v>
      </c>
      <c r="E870" s="159">
        <v>106157485</v>
      </c>
      <c r="F870" s="158" t="s">
        <v>24</v>
      </c>
      <c r="G870" s="158" t="s">
        <v>0</v>
      </c>
      <c r="H870" s="158" t="s">
        <v>2154</v>
      </c>
      <c r="I870" s="158" t="s">
        <v>6105</v>
      </c>
      <c r="J870" s="35">
        <v>1</v>
      </c>
      <c r="K870" s="96"/>
      <c r="L870" s="158" t="s">
        <v>180</v>
      </c>
      <c r="M870" s="73" t="s">
        <v>6</v>
      </c>
      <c r="N870" s="158" t="s">
        <v>118</v>
      </c>
      <c r="O870" s="158" t="s">
        <v>8040</v>
      </c>
      <c r="P870" s="158" t="s">
        <v>8041</v>
      </c>
    </row>
    <row r="871" spans="1:16" x14ac:dyDescent="0.45">
      <c r="A871" s="32" t="s">
        <v>6607</v>
      </c>
      <c r="B871" s="32">
        <v>160</v>
      </c>
      <c r="C871" s="158" t="s">
        <v>6759</v>
      </c>
      <c r="D871" s="159">
        <v>8</v>
      </c>
      <c r="E871" s="159">
        <v>30938692</v>
      </c>
      <c r="F871" s="158" t="s">
        <v>24</v>
      </c>
      <c r="G871" s="158" t="s">
        <v>1</v>
      </c>
      <c r="H871" s="158" t="s">
        <v>1345</v>
      </c>
      <c r="I871" s="158" t="s">
        <v>6105</v>
      </c>
      <c r="J871" s="35">
        <v>1</v>
      </c>
      <c r="K871" s="96"/>
      <c r="L871" s="158" t="s">
        <v>180</v>
      </c>
      <c r="M871" s="73" t="s">
        <v>6</v>
      </c>
      <c r="N871" s="158" t="s">
        <v>118</v>
      </c>
      <c r="O871" s="158" t="s">
        <v>7042</v>
      </c>
      <c r="P871" s="158" t="s">
        <v>7043</v>
      </c>
    </row>
    <row r="872" spans="1:16" x14ac:dyDescent="0.45">
      <c r="A872" s="32" t="s">
        <v>6607</v>
      </c>
      <c r="B872" s="32">
        <v>160</v>
      </c>
      <c r="C872" s="158" t="s">
        <v>6759</v>
      </c>
      <c r="D872" s="159">
        <v>8</v>
      </c>
      <c r="E872" s="159">
        <v>30998961</v>
      </c>
      <c r="F872" s="158" t="s">
        <v>24</v>
      </c>
      <c r="G872" s="158" t="s">
        <v>10</v>
      </c>
      <c r="H872" s="158" t="s">
        <v>1345</v>
      </c>
      <c r="I872" s="158" t="s">
        <v>6105</v>
      </c>
      <c r="J872" s="35">
        <v>1</v>
      </c>
      <c r="K872" s="96"/>
      <c r="L872" s="158" t="s">
        <v>180</v>
      </c>
      <c r="M872" s="73" t="s">
        <v>6</v>
      </c>
      <c r="N872" s="158" t="s">
        <v>118</v>
      </c>
      <c r="O872" s="158" t="s">
        <v>7044</v>
      </c>
      <c r="P872" s="158" t="s">
        <v>7045</v>
      </c>
    </row>
    <row r="873" spans="1:16" x14ac:dyDescent="0.45">
      <c r="A873" s="32" t="s">
        <v>6607</v>
      </c>
      <c r="B873" s="32">
        <v>160</v>
      </c>
      <c r="C873" s="158" t="s">
        <v>6759</v>
      </c>
      <c r="D873" s="159">
        <v>9</v>
      </c>
      <c r="E873" s="159">
        <v>135772014</v>
      </c>
      <c r="F873" s="158" t="s">
        <v>0</v>
      </c>
      <c r="G873" s="158" t="s">
        <v>1</v>
      </c>
      <c r="H873" s="158" t="s">
        <v>1205</v>
      </c>
      <c r="I873" s="158" t="s">
        <v>6105</v>
      </c>
      <c r="J873" s="35">
        <v>1</v>
      </c>
      <c r="K873" s="96"/>
      <c r="L873" s="158" t="s">
        <v>180</v>
      </c>
      <c r="M873" s="73" t="s">
        <v>6</v>
      </c>
      <c r="N873" s="158" t="s">
        <v>118</v>
      </c>
      <c r="O873" s="158" t="s">
        <v>8042</v>
      </c>
      <c r="P873" s="158" t="s">
        <v>8043</v>
      </c>
    </row>
    <row r="874" spans="1:16" x14ac:dyDescent="0.45">
      <c r="A874" s="32" t="s">
        <v>6607</v>
      </c>
      <c r="B874" s="32">
        <v>160</v>
      </c>
      <c r="C874" s="158" t="s">
        <v>6759</v>
      </c>
      <c r="D874" s="159">
        <v>12</v>
      </c>
      <c r="E874" s="159">
        <v>111856571</v>
      </c>
      <c r="F874" s="158" t="s">
        <v>24</v>
      </c>
      <c r="G874" s="158" t="s">
        <v>0</v>
      </c>
      <c r="H874" s="158" t="s">
        <v>1284</v>
      </c>
      <c r="I874" s="158" t="s">
        <v>6105</v>
      </c>
      <c r="J874" s="35">
        <v>1</v>
      </c>
      <c r="K874" s="96"/>
      <c r="L874" s="158" t="s">
        <v>180</v>
      </c>
      <c r="M874" s="73" t="s">
        <v>6</v>
      </c>
      <c r="N874" s="158" t="s">
        <v>118</v>
      </c>
      <c r="O874" s="158" t="s">
        <v>8044</v>
      </c>
      <c r="P874" s="158" t="s">
        <v>8045</v>
      </c>
    </row>
    <row r="875" spans="1:16" x14ac:dyDescent="0.45">
      <c r="A875" s="32" t="s">
        <v>6607</v>
      </c>
      <c r="B875" s="32">
        <v>160</v>
      </c>
      <c r="C875" s="158" t="s">
        <v>6759</v>
      </c>
      <c r="D875" s="159">
        <v>13</v>
      </c>
      <c r="E875" s="159">
        <v>32914592</v>
      </c>
      <c r="F875" s="158" t="s">
        <v>0</v>
      </c>
      <c r="G875" s="158" t="s">
        <v>1</v>
      </c>
      <c r="H875" s="158" t="s">
        <v>35</v>
      </c>
      <c r="I875" s="158" t="s">
        <v>6811</v>
      </c>
      <c r="J875" s="35">
        <v>1</v>
      </c>
      <c r="K875" s="96"/>
      <c r="L875" s="158" t="s">
        <v>180</v>
      </c>
      <c r="M875" s="73" t="s">
        <v>6</v>
      </c>
      <c r="N875" s="158" t="s">
        <v>118</v>
      </c>
      <c r="O875" s="158" t="s">
        <v>8046</v>
      </c>
      <c r="P875" s="158" t="s">
        <v>8047</v>
      </c>
    </row>
    <row r="876" spans="1:16" x14ac:dyDescent="0.45">
      <c r="A876" s="32" t="s">
        <v>6607</v>
      </c>
      <c r="B876" s="32">
        <v>160</v>
      </c>
      <c r="C876" s="158" t="s">
        <v>6759</v>
      </c>
      <c r="D876" s="159">
        <v>15</v>
      </c>
      <c r="E876" s="159">
        <v>91312735</v>
      </c>
      <c r="F876" s="158" t="s">
        <v>0</v>
      </c>
      <c r="G876" s="158" t="s">
        <v>1</v>
      </c>
      <c r="H876" s="158" t="s">
        <v>1298</v>
      </c>
      <c r="I876" s="158" t="s">
        <v>6105</v>
      </c>
      <c r="J876" s="35">
        <v>1</v>
      </c>
      <c r="K876" s="96"/>
      <c r="L876" s="158" t="s">
        <v>180</v>
      </c>
      <c r="M876" s="73" t="s">
        <v>6</v>
      </c>
      <c r="N876" s="158" t="s">
        <v>118</v>
      </c>
      <c r="O876" s="158" t="s">
        <v>8048</v>
      </c>
      <c r="P876" s="158" t="s">
        <v>8049</v>
      </c>
    </row>
    <row r="877" spans="1:16" x14ac:dyDescent="0.45">
      <c r="A877" s="32" t="s">
        <v>6607</v>
      </c>
      <c r="B877" s="32">
        <v>160</v>
      </c>
      <c r="C877" s="158" t="s">
        <v>6760</v>
      </c>
      <c r="D877" s="159">
        <v>1</v>
      </c>
      <c r="E877" s="159">
        <v>7723407</v>
      </c>
      <c r="F877" s="158" t="s">
        <v>0</v>
      </c>
      <c r="G877" s="158" t="s">
        <v>144</v>
      </c>
      <c r="H877" s="158" t="s">
        <v>1789</v>
      </c>
      <c r="I877" s="158" t="s">
        <v>6810</v>
      </c>
      <c r="J877" s="35">
        <v>1</v>
      </c>
      <c r="K877" s="96"/>
      <c r="L877" s="158" t="s">
        <v>32</v>
      </c>
      <c r="M877" s="73" t="s">
        <v>6</v>
      </c>
      <c r="N877" s="158" t="s">
        <v>6814</v>
      </c>
      <c r="O877" s="158" t="s">
        <v>7681</v>
      </c>
      <c r="P877" s="158"/>
    </row>
    <row r="878" spans="1:16" x14ac:dyDescent="0.45">
      <c r="A878" s="32" t="s">
        <v>6607</v>
      </c>
      <c r="B878" s="32">
        <v>160</v>
      </c>
      <c r="C878" s="158" t="s">
        <v>6760</v>
      </c>
      <c r="D878" s="159">
        <v>5</v>
      </c>
      <c r="E878" s="159">
        <v>86629077</v>
      </c>
      <c r="F878" s="158" t="s">
        <v>1</v>
      </c>
      <c r="G878" s="158" t="s">
        <v>0</v>
      </c>
      <c r="H878" s="158" t="s">
        <v>6583</v>
      </c>
      <c r="I878" s="158" t="s">
        <v>6810</v>
      </c>
      <c r="J878" s="35">
        <v>1</v>
      </c>
      <c r="K878" s="96"/>
      <c r="L878" s="158" t="s">
        <v>32</v>
      </c>
      <c r="M878" s="73" t="s">
        <v>6</v>
      </c>
      <c r="N878" s="158" t="s">
        <v>6814</v>
      </c>
      <c r="O878" s="158" t="s">
        <v>8050</v>
      </c>
      <c r="P878" s="158"/>
    </row>
    <row r="879" spans="1:16" x14ac:dyDescent="0.45">
      <c r="A879" s="32" t="s">
        <v>6607</v>
      </c>
      <c r="B879" s="32">
        <v>160</v>
      </c>
      <c r="C879" s="158" t="s">
        <v>6760</v>
      </c>
      <c r="D879" s="159">
        <v>9</v>
      </c>
      <c r="E879" s="159">
        <v>98231110</v>
      </c>
      <c r="F879" s="158" t="s">
        <v>24</v>
      </c>
      <c r="G879" s="158" t="s">
        <v>10</v>
      </c>
      <c r="H879" s="158" t="s">
        <v>30</v>
      </c>
      <c r="I879" s="158" t="s">
        <v>6810</v>
      </c>
      <c r="J879" s="35">
        <v>1</v>
      </c>
      <c r="K879" s="96"/>
      <c r="L879" s="158" t="s">
        <v>32</v>
      </c>
      <c r="M879" s="73" t="s">
        <v>6</v>
      </c>
      <c r="N879" s="158" t="s">
        <v>118</v>
      </c>
      <c r="O879" s="158" t="s">
        <v>7308</v>
      </c>
      <c r="P879" s="158" t="s">
        <v>7309</v>
      </c>
    </row>
    <row r="880" spans="1:16" x14ac:dyDescent="0.45">
      <c r="A880" s="32" t="s">
        <v>6607</v>
      </c>
      <c r="B880" s="32">
        <v>160</v>
      </c>
      <c r="C880" s="158" t="s">
        <v>6760</v>
      </c>
      <c r="D880" s="159">
        <v>11</v>
      </c>
      <c r="E880" s="159">
        <v>47256878</v>
      </c>
      <c r="F880" s="158" t="s">
        <v>24</v>
      </c>
      <c r="G880" s="158" t="s">
        <v>10</v>
      </c>
      <c r="H880" s="158" t="s">
        <v>1303</v>
      </c>
      <c r="I880" s="158" t="s">
        <v>6105</v>
      </c>
      <c r="J880" s="35">
        <v>1</v>
      </c>
      <c r="K880" s="96"/>
      <c r="L880" s="158" t="s">
        <v>32</v>
      </c>
      <c r="M880" s="73" t="s">
        <v>6</v>
      </c>
      <c r="N880" s="158" t="s">
        <v>118</v>
      </c>
      <c r="O880" s="158" t="s">
        <v>8051</v>
      </c>
      <c r="P880" s="158" t="s">
        <v>8052</v>
      </c>
    </row>
    <row r="881" spans="1:16" x14ac:dyDescent="0.45">
      <c r="A881" s="32" t="s">
        <v>6607</v>
      </c>
      <c r="B881" s="32">
        <v>160</v>
      </c>
      <c r="C881" s="158" t="s">
        <v>6760</v>
      </c>
      <c r="D881" s="159">
        <v>20</v>
      </c>
      <c r="E881" s="159">
        <v>31022472</v>
      </c>
      <c r="F881" s="158" t="s">
        <v>24</v>
      </c>
      <c r="G881" s="158" t="s">
        <v>10</v>
      </c>
      <c r="H881" s="158" t="s">
        <v>1731</v>
      </c>
      <c r="I881" s="158" t="s">
        <v>6105</v>
      </c>
      <c r="J881" s="35">
        <v>1</v>
      </c>
      <c r="K881" s="96"/>
      <c r="L881" s="158" t="s">
        <v>32</v>
      </c>
      <c r="M881" s="73" t="s">
        <v>6</v>
      </c>
      <c r="N881" s="158" t="s">
        <v>118</v>
      </c>
      <c r="O881" s="158" t="s">
        <v>8053</v>
      </c>
      <c r="P881" s="158" t="s">
        <v>8054</v>
      </c>
    </row>
    <row r="882" spans="1:16" x14ac:dyDescent="0.45">
      <c r="A882" s="32" t="s">
        <v>6607</v>
      </c>
      <c r="B882" s="32">
        <v>160</v>
      </c>
      <c r="C882" s="158" t="s">
        <v>6761</v>
      </c>
      <c r="D882" s="159">
        <v>9</v>
      </c>
      <c r="E882" s="159">
        <v>135771779</v>
      </c>
      <c r="F882" s="158" t="s">
        <v>10</v>
      </c>
      <c r="G882" s="158" t="s">
        <v>24</v>
      </c>
      <c r="H882" s="158" t="s">
        <v>1205</v>
      </c>
      <c r="I882" s="158" t="s">
        <v>6105</v>
      </c>
      <c r="J882" s="35">
        <v>1</v>
      </c>
      <c r="K882" s="96"/>
      <c r="L882" s="158" t="s">
        <v>4621</v>
      </c>
      <c r="M882" s="73" t="s">
        <v>6</v>
      </c>
      <c r="N882" s="158" t="s">
        <v>118</v>
      </c>
      <c r="O882" s="158" t="s">
        <v>8055</v>
      </c>
      <c r="P882" s="158" t="s">
        <v>8056</v>
      </c>
    </row>
    <row r="883" spans="1:16" x14ac:dyDescent="0.45">
      <c r="A883" s="32" t="s">
        <v>6607</v>
      </c>
      <c r="B883" s="32">
        <v>160</v>
      </c>
      <c r="C883" s="158" t="s">
        <v>6761</v>
      </c>
      <c r="D883" s="159">
        <v>17</v>
      </c>
      <c r="E883" s="159">
        <v>56772522</v>
      </c>
      <c r="F883" s="158" t="s">
        <v>24</v>
      </c>
      <c r="G883" s="158" t="s">
        <v>10</v>
      </c>
      <c r="H883" s="158" t="s">
        <v>1621</v>
      </c>
      <c r="I883" s="158" t="s">
        <v>6810</v>
      </c>
      <c r="J883" s="35">
        <v>1</v>
      </c>
      <c r="K883" s="96"/>
      <c r="L883" s="158" t="s">
        <v>4621</v>
      </c>
      <c r="M883" s="73" t="s">
        <v>6</v>
      </c>
      <c r="N883" s="158" t="s">
        <v>118</v>
      </c>
      <c r="O883" s="158" t="s">
        <v>6879</v>
      </c>
      <c r="P883" s="158" t="s">
        <v>6880</v>
      </c>
    </row>
    <row r="884" spans="1:16" x14ac:dyDescent="0.45">
      <c r="A884" s="32" t="s">
        <v>6607</v>
      </c>
      <c r="B884" s="32">
        <v>160</v>
      </c>
      <c r="C884" s="158" t="s">
        <v>6762</v>
      </c>
      <c r="D884" s="159">
        <v>2</v>
      </c>
      <c r="E884" s="159">
        <v>48026308</v>
      </c>
      <c r="F884" s="158" t="s">
        <v>0</v>
      </c>
      <c r="G884" s="158" t="s">
        <v>24</v>
      </c>
      <c r="H884" s="158" t="s">
        <v>174</v>
      </c>
      <c r="I884" s="158" t="s">
        <v>6811</v>
      </c>
      <c r="J884" s="35">
        <v>1</v>
      </c>
      <c r="K884" s="96"/>
      <c r="L884" s="158" t="s">
        <v>8081</v>
      </c>
      <c r="M884" s="73" t="s">
        <v>6</v>
      </c>
      <c r="N884" s="158" t="s">
        <v>118</v>
      </c>
      <c r="O884" s="158" t="s">
        <v>8057</v>
      </c>
      <c r="P884" s="158" t="s">
        <v>8058</v>
      </c>
    </row>
    <row r="885" spans="1:16" x14ac:dyDescent="0.45">
      <c r="A885" s="32" t="s">
        <v>6607</v>
      </c>
      <c r="B885" s="32">
        <v>160</v>
      </c>
      <c r="C885" s="158" t="s">
        <v>6762</v>
      </c>
      <c r="D885" s="159">
        <v>7</v>
      </c>
      <c r="E885" s="159" t="s">
        <v>6806</v>
      </c>
      <c r="F885" s="158" t="s">
        <v>6807</v>
      </c>
      <c r="G885" s="158" t="s">
        <v>144</v>
      </c>
      <c r="H885" s="158" t="s">
        <v>18</v>
      </c>
      <c r="I885" s="160" t="s">
        <v>6105</v>
      </c>
      <c r="J885" s="35">
        <v>1</v>
      </c>
      <c r="K885" s="96"/>
      <c r="L885" s="158" t="s">
        <v>8081</v>
      </c>
      <c r="M885" s="73" t="s">
        <v>6</v>
      </c>
      <c r="N885" s="158" t="s">
        <v>6814</v>
      </c>
      <c r="O885" s="158" t="s">
        <v>8059</v>
      </c>
      <c r="P885" s="158"/>
    </row>
    <row r="886" spans="1:16" x14ac:dyDescent="0.45">
      <c r="A886" s="32" t="s">
        <v>6607</v>
      </c>
      <c r="B886" s="32">
        <v>160</v>
      </c>
      <c r="C886" s="158" t="s">
        <v>6762</v>
      </c>
      <c r="D886" s="159">
        <v>13</v>
      </c>
      <c r="E886" s="159">
        <v>32972626</v>
      </c>
      <c r="F886" s="158" t="s">
        <v>10</v>
      </c>
      <c r="G886" s="158" t="s">
        <v>1</v>
      </c>
      <c r="H886" s="158" t="s">
        <v>35</v>
      </c>
      <c r="I886" s="158" t="s">
        <v>6811</v>
      </c>
      <c r="J886" s="35">
        <v>1</v>
      </c>
      <c r="K886" s="96"/>
      <c r="L886" s="158" t="s">
        <v>8081</v>
      </c>
      <c r="M886" s="73" t="s">
        <v>6</v>
      </c>
      <c r="N886" s="158" t="s">
        <v>7</v>
      </c>
      <c r="O886" s="158" t="s">
        <v>7488</v>
      </c>
      <c r="P886" s="158" t="s">
        <v>7489</v>
      </c>
    </row>
    <row r="887" spans="1:16" x14ac:dyDescent="0.45">
      <c r="A887" s="32" t="s">
        <v>6607</v>
      </c>
      <c r="B887" s="32">
        <v>160</v>
      </c>
      <c r="C887" s="158" t="s">
        <v>6762</v>
      </c>
      <c r="D887" s="159">
        <v>21</v>
      </c>
      <c r="E887" s="159">
        <v>36164605</v>
      </c>
      <c r="F887" s="158" t="s">
        <v>10</v>
      </c>
      <c r="G887" s="158" t="s">
        <v>0</v>
      </c>
      <c r="H887" s="158" t="s">
        <v>224</v>
      </c>
      <c r="I887" s="158" t="s">
        <v>6105</v>
      </c>
      <c r="J887" s="35">
        <v>1</v>
      </c>
      <c r="K887" s="96"/>
      <c r="L887" s="158" t="s">
        <v>8081</v>
      </c>
      <c r="M887" s="73" t="s">
        <v>6</v>
      </c>
      <c r="N887" s="158" t="s">
        <v>118</v>
      </c>
      <c r="O887" s="158" t="s">
        <v>8060</v>
      </c>
      <c r="P887" s="158" t="s">
        <v>8061</v>
      </c>
    </row>
    <row r="888" spans="1:16" x14ac:dyDescent="0.45">
      <c r="A888" s="32" t="s">
        <v>6607</v>
      </c>
      <c r="B888" s="32">
        <v>160</v>
      </c>
      <c r="C888" s="158" t="s">
        <v>6762</v>
      </c>
      <c r="D888" s="159">
        <v>21</v>
      </c>
      <c r="E888" s="159">
        <v>36164610</v>
      </c>
      <c r="F888" s="158" t="s">
        <v>1</v>
      </c>
      <c r="G888" s="158" t="s">
        <v>24</v>
      </c>
      <c r="H888" s="158" t="s">
        <v>224</v>
      </c>
      <c r="I888" s="158" t="s">
        <v>6105</v>
      </c>
      <c r="J888" s="35">
        <v>1</v>
      </c>
      <c r="K888" s="96"/>
      <c r="L888" s="158" t="s">
        <v>8081</v>
      </c>
      <c r="M888" s="73" t="s">
        <v>6</v>
      </c>
      <c r="N888" s="158" t="s">
        <v>118</v>
      </c>
      <c r="O888" s="158" t="s">
        <v>8062</v>
      </c>
      <c r="P888" s="158" t="s">
        <v>8063</v>
      </c>
    </row>
    <row r="889" spans="1:16" x14ac:dyDescent="0.45">
      <c r="A889" s="32" t="s">
        <v>6607</v>
      </c>
      <c r="B889" s="32">
        <v>160</v>
      </c>
      <c r="C889" s="158" t="s">
        <v>6762</v>
      </c>
      <c r="D889" s="159">
        <v>21</v>
      </c>
      <c r="E889" s="159" t="s">
        <v>6808</v>
      </c>
      <c r="F889" s="158" t="s">
        <v>144</v>
      </c>
      <c r="G889" s="158" t="s">
        <v>6809</v>
      </c>
      <c r="H889" s="158" t="s">
        <v>224</v>
      </c>
      <c r="I889" s="158" t="s">
        <v>6105</v>
      </c>
      <c r="J889" s="35">
        <v>1</v>
      </c>
      <c r="K889" s="96"/>
      <c r="L889" s="158" t="s">
        <v>8081</v>
      </c>
      <c r="M889" s="73" t="s">
        <v>6</v>
      </c>
      <c r="N889" s="158" t="s">
        <v>140</v>
      </c>
      <c r="O889" s="158" t="s">
        <v>8064</v>
      </c>
      <c r="P889" s="158" t="s">
        <v>8065</v>
      </c>
    </row>
    <row r="890" spans="1:16" x14ac:dyDescent="0.45">
      <c r="A890" s="32" t="s">
        <v>6607</v>
      </c>
      <c r="B890" s="32">
        <v>160</v>
      </c>
      <c r="C890" s="158" t="s">
        <v>6763</v>
      </c>
      <c r="D890" s="159">
        <v>1</v>
      </c>
      <c r="E890" s="159">
        <v>27106201</v>
      </c>
      <c r="F890" s="158" t="s">
        <v>10</v>
      </c>
      <c r="G890" s="158" t="s">
        <v>24</v>
      </c>
      <c r="H890" s="158" t="s">
        <v>1700</v>
      </c>
      <c r="I890" s="158" t="s">
        <v>6105</v>
      </c>
      <c r="J890" s="35">
        <v>1</v>
      </c>
      <c r="K890" s="96"/>
      <c r="L890" s="158" t="s">
        <v>8081</v>
      </c>
      <c r="M890" s="73" t="s">
        <v>6</v>
      </c>
      <c r="N890" s="158" t="s">
        <v>118</v>
      </c>
      <c r="O890" s="158" t="s">
        <v>8066</v>
      </c>
      <c r="P890" s="158" t="s">
        <v>8067</v>
      </c>
    </row>
    <row r="891" spans="1:16" x14ac:dyDescent="0.45">
      <c r="A891" s="32" t="s">
        <v>6607</v>
      </c>
      <c r="B891" s="32">
        <v>160</v>
      </c>
      <c r="C891" s="158" t="s">
        <v>6763</v>
      </c>
      <c r="D891" s="159">
        <v>5</v>
      </c>
      <c r="E891" s="159">
        <v>112174677</v>
      </c>
      <c r="F891" s="158" t="s">
        <v>1</v>
      </c>
      <c r="G891" s="158" t="s">
        <v>0</v>
      </c>
      <c r="H891" s="158" t="s">
        <v>11</v>
      </c>
      <c r="I891" s="158" t="s">
        <v>6105</v>
      </c>
      <c r="J891" s="35">
        <v>1</v>
      </c>
      <c r="K891" s="96"/>
      <c r="L891" s="158" t="s">
        <v>8081</v>
      </c>
      <c r="M891" s="73" t="s">
        <v>6</v>
      </c>
      <c r="N891" s="158" t="s">
        <v>118</v>
      </c>
      <c r="O891" s="158" t="s">
        <v>8068</v>
      </c>
      <c r="P891" s="158" t="s">
        <v>8069</v>
      </c>
    </row>
    <row r="892" spans="1:16" x14ac:dyDescent="0.45">
      <c r="A892" s="32" t="s">
        <v>6607</v>
      </c>
      <c r="B892" s="32">
        <v>160</v>
      </c>
      <c r="C892" s="158" t="s">
        <v>6763</v>
      </c>
      <c r="D892" s="159">
        <v>11</v>
      </c>
      <c r="E892" s="159">
        <v>44135818</v>
      </c>
      <c r="F892" s="158" t="s">
        <v>0</v>
      </c>
      <c r="G892" s="158" t="s">
        <v>1</v>
      </c>
      <c r="H892" s="158" t="s">
        <v>1892</v>
      </c>
      <c r="I892" s="158" t="s">
        <v>6810</v>
      </c>
      <c r="J892" s="35">
        <v>1</v>
      </c>
      <c r="K892" s="96"/>
      <c r="L892" s="158" t="s">
        <v>8081</v>
      </c>
      <c r="M892" s="73" t="s">
        <v>6</v>
      </c>
      <c r="N892" s="158" t="s">
        <v>118</v>
      </c>
      <c r="O892" s="158" t="s">
        <v>7922</v>
      </c>
      <c r="P892" s="158" t="s">
        <v>7923</v>
      </c>
    </row>
    <row r="893" spans="1:16" x14ac:dyDescent="0.45">
      <c r="A893" s="32" t="s">
        <v>6607</v>
      </c>
      <c r="B893" s="32">
        <v>160</v>
      </c>
      <c r="C893" s="158" t="s">
        <v>6763</v>
      </c>
      <c r="D893" s="159">
        <v>11</v>
      </c>
      <c r="E893" s="159">
        <v>111957665</v>
      </c>
      <c r="F893" s="158" t="s">
        <v>24</v>
      </c>
      <c r="G893" s="158" t="s">
        <v>10</v>
      </c>
      <c r="H893" s="158" t="s">
        <v>6171</v>
      </c>
      <c r="I893" s="158" t="s">
        <v>6810</v>
      </c>
      <c r="J893" s="35">
        <v>1</v>
      </c>
      <c r="K893" s="96"/>
      <c r="L893" s="158" t="s">
        <v>8081</v>
      </c>
      <c r="M893" s="73" t="s">
        <v>6</v>
      </c>
      <c r="N893" s="158" t="s">
        <v>118</v>
      </c>
      <c r="O893" s="158" t="s">
        <v>6825</v>
      </c>
      <c r="P893" s="158" t="s">
        <v>6826</v>
      </c>
    </row>
    <row r="894" spans="1:16" x14ac:dyDescent="0.45">
      <c r="A894" s="32" t="s">
        <v>6607</v>
      </c>
      <c r="B894" s="32">
        <v>160</v>
      </c>
      <c r="C894" s="158" t="s">
        <v>6763</v>
      </c>
      <c r="D894" s="159">
        <v>13</v>
      </c>
      <c r="E894" s="159">
        <v>103527964</v>
      </c>
      <c r="F894" s="158" t="s">
        <v>0</v>
      </c>
      <c r="G894" s="158" t="s">
        <v>1</v>
      </c>
      <c r="H894" s="158" t="s">
        <v>1311</v>
      </c>
      <c r="I894" s="158" t="s">
        <v>6105</v>
      </c>
      <c r="J894" s="35">
        <v>1</v>
      </c>
      <c r="K894" s="96"/>
      <c r="L894" s="158" t="s">
        <v>8081</v>
      </c>
      <c r="M894" s="73" t="s">
        <v>6</v>
      </c>
      <c r="N894" s="158" t="s">
        <v>118</v>
      </c>
      <c r="O894" s="158" t="s">
        <v>8070</v>
      </c>
      <c r="P894" s="158" t="s">
        <v>8071</v>
      </c>
    </row>
    <row r="895" spans="1:16" x14ac:dyDescent="0.45">
      <c r="A895" s="32" t="s">
        <v>6607</v>
      </c>
      <c r="B895" s="32">
        <v>160</v>
      </c>
      <c r="C895" s="158" t="s">
        <v>6764</v>
      </c>
      <c r="D895" s="159">
        <v>7</v>
      </c>
      <c r="E895" s="159">
        <v>6022566</v>
      </c>
      <c r="F895" s="158" t="s">
        <v>10</v>
      </c>
      <c r="G895" s="158" t="s">
        <v>24</v>
      </c>
      <c r="H895" s="158" t="s">
        <v>18</v>
      </c>
      <c r="I895" s="158" t="s">
        <v>6105</v>
      </c>
      <c r="J895" s="35">
        <v>1</v>
      </c>
      <c r="K895" s="96"/>
      <c r="L895" s="158" t="s">
        <v>4547</v>
      </c>
      <c r="M895" s="73" t="s">
        <v>6</v>
      </c>
      <c r="N895" s="158" t="s">
        <v>118</v>
      </c>
      <c r="O895" s="158" t="s">
        <v>8072</v>
      </c>
      <c r="P895" s="158" t="s">
        <v>8073</v>
      </c>
    </row>
    <row r="896" spans="1:16" x14ac:dyDescent="0.45">
      <c r="A896" s="32" t="s">
        <v>6607</v>
      </c>
      <c r="B896" s="32">
        <v>160</v>
      </c>
      <c r="C896" s="158" t="s">
        <v>6764</v>
      </c>
      <c r="D896" s="159">
        <v>7</v>
      </c>
      <c r="E896" s="159">
        <v>128845511</v>
      </c>
      <c r="F896" s="158" t="s">
        <v>24</v>
      </c>
      <c r="G896" s="158" t="s">
        <v>10</v>
      </c>
      <c r="H896" s="158" t="s">
        <v>2142</v>
      </c>
      <c r="I896" s="158" t="s">
        <v>6105</v>
      </c>
      <c r="J896" s="35">
        <v>1</v>
      </c>
      <c r="K896" s="96"/>
      <c r="L896" s="158" t="s">
        <v>4547</v>
      </c>
      <c r="M896" s="73" t="s">
        <v>6</v>
      </c>
      <c r="N896" s="158" t="s">
        <v>118</v>
      </c>
      <c r="O896" s="158" t="s">
        <v>7291</v>
      </c>
      <c r="P896" s="158" t="s">
        <v>7292</v>
      </c>
    </row>
    <row r="897" spans="1:16" x14ac:dyDescent="0.45">
      <c r="A897" s="32" t="s">
        <v>6607</v>
      </c>
      <c r="B897" s="32">
        <v>160</v>
      </c>
      <c r="C897" s="158" t="s">
        <v>6764</v>
      </c>
      <c r="D897" s="159">
        <v>7</v>
      </c>
      <c r="E897" s="159">
        <v>138264079</v>
      </c>
      <c r="F897" s="158" t="s">
        <v>10</v>
      </c>
      <c r="G897" s="158" t="s">
        <v>24</v>
      </c>
      <c r="H897" s="158" t="s">
        <v>2182</v>
      </c>
      <c r="I897" s="158" t="s">
        <v>6105</v>
      </c>
      <c r="J897" s="35">
        <v>1</v>
      </c>
      <c r="K897" s="96"/>
      <c r="L897" s="158" t="s">
        <v>4547</v>
      </c>
      <c r="M897" s="73" t="s">
        <v>6</v>
      </c>
      <c r="N897" s="158" t="s">
        <v>118</v>
      </c>
      <c r="O897" s="158" t="s">
        <v>7384</v>
      </c>
      <c r="P897" s="158" t="s">
        <v>7385</v>
      </c>
    </row>
    <row r="898" spans="1:16" x14ac:dyDescent="0.45">
      <c r="A898" s="32" t="s">
        <v>6607</v>
      </c>
      <c r="B898" s="32">
        <v>160</v>
      </c>
      <c r="C898" s="158" t="s">
        <v>6764</v>
      </c>
      <c r="D898" s="159">
        <v>11</v>
      </c>
      <c r="E898" s="159">
        <v>120336059</v>
      </c>
      <c r="F898" s="158" t="s">
        <v>24</v>
      </c>
      <c r="G898" s="158" t="s">
        <v>0</v>
      </c>
      <c r="H898" s="158" t="s">
        <v>1685</v>
      </c>
      <c r="I898" s="158" t="s">
        <v>6105</v>
      </c>
      <c r="J898" s="35">
        <v>1</v>
      </c>
      <c r="K898" s="96"/>
      <c r="L898" s="158" t="s">
        <v>4547</v>
      </c>
      <c r="M898" s="73" t="s">
        <v>6</v>
      </c>
      <c r="N898" s="158" t="s">
        <v>118</v>
      </c>
      <c r="O898" s="158" t="s">
        <v>8074</v>
      </c>
      <c r="P898" s="158" t="s">
        <v>8075</v>
      </c>
    </row>
    <row r="899" spans="1:16" x14ac:dyDescent="0.45">
      <c r="A899" s="32" t="s">
        <v>6607</v>
      </c>
      <c r="B899" s="32">
        <v>160</v>
      </c>
      <c r="C899" s="158" t="s">
        <v>6764</v>
      </c>
      <c r="D899" s="159">
        <v>16</v>
      </c>
      <c r="E899" s="159">
        <v>88958785</v>
      </c>
      <c r="F899" s="158" t="s">
        <v>1</v>
      </c>
      <c r="G899" s="158" t="s">
        <v>0</v>
      </c>
      <c r="H899" s="158" t="s">
        <v>1811</v>
      </c>
      <c r="I899" s="158" t="s">
        <v>6105</v>
      </c>
      <c r="J899" s="35">
        <v>1</v>
      </c>
      <c r="K899" s="96"/>
      <c r="L899" s="158" t="s">
        <v>4547</v>
      </c>
      <c r="M899" s="73" t="s">
        <v>6</v>
      </c>
      <c r="N899" s="158" t="s">
        <v>118</v>
      </c>
      <c r="O899" s="158" t="s">
        <v>8076</v>
      </c>
      <c r="P899" s="158" t="s">
        <v>8077</v>
      </c>
    </row>
    <row r="900" spans="1:16" x14ac:dyDescent="0.45">
      <c r="A900" s="32" t="s">
        <v>6607</v>
      </c>
      <c r="B900" s="32">
        <v>160</v>
      </c>
      <c r="C900" s="158" t="s">
        <v>6764</v>
      </c>
      <c r="D900" s="159">
        <v>17</v>
      </c>
      <c r="E900" s="159">
        <v>7578393</v>
      </c>
      <c r="F900" s="158" t="s">
        <v>10</v>
      </c>
      <c r="G900" s="158" t="s">
        <v>0</v>
      </c>
      <c r="H900" s="158" t="s">
        <v>52</v>
      </c>
      <c r="I900" s="158" t="s">
        <v>4367</v>
      </c>
      <c r="J900" s="35">
        <v>1</v>
      </c>
      <c r="K900" s="96"/>
      <c r="L900" s="158" t="s">
        <v>4547</v>
      </c>
      <c r="M900" s="73" t="s">
        <v>6</v>
      </c>
      <c r="N900" s="158" t="s">
        <v>118</v>
      </c>
      <c r="O900" s="158" t="s">
        <v>8078</v>
      </c>
      <c r="P900" s="158" t="s">
        <v>8079</v>
      </c>
    </row>
    <row r="901" spans="1:16" x14ac:dyDescent="0.45">
      <c r="A901" s="32"/>
      <c r="B901" s="32"/>
      <c r="C901" s="29"/>
      <c r="D901" s="29"/>
      <c r="E901" s="38"/>
      <c r="F901" s="29"/>
      <c r="G901" s="29"/>
      <c r="H901" s="29"/>
      <c r="I901" s="33"/>
      <c r="J901" s="5"/>
      <c r="K901" s="29"/>
      <c r="L901" s="73"/>
      <c r="M901" s="4"/>
      <c r="N901" s="39"/>
      <c r="O901" s="4"/>
      <c r="P901" s="29"/>
    </row>
    <row r="902" spans="1:16" x14ac:dyDescent="0.45">
      <c r="A902" s="32"/>
      <c r="B902" s="32"/>
      <c r="C902" s="29"/>
      <c r="D902" s="29"/>
      <c r="E902" s="38"/>
      <c r="F902" s="29"/>
      <c r="G902" s="29"/>
      <c r="H902" s="29"/>
      <c r="I902" s="33"/>
      <c r="J902" s="5"/>
      <c r="K902" s="29"/>
      <c r="M902" s="4"/>
      <c r="N902" s="39"/>
      <c r="O902" s="4"/>
      <c r="P902" s="29"/>
    </row>
    <row r="903" spans="1:16" x14ac:dyDescent="0.45">
      <c r="A903" s="32"/>
      <c r="B903" s="32"/>
      <c r="C903" s="29"/>
      <c r="D903" s="29"/>
      <c r="E903" s="38"/>
      <c r="F903" s="29"/>
      <c r="G903" s="29"/>
      <c r="H903" s="29"/>
      <c r="I903" s="33"/>
      <c r="J903" s="5"/>
      <c r="K903" s="29"/>
      <c r="M903" s="4"/>
      <c r="N903" s="39"/>
      <c r="O903" s="4"/>
      <c r="P903" s="29"/>
    </row>
    <row r="904" spans="1:16" x14ac:dyDescent="0.45">
      <c r="A904" s="32"/>
      <c r="B904" s="32"/>
      <c r="C904" s="29"/>
      <c r="D904" s="29"/>
      <c r="E904" s="38"/>
      <c r="F904" s="29"/>
      <c r="G904" s="29"/>
      <c r="H904" s="29"/>
      <c r="I904" s="33"/>
      <c r="J904" s="5"/>
      <c r="K904" s="29"/>
      <c r="M904" s="4"/>
      <c r="N904" s="39"/>
      <c r="O904" s="4"/>
      <c r="P904" s="29"/>
    </row>
    <row r="905" spans="1:16" x14ac:dyDescent="0.45">
      <c r="A905" s="32"/>
      <c r="B905" s="32"/>
      <c r="C905" s="29"/>
      <c r="D905" s="29"/>
      <c r="E905" s="38"/>
      <c r="F905" s="29"/>
      <c r="G905" s="29"/>
      <c r="H905" s="29"/>
      <c r="I905" s="33"/>
      <c r="J905" s="5"/>
      <c r="K905" s="29"/>
      <c r="M905" s="4"/>
      <c r="N905" s="39"/>
      <c r="O905" s="4"/>
      <c r="P905" s="29"/>
    </row>
    <row r="906" spans="1:16" x14ac:dyDescent="0.45">
      <c r="A906" s="32"/>
      <c r="B906" s="32"/>
      <c r="C906" s="29"/>
      <c r="D906" s="29"/>
      <c r="E906" s="38"/>
      <c r="F906" s="29"/>
      <c r="G906" s="29"/>
      <c r="H906" s="29"/>
      <c r="I906" s="33"/>
      <c r="J906" s="5"/>
      <c r="K906" s="29"/>
      <c r="M906" s="4"/>
      <c r="N906" s="39"/>
      <c r="O906" s="4"/>
      <c r="P906" s="29"/>
    </row>
    <row r="907" spans="1:16" x14ac:dyDescent="0.45">
      <c r="A907" s="32"/>
      <c r="B907" s="32"/>
      <c r="C907" s="29"/>
      <c r="D907" s="29"/>
      <c r="E907" s="38"/>
      <c r="F907" s="29"/>
      <c r="G907" s="29"/>
      <c r="H907" s="29"/>
      <c r="I907" s="33"/>
      <c r="J907" s="5"/>
      <c r="K907" s="29"/>
      <c r="M907" s="4"/>
      <c r="N907" s="39"/>
      <c r="O907" s="4"/>
      <c r="P907" s="29"/>
    </row>
    <row r="908" spans="1:16" x14ac:dyDescent="0.45">
      <c r="A908" s="32"/>
      <c r="B908" s="32"/>
      <c r="C908" s="29"/>
      <c r="D908" s="29"/>
      <c r="E908" s="38"/>
      <c r="F908" s="29"/>
      <c r="G908" s="29"/>
      <c r="H908" s="29"/>
      <c r="I908" s="33"/>
      <c r="J908" s="5"/>
      <c r="K908" s="29"/>
      <c r="M908" s="4"/>
      <c r="N908" s="39"/>
      <c r="O908" s="4"/>
      <c r="P908" s="29"/>
    </row>
    <row r="909" spans="1:16" x14ac:dyDescent="0.45">
      <c r="A909" s="32"/>
      <c r="B909" s="32"/>
      <c r="C909" s="29"/>
      <c r="D909" s="29"/>
      <c r="E909" s="38"/>
      <c r="F909" s="29"/>
      <c r="G909" s="29"/>
      <c r="H909" s="29"/>
      <c r="I909" s="33"/>
      <c r="J909" s="5"/>
      <c r="K909" s="29"/>
      <c r="M909" s="4"/>
      <c r="N909" s="39"/>
      <c r="O909" s="4"/>
      <c r="P909" s="29"/>
    </row>
    <row r="910" spans="1:16" x14ac:dyDescent="0.45">
      <c r="A910" s="32"/>
      <c r="B910" s="32"/>
      <c r="C910" s="29"/>
      <c r="D910" s="29"/>
      <c r="E910" s="38"/>
      <c r="F910" s="29"/>
      <c r="G910" s="29"/>
      <c r="H910" s="29"/>
      <c r="I910" s="33"/>
      <c r="J910" s="5"/>
      <c r="K910" s="29"/>
      <c r="M910" s="4"/>
      <c r="N910" s="39"/>
      <c r="O910" s="4"/>
      <c r="P910" s="29"/>
    </row>
    <row r="911" spans="1:16" x14ac:dyDescent="0.45">
      <c r="A911" s="32"/>
      <c r="B911" s="32"/>
      <c r="C911" s="29"/>
      <c r="D911" s="29"/>
      <c r="E911" s="38"/>
      <c r="F911" s="29"/>
      <c r="G911" s="29"/>
      <c r="H911" s="29"/>
      <c r="I911" s="33"/>
      <c r="J911" s="5"/>
      <c r="K911" s="29"/>
      <c r="L911" s="29"/>
      <c r="M911" s="4"/>
      <c r="N911" s="39"/>
      <c r="O911" s="4"/>
      <c r="P911" s="29"/>
    </row>
    <row r="912" spans="1:16" x14ac:dyDescent="0.45">
      <c r="A912" s="32"/>
      <c r="B912" s="32"/>
      <c r="C912" s="29"/>
      <c r="D912" s="29"/>
      <c r="E912" s="38"/>
      <c r="F912" s="29"/>
      <c r="G912" s="29"/>
      <c r="H912" s="29"/>
      <c r="I912" s="33"/>
      <c r="J912" s="5"/>
      <c r="K912" s="29"/>
      <c r="L912" s="29"/>
      <c r="M912" s="4"/>
      <c r="N912" s="39"/>
      <c r="O912" s="4"/>
      <c r="P912" s="29"/>
    </row>
    <row r="913" spans="1:16" x14ac:dyDescent="0.45">
      <c r="A913" s="32"/>
      <c r="B913" s="32"/>
      <c r="C913" s="29"/>
      <c r="D913" s="29"/>
      <c r="E913" s="38"/>
      <c r="F913" s="29"/>
      <c r="G913" s="29"/>
      <c r="H913" s="29"/>
      <c r="I913" s="33"/>
      <c r="J913" s="5"/>
      <c r="K913" s="29"/>
      <c r="L913" s="29"/>
      <c r="M913" s="4"/>
      <c r="N913" s="39"/>
      <c r="O913" s="4"/>
      <c r="P913" s="29"/>
    </row>
    <row r="914" spans="1:16" x14ac:dyDescent="0.45">
      <c r="A914" s="32"/>
      <c r="B914" s="32"/>
      <c r="C914" s="29"/>
      <c r="D914" s="29"/>
      <c r="E914" s="38"/>
      <c r="F914" s="29"/>
      <c r="G914" s="29"/>
      <c r="H914" s="29"/>
      <c r="I914" s="33"/>
      <c r="J914" s="5"/>
      <c r="K914" s="29"/>
      <c r="L914" s="29"/>
      <c r="M914" s="4"/>
      <c r="N914" s="39"/>
      <c r="O914" s="4"/>
      <c r="P914" s="29"/>
    </row>
    <row r="915" spans="1:16" x14ac:dyDescent="0.45">
      <c r="A915" s="32"/>
      <c r="B915" s="32"/>
      <c r="C915" s="29"/>
      <c r="D915" s="29"/>
      <c r="E915" s="38"/>
      <c r="F915" s="29"/>
      <c r="G915" s="29"/>
      <c r="H915" s="29"/>
      <c r="I915" s="33"/>
      <c r="J915" s="5"/>
      <c r="K915" s="29"/>
      <c r="L915" s="29"/>
      <c r="M915" s="4"/>
      <c r="N915" s="39"/>
      <c r="O915" s="4"/>
      <c r="P915" s="29"/>
    </row>
    <row r="916" spans="1:16" x14ac:dyDescent="0.45">
      <c r="A916" s="32"/>
      <c r="B916" s="32"/>
      <c r="C916" s="29"/>
      <c r="D916" s="29"/>
      <c r="E916" s="38"/>
      <c r="F916" s="29"/>
      <c r="G916" s="29"/>
      <c r="H916" s="29"/>
      <c r="I916" s="33"/>
      <c r="J916" s="5"/>
      <c r="K916" s="29"/>
      <c r="L916" s="29"/>
      <c r="M916" s="4"/>
      <c r="N916" s="39"/>
      <c r="O916" s="4"/>
      <c r="P916" s="29"/>
    </row>
    <row r="917" spans="1:16" x14ac:dyDescent="0.45">
      <c r="A917" s="32"/>
      <c r="B917" s="32"/>
      <c r="C917" s="29"/>
      <c r="D917" s="29"/>
      <c r="E917" s="38"/>
      <c r="F917" s="29"/>
      <c r="G917" s="29"/>
      <c r="H917" s="29"/>
      <c r="I917" s="33"/>
      <c r="J917" s="5"/>
      <c r="K917" s="29"/>
      <c r="L917" s="29"/>
      <c r="M917" s="4"/>
      <c r="N917" s="39"/>
      <c r="O917" s="4"/>
      <c r="P917" s="29"/>
    </row>
    <row r="918" spans="1:16" x14ac:dyDescent="0.45">
      <c r="A918" s="32"/>
      <c r="B918" s="32"/>
      <c r="C918" s="29"/>
      <c r="D918" s="29"/>
      <c r="E918" s="38"/>
      <c r="F918" s="29"/>
      <c r="G918" s="29"/>
      <c r="H918" s="29"/>
      <c r="I918" s="33"/>
      <c r="J918" s="5"/>
      <c r="K918" s="29"/>
      <c r="L918" s="29"/>
      <c r="M918" s="4"/>
      <c r="N918" s="39"/>
      <c r="O918" s="4"/>
      <c r="P918" s="29"/>
    </row>
    <row r="919" spans="1:16" x14ac:dyDescent="0.45">
      <c r="A919" s="32"/>
      <c r="B919" s="32"/>
      <c r="C919" s="29"/>
      <c r="D919" s="29"/>
      <c r="E919" s="38"/>
      <c r="F919" s="29"/>
      <c r="G919" s="29"/>
      <c r="H919" s="29"/>
      <c r="I919" s="33"/>
      <c r="J919" s="5"/>
      <c r="K919" s="29"/>
      <c r="M919" s="4"/>
      <c r="N919" s="39"/>
      <c r="O919" s="4"/>
      <c r="P919" s="29"/>
    </row>
  </sheetData>
  <phoneticPr fontId="6" type="noConversion"/>
  <conditionalFormatting sqref="N910:N919 N901:N908">
    <cfRule type="containsText" dxfId="58" priority="5" operator="containsText" text="splice">
      <formula>NOT(ISERROR(SEARCH("splice",N901)))</formula>
    </cfRule>
    <cfRule type="containsText" dxfId="57" priority="6" operator="containsText" text="nonsense">
      <formula>NOT(ISERROR(SEARCH("nonsense",N901)))</formula>
    </cfRule>
    <cfRule type="containsText" dxfId="56" priority="7" operator="containsText" text="frameshift">
      <formula>NOT(ISERROR(SEARCH("frameshift",N901)))</formula>
    </cfRule>
  </conditionalFormatting>
  <conditionalFormatting sqref="N909">
    <cfRule type="containsText" dxfId="55" priority="2" operator="containsText" text="splice">
      <formula>NOT(ISERROR(SEARCH("splice",N909)))</formula>
    </cfRule>
    <cfRule type="containsText" dxfId="54" priority="3" operator="containsText" text="nonsense">
      <formula>NOT(ISERROR(SEARCH("nonsense",N909)))</formula>
    </cfRule>
    <cfRule type="containsText" dxfId="53" priority="4" operator="containsText" text="frameshift">
      <formula>NOT(ISERROR(SEARCH("frameshift",N909)))</formula>
    </cfRule>
  </conditionalFormatting>
  <conditionalFormatting sqref="U1">
    <cfRule type="duplicateValues" dxfId="52" priority="1"/>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514D4-B66B-403B-9029-1FA68EAB6FB3}">
  <sheetPr codeName="Sheet15"/>
  <dimension ref="A1:C566"/>
  <sheetViews>
    <sheetView workbookViewId="0">
      <selection activeCell="G53" sqref="G53"/>
    </sheetView>
  </sheetViews>
  <sheetFormatPr defaultRowHeight="14.25" x14ac:dyDescent="0.45"/>
  <sheetData>
    <row r="1" spans="1:3" x14ac:dyDescent="0.45">
      <c r="A1" t="s">
        <v>6337</v>
      </c>
      <c r="B1" t="s">
        <v>6338</v>
      </c>
      <c r="C1" t="s">
        <v>8270</v>
      </c>
    </row>
    <row r="2" spans="1:3" x14ac:dyDescent="0.45">
      <c r="A2" t="s">
        <v>4175</v>
      </c>
      <c r="B2" t="s">
        <v>116</v>
      </c>
      <c r="C2">
        <v>1120</v>
      </c>
    </row>
    <row r="3" spans="1:3" x14ac:dyDescent="0.45">
      <c r="A3" t="s">
        <v>4175</v>
      </c>
      <c r="B3" t="s">
        <v>11</v>
      </c>
      <c r="C3">
        <v>1120</v>
      </c>
    </row>
    <row r="4" spans="1:3" x14ac:dyDescent="0.45">
      <c r="A4" t="s">
        <v>4175</v>
      </c>
      <c r="B4" t="s">
        <v>493</v>
      </c>
      <c r="C4">
        <v>1120</v>
      </c>
    </row>
    <row r="5" spans="1:3" x14ac:dyDescent="0.45">
      <c r="A5" t="s">
        <v>4175</v>
      </c>
      <c r="B5" t="s">
        <v>496</v>
      </c>
      <c r="C5">
        <v>1120</v>
      </c>
    </row>
    <row r="6" spans="1:3" x14ac:dyDescent="0.45">
      <c r="A6" t="s">
        <v>4175</v>
      </c>
      <c r="B6" t="s">
        <v>505</v>
      </c>
      <c r="C6">
        <v>1120</v>
      </c>
    </row>
    <row r="7" spans="1:3" x14ac:dyDescent="0.45">
      <c r="A7" t="s">
        <v>4175</v>
      </c>
      <c r="B7" t="s">
        <v>98</v>
      </c>
      <c r="C7">
        <v>1120</v>
      </c>
    </row>
    <row r="8" spans="1:3" x14ac:dyDescent="0.45">
      <c r="A8" t="s">
        <v>4175</v>
      </c>
      <c r="B8" t="s">
        <v>35</v>
      </c>
      <c r="C8">
        <v>1120</v>
      </c>
    </row>
    <row r="9" spans="1:3" x14ac:dyDescent="0.45">
      <c r="A9" t="s">
        <v>4175</v>
      </c>
      <c r="B9" t="s">
        <v>659</v>
      </c>
      <c r="C9">
        <v>1120</v>
      </c>
    </row>
    <row r="10" spans="1:3" x14ac:dyDescent="0.45">
      <c r="A10" t="s">
        <v>4175</v>
      </c>
      <c r="B10" t="s">
        <v>682</v>
      </c>
      <c r="C10">
        <v>1120</v>
      </c>
    </row>
    <row r="11" spans="1:3" x14ac:dyDescent="0.45">
      <c r="A11" t="s">
        <v>4175</v>
      </c>
      <c r="B11" t="s">
        <v>162</v>
      </c>
      <c r="C11">
        <v>1120</v>
      </c>
    </row>
    <row r="12" spans="1:3" x14ac:dyDescent="0.45">
      <c r="A12" t="s">
        <v>4175</v>
      </c>
      <c r="B12" t="s">
        <v>709</v>
      </c>
      <c r="C12">
        <v>1120</v>
      </c>
    </row>
    <row r="13" spans="1:3" x14ac:dyDescent="0.45">
      <c r="A13" t="s">
        <v>4175</v>
      </c>
      <c r="B13" t="s">
        <v>6528</v>
      </c>
      <c r="C13">
        <v>1120</v>
      </c>
    </row>
    <row r="14" spans="1:3" x14ac:dyDescent="0.45">
      <c r="A14" t="s">
        <v>4175</v>
      </c>
      <c r="B14" t="s">
        <v>6233</v>
      </c>
      <c r="C14">
        <v>1120</v>
      </c>
    </row>
    <row r="15" spans="1:3" x14ac:dyDescent="0.45">
      <c r="A15" t="s">
        <v>4175</v>
      </c>
      <c r="B15" t="s">
        <v>719</v>
      </c>
      <c r="C15">
        <v>1120</v>
      </c>
    </row>
    <row r="16" spans="1:3" x14ac:dyDescent="0.45">
      <c r="A16" t="s">
        <v>4175</v>
      </c>
      <c r="B16" t="s">
        <v>727</v>
      </c>
      <c r="C16">
        <v>1120</v>
      </c>
    </row>
    <row r="17" spans="1:3" x14ac:dyDescent="0.45">
      <c r="A17" t="s">
        <v>4175</v>
      </c>
      <c r="B17" t="s">
        <v>752</v>
      </c>
      <c r="C17">
        <v>1120</v>
      </c>
    </row>
    <row r="18" spans="1:3" x14ac:dyDescent="0.45">
      <c r="A18" t="s">
        <v>4175</v>
      </c>
      <c r="B18" t="s">
        <v>758</v>
      </c>
      <c r="C18">
        <v>1120</v>
      </c>
    </row>
    <row r="19" spans="1:3" x14ac:dyDescent="0.45">
      <c r="A19" t="s">
        <v>4175</v>
      </c>
      <c r="B19" t="s">
        <v>777</v>
      </c>
      <c r="C19">
        <v>1120</v>
      </c>
    </row>
    <row r="20" spans="1:3" x14ac:dyDescent="0.45">
      <c r="A20" t="s">
        <v>4175</v>
      </c>
      <c r="B20" t="s">
        <v>788</v>
      </c>
      <c r="C20">
        <v>1120</v>
      </c>
    </row>
    <row r="21" spans="1:3" x14ac:dyDescent="0.45">
      <c r="A21" t="s">
        <v>4175</v>
      </c>
      <c r="B21" t="s">
        <v>167</v>
      </c>
      <c r="C21">
        <v>1120</v>
      </c>
    </row>
    <row r="22" spans="1:3" x14ac:dyDescent="0.45">
      <c r="A22" t="s">
        <v>4175</v>
      </c>
      <c r="B22" t="s">
        <v>6530</v>
      </c>
      <c r="C22">
        <v>1120</v>
      </c>
    </row>
    <row r="23" spans="1:3" x14ac:dyDescent="0.45">
      <c r="A23" t="s">
        <v>4175</v>
      </c>
      <c r="B23" t="s">
        <v>794</v>
      </c>
      <c r="C23">
        <v>1120</v>
      </c>
    </row>
    <row r="24" spans="1:3" x14ac:dyDescent="0.45">
      <c r="A24" t="s">
        <v>4175</v>
      </c>
      <c r="B24" t="s">
        <v>6341</v>
      </c>
      <c r="C24">
        <v>1120</v>
      </c>
    </row>
    <row r="25" spans="1:3" x14ac:dyDescent="0.45">
      <c r="A25" t="s">
        <v>4175</v>
      </c>
      <c r="B25" t="s">
        <v>806</v>
      </c>
      <c r="C25">
        <v>1120</v>
      </c>
    </row>
    <row r="26" spans="1:3" x14ac:dyDescent="0.45">
      <c r="A26" t="s">
        <v>4175</v>
      </c>
      <c r="B26" t="s">
        <v>811</v>
      </c>
      <c r="C26">
        <v>1120</v>
      </c>
    </row>
    <row r="27" spans="1:3" x14ac:dyDescent="0.45">
      <c r="A27" t="s">
        <v>4175</v>
      </c>
      <c r="B27" t="s">
        <v>171</v>
      </c>
      <c r="C27">
        <v>1120</v>
      </c>
    </row>
    <row r="28" spans="1:3" x14ac:dyDescent="0.45">
      <c r="A28" t="s">
        <v>4175</v>
      </c>
      <c r="B28" t="s">
        <v>174</v>
      </c>
      <c r="C28">
        <v>1120</v>
      </c>
    </row>
    <row r="29" spans="1:3" x14ac:dyDescent="0.45">
      <c r="A29" t="s">
        <v>4175</v>
      </c>
      <c r="B29" t="s">
        <v>76</v>
      </c>
      <c r="C29">
        <v>1120</v>
      </c>
    </row>
    <row r="30" spans="1:3" x14ac:dyDescent="0.45">
      <c r="A30" t="s">
        <v>4175</v>
      </c>
      <c r="B30" t="s">
        <v>189</v>
      </c>
      <c r="C30">
        <v>1120</v>
      </c>
    </row>
    <row r="31" spans="1:3" x14ac:dyDescent="0.45">
      <c r="A31" t="s">
        <v>4175</v>
      </c>
      <c r="B31" t="s">
        <v>197</v>
      </c>
      <c r="C31">
        <v>1120</v>
      </c>
    </row>
    <row r="32" spans="1:3" x14ac:dyDescent="0.45">
      <c r="A32" t="s">
        <v>4175</v>
      </c>
      <c r="B32" t="s">
        <v>49</v>
      </c>
      <c r="C32">
        <v>1120</v>
      </c>
    </row>
    <row r="33" spans="1:3" x14ac:dyDescent="0.45">
      <c r="A33" t="s">
        <v>4175</v>
      </c>
      <c r="B33" t="s">
        <v>974</v>
      </c>
      <c r="C33">
        <v>1120</v>
      </c>
    </row>
    <row r="34" spans="1:3" x14ac:dyDescent="0.45">
      <c r="A34" t="s">
        <v>4175</v>
      </c>
      <c r="B34" t="s">
        <v>980</v>
      </c>
      <c r="C34">
        <v>1120</v>
      </c>
    </row>
    <row r="35" spans="1:3" x14ac:dyDescent="0.45">
      <c r="A35" t="s">
        <v>4175</v>
      </c>
      <c r="B35" t="s">
        <v>18</v>
      </c>
      <c r="C35">
        <v>1120</v>
      </c>
    </row>
    <row r="36" spans="1:3" x14ac:dyDescent="0.45">
      <c r="A36" t="s">
        <v>4175</v>
      </c>
      <c r="B36" t="s">
        <v>1001</v>
      </c>
      <c r="C36">
        <v>1120</v>
      </c>
    </row>
    <row r="37" spans="1:3" x14ac:dyDescent="0.45">
      <c r="A37" t="s">
        <v>4175</v>
      </c>
      <c r="B37" t="s">
        <v>30</v>
      </c>
      <c r="C37">
        <v>1120</v>
      </c>
    </row>
    <row r="38" spans="1:3" x14ac:dyDescent="0.45">
      <c r="A38" t="s">
        <v>4175</v>
      </c>
      <c r="B38" t="s">
        <v>1054</v>
      </c>
      <c r="C38">
        <v>1120</v>
      </c>
    </row>
    <row r="39" spans="1:3" x14ac:dyDescent="0.45">
      <c r="A39" t="s">
        <v>4175</v>
      </c>
      <c r="B39" t="s">
        <v>1065</v>
      </c>
      <c r="C39">
        <v>1120</v>
      </c>
    </row>
    <row r="40" spans="1:3" x14ac:dyDescent="0.45">
      <c r="A40" t="s">
        <v>4175</v>
      </c>
      <c r="B40" t="s">
        <v>1081</v>
      </c>
      <c r="C40">
        <v>1120</v>
      </c>
    </row>
    <row r="41" spans="1:3" x14ac:dyDescent="0.45">
      <c r="A41" t="s">
        <v>4175</v>
      </c>
      <c r="B41" t="s">
        <v>44</v>
      </c>
      <c r="C41">
        <v>1120</v>
      </c>
    </row>
    <row r="42" spans="1:3" x14ac:dyDescent="0.45">
      <c r="A42" t="s">
        <v>4175</v>
      </c>
      <c r="B42" t="s">
        <v>217</v>
      </c>
      <c r="C42">
        <v>1120</v>
      </c>
    </row>
    <row r="43" spans="1:3" x14ac:dyDescent="0.45">
      <c r="A43" t="s">
        <v>4175</v>
      </c>
      <c r="B43" t="s">
        <v>224</v>
      </c>
      <c r="C43">
        <v>1120</v>
      </c>
    </row>
    <row r="44" spans="1:3" x14ac:dyDescent="0.45">
      <c r="A44" t="s">
        <v>4175</v>
      </c>
      <c r="B44" t="s">
        <v>2</v>
      </c>
      <c r="C44">
        <v>1120</v>
      </c>
    </row>
    <row r="45" spans="1:3" x14ac:dyDescent="0.45">
      <c r="A45" t="s">
        <v>4175</v>
      </c>
      <c r="B45" t="s">
        <v>1136</v>
      </c>
      <c r="C45">
        <v>1120</v>
      </c>
    </row>
    <row r="46" spans="1:3" x14ac:dyDescent="0.45">
      <c r="A46" t="s">
        <v>4175</v>
      </c>
      <c r="B46" t="s">
        <v>236</v>
      </c>
      <c r="C46">
        <v>1120</v>
      </c>
    </row>
    <row r="47" spans="1:3" x14ac:dyDescent="0.45">
      <c r="A47" t="s">
        <v>4175</v>
      </c>
      <c r="B47" t="s">
        <v>6132</v>
      </c>
      <c r="C47">
        <v>1120</v>
      </c>
    </row>
    <row r="48" spans="1:3" x14ac:dyDescent="0.45">
      <c r="A48" t="s">
        <v>4175</v>
      </c>
      <c r="B48" t="s">
        <v>6171</v>
      </c>
      <c r="C48">
        <v>1120</v>
      </c>
    </row>
    <row r="49" spans="1:3" x14ac:dyDescent="0.45">
      <c r="A49" t="s">
        <v>4175</v>
      </c>
      <c r="B49" t="s">
        <v>4833</v>
      </c>
      <c r="C49">
        <v>1120</v>
      </c>
    </row>
    <row r="50" spans="1:3" x14ac:dyDescent="0.45">
      <c r="A50" t="s">
        <v>4175</v>
      </c>
      <c r="B50" t="s">
        <v>1141</v>
      </c>
      <c r="C50">
        <v>1120</v>
      </c>
    </row>
    <row r="51" spans="1:3" x14ac:dyDescent="0.45">
      <c r="A51" t="s">
        <v>4175</v>
      </c>
      <c r="B51" t="s">
        <v>1145</v>
      </c>
      <c r="C51">
        <v>1120</v>
      </c>
    </row>
    <row r="52" spans="1:3" x14ac:dyDescent="0.45">
      <c r="A52" t="s">
        <v>4175</v>
      </c>
      <c r="B52" t="s">
        <v>4382</v>
      </c>
      <c r="C52">
        <v>1120</v>
      </c>
    </row>
    <row r="53" spans="1:3" x14ac:dyDescent="0.45">
      <c r="A53" t="s">
        <v>4175</v>
      </c>
      <c r="B53" t="s">
        <v>1158</v>
      </c>
      <c r="C53">
        <v>1120</v>
      </c>
    </row>
    <row r="54" spans="1:3" x14ac:dyDescent="0.45">
      <c r="A54" t="s">
        <v>4175</v>
      </c>
      <c r="B54" t="s">
        <v>1175</v>
      </c>
      <c r="C54">
        <v>1120</v>
      </c>
    </row>
    <row r="55" spans="1:3" x14ac:dyDescent="0.45">
      <c r="A55" t="s">
        <v>4175</v>
      </c>
      <c r="B55" t="s">
        <v>1182</v>
      </c>
      <c r="C55">
        <v>1120</v>
      </c>
    </row>
    <row r="56" spans="1:3" x14ac:dyDescent="0.45">
      <c r="A56" t="s">
        <v>4175</v>
      </c>
      <c r="B56" t="s">
        <v>6199</v>
      </c>
      <c r="C56">
        <v>1120</v>
      </c>
    </row>
    <row r="57" spans="1:3" x14ac:dyDescent="0.45">
      <c r="A57" t="s">
        <v>4175</v>
      </c>
      <c r="B57" t="s">
        <v>52</v>
      </c>
      <c r="C57">
        <v>1120</v>
      </c>
    </row>
    <row r="58" spans="1:3" x14ac:dyDescent="0.45">
      <c r="A58" t="s">
        <v>4175</v>
      </c>
      <c r="B58" t="s">
        <v>1205</v>
      </c>
      <c r="C58">
        <v>1120</v>
      </c>
    </row>
    <row r="59" spans="1:3" x14ac:dyDescent="0.45">
      <c r="A59" t="s">
        <v>4175</v>
      </c>
      <c r="B59" t="s">
        <v>1222</v>
      </c>
      <c r="C59">
        <v>1120</v>
      </c>
    </row>
    <row r="60" spans="1:3" x14ac:dyDescent="0.45">
      <c r="A60" t="s">
        <v>4175</v>
      </c>
      <c r="B60" t="s">
        <v>324</v>
      </c>
      <c r="C60">
        <v>1120</v>
      </c>
    </row>
    <row r="61" spans="1:3" x14ac:dyDescent="0.45">
      <c r="A61" t="s">
        <v>4175</v>
      </c>
      <c r="B61" t="s">
        <v>1262</v>
      </c>
      <c r="C61">
        <v>1120</v>
      </c>
    </row>
    <row r="62" spans="1:3" x14ac:dyDescent="0.45">
      <c r="A62" t="s">
        <v>4175</v>
      </c>
      <c r="B62" t="s">
        <v>1288</v>
      </c>
      <c r="C62">
        <v>1120</v>
      </c>
    </row>
    <row r="63" spans="1:3" x14ac:dyDescent="0.45">
      <c r="A63" t="s">
        <v>4175</v>
      </c>
      <c r="B63" t="s">
        <v>1298</v>
      </c>
      <c r="C63">
        <v>1120</v>
      </c>
    </row>
    <row r="64" spans="1:3" x14ac:dyDescent="0.45">
      <c r="A64" t="s">
        <v>4175</v>
      </c>
      <c r="B64" t="s">
        <v>1301</v>
      </c>
      <c r="C64">
        <v>1120</v>
      </c>
    </row>
    <row r="65" spans="1:3" x14ac:dyDescent="0.45">
      <c r="A65" t="s">
        <v>4175</v>
      </c>
      <c r="B65" t="s">
        <v>1303</v>
      </c>
      <c r="C65">
        <v>1120</v>
      </c>
    </row>
    <row r="66" spans="1:3" x14ac:dyDescent="0.45">
      <c r="A66" t="s">
        <v>4175</v>
      </c>
      <c r="B66" t="s">
        <v>6529</v>
      </c>
      <c r="C66">
        <v>1120</v>
      </c>
    </row>
    <row r="67" spans="1:3" x14ac:dyDescent="0.45">
      <c r="A67" t="s">
        <v>4175</v>
      </c>
      <c r="B67" t="s">
        <v>1267</v>
      </c>
      <c r="C67">
        <v>1120</v>
      </c>
    </row>
    <row r="68" spans="1:3" x14ac:dyDescent="0.45">
      <c r="A68" t="s">
        <v>4175</v>
      </c>
      <c r="B68" t="s">
        <v>1270</v>
      </c>
      <c r="C68">
        <v>1120</v>
      </c>
    </row>
    <row r="69" spans="1:3" x14ac:dyDescent="0.45">
      <c r="A69" t="s">
        <v>4175</v>
      </c>
      <c r="B69" t="s">
        <v>1450</v>
      </c>
      <c r="C69">
        <v>1120</v>
      </c>
    </row>
    <row r="70" spans="1:3" x14ac:dyDescent="0.45">
      <c r="A70" t="s">
        <v>4175</v>
      </c>
      <c r="B70" t="s">
        <v>1311</v>
      </c>
      <c r="C70">
        <v>1120</v>
      </c>
    </row>
    <row r="71" spans="1:3" x14ac:dyDescent="0.45">
      <c r="A71" t="s">
        <v>4175</v>
      </c>
      <c r="B71" t="s">
        <v>1313</v>
      </c>
      <c r="C71">
        <v>1120</v>
      </c>
    </row>
    <row r="72" spans="1:3" x14ac:dyDescent="0.45">
      <c r="A72" t="s">
        <v>4175</v>
      </c>
      <c r="B72" t="s">
        <v>1315</v>
      </c>
      <c r="C72">
        <v>1120</v>
      </c>
    </row>
    <row r="73" spans="1:3" x14ac:dyDescent="0.45">
      <c r="A73" t="s">
        <v>4175</v>
      </c>
      <c r="B73" t="s">
        <v>1273</v>
      </c>
      <c r="C73">
        <v>1120</v>
      </c>
    </row>
    <row r="74" spans="1:3" x14ac:dyDescent="0.45">
      <c r="A74" t="s">
        <v>4175</v>
      </c>
      <c r="B74" t="s">
        <v>1538</v>
      </c>
      <c r="C74">
        <v>1120</v>
      </c>
    </row>
    <row r="75" spans="1:3" x14ac:dyDescent="0.45">
      <c r="A75" t="s">
        <v>4175</v>
      </c>
      <c r="B75" t="s">
        <v>1547</v>
      </c>
      <c r="C75">
        <v>1120</v>
      </c>
    </row>
    <row r="76" spans="1:3" x14ac:dyDescent="0.45">
      <c r="A76" t="s">
        <v>4175</v>
      </c>
      <c r="B76" t="s">
        <v>1551</v>
      </c>
      <c r="C76">
        <v>1120</v>
      </c>
    </row>
    <row r="77" spans="1:3" x14ac:dyDescent="0.45">
      <c r="A77" t="s">
        <v>4175</v>
      </c>
      <c r="B77" t="s">
        <v>1275</v>
      </c>
      <c r="C77">
        <v>1120</v>
      </c>
    </row>
    <row r="78" spans="1:3" x14ac:dyDescent="0.45">
      <c r="A78" t="s">
        <v>4175</v>
      </c>
      <c r="B78" t="s">
        <v>1320</v>
      </c>
      <c r="C78">
        <v>1120</v>
      </c>
    </row>
    <row r="79" spans="1:3" x14ac:dyDescent="0.45">
      <c r="A79" t="s">
        <v>4175</v>
      </c>
      <c r="B79" t="s">
        <v>1279</v>
      </c>
      <c r="C79">
        <v>1120</v>
      </c>
    </row>
    <row r="80" spans="1:3" x14ac:dyDescent="0.45">
      <c r="A80" t="s">
        <v>4175</v>
      </c>
      <c r="B80" t="s">
        <v>1282</v>
      </c>
      <c r="C80">
        <v>1120</v>
      </c>
    </row>
    <row r="81" spans="1:3" x14ac:dyDescent="0.45">
      <c r="A81" t="s">
        <v>4175</v>
      </c>
      <c r="B81" t="s">
        <v>1329</v>
      </c>
      <c r="C81">
        <v>1120</v>
      </c>
    </row>
    <row r="82" spans="1:3" x14ac:dyDescent="0.45">
      <c r="A82" t="s">
        <v>4175</v>
      </c>
      <c r="B82" t="s">
        <v>1618</v>
      </c>
      <c r="C82">
        <v>1120</v>
      </c>
    </row>
    <row r="83" spans="1:3" x14ac:dyDescent="0.45">
      <c r="A83" t="s">
        <v>4175</v>
      </c>
      <c r="B83" t="s">
        <v>1333</v>
      </c>
      <c r="C83">
        <v>1120</v>
      </c>
    </row>
    <row r="84" spans="1:3" x14ac:dyDescent="0.45">
      <c r="A84" t="s">
        <v>4175</v>
      </c>
      <c r="B84" t="s">
        <v>1621</v>
      </c>
      <c r="C84">
        <v>1120</v>
      </c>
    </row>
    <row r="85" spans="1:3" x14ac:dyDescent="0.45">
      <c r="A85" t="s">
        <v>4175</v>
      </c>
      <c r="B85" t="s">
        <v>1339</v>
      </c>
      <c r="C85">
        <v>1120</v>
      </c>
    </row>
    <row r="86" spans="1:3" x14ac:dyDescent="0.45">
      <c r="A86" t="s">
        <v>4175</v>
      </c>
      <c r="B86" t="s">
        <v>1284</v>
      </c>
      <c r="C86">
        <v>1120</v>
      </c>
    </row>
    <row r="87" spans="1:3" x14ac:dyDescent="0.45">
      <c r="A87" t="s">
        <v>4175</v>
      </c>
      <c r="B87" t="s">
        <v>1343</v>
      </c>
      <c r="C87">
        <v>1120</v>
      </c>
    </row>
    <row r="88" spans="1:3" x14ac:dyDescent="0.45">
      <c r="A88" t="s">
        <v>4175</v>
      </c>
      <c r="B88" t="s">
        <v>1345</v>
      </c>
      <c r="C88">
        <v>1120</v>
      </c>
    </row>
    <row r="89" spans="1:3" x14ac:dyDescent="0.45">
      <c r="A89" t="s">
        <v>4175</v>
      </c>
      <c r="B89" t="s">
        <v>1665</v>
      </c>
      <c r="C89">
        <v>1120</v>
      </c>
    </row>
    <row r="90" spans="1:3" x14ac:dyDescent="0.45">
      <c r="A90" t="s">
        <v>4175</v>
      </c>
      <c r="B90" t="s">
        <v>1669</v>
      </c>
      <c r="C90">
        <v>1120</v>
      </c>
    </row>
    <row r="91" spans="1:3" x14ac:dyDescent="0.45">
      <c r="A91" t="s">
        <v>4175</v>
      </c>
      <c r="B91" t="s">
        <v>1685</v>
      </c>
      <c r="C91">
        <v>1120</v>
      </c>
    </row>
    <row r="92" spans="1:3" x14ac:dyDescent="0.45">
      <c r="A92" t="s">
        <v>4175</v>
      </c>
      <c r="B92" t="s">
        <v>1700</v>
      </c>
      <c r="C92">
        <v>1120</v>
      </c>
    </row>
    <row r="93" spans="1:3" x14ac:dyDescent="0.45">
      <c r="A93" t="s">
        <v>4175</v>
      </c>
      <c r="B93" t="s">
        <v>1717</v>
      </c>
      <c r="C93">
        <v>1120</v>
      </c>
    </row>
    <row r="94" spans="1:3" x14ac:dyDescent="0.45">
      <c r="A94" t="s">
        <v>4175</v>
      </c>
      <c r="B94" t="s">
        <v>1731</v>
      </c>
      <c r="C94">
        <v>1120</v>
      </c>
    </row>
    <row r="95" spans="1:3" x14ac:dyDescent="0.45">
      <c r="A95" t="s">
        <v>4175</v>
      </c>
      <c r="B95" t="s">
        <v>1747</v>
      </c>
      <c r="C95">
        <v>1120</v>
      </c>
    </row>
    <row r="96" spans="1:3" x14ac:dyDescent="0.45">
      <c r="A96" t="s">
        <v>4175</v>
      </c>
      <c r="B96" t="s">
        <v>1754</v>
      </c>
      <c r="C96">
        <v>1120</v>
      </c>
    </row>
    <row r="97" spans="1:3" x14ac:dyDescent="0.45">
      <c r="A97" t="s">
        <v>4175</v>
      </c>
      <c r="B97" t="s">
        <v>6543</v>
      </c>
      <c r="C97">
        <v>1120</v>
      </c>
    </row>
    <row r="98" spans="1:3" x14ac:dyDescent="0.45">
      <c r="A98" t="s">
        <v>4175</v>
      </c>
      <c r="B98" t="s">
        <v>1768</v>
      </c>
      <c r="C98">
        <v>1120</v>
      </c>
    </row>
    <row r="99" spans="1:3" x14ac:dyDescent="0.45">
      <c r="A99" t="s">
        <v>4175</v>
      </c>
      <c r="B99" t="s">
        <v>1774</v>
      </c>
      <c r="C99">
        <v>1120</v>
      </c>
    </row>
    <row r="100" spans="1:3" x14ac:dyDescent="0.45">
      <c r="A100" t="s">
        <v>4175</v>
      </c>
      <c r="B100" t="s">
        <v>1789</v>
      </c>
      <c r="C100">
        <v>1120</v>
      </c>
    </row>
    <row r="101" spans="1:3" x14ac:dyDescent="0.45">
      <c r="A101" t="s">
        <v>4175</v>
      </c>
      <c r="B101" t="s">
        <v>6546</v>
      </c>
      <c r="C101">
        <v>1120</v>
      </c>
    </row>
    <row r="102" spans="1:3" x14ac:dyDescent="0.45">
      <c r="A102" t="s">
        <v>4175</v>
      </c>
      <c r="B102" t="s">
        <v>1811</v>
      </c>
      <c r="C102">
        <v>1120</v>
      </c>
    </row>
    <row r="103" spans="1:3" x14ac:dyDescent="0.45">
      <c r="A103" t="s">
        <v>4175</v>
      </c>
      <c r="B103" t="s">
        <v>1826</v>
      </c>
      <c r="C103">
        <v>1120</v>
      </c>
    </row>
    <row r="104" spans="1:3" x14ac:dyDescent="0.45">
      <c r="A104" t="s">
        <v>4175</v>
      </c>
      <c r="B104" t="s">
        <v>1835</v>
      </c>
      <c r="C104">
        <v>1120</v>
      </c>
    </row>
    <row r="105" spans="1:3" x14ac:dyDescent="0.45">
      <c r="A105" t="s">
        <v>4175</v>
      </c>
      <c r="B105" t="s">
        <v>6547</v>
      </c>
      <c r="C105">
        <v>1120</v>
      </c>
    </row>
    <row r="106" spans="1:3" x14ac:dyDescent="0.45">
      <c r="A106" t="s">
        <v>4175</v>
      </c>
      <c r="B106" t="s">
        <v>1837</v>
      </c>
      <c r="C106">
        <v>1120</v>
      </c>
    </row>
    <row r="107" spans="1:3" x14ac:dyDescent="0.45">
      <c r="A107" t="s">
        <v>4175</v>
      </c>
      <c r="B107" t="s">
        <v>1862</v>
      </c>
      <c r="C107">
        <v>1120</v>
      </c>
    </row>
    <row r="108" spans="1:3" x14ac:dyDescent="0.45">
      <c r="A108" t="s">
        <v>4175</v>
      </c>
      <c r="B108" t="s">
        <v>1879</v>
      </c>
      <c r="C108">
        <v>1120</v>
      </c>
    </row>
    <row r="109" spans="1:3" x14ac:dyDescent="0.45">
      <c r="A109" t="s">
        <v>4175</v>
      </c>
      <c r="B109" t="s">
        <v>1884</v>
      </c>
      <c r="C109">
        <v>1120</v>
      </c>
    </row>
    <row r="110" spans="1:3" x14ac:dyDescent="0.45">
      <c r="A110" t="s">
        <v>4175</v>
      </c>
      <c r="B110" t="s">
        <v>1886</v>
      </c>
      <c r="C110">
        <v>1120</v>
      </c>
    </row>
    <row r="111" spans="1:3" x14ac:dyDescent="0.45">
      <c r="A111" t="s">
        <v>4175</v>
      </c>
      <c r="B111" t="s">
        <v>1892</v>
      </c>
      <c r="C111">
        <v>1120</v>
      </c>
    </row>
    <row r="112" spans="1:3" x14ac:dyDescent="0.45">
      <c r="A112" t="s">
        <v>4175</v>
      </c>
      <c r="B112" t="s">
        <v>6559</v>
      </c>
      <c r="C112">
        <v>1120</v>
      </c>
    </row>
    <row r="113" spans="1:3" x14ac:dyDescent="0.45">
      <c r="A113" t="s">
        <v>4175</v>
      </c>
      <c r="B113" t="s">
        <v>1906</v>
      </c>
      <c r="C113">
        <v>1120</v>
      </c>
    </row>
    <row r="114" spans="1:3" x14ac:dyDescent="0.45">
      <c r="A114" t="s">
        <v>4175</v>
      </c>
      <c r="B114" t="s">
        <v>1909</v>
      </c>
      <c r="C114">
        <v>1120</v>
      </c>
    </row>
    <row r="115" spans="1:3" x14ac:dyDescent="0.45">
      <c r="A115" t="s">
        <v>4175</v>
      </c>
      <c r="B115" t="s">
        <v>1917</v>
      </c>
      <c r="C115">
        <v>1120</v>
      </c>
    </row>
    <row r="116" spans="1:3" x14ac:dyDescent="0.45">
      <c r="A116" t="s">
        <v>4175</v>
      </c>
      <c r="B116" t="s">
        <v>1926</v>
      </c>
      <c r="C116">
        <v>1120</v>
      </c>
    </row>
    <row r="117" spans="1:3" x14ac:dyDescent="0.45">
      <c r="A117" t="s">
        <v>4175</v>
      </c>
      <c r="B117" t="s">
        <v>1930</v>
      </c>
      <c r="C117">
        <v>1120</v>
      </c>
    </row>
    <row r="118" spans="1:3" x14ac:dyDescent="0.45">
      <c r="A118" t="s">
        <v>4175</v>
      </c>
      <c r="B118" t="s">
        <v>6561</v>
      </c>
      <c r="C118">
        <v>1120</v>
      </c>
    </row>
    <row r="119" spans="1:3" x14ac:dyDescent="0.45">
      <c r="A119" t="s">
        <v>4175</v>
      </c>
      <c r="B119" t="s">
        <v>1933</v>
      </c>
      <c r="C119">
        <v>1120</v>
      </c>
    </row>
    <row r="120" spans="1:3" x14ac:dyDescent="0.45">
      <c r="A120" t="s">
        <v>4175</v>
      </c>
      <c r="B120" t="s">
        <v>4218</v>
      </c>
      <c r="C120">
        <v>1120</v>
      </c>
    </row>
    <row r="121" spans="1:3" x14ac:dyDescent="0.45">
      <c r="A121" t="s">
        <v>4175</v>
      </c>
      <c r="B121" t="s">
        <v>1936</v>
      </c>
      <c r="C121">
        <v>1120</v>
      </c>
    </row>
    <row r="122" spans="1:3" x14ac:dyDescent="0.45">
      <c r="A122" t="s">
        <v>4175</v>
      </c>
      <c r="B122" t="s">
        <v>1942</v>
      </c>
      <c r="C122">
        <v>1120</v>
      </c>
    </row>
    <row r="123" spans="1:3" x14ac:dyDescent="0.45">
      <c r="A123" t="s">
        <v>4175</v>
      </c>
      <c r="B123" t="s">
        <v>1999</v>
      </c>
      <c r="C123">
        <v>1120</v>
      </c>
    </row>
    <row r="124" spans="1:3" x14ac:dyDescent="0.45">
      <c r="A124" t="s">
        <v>4175</v>
      </c>
      <c r="B124" t="s">
        <v>2001</v>
      </c>
      <c r="C124">
        <v>1120</v>
      </c>
    </row>
    <row r="125" spans="1:3" x14ac:dyDescent="0.45">
      <c r="A125" t="s">
        <v>4175</v>
      </c>
      <c r="B125" t="s">
        <v>6573</v>
      </c>
      <c r="C125">
        <v>1120</v>
      </c>
    </row>
    <row r="126" spans="1:3" x14ac:dyDescent="0.45">
      <c r="A126" t="s">
        <v>4175</v>
      </c>
      <c r="B126" t="s">
        <v>2013</v>
      </c>
      <c r="C126">
        <v>1120</v>
      </c>
    </row>
    <row r="127" spans="1:3" x14ac:dyDescent="0.45">
      <c r="A127" t="s">
        <v>4175</v>
      </c>
      <c r="B127" t="s">
        <v>6574</v>
      </c>
      <c r="C127">
        <v>1120</v>
      </c>
    </row>
    <row r="128" spans="1:3" x14ac:dyDescent="0.45">
      <c r="A128" t="s">
        <v>4175</v>
      </c>
      <c r="B128" t="s">
        <v>2017</v>
      </c>
      <c r="C128">
        <v>1120</v>
      </c>
    </row>
    <row r="129" spans="1:3" x14ac:dyDescent="0.45">
      <c r="A129" t="s">
        <v>4175</v>
      </c>
      <c r="B129" t="s">
        <v>2029</v>
      </c>
      <c r="C129">
        <v>1120</v>
      </c>
    </row>
    <row r="130" spans="1:3" x14ac:dyDescent="0.45">
      <c r="A130" t="s">
        <v>4175</v>
      </c>
      <c r="B130" t="s">
        <v>2032</v>
      </c>
      <c r="C130">
        <v>1120</v>
      </c>
    </row>
    <row r="131" spans="1:3" x14ac:dyDescent="0.45">
      <c r="A131" t="s">
        <v>4175</v>
      </c>
      <c r="B131" t="s">
        <v>2040</v>
      </c>
      <c r="C131">
        <v>1120</v>
      </c>
    </row>
    <row r="132" spans="1:3" x14ac:dyDescent="0.45">
      <c r="A132" t="s">
        <v>4175</v>
      </c>
      <c r="B132" t="s">
        <v>2051</v>
      </c>
      <c r="C132">
        <v>1120</v>
      </c>
    </row>
    <row r="133" spans="1:3" x14ac:dyDescent="0.45">
      <c r="A133" t="s">
        <v>4175</v>
      </c>
      <c r="B133" t="s">
        <v>2099</v>
      </c>
      <c r="C133">
        <v>1120</v>
      </c>
    </row>
    <row r="134" spans="1:3" x14ac:dyDescent="0.45">
      <c r="A134" t="s">
        <v>4175</v>
      </c>
      <c r="B134" t="s">
        <v>2101</v>
      </c>
      <c r="C134">
        <v>1120</v>
      </c>
    </row>
    <row r="135" spans="1:3" x14ac:dyDescent="0.45">
      <c r="A135" t="s">
        <v>4175</v>
      </c>
      <c r="B135" t="s">
        <v>6578</v>
      </c>
      <c r="C135">
        <v>1120</v>
      </c>
    </row>
    <row r="136" spans="1:3" x14ac:dyDescent="0.45">
      <c r="A136" t="s">
        <v>4175</v>
      </c>
      <c r="B136" t="s">
        <v>2110</v>
      </c>
      <c r="C136">
        <v>1120</v>
      </c>
    </row>
    <row r="137" spans="1:3" x14ac:dyDescent="0.45">
      <c r="A137" t="s">
        <v>4175</v>
      </c>
      <c r="B137" t="s">
        <v>2125</v>
      </c>
      <c r="C137">
        <v>1120</v>
      </c>
    </row>
    <row r="138" spans="1:3" x14ac:dyDescent="0.45">
      <c r="A138" t="s">
        <v>4175</v>
      </c>
      <c r="B138" t="s">
        <v>2134</v>
      </c>
      <c r="C138">
        <v>1120</v>
      </c>
    </row>
    <row r="139" spans="1:3" x14ac:dyDescent="0.45">
      <c r="A139" t="s">
        <v>4175</v>
      </c>
      <c r="B139" t="s">
        <v>2142</v>
      </c>
      <c r="C139">
        <v>1120</v>
      </c>
    </row>
    <row r="140" spans="1:3" x14ac:dyDescent="0.45">
      <c r="A140" t="s">
        <v>4175</v>
      </c>
      <c r="B140" t="s">
        <v>6595</v>
      </c>
      <c r="C140">
        <v>1120</v>
      </c>
    </row>
    <row r="141" spans="1:3" x14ac:dyDescent="0.45">
      <c r="A141" t="s">
        <v>4175</v>
      </c>
      <c r="B141" t="s">
        <v>2147</v>
      </c>
      <c r="C141">
        <v>1120</v>
      </c>
    </row>
    <row r="142" spans="1:3" x14ac:dyDescent="0.45">
      <c r="A142" t="s">
        <v>4175</v>
      </c>
      <c r="B142" t="s">
        <v>6601</v>
      </c>
      <c r="C142">
        <v>1120</v>
      </c>
    </row>
    <row r="143" spans="1:3" x14ac:dyDescent="0.45">
      <c r="A143" t="s">
        <v>4175</v>
      </c>
      <c r="B143" t="s">
        <v>2154</v>
      </c>
      <c r="C143">
        <v>1120</v>
      </c>
    </row>
    <row r="144" spans="1:3" x14ac:dyDescent="0.45">
      <c r="A144" t="s">
        <v>4175</v>
      </c>
      <c r="B144" t="s">
        <v>2169</v>
      </c>
      <c r="C144">
        <v>1120</v>
      </c>
    </row>
    <row r="145" spans="1:3" x14ac:dyDescent="0.45">
      <c r="A145" t="s">
        <v>4175</v>
      </c>
      <c r="B145" t="s">
        <v>2172</v>
      </c>
      <c r="C145">
        <v>1120</v>
      </c>
    </row>
    <row r="146" spans="1:3" x14ac:dyDescent="0.45">
      <c r="A146" t="s">
        <v>4175</v>
      </c>
      <c r="B146" t="s">
        <v>2182</v>
      </c>
      <c r="C146">
        <v>1120</v>
      </c>
    </row>
    <row r="147" spans="1:3" x14ac:dyDescent="0.45">
      <c r="A147" t="s">
        <v>4175</v>
      </c>
      <c r="B147" t="s">
        <v>2188</v>
      </c>
      <c r="C147">
        <v>1120</v>
      </c>
    </row>
    <row r="148" spans="1:3" x14ac:dyDescent="0.45">
      <c r="A148" t="s">
        <v>4175</v>
      </c>
      <c r="B148" t="s">
        <v>2191</v>
      </c>
      <c r="C148">
        <v>1120</v>
      </c>
    </row>
    <row r="149" spans="1:3" x14ac:dyDescent="0.45">
      <c r="A149" t="s">
        <v>4175</v>
      </c>
      <c r="B149" t="s">
        <v>2193</v>
      </c>
      <c r="C149">
        <v>1120</v>
      </c>
    </row>
    <row r="150" spans="1:3" x14ac:dyDescent="0.45">
      <c r="A150" t="s">
        <v>4175</v>
      </c>
      <c r="B150" t="s">
        <v>2205</v>
      </c>
      <c r="C150">
        <v>1120</v>
      </c>
    </row>
    <row r="151" spans="1:3" x14ac:dyDescent="0.45">
      <c r="A151" t="s">
        <v>4175</v>
      </c>
      <c r="B151" t="s">
        <v>6544</v>
      </c>
      <c r="C151">
        <v>1120</v>
      </c>
    </row>
    <row r="152" spans="1:3" x14ac:dyDescent="0.45">
      <c r="A152" t="s">
        <v>4175</v>
      </c>
      <c r="B152" t="s">
        <v>2219</v>
      </c>
      <c r="C152">
        <v>1120</v>
      </c>
    </row>
    <row r="153" spans="1:3" x14ac:dyDescent="0.45">
      <c r="A153" t="s">
        <v>4175</v>
      </c>
      <c r="B153" t="s">
        <v>2230</v>
      </c>
      <c r="C153">
        <v>1120</v>
      </c>
    </row>
    <row r="154" spans="1:3" x14ac:dyDescent="0.45">
      <c r="A154" t="s">
        <v>4175</v>
      </c>
      <c r="B154" t="s">
        <v>2250</v>
      </c>
      <c r="C154">
        <v>1120</v>
      </c>
    </row>
    <row r="155" spans="1:3" x14ac:dyDescent="0.45">
      <c r="A155" t="s">
        <v>4175</v>
      </c>
      <c r="B155" t="s">
        <v>2261</v>
      </c>
      <c r="C155">
        <v>1120</v>
      </c>
    </row>
    <row r="156" spans="1:3" x14ac:dyDescent="0.45">
      <c r="A156" t="s">
        <v>4175</v>
      </c>
      <c r="B156" t="s">
        <v>2265</v>
      </c>
      <c r="C156">
        <v>1120</v>
      </c>
    </row>
    <row r="157" spans="1:3" x14ac:dyDescent="0.45">
      <c r="A157" t="s">
        <v>4175</v>
      </c>
      <c r="B157" t="s">
        <v>2270</v>
      </c>
      <c r="C157">
        <v>1120</v>
      </c>
    </row>
    <row r="158" spans="1:3" x14ac:dyDescent="0.45">
      <c r="A158" t="s">
        <v>4175</v>
      </c>
      <c r="B158" t="s">
        <v>2277</v>
      </c>
      <c r="C158">
        <v>1120</v>
      </c>
    </row>
    <row r="159" spans="1:3" x14ac:dyDescent="0.45">
      <c r="A159" t="s">
        <v>4175</v>
      </c>
      <c r="B159" t="s">
        <v>2281</v>
      </c>
      <c r="C159">
        <v>1120</v>
      </c>
    </row>
    <row r="160" spans="1:3" x14ac:dyDescent="0.45">
      <c r="A160" t="s">
        <v>4175</v>
      </c>
      <c r="B160" t="s">
        <v>2283</v>
      </c>
      <c r="C160">
        <v>1120</v>
      </c>
    </row>
    <row r="161" spans="1:3" x14ac:dyDescent="0.45">
      <c r="A161" t="s">
        <v>4175</v>
      </c>
      <c r="B161" t="s">
        <v>2291</v>
      </c>
      <c r="C161">
        <v>1120</v>
      </c>
    </row>
    <row r="162" spans="1:3" x14ac:dyDescent="0.45">
      <c r="A162" t="s">
        <v>4175</v>
      </c>
      <c r="B162" t="s">
        <v>2299</v>
      </c>
      <c r="C162">
        <v>1120</v>
      </c>
    </row>
    <row r="163" spans="1:3" x14ac:dyDescent="0.45">
      <c r="A163" t="s">
        <v>4175</v>
      </c>
      <c r="B163" t="s">
        <v>2311</v>
      </c>
      <c r="C163">
        <v>1120</v>
      </c>
    </row>
    <row r="164" spans="1:3" x14ac:dyDescent="0.45">
      <c r="A164" t="s">
        <v>4175</v>
      </c>
      <c r="B164" t="s">
        <v>2321</v>
      </c>
      <c r="C164">
        <v>1120</v>
      </c>
    </row>
    <row r="165" spans="1:3" x14ac:dyDescent="0.45">
      <c r="A165" t="s">
        <v>4175</v>
      </c>
      <c r="B165" t="s">
        <v>2324</v>
      </c>
      <c r="C165">
        <v>1120</v>
      </c>
    </row>
    <row r="166" spans="1:3" x14ac:dyDescent="0.45">
      <c r="A166" t="s">
        <v>4175</v>
      </c>
      <c r="B166" t="s">
        <v>2336</v>
      </c>
      <c r="C166">
        <v>1120</v>
      </c>
    </row>
    <row r="167" spans="1:3" x14ac:dyDescent="0.45">
      <c r="A167" t="s">
        <v>4175</v>
      </c>
      <c r="B167" t="s">
        <v>2350</v>
      </c>
      <c r="C167">
        <v>1120</v>
      </c>
    </row>
    <row r="168" spans="1:3" x14ac:dyDescent="0.45">
      <c r="A168" t="s">
        <v>4175</v>
      </c>
      <c r="B168" t="s">
        <v>2359</v>
      </c>
      <c r="C168">
        <v>1120</v>
      </c>
    </row>
    <row r="169" spans="1:3" x14ac:dyDescent="0.45">
      <c r="A169" t="s">
        <v>4175</v>
      </c>
      <c r="B169" t="s">
        <v>2367</v>
      </c>
      <c r="C169">
        <v>1120</v>
      </c>
    </row>
    <row r="170" spans="1:3" x14ac:dyDescent="0.45">
      <c r="A170" t="s">
        <v>4175</v>
      </c>
      <c r="B170" t="s">
        <v>6585</v>
      </c>
      <c r="C170">
        <v>1120</v>
      </c>
    </row>
    <row r="171" spans="1:3" x14ac:dyDescent="0.45">
      <c r="A171" t="s">
        <v>4175</v>
      </c>
      <c r="B171" t="s">
        <v>6604</v>
      </c>
      <c r="C171">
        <v>1120</v>
      </c>
    </row>
    <row r="172" spans="1:3" x14ac:dyDescent="0.45">
      <c r="A172" t="s">
        <v>4175</v>
      </c>
      <c r="B172" t="s">
        <v>8097</v>
      </c>
      <c r="C172">
        <v>1120</v>
      </c>
    </row>
    <row r="173" spans="1:3" x14ac:dyDescent="0.45">
      <c r="A173" t="s">
        <v>4175</v>
      </c>
      <c r="B173" t="s">
        <v>8098</v>
      </c>
      <c r="C173">
        <v>1120</v>
      </c>
    </row>
    <row r="174" spans="1:3" x14ac:dyDescent="0.45">
      <c r="A174" t="s">
        <v>4175</v>
      </c>
      <c r="B174" t="s">
        <v>8099</v>
      </c>
      <c r="C174">
        <v>1120</v>
      </c>
    </row>
    <row r="175" spans="1:3" x14ac:dyDescent="0.45">
      <c r="A175" t="s">
        <v>4175</v>
      </c>
      <c r="B175" t="s">
        <v>8100</v>
      </c>
      <c r="C175">
        <v>1120</v>
      </c>
    </row>
    <row r="176" spans="1:3" x14ac:dyDescent="0.45">
      <c r="A176" t="s">
        <v>4175</v>
      </c>
      <c r="B176" t="s">
        <v>2601</v>
      </c>
      <c r="C176">
        <v>1120</v>
      </c>
    </row>
    <row r="177" spans="1:3" x14ac:dyDescent="0.45">
      <c r="A177" t="s">
        <v>4175</v>
      </c>
      <c r="B177" t="s">
        <v>2737</v>
      </c>
      <c r="C177">
        <v>1120</v>
      </c>
    </row>
    <row r="178" spans="1:3" x14ac:dyDescent="0.45">
      <c r="A178" t="s">
        <v>4175</v>
      </c>
      <c r="B178" t="s">
        <v>2746</v>
      </c>
      <c r="C178">
        <v>1120</v>
      </c>
    </row>
    <row r="179" spans="1:3" x14ac:dyDescent="0.45">
      <c r="A179" t="s">
        <v>4175</v>
      </c>
      <c r="B179" t="s">
        <v>2760</v>
      </c>
      <c r="C179">
        <v>1120</v>
      </c>
    </row>
    <row r="180" spans="1:3" x14ac:dyDescent="0.45">
      <c r="A180" t="s">
        <v>4175</v>
      </c>
      <c r="B180" t="s">
        <v>2763</v>
      </c>
      <c r="C180">
        <v>1120</v>
      </c>
    </row>
    <row r="181" spans="1:3" x14ac:dyDescent="0.45">
      <c r="A181" t="s">
        <v>4175</v>
      </c>
      <c r="B181" t="s">
        <v>2604</v>
      </c>
      <c r="C181">
        <v>1120</v>
      </c>
    </row>
    <row r="182" spans="1:3" x14ac:dyDescent="0.45">
      <c r="A182" t="s">
        <v>4175</v>
      </c>
      <c r="B182" t="s">
        <v>6526</v>
      </c>
      <c r="C182">
        <v>1120</v>
      </c>
    </row>
    <row r="183" spans="1:3" x14ac:dyDescent="0.45">
      <c r="A183" t="s">
        <v>4175</v>
      </c>
      <c r="B183" t="s">
        <v>2770</v>
      </c>
      <c r="C183">
        <v>1120</v>
      </c>
    </row>
    <row r="184" spans="1:3" x14ac:dyDescent="0.45">
      <c r="A184" t="s">
        <v>4175</v>
      </c>
      <c r="B184" t="s">
        <v>2775</v>
      </c>
      <c r="C184">
        <v>1120</v>
      </c>
    </row>
    <row r="185" spans="1:3" x14ac:dyDescent="0.45">
      <c r="A185" t="s">
        <v>4175</v>
      </c>
      <c r="B185" t="s">
        <v>6541</v>
      </c>
      <c r="C185">
        <v>1120</v>
      </c>
    </row>
    <row r="186" spans="1:3" x14ac:dyDescent="0.45">
      <c r="A186" t="s">
        <v>4175</v>
      </c>
      <c r="B186" t="s">
        <v>2785</v>
      </c>
      <c r="C186">
        <v>1120</v>
      </c>
    </row>
    <row r="187" spans="1:3" x14ac:dyDescent="0.45">
      <c r="A187" t="s">
        <v>4175</v>
      </c>
      <c r="B187" t="s">
        <v>2790</v>
      </c>
      <c r="C187">
        <v>1120</v>
      </c>
    </row>
    <row r="188" spans="1:3" x14ac:dyDescent="0.45">
      <c r="A188" t="s">
        <v>4175</v>
      </c>
      <c r="B188" t="s">
        <v>2797</v>
      </c>
      <c r="C188">
        <v>1120</v>
      </c>
    </row>
    <row r="189" spans="1:3" x14ac:dyDescent="0.45">
      <c r="A189" t="s">
        <v>4175</v>
      </c>
      <c r="B189" t="s">
        <v>2800</v>
      </c>
      <c r="C189">
        <v>1120</v>
      </c>
    </row>
    <row r="190" spans="1:3" x14ac:dyDescent="0.45">
      <c r="A190" t="s">
        <v>4175</v>
      </c>
      <c r="B190" t="s">
        <v>2805</v>
      </c>
      <c r="C190">
        <v>1120</v>
      </c>
    </row>
    <row r="191" spans="1:3" x14ac:dyDescent="0.45">
      <c r="A191" t="s">
        <v>4175</v>
      </c>
      <c r="B191" t="s">
        <v>2378</v>
      </c>
      <c r="C191">
        <v>1120</v>
      </c>
    </row>
    <row r="192" spans="1:3" x14ac:dyDescent="0.45">
      <c r="A192" t="s">
        <v>4175</v>
      </c>
      <c r="B192" t="s">
        <v>2627</v>
      </c>
      <c r="C192">
        <v>1120</v>
      </c>
    </row>
    <row r="193" spans="1:3" x14ac:dyDescent="0.45">
      <c r="A193" t="s">
        <v>4175</v>
      </c>
      <c r="B193" t="s">
        <v>2821</v>
      </c>
      <c r="C193">
        <v>1120</v>
      </c>
    </row>
    <row r="194" spans="1:3" x14ac:dyDescent="0.45">
      <c r="A194" t="s">
        <v>4175</v>
      </c>
      <c r="B194" t="s">
        <v>2631</v>
      </c>
      <c r="C194">
        <v>1120</v>
      </c>
    </row>
    <row r="195" spans="1:3" x14ac:dyDescent="0.45">
      <c r="A195" t="s">
        <v>4175</v>
      </c>
      <c r="B195" t="s">
        <v>8101</v>
      </c>
      <c r="C195">
        <v>1120</v>
      </c>
    </row>
    <row r="196" spans="1:3" x14ac:dyDescent="0.45">
      <c r="A196" t="s">
        <v>4175</v>
      </c>
      <c r="B196" t="s">
        <v>2634</v>
      </c>
      <c r="C196">
        <v>1120</v>
      </c>
    </row>
    <row r="197" spans="1:3" x14ac:dyDescent="0.45">
      <c r="A197" t="s">
        <v>4175</v>
      </c>
      <c r="B197" t="s">
        <v>8102</v>
      </c>
      <c r="C197">
        <v>1120</v>
      </c>
    </row>
    <row r="198" spans="1:3" x14ac:dyDescent="0.45">
      <c r="A198" t="s">
        <v>4175</v>
      </c>
      <c r="B198" t="s">
        <v>2387</v>
      </c>
      <c r="C198">
        <v>1120</v>
      </c>
    </row>
    <row r="199" spans="1:3" x14ac:dyDescent="0.45">
      <c r="A199" t="s">
        <v>4175</v>
      </c>
      <c r="B199" t="s">
        <v>2397</v>
      </c>
      <c r="C199">
        <v>1120</v>
      </c>
    </row>
    <row r="200" spans="1:3" x14ac:dyDescent="0.45">
      <c r="A200" t="s">
        <v>4175</v>
      </c>
      <c r="B200" t="s">
        <v>2824</v>
      </c>
      <c r="C200">
        <v>1120</v>
      </c>
    </row>
    <row r="201" spans="1:3" x14ac:dyDescent="0.45">
      <c r="A201" t="s">
        <v>4175</v>
      </c>
      <c r="B201" t="s">
        <v>2830</v>
      </c>
      <c r="C201">
        <v>1120</v>
      </c>
    </row>
    <row r="202" spans="1:3" x14ac:dyDescent="0.45">
      <c r="A202" t="s">
        <v>4175</v>
      </c>
      <c r="B202" t="s">
        <v>2835</v>
      </c>
      <c r="C202">
        <v>1120</v>
      </c>
    </row>
    <row r="203" spans="1:3" x14ac:dyDescent="0.45">
      <c r="A203" t="s">
        <v>4175</v>
      </c>
      <c r="B203" t="s">
        <v>2838</v>
      </c>
      <c r="C203">
        <v>1120</v>
      </c>
    </row>
    <row r="204" spans="1:3" x14ac:dyDescent="0.45">
      <c r="A204" t="s">
        <v>4175</v>
      </c>
      <c r="B204" t="s">
        <v>8103</v>
      </c>
      <c r="C204">
        <v>1120</v>
      </c>
    </row>
    <row r="205" spans="1:3" x14ac:dyDescent="0.45">
      <c r="A205" t="s">
        <v>4175</v>
      </c>
      <c r="B205" t="s">
        <v>2846</v>
      </c>
      <c r="C205">
        <v>1120</v>
      </c>
    </row>
    <row r="206" spans="1:3" x14ac:dyDescent="0.45">
      <c r="A206" t="s">
        <v>4175</v>
      </c>
      <c r="B206" t="s">
        <v>2854</v>
      </c>
      <c r="C206">
        <v>1120</v>
      </c>
    </row>
    <row r="207" spans="1:3" x14ac:dyDescent="0.45">
      <c r="A207" t="s">
        <v>4175</v>
      </c>
      <c r="B207" t="s">
        <v>2643</v>
      </c>
      <c r="C207">
        <v>1120</v>
      </c>
    </row>
    <row r="208" spans="1:3" x14ac:dyDescent="0.45">
      <c r="A208" t="s">
        <v>4175</v>
      </c>
      <c r="B208" t="s">
        <v>2860</v>
      </c>
      <c r="C208">
        <v>1120</v>
      </c>
    </row>
    <row r="209" spans="1:3" x14ac:dyDescent="0.45">
      <c r="A209" t="s">
        <v>4175</v>
      </c>
      <c r="B209" t="s">
        <v>2871</v>
      </c>
      <c r="C209">
        <v>1120</v>
      </c>
    </row>
    <row r="210" spans="1:3" x14ac:dyDescent="0.45">
      <c r="A210" t="s">
        <v>4175</v>
      </c>
      <c r="B210" t="s">
        <v>8104</v>
      </c>
      <c r="C210">
        <v>1120</v>
      </c>
    </row>
    <row r="211" spans="1:3" x14ac:dyDescent="0.45">
      <c r="A211" t="s">
        <v>4175</v>
      </c>
      <c r="B211" t="s">
        <v>8105</v>
      </c>
      <c r="C211">
        <v>1120</v>
      </c>
    </row>
    <row r="212" spans="1:3" x14ac:dyDescent="0.45">
      <c r="A212" t="s">
        <v>4175</v>
      </c>
      <c r="B212" t="s">
        <v>2889</v>
      </c>
      <c r="C212">
        <v>1120</v>
      </c>
    </row>
    <row r="213" spans="1:3" x14ac:dyDescent="0.45">
      <c r="A213" t="s">
        <v>4175</v>
      </c>
      <c r="B213" t="s">
        <v>2900</v>
      </c>
      <c r="C213">
        <v>1120</v>
      </c>
    </row>
    <row r="214" spans="1:3" x14ac:dyDescent="0.45">
      <c r="A214" t="s">
        <v>4175</v>
      </c>
      <c r="B214" t="s">
        <v>8106</v>
      </c>
      <c r="C214">
        <v>1120</v>
      </c>
    </row>
    <row r="215" spans="1:3" x14ac:dyDescent="0.45">
      <c r="A215" t="s">
        <v>4175</v>
      </c>
      <c r="B215" t="s">
        <v>8107</v>
      </c>
      <c r="C215">
        <v>1120</v>
      </c>
    </row>
    <row r="216" spans="1:3" x14ac:dyDescent="0.45">
      <c r="A216" t="s">
        <v>4175</v>
      </c>
      <c r="B216" t="s">
        <v>8108</v>
      </c>
      <c r="C216">
        <v>1120</v>
      </c>
    </row>
    <row r="217" spans="1:3" x14ac:dyDescent="0.45">
      <c r="A217" t="s">
        <v>4175</v>
      </c>
      <c r="B217" t="s">
        <v>2405</v>
      </c>
      <c r="C217">
        <v>1120</v>
      </c>
    </row>
    <row r="218" spans="1:3" x14ac:dyDescent="0.45">
      <c r="A218" t="s">
        <v>4175</v>
      </c>
      <c r="B218" t="s">
        <v>8109</v>
      </c>
      <c r="C218">
        <v>1120</v>
      </c>
    </row>
    <row r="219" spans="1:3" x14ac:dyDescent="0.45">
      <c r="A219" t="s">
        <v>4175</v>
      </c>
      <c r="B219" t="s">
        <v>8110</v>
      </c>
      <c r="C219">
        <v>1120</v>
      </c>
    </row>
    <row r="220" spans="1:3" x14ac:dyDescent="0.45">
      <c r="A220" t="s">
        <v>4175</v>
      </c>
      <c r="B220" t="s">
        <v>2909</v>
      </c>
      <c r="C220">
        <v>1120</v>
      </c>
    </row>
    <row r="221" spans="1:3" x14ac:dyDescent="0.45">
      <c r="A221" t="s">
        <v>4175</v>
      </c>
      <c r="B221" t="s">
        <v>2647</v>
      </c>
      <c r="C221">
        <v>1120</v>
      </c>
    </row>
    <row r="222" spans="1:3" x14ac:dyDescent="0.45">
      <c r="A222" t="s">
        <v>4175</v>
      </c>
      <c r="B222" t="s">
        <v>2913</v>
      </c>
      <c r="C222">
        <v>1120</v>
      </c>
    </row>
    <row r="223" spans="1:3" x14ac:dyDescent="0.45">
      <c r="A223" t="s">
        <v>4175</v>
      </c>
      <c r="B223" t="s">
        <v>2650</v>
      </c>
      <c r="C223">
        <v>1120</v>
      </c>
    </row>
    <row r="224" spans="1:3" x14ac:dyDescent="0.45">
      <c r="A224" t="s">
        <v>4175</v>
      </c>
      <c r="B224" t="s">
        <v>2915</v>
      </c>
      <c r="C224">
        <v>1120</v>
      </c>
    </row>
    <row r="225" spans="1:3" x14ac:dyDescent="0.45">
      <c r="A225" t="s">
        <v>4175</v>
      </c>
      <c r="B225" t="s">
        <v>2407</v>
      </c>
      <c r="C225">
        <v>1120</v>
      </c>
    </row>
    <row r="226" spans="1:3" x14ac:dyDescent="0.45">
      <c r="A226" t="s">
        <v>4175</v>
      </c>
      <c r="B226" t="s">
        <v>8111</v>
      </c>
      <c r="C226">
        <v>1120</v>
      </c>
    </row>
    <row r="227" spans="1:3" x14ac:dyDescent="0.45">
      <c r="A227" t="s">
        <v>4175</v>
      </c>
      <c r="B227" t="s">
        <v>8112</v>
      </c>
      <c r="C227">
        <v>1120</v>
      </c>
    </row>
    <row r="228" spans="1:3" x14ac:dyDescent="0.45">
      <c r="A228" t="s">
        <v>4175</v>
      </c>
      <c r="B228" t="s">
        <v>2921</v>
      </c>
      <c r="C228">
        <v>1120</v>
      </c>
    </row>
    <row r="229" spans="1:3" x14ac:dyDescent="0.45">
      <c r="A229" t="s">
        <v>4175</v>
      </c>
      <c r="B229" t="s">
        <v>8113</v>
      </c>
      <c r="C229">
        <v>1120</v>
      </c>
    </row>
    <row r="230" spans="1:3" x14ac:dyDescent="0.45">
      <c r="A230" t="s">
        <v>4175</v>
      </c>
      <c r="B230" t="s">
        <v>2923</v>
      </c>
      <c r="C230">
        <v>1120</v>
      </c>
    </row>
    <row r="231" spans="1:3" x14ac:dyDescent="0.45">
      <c r="A231" t="s">
        <v>4175</v>
      </c>
      <c r="B231" t="s">
        <v>2419</v>
      </c>
      <c r="C231">
        <v>1120</v>
      </c>
    </row>
    <row r="232" spans="1:3" x14ac:dyDescent="0.45">
      <c r="A232" t="s">
        <v>4175</v>
      </c>
      <c r="B232" t="s">
        <v>2925</v>
      </c>
      <c r="C232">
        <v>1120</v>
      </c>
    </row>
    <row r="233" spans="1:3" x14ac:dyDescent="0.45">
      <c r="A233" t="s">
        <v>4175</v>
      </c>
      <c r="B233" t="s">
        <v>2930</v>
      </c>
      <c r="C233">
        <v>1120</v>
      </c>
    </row>
    <row r="234" spans="1:3" x14ac:dyDescent="0.45">
      <c r="A234" t="s">
        <v>4175</v>
      </c>
      <c r="B234" t="s">
        <v>2934</v>
      </c>
      <c r="C234">
        <v>1120</v>
      </c>
    </row>
    <row r="235" spans="1:3" x14ac:dyDescent="0.45">
      <c r="A235" t="s">
        <v>4175</v>
      </c>
      <c r="B235" t="s">
        <v>2938</v>
      </c>
      <c r="C235">
        <v>1120</v>
      </c>
    </row>
    <row r="236" spans="1:3" x14ac:dyDescent="0.45">
      <c r="A236" t="s">
        <v>4175</v>
      </c>
      <c r="B236" t="s">
        <v>2957</v>
      </c>
      <c r="C236">
        <v>1120</v>
      </c>
    </row>
    <row r="237" spans="1:3" x14ac:dyDescent="0.45">
      <c r="A237" t="s">
        <v>4175</v>
      </c>
      <c r="B237" t="s">
        <v>8114</v>
      </c>
      <c r="C237">
        <v>1120</v>
      </c>
    </row>
    <row r="238" spans="1:3" x14ac:dyDescent="0.45">
      <c r="A238" t="s">
        <v>4175</v>
      </c>
      <c r="B238" t="s">
        <v>2960</v>
      </c>
      <c r="C238">
        <v>1120</v>
      </c>
    </row>
    <row r="239" spans="1:3" x14ac:dyDescent="0.45">
      <c r="A239" t="s">
        <v>4175</v>
      </c>
      <c r="B239" t="s">
        <v>8115</v>
      </c>
      <c r="C239">
        <v>1120</v>
      </c>
    </row>
    <row r="240" spans="1:3" x14ac:dyDescent="0.45">
      <c r="A240" t="s">
        <v>4175</v>
      </c>
      <c r="B240" t="s">
        <v>8116</v>
      </c>
      <c r="C240">
        <v>1120</v>
      </c>
    </row>
    <row r="241" spans="1:3" x14ac:dyDescent="0.45">
      <c r="A241" t="s">
        <v>4175</v>
      </c>
      <c r="B241" t="s">
        <v>2976</v>
      </c>
      <c r="C241">
        <v>1120</v>
      </c>
    </row>
    <row r="242" spans="1:3" x14ac:dyDescent="0.45">
      <c r="A242" t="s">
        <v>4175</v>
      </c>
      <c r="B242" t="s">
        <v>2978</v>
      </c>
      <c r="C242">
        <v>1120</v>
      </c>
    </row>
    <row r="243" spans="1:3" x14ac:dyDescent="0.45">
      <c r="A243" t="s">
        <v>4175</v>
      </c>
      <c r="B243" t="s">
        <v>2985</v>
      </c>
      <c r="C243">
        <v>1120</v>
      </c>
    </row>
    <row r="244" spans="1:3" x14ac:dyDescent="0.45">
      <c r="A244" t="s">
        <v>4175</v>
      </c>
      <c r="B244" t="s">
        <v>8117</v>
      </c>
      <c r="C244">
        <v>1120</v>
      </c>
    </row>
    <row r="245" spans="1:3" x14ac:dyDescent="0.45">
      <c r="A245" t="s">
        <v>4175</v>
      </c>
      <c r="B245" t="s">
        <v>2994</v>
      </c>
      <c r="C245">
        <v>1120</v>
      </c>
    </row>
    <row r="246" spans="1:3" x14ac:dyDescent="0.45">
      <c r="A246" t="s">
        <v>4175</v>
      </c>
      <c r="B246" t="s">
        <v>2997</v>
      </c>
      <c r="C246">
        <v>1120</v>
      </c>
    </row>
    <row r="247" spans="1:3" x14ac:dyDescent="0.45">
      <c r="A247" t="s">
        <v>4175</v>
      </c>
      <c r="B247" t="s">
        <v>2653</v>
      </c>
      <c r="C247">
        <v>1120</v>
      </c>
    </row>
    <row r="248" spans="1:3" x14ac:dyDescent="0.45">
      <c r="A248" t="s">
        <v>4175</v>
      </c>
      <c r="B248" t="s">
        <v>2424</v>
      </c>
      <c r="C248">
        <v>1120</v>
      </c>
    </row>
    <row r="249" spans="1:3" x14ac:dyDescent="0.45">
      <c r="A249" t="s">
        <v>4175</v>
      </c>
      <c r="B249" t="s">
        <v>3002</v>
      </c>
      <c r="C249">
        <v>1120</v>
      </c>
    </row>
    <row r="250" spans="1:3" x14ac:dyDescent="0.45">
      <c r="A250" t="s">
        <v>4175</v>
      </c>
      <c r="B250" t="s">
        <v>3005</v>
      </c>
      <c r="C250">
        <v>1120</v>
      </c>
    </row>
    <row r="251" spans="1:3" x14ac:dyDescent="0.45">
      <c r="A251" t="s">
        <v>4175</v>
      </c>
      <c r="B251" t="s">
        <v>3009</v>
      </c>
      <c r="C251">
        <v>1120</v>
      </c>
    </row>
    <row r="252" spans="1:3" x14ac:dyDescent="0.45">
      <c r="A252" t="s">
        <v>4175</v>
      </c>
      <c r="B252" t="s">
        <v>8118</v>
      </c>
      <c r="C252">
        <v>1120</v>
      </c>
    </row>
    <row r="253" spans="1:3" x14ac:dyDescent="0.45">
      <c r="A253" t="s">
        <v>4175</v>
      </c>
      <c r="B253" t="s">
        <v>8119</v>
      </c>
      <c r="C253">
        <v>1120</v>
      </c>
    </row>
    <row r="254" spans="1:3" x14ac:dyDescent="0.45">
      <c r="A254" t="s">
        <v>4175</v>
      </c>
      <c r="B254" t="s">
        <v>3013</v>
      </c>
      <c r="C254">
        <v>1120</v>
      </c>
    </row>
    <row r="255" spans="1:3" x14ac:dyDescent="0.45">
      <c r="A255" t="s">
        <v>4175</v>
      </c>
      <c r="B255" t="s">
        <v>5472</v>
      </c>
      <c r="C255">
        <v>1120</v>
      </c>
    </row>
    <row r="256" spans="1:3" x14ac:dyDescent="0.45">
      <c r="A256" t="s">
        <v>4175</v>
      </c>
      <c r="B256" t="s">
        <v>4653</v>
      </c>
      <c r="C256">
        <v>1120</v>
      </c>
    </row>
    <row r="257" spans="1:3" x14ac:dyDescent="0.45">
      <c r="A257" t="s">
        <v>4175</v>
      </c>
      <c r="B257" t="s">
        <v>2431</v>
      </c>
      <c r="C257">
        <v>1120</v>
      </c>
    </row>
    <row r="258" spans="1:3" x14ac:dyDescent="0.45">
      <c r="A258" t="s">
        <v>4175</v>
      </c>
      <c r="B258" t="s">
        <v>2656</v>
      </c>
      <c r="C258">
        <v>1120</v>
      </c>
    </row>
    <row r="259" spans="1:3" x14ac:dyDescent="0.45">
      <c r="A259" t="s">
        <v>4175</v>
      </c>
      <c r="B259" t="s">
        <v>3024</v>
      </c>
      <c r="C259">
        <v>1120</v>
      </c>
    </row>
    <row r="260" spans="1:3" x14ac:dyDescent="0.45">
      <c r="A260" t="s">
        <v>4175</v>
      </c>
      <c r="B260" t="s">
        <v>8120</v>
      </c>
      <c r="C260">
        <v>1120</v>
      </c>
    </row>
    <row r="261" spans="1:3" x14ac:dyDescent="0.45">
      <c r="A261" t="s">
        <v>4175</v>
      </c>
      <c r="B261" t="s">
        <v>3026</v>
      </c>
      <c r="C261">
        <v>1120</v>
      </c>
    </row>
    <row r="262" spans="1:3" x14ac:dyDescent="0.45">
      <c r="A262" t="s">
        <v>4175</v>
      </c>
      <c r="B262" t="s">
        <v>3028</v>
      </c>
      <c r="C262">
        <v>1120</v>
      </c>
    </row>
    <row r="263" spans="1:3" x14ac:dyDescent="0.45">
      <c r="A263" t="s">
        <v>4175</v>
      </c>
      <c r="B263" t="s">
        <v>3046</v>
      </c>
      <c r="C263">
        <v>1120</v>
      </c>
    </row>
    <row r="264" spans="1:3" x14ac:dyDescent="0.45">
      <c r="A264" t="s">
        <v>4175</v>
      </c>
      <c r="B264" t="s">
        <v>8121</v>
      </c>
      <c r="C264">
        <v>1120</v>
      </c>
    </row>
    <row r="265" spans="1:3" x14ac:dyDescent="0.45">
      <c r="A265" t="s">
        <v>4175</v>
      </c>
      <c r="B265" t="s">
        <v>3049</v>
      </c>
      <c r="C265">
        <v>1120</v>
      </c>
    </row>
    <row r="266" spans="1:3" x14ac:dyDescent="0.45">
      <c r="A266" t="s">
        <v>4175</v>
      </c>
      <c r="B266" t="s">
        <v>3056</v>
      </c>
      <c r="C266">
        <v>1120</v>
      </c>
    </row>
    <row r="267" spans="1:3" x14ac:dyDescent="0.45">
      <c r="A267" t="s">
        <v>4175</v>
      </c>
      <c r="B267" t="s">
        <v>3059</v>
      </c>
      <c r="C267">
        <v>1120</v>
      </c>
    </row>
    <row r="268" spans="1:3" x14ac:dyDescent="0.45">
      <c r="A268" t="s">
        <v>4175</v>
      </c>
      <c r="B268" t="s">
        <v>3061</v>
      </c>
      <c r="C268">
        <v>1120</v>
      </c>
    </row>
    <row r="269" spans="1:3" x14ac:dyDescent="0.45">
      <c r="A269" t="s">
        <v>4175</v>
      </c>
      <c r="B269" t="s">
        <v>3065</v>
      </c>
      <c r="C269">
        <v>1120</v>
      </c>
    </row>
    <row r="270" spans="1:3" x14ac:dyDescent="0.45">
      <c r="A270" t="s">
        <v>4175</v>
      </c>
      <c r="B270" t="s">
        <v>3081</v>
      </c>
      <c r="C270">
        <v>1120</v>
      </c>
    </row>
    <row r="271" spans="1:3" x14ac:dyDescent="0.45">
      <c r="A271" t="s">
        <v>4175</v>
      </c>
      <c r="B271" t="s">
        <v>2437</v>
      </c>
      <c r="C271">
        <v>1120</v>
      </c>
    </row>
    <row r="272" spans="1:3" x14ac:dyDescent="0.45">
      <c r="A272" t="s">
        <v>4175</v>
      </c>
      <c r="B272" t="s">
        <v>3088</v>
      </c>
      <c r="C272">
        <v>1120</v>
      </c>
    </row>
    <row r="273" spans="1:3" x14ac:dyDescent="0.45">
      <c r="A273" t="s">
        <v>4175</v>
      </c>
      <c r="B273" t="s">
        <v>6557</v>
      </c>
      <c r="C273">
        <v>1120</v>
      </c>
    </row>
    <row r="274" spans="1:3" x14ac:dyDescent="0.45">
      <c r="A274" t="s">
        <v>4175</v>
      </c>
      <c r="B274" t="s">
        <v>3104</v>
      </c>
      <c r="C274">
        <v>1120</v>
      </c>
    </row>
    <row r="275" spans="1:3" x14ac:dyDescent="0.45">
      <c r="A275" t="s">
        <v>4175</v>
      </c>
      <c r="B275" t="s">
        <v>3107</v>
      </c>
      <c r="C275">
        <v>1120</v>
      </c>
    </row>
    <row r="276" spans="1:3" x14ac:dyDescent="0.45">
      <c r="A276" t="s">
        <v>4175</v>
      </c>
      <c r="B276" t="s">
        <v>3111</v>
      </c>
      <c r="C276">
        <v>1120</v>
      </c>
    </row>
    <row r="277" spans="1:3" x14ac:dyDescent="0.45">
      <c r="A277" t="s">
        <v>4175</v>
      </c>
      <c r="B277" t="s">
        <v>2659</v>
      </c>
      <c r="C277">
        <v>1120</v>
      </c>
    </row>
    <row r="278" spans="1:3" x14ac:dyDescent="0.45">
      <c r="A278" t="s">
        <v>4175</v>
      </c>
      <c r="B278" t="s">
        <v>2662</v>
      </c>
      <c r="C278">
        <v>1120</v>
      </c>
    </row>
    <row r="279" spans="1:3" x14ac:dyDescent="0.45">
      <c r="A279" t="s">
        <v>4175</v>
      </c>
      <c r="B279" t="s">
        <v>2666</v>
      </c>
      <c r="C279">
        <v>1120</v>
      </c>
    </row>
    <row r="280" spans="1:3" x14ac:dyDescent="0.45">
      <c r="A280" t="s">
        <v>4175</v>
      </c>
      <c r="B280" t="s">
        <v>6339</v>
      </c>
      <c r="C280">
        <v>1120</v>
      </c>
    </row>
    <row r="281" spans="1:3" x14ac:dyDescent="0.45">
      <c r="A281" t="s">
        <v>4175</v>
      </c>
      <c r="B281" t="s">
        <v>3115</v>
      </c>
      <c r="C281">
        <v>1120</v>
      </c>
    </row>
    <row r="282" spans="1:3" x14ac:dyDescent="0.45">
      <c r="A282" t="s">
        <v>4175</v>
      </c>
      <c r="B282" t="s">
        <v>3118</v>
      </c>
      <c r="C282">
        <v>1120</v>
      </c>
    </row>
    <row r="283" spans="1:3" x14ac:dyDescent="0.45">
      <c r="A283" t="s">
        <v>4175</v>
      </c>
      <c r="B283" t="s">
        <v>8122</v>
      </c>
      <c r="C283">
        <v>1120</v>
      </c>
    </row>
    <row r="284" spans="1:3" x14ac:dyDescent="0.45">
      <c r="A284" t="s">
        <v>4175</v>
      </c>
      <c r="B284" t="s">
        <v>3123</v>
      </c>
      <c r="C284">
        <v>1120</v>
      </c>
    </row>
    <row r="285" spans="1:3" x14ac:dyDescent="0.45">
      <c r="A285" t="s">
        <v>4175</v>
      </c>
      <c r="B285" t="s">
        <v>3125</v>
      </c>
      <c r="C285">
        <v>1120</v>
      </c>
    </row>
    <row r="286" spans="1:3" x14ac:dyDescent="0.45">
      <c r="A286" t="s">
        <v>4175</v>
      </c>
      <c r="B286" t="s">
        <v>3127</v>
      </c>
      <c r="C286">
        <v>1120</v>
      </c>
    </row>
    <row r="287" spans="1:3" x14ac:dyDescent="0.45">
      <c r="A287" t="s">
        <v>4175</v>
      </c>
      <c r="B287" t="s">
        <v>3138</v>
      </c>
      <c r="C287">
        <v>1120</v>
      </c>
    </row>
    <row r="288" spans="1:3" x14ac:dyDescent="0.45">
      <c r="A288" t="s">
        <v>4175</v>
      </c>
      <c r="B288" t="s">
        <v>3140</v>
      </c>
      <c r="C288">
        <v>1120</v>
      </c>
    </row>
    <row r="289" spans="1:3" x14ac:dyDescent="0.45">
      <c r="A289" t="s">
        <v>4175</v>
      </c>
      <c r="B289" t="s">
        <v>2458</v>
      </c>
      <c r="C289">
        <v>1120</v>
      </c>
    </row>
    <row r="290" spans="1:3" x14ac:dyDescent="0.45">
      <c r="A290" t="s">
        <v>4175</v>
      </c>
      <c r="B290" t="s">
        <v>3144</v>
      </c>
      <c r="C290">
        <v>1120</v>
      </c>
    </row>
    <row r="291" spans="1:3" x14ac:dyDescent="0.45">
      <c r="A291" t="s">
        <v>4175</v>
      </c>
      <c r="B291" t="s">
        <v>8123</v>
      </c>
      <c r="C291">
        <v>1120</v>
      </c>
    </row>
    <row r="292" spans="1:3" x14ac:dyDescent="0.45">
      <c r="A292" t="s">
        <v>4175</v>
      </c>
      <c r="B292" t="s">
        <v>3146</v>
      </c>
      <c r="C292">
        <v>1120</v>
      </c>
    </row>
    <row r="293" spans="1:3" x14ac:dyDescent="0.45">
      <c r="A293" t="s">
        <v>4175</v>
      </c>
      <c r="B293" t="s">
        <v>2673</v>
      </c>
      <c r="C293">
        <v>1120</v>
      </c>
    </row>
    <row r="294" spans="1:3" x14ac:dyDescent="0.45">
      <c r="A294" t="s">
        <v>4175</v>
      </c>
      <c r="B294" t="s">
        <v>8124</v>
      </c>
      <c r="C294">
        <v>1120</v>
      </c>
    </row>
    <row r="295" spans="1:3" x14ac:dyDescent="0.45">
      <c r="A295" t="s">
        <v>4175</v>
      </c>
      <c r="B295" t="s">
        <v>8125</v>
      </c>
      <c r="C295">
        <v>1120</v>
      </c>
    </row>
    <row r="296" spans="1:3" x14ac:dyDescent="0.45">
      <c r="A296" t="s">
        <v>4175</v>
      </c>
      <c r="B296" t="s">
        <v>3150</v>
      </c>
      <c r="C296">
        <v>1120</v>
      </c>
    </row>
    <row r="297" spans="1:3" x14ac:dyDescent="0.45">
      <c r="A297" t="s">
        <v>4175</v>
      </c>
      <c r="B297" t="s">
        <v>2461</v>
      </c>
      <c r="C297">
        <v>1120</v>
      </c>
    </row>
    <row r="298" spans="1:3" x14ac:dyDescent="0.45">
      <c r="A298" t="s">
        <v>4175</v>
      </c>
      <c r="B298" t="s">
        <v>3153</v>
      </c>
      <c r="C298">
        <v>1120</v>
      </c>
    </row>
    <row r="299" spans="1:3" x14ac:dyDescent="0.45">
      <c r="A299" t="s">
        <v>4175</v>
      </c>
      <c r="B299" t="s">
        <v>3157</v>
      </c>
      <c r="C299">
        <v>1120</v>
      </c>
    </row>
    <row r="300" spans="1:3" x14ac:dyDescent="0.45">
      <c r="A300" t="s">
        <v>4175</v>
      </c>
      <c r="B300" t="s">
        <v>3163</v>
      </c>
      <c r="C300">
        <v>1120</v>
      </c>
    </row>
    <row r="301" spans="1:3" x14ac:dyDescent="0.45">
      <c r="A301" t="s">
        <v>4175</v>
      </c>
      <c r="B301" t="s">
        <v>3169</v>
      </c>
      <c r="C301">
        <v>1120</v>
      </c>
    </row>
    <row r="302" spans="1:3" x14ac:dyDescent="0.45">
      <c r="A302" t="s">
        <v>4175</v>
      </c>
      <c r="B302" t="s">
        <v>2464</v>
      </c>
      <c r="C302">
        <v>1120</v>
      </c>
    </row>
    <row r="303" spans="1:3" x14ac:dyDescent="0.45">
      <c r="A303" t="s">
        <v>4175</v>
      </c>
      <c r="B303" t="s">
        <v>2466</v>
      </c>
      <c r="C303">
        <v>1120</v>
      </c>
    </row>
    <row r="304" spans="1:3" x14ac:dyDescent="0.45">
      <c r="A304" t="s">
        <v>4175</v>
      </c>
      <c r="B304" t="s">
        <v>3172</v>
      </c>
      <c r="C304">
        <v>1120</v>
      </c>
    </row>
    <row r="305" spans="1:3" x14ac:dyDescent="0.45">
      <c r="A305" t="s">
        <v>4175</v>
      </c>
      <c r="B305" t="s">
        <v>2675</v>
      </c>
      <c r="C305">
        <v>1120</v>
      </c>
    </row>
    <row r="306" spans="1:3" x14ac:dyDescent="0.45">
      <c r="A306" t="s">
        <v>4175</v>
      </c>
      <c r="B306" t="s">
        <v>8126</v>
      </c>
      <c r="C306">
        <v>1120</v>
      </c>
    </row>
    <row r="307" spans="1:3" x14ac:dyDescent="0.45">
      <c r="A307" t="s">
        <v>4175</v>
      </c>
      <c r="B307" t="s">
        <v>2677</v>
      </c>
      <c r="C307">
        <v>1120</v>
      </c>
    </row>
    <row r="308" spans="1:3" x14ac:dyDescent="0.45">
      <c r="A308" t="s">
        <v>4175</v>
      </c>
      <c r="B308" t="s">
        <v>3175</v>
      </c>
      <c r="C308">
        <v>1120</v>
      </c>
    </row>
    <row r="309" spans="1:3" x14ac:dyDescent="0.45">
      <c r="A309" t="s">
        <v>4175</v>
      </c>
      <c r="B309" t="s">
        <v>3179</v>
      </c>
      <c r="C309">
        <v>1120</v>
      </c>
    </row>
    <row r="310" spans="1:3" x14ac:dyDescent="0.45">
      <c r="A310" t="s">
        <v>4175</v>
      </c>
      <c r="B310" t="s">
        <v>3185</v>
      </c>
      <c r="C310">
        <v>1120</v>
      </c>
    </row>
    <row r="311" spans="1:3" x14ac:dyDescent="0.45">
      <c r="A311" t="s">
        <v>4175</v>
      </c>
      <c r="B311" t="s">
        <v>6340</v>
      </c>
      <c r="C311">
        <v>1120</v>
      </c>
    </row>
    <row r="312" spans="1:3" x14ac:dyDescent="0.45">
      <c r="A312" t="s">
        <v>4175</v>
      </c>
      <c r="B312" t="s">
        <v>8127</v>
      </c>
      <c r="C312">
        <v>1120</v>
      </c>
    </row>
    <row r="313" spans="1:3" x14ac:dyDescent="0.45">
      <c r="A313" t="s">
        <v>4175</v>
      </c>
      <c r="B313" t="s">
        <v>3190</v>
      </c>
      <c r="C313">
        <v>1120</v>
      </c>
    </row>
    <row r="314" spans="1:3" x14ac:dyDescent="0.45">
      <c r="A314" t="s">
        <v>4175</v>
      </c>
      <c r="B314" t="s">
        <v>3196</v>
      </c>
      <c r="C314">
        <v>1120</v>
      </c>
    </row>
    <row r="315" spans="1:3" x14ac:dyDescent="0.45">
      <c r="A315" t="s">
        <v>4175</v>
      </c>
      <c r="B315" t="s">
        <v>8128</v>
      </c>
      <c r="C315">
        <v>1120</v>
      </c>
    </row>
    <row r="316" spans="1:3" x14ac:dyDescent="0.45">
      <c r="A316" t="s">
        <v>4175</v>
      </c>
      <c r="B316" t="s">
        <v>3199</v>
      </c>
      <c r="C316">
        <v>1120</v>
      </c>
    </row>
    <row r="317" spans="1:3" x14ac:dyDescent="0.45">
      <c r="A317" t="s">
        <v>4175</v>
      </c>
      <c r="B317" t="s">
        <v>3209</v>
      </c>
      <c r="C317">
        <v>1120</v>
      </c>
    </row>
    <row r="318" spans="1:3" x14ac:dyDescent="0.45">
      <c r="A318" t="s">
        <v>4175</v>
      </c>
      <c r="B318" t="s">
        <v>3212</v>
      </c>
      <c r="C318">
        <v>1120</v>
      </c>
    </row>
    <row r="319" spans="1:3" x14ac:dyDescent="0.45">
      <c r="A319" t="s">
        <v>4175</v>
      </c>
      <c r="B319" t="s">
        <v>8129</v>
      </c>
      <c r="C319">
        <v>1120</v>
      </c>
    </row>
    <row r="320" spans="1:3" x14ac:dyDescent="0.45">
      <c r="A320" t="s">
        <v>4175</v>
      </c>
      <c r="B320" t="s">
        <v>3217</v>
      </c>
      <c r="C320">
        <v>1120</v>
      </c>
    </row>
    <row r="321" spans="1:3" x14ac:dyDescent="0.45">
      <c r="A321" t="s">
        <v>4175</v>
      </c>
      <c r="B321" t="s">
        <v>8130</v>
      </c>
      <c r="C321">
        <v>1120</v>
      </c>
    </row>
    <row r="322" spans="1:3" x14ac:dyDescent="0.45">
      <c r="A322" t="s">
        <v>4175</v>
      </c>
      <c r="B322" t="s">
        <v>8131</v>
      </c>
      <c r="C322">
        <v>1120</v>
      </c>
    </row>
    <row r="323" spans="1:3" x14ac:dyDescent="0.45">
      <c r="A323" t="s">
        <v>4175</v>
      </c>
      <c r="B323" t="s">
        <v>3219</v>
      </c>
      <c r="C323">
        <v>1120</v>
      </c>
    </row>
    <row r="324" spans="1:3" x14ac:dyDescent="0.45">
      <c r="A324" t="s">
        <v>4175</v>
      </c>
      <c r="B324" t="s">
        <v>3225</v>
      </c>
      <c r="C324">
        <v>1120</v>
      </c>
    </row>
    <row r="325" spans="1:3" x14ac:dyDescent="0.45">
      <c r="A325" t="s">
        <v>4175</v>
      </c>
      <c r="B325" t="s">
        <v>3230</v>
      </c>
      <c r="C325">
        <v>1120</v>
      </c>
    </row>
    <row r="326" spans="1:3" x14ac:dyDescent="0.45">
      <c r="A326" t="s">
        <v>4175</v>
      </c>
      <c r="B326" t="s">
        <v>3236</v>
      </c>
      <c r="C326">
        <v>1120</v>
      </c>
    </row>
    <row r="327" spans="1:3" x14ac:dyDescent="0.45">
      <c r="A327" t="s">
        <v>4175</v>
      </c>
      <c r="B327" t="s">
        <v>3239</v>
      </c>
      <c r="C327">
        <v>1120</v>
      </c>
    </row>
    <row r="328" spans="1:3" x14ac:dyDescent="0.45">
      <c r="A328" t="s">
        <v>4175</v>
      </c>
      <c r="B328" t="s">
        <v>8132</v>
      </c>
      <c r="C328">
        <v>1120</v>
      </c>
    </row>
    <row r="329" spans="1:3" x14ac:dyDescent="0.45">
      <c r="A329" t="s">
        <v>4175</v>
      </c>
      <c r="B329" t="s">
        <v>3242</v>
      </c>
      <c r="C329">
        <v>1120</v>
      </c>
    </row>
    <row r="330" spans="1:3" x14ac:dyDescent="0.45">
      <c r="A330" t="s">
        <v>4175</v>
      </c>
      <c r="B330" t="s">
        <v>8133</v>
      </c>
      <c r="C330">
        <v>1120</v>
      </c>
    </row>
    <row r="331" spans="1:3" x14ac:dyDescent="0.45">
      <c r="A331" t="s">
        <v>4175</v>
      </c>
      <c r="B331" t="s">
        <v>3246</v>
      </c>
      <c r="C331">
        <v>1120</v>
      </c>
    </row>
    <row r="332" spans="1:3" x14ac:dyDescent="0.45">
      <c r="A332" t="s">
        <v>4175</v>
      </c>
      <c r="B332" t="s">
        <v>3250</v>
      </c>
      <c r="C332">
        <v>1120</v>
      </c>
    </row>
    <row r="333" spans="1:3" x14ac:dyDescent="0.45">
      <c r="A333" t="s">
        <v>4175</v>
      </c>
      <c r="B333" t="s">
        <v>2685</v>
      </c>
      <c r="C333">
        <v>1120</v>
      </c>
    </row>
    <row r="334" spans="1:3" x14ac:dyDescent="0.45">
      <c r="A334" t="s">
        <v>4175</v>
      </c>
      <c r="B334" t="s">
        <v>8134</v>
      </c>
      <c r="C334">
        <v>1120</v>
      </c>
    </row>
    <row r="335" spans="1:3" x14ac:dyDescent="0.45">
      <c r="A335" t="s">
        <v>4175</v>
      </c>
      <c r="B335" t="s">
        <v>8135</v>
      </c>
      <c r="C335">
        <v>1120</v>
      </c>
    </row>
    <row r="336" spans="1:3" x14ac:dyDescent="0.45">
      <c r="A336" t="s">
        <v>4175</v>
      </c>
      <c r="B336" t="s">
        <v>8136</v>
      </c>
      <c r="C336">
        <v>1120</v>
      </c>
    </row>
    <row r="337" spans="1:3" x14ac:dyDescent="0.45">
      <c r="A337" t="s">
        <v>4175</v>
      </c>
      <c r="B337" t="s">
        <v>2469</v>
      </c>
      <c r="C337">
        <v>1120</v>
      </c>
    </row>
    <row r="338" spans="1:3" x14ac:dyDescent="0.45">
      <c r="A338" t="s">
        <v>4175</v>
      </c>
      <c r="B338" t="s">
        <v>3255</v>
      </c>
      <c r="C338">
        <v>1120</v>
      </c>
    </row>
    <row r="339" spans="1:3" x14ac:dyDescent="0.45">
      <c r="A339" t="s">
        <v>4175</v>
      </c>
      <c r="B339" t="s">
        <v>3257</v>
      </c>
      <c r="C339">
        <v>1120</v>
      </c>
    </row>
    <row r="340" spans="1:3" x14ac:dyDescent="0.45">
      <c r="A340" t="s">
        <v>4175</v>
      </c>
      <c r="B340" t="s">
        <v>3264</v>
      </c>
      <c r="C340">
        <v>1120</v>
      </c>
    </row>
    <row r="341" spans="1:3" x14ac:dyDescent="0.45">
      <c r="A341" t="s">
        <v>4175</v>
      </c>
      <c r="B341" t="s">
        <v>2690</v>
      </c>
      <c r="C341">
        <v>1120</v>
      </c>
    </row>
    <row r="342" spans="1:3" x14ac:dyDescent="0.45">
      <c r="A342" t="s">
        <v>4175</v>
      </c>
      <c r="B342" t="s">
        <v>3269</v>
      </c>
      <c r="C342">
        <v>1120</v>
      </c>
    </row>
    <row r="343" spans="1:3" x14ac:dyDescent="0.45">
      <c r="A343" t="s">
        <v>4175</v>
      </c>
      <c r="B343" t="s">
        <v>3271</v>
      </c>
      <c r="C343">
        <v>1120</v>
      </c>
    </row>
    <row r="344" spans="1:3" x14ac:dyDescent="0.45">
      <c r="A344" t="s">
        <v>4175</v>
      </c>
      <c r="B344" t="s">
        <v>2475</v>
      </c>
      <c r="C344">
        <v>1120</v>
      </c>
    </row>
    <row r="345" spans="1:3" x14ac:dyDescent="0.45">
      <c r="A345" t="s">
        <v>4175</v>
      </c>
      <c r="B345" t="s">
        <v>8137</v>
      </c>
      <c r="C345">
        <v>1120</v>
      </c>
    </row>
    <row r="346" spans="1:3" x14ac:dyDescent="0.45">
      <c r="A346" t="s">
        <v>4175</v>
      </c>
      <c r="B346" t="s">
        <v>8138</v>
      </c>
      <c r="C346">
        <v>1120</v>
      </c>
    </row>
    <row r="347" spans="1:3" x14ac:dyDescent="0.45">
      <c r="A347" t="s">
        <v>4175</v>
      </c>
      <c r="B347" t="s">
        <v>3274</v>
      </c>
      <c r="C347">
        <v>1120</v>
      </c>
    </row>
    <row r="348" spans="1:3" x14ac:dyDescent="0.45">
      <c r="A348" t="s">
        <v>4175</v>
      </c>
      <c r="B348" t="s">
        <v>2477</v>
      </c>
      <c r="C348">
        <v>1120</v>
      </c>
    </row>
    <row r="349" spans="1:3" x14ac:dyDescent="0.45">
      <c r="A349" t="s">
        <v>4175</v>
      </c>
      <c r="B349" t="s">
        <v>2480</v>
      </c>
      <c r="C349">
        <v>1120</v>
      </c>
    </row>
    <row r="350" spans="1:3" x14ac:dyDescent="0.45">
      <c r="A350" t="s">
        <v>4175</v>
      </c>
      <c r="B350" t="s">
        <v>3281</v>
      </c>
      <c r="C350">
        <v>1120</v>
      </c>
    </row>
    <row r="351" spans="1:3" x14ac:dyDescent="0.45">
      <c r="A351" t="s">
        <v>4175</v>
      </c>
      <c r="B351" t="s">
        <v>3284</v>
      </c>
      <c r="C351">
        <v>1120</v>
      </c>
    </row>
    <row r="352" spans="1:3" x14ac:dyDescent="0.45">
      <c r="A352" t="s">
        <v>4175</v>
      </c>
      <c r="B352" t="s">
        <v>3300</v>
      </c>
      <c r="C352">
        <v>1120</v>
      </c>
    </row>
    <row r="353" spans="1:3" x14ac:dyDescent="0.45">
      <c r="A353" t="s">
        <v>4175</v>
      </c>
      <c r="B353" t="s">
        <v>3306</v>
      </c>
      <c r="C353">
        <v>1120</v>
      </c>
    </row>
    <row r="354" spans="1:3" x14ac:dyDescent="0.45">
      <c r="A354" t="s">
        <v>4175</v>
      </c>
      <c r="B354" t="s">
        <v>8139</v>
      </c>
      <c r="C354">
        <v>1120</v>
      </c>
    </row>
    <row r="355" spans="1:3" x14ac:dyDescent="0.45">
      <c r="A355" t="s">
        <v>4175</v>
      </c>
      <c r="B355" t="s">
        <v>8140</v>
      </c>
      <c r="C355">
        <v>1120</v>
      </c>
    </row>
    <row r="356" spans="1:3" x14ac:dyDescent="0.45">
      <c r="A356" t="s">
        <v>4175</v>
      </c>
      <c r="B356" t="s">
        <v>8141</v>
      </c>
      <c r="C356">
        <v>1120</v>
      </c>
    </row>
    <row r="357" spans="1:3" x14ac:dyDescent="0.45">
      <c r="A357" t="s">
        <v>4175</v>
      </c>
      <c r="B357" t="s">
        <v>3311</v>
      </c>
      <c r="C357">
        <v>1120</v>
      </c>
    </row>
    <row r="358" spans="1:3" x14ac:dyDescent="0.45">
      <c r="A358" t="s">
        <v>4175</v>
      </c>
      <c r="B358" t="s">
        <v>3319</v>
      </c>
      <c r="C358">
        <v>1120</v>
      </c>
    </row>
    <row r="359" spans="1:3" x14ac:dyDescent="0.45">
      <c r="A359" t="s">
        <v>4175</v>
      </c>
      <c r="B359" t="s">
        <v>3379</v>
      </c>
      <c r="C359">
        <v>1120</v>
      </c>
    </row>
    <row r="360" spans="1:3" x14ac:dyDescent="0.45">
      <c r="A360" t="s">
        <v>4175</v>
      </c>
      <c r="B360" t="s">
        <v>3383</v>
      </c>
      <c r="C360">
        <v>1120</v>
      </c>
    </row>
    <row r="361" spans="1:3" x14ac:dyDescent="0.45">
      <c r="A361" t="s">
        <v>4175</v>
      </c>
      <c r="B361" t="s">
        <v>3386</v>
      </c>
      <c r="C361">
        <v>1120</v>
      </c>
    </row>
    <row r="362" spans="1:3" x14ac:dyDescent="0.45">
      <c r="A362" t="s">
        <v>4175</v>
      </c>
      <c r="B362" t="s">
        <v>3389</v>
      </c>
      <c r="C362">
        <v>1120</v>
      </c>
    </row>
    <row r="363" spans="1:3" x14ac:dyDescent="0.45">
      <c r="A363" t="s">
        <v>4175</v>
      </c>
      <c r="B363" t="s">
        <v>3398</v>
      </c>
      <c r="C363">
        <v>1120</v>
      </c>
    </row>
    <row r="364" spans="1:3" x14ac:dyDescent="0.45">
      <c r="A364" t="s">
        <v>4175</v>
      </c>
      <c r="B364" t="s">
        <v>3400</v>
      </c>
      <c r="C364">
        <v>1120</v>
      </c>
    </row>
    <row r="365" spans="1:3" x14ac:dyDescent="0.45">
      <c r="A365" t="s">
        <v>4175</v>
      </c>
      <c r="B365" t="s">
        <v>3404</v>
      </c>
      <c r="C365">
        <v>1120</v>
      </c>
    </row>
    <row r="366" spans="1:3" x14ac:dyDescent="0.45">
      <c r="A366" t="s">
        <v>4175</v>
      </c>
      <c r="B366" t="s">
        <v>8142</v>
      </c>
      <c r="C366">
        <v>1120</v>
      </c>
    </row>
    <row r="367" spans="1:3" x14ac:dyDescent="0.45">
      <c r="A367" t="s">
        <v>4175</v>
      </c>
      <c r="B367" t="s">
        <v>8143</v>
      </c>
      <c r="C367">
        <v>1120</v>
      </c>
    </row>
    <row r="368" spans="1:3" x14ac:dyDescent="0.45">
      <c r="A368" t="s">
        <v>4175</v>
      </c>
      <c r="B368" t="s">
        <v>3411</v>
      </c>
      <c r="C368">
        <v>1120</v>
      </c>
    </row>
    <row r="369" spans="1:3" x14ac:dyDescent="0.45">
      <c r="A369" t="s">
        <v>4175</v>
      </c>
      <c r="B369" t="s">
        <v>3416</v>
      </c>
      <c r="C369">
        <v>1120</v>
      </c>
    </row>
    <row r="370" spans="1:3" x14ac:dyDescent="0.45">
      <c r="A370" t="s">
        <v>4175</v>
      </c>
      <c r="B370" t="s">
        <v>3421</v>
      </c>
      <c r="C370">
        <v>1120</v>
      </c>
    </row>
    <row r="371" spans="1:3" x14ac:dyDescent="0.45">
      <c r="A371" t="s">
        <v>4175</v>
      </c>
      <c r="B371" t="s">
        <v>3423</v>
      </c>
      <c r="C371">
        <v>1120</v>
      </c>
    </row>
    <row r="372" spans="1:3" x14ac:dyDescent="0.45">
      <c r="A372" t="s">
        <v>4175</v>
      </c>
      <c r="B372" t="s">
        <v>8144</v>
      </c>
      <c r="C372">
        <v>1120</v>
      </c>
    </row>
    <row r="373" spans="1:3" x14ac:dyDescent="0.45">
      <c r="A373" t="s">
        <v>4175</v>
      </c>
      <c r="B373" t="s">
        <v>3428</v>
      </c>
      <c r="C373">
        <v>1120</v>
      </c>
    </row>
    <row r="374" spans="1:3" x14ac:dyDescent="0.45">
      <c r="A374" t="s">
        <v>4175</v>
      </c>
      <c r="B374" t="s">
        <v>2697</v>
      </c>
      <c r="C374">
        <v>1120</v>
      </c>
    </row>
    <row r="375" spans="1:3" x14ac:dyDescent="0.45">
      <c r="A375" t="s">
        <v>4175</v>
      </c>
      <c r="B375" t="s">
        <v>8145</v>
      </c>
      <c r="C375">
        <v>1120</v>
      </c>
    </row>
    <row r="376" spans="1:3" x14ac:dyDescent="0.45">
      <c r="A376" t="s">
        <v>4175</v>
      </c>
      <c r="B376" t="s">
        <v>3436</v>
      </c>
      <c r="C376">
        <v>1120</v>
      </c>
    </row>
    <row r="377" spans="1:3" x14ac:dyDescent="0.45">
      <c r="A377" t="s">
        <v>4175</v>
      </c>
      <c r="B377" t="s">
        <v>3440</v>
      </c>
      <c r="C377">
        <v>1120</v>
      </c>
    </row>
    <row r="378" spans="1:3" x14ac:dyDescent="0.45">
      <c r="A378" t="s">
        <v>4175</v>
      </c>
      <c r="B378" t="s">
        <v>8146</v>
      </c>
      <c r="C378">
        <v>1120</v>
      </c>
    </row>
    <row r="379" spans="1:3" x14ac:dyDescent="0.45">
      <c r="A379" t="s">
        <v>4175</v>
      </c>
      <c r="B379" t="s">
        <v>3454</v>
      </c>
      <c r="C379">
        <v>1120</v>
      </c>
    </row>
    <row r="380" spans="1:3" x14ac:dyDescent="0.45">
      <c r="A380" t="s">
        <v>4175</v>
      </c>
      <c r="B380" t="s">
        <v>3458</v>
      </c>
      <c r="C380">
        <v>1120</v>
      </c>
    </row>
    <row r="381" spans="1:3" x14ac:dyDescent="0.45">
      <c r="A381" t="s">
        <v>4175</v>
      </c>
      <c r="B381" t="s">
        <v>8147</v>
      </c>
      <c r="C381">
        <v>1120</v>
      </c>
    </row>
    <row r="382" spans="1:3" x14ac:dyDescent="0.45">
      <c r="A382" t="s">
        <v>4175</v>
      </c>
      <c r="B382" t="s">
        <v>2699</v>
      </c>
      <c r="C382">
        <v>1120</v>
      </c>
    </row>
    <row r="383" spans="1:3" x14ac:dyDescent="0.45">
      <c r="A383" t="s">
        <v>4175</v>
      </c>
      <c r="B383" t="s">
        <v>3462</v>
      </c>
      <c r="C383">
        <v>1120</v>
      </c>
    </row>
    <row r="384" spans="1:3" x14ac:dyDescent="0.45">
      <c r="A384" t="s">
        <v>4175</v>
      </c>
      <c r="B384" t="s">
        <v>3481</v>
      </c>
      <c r="C384">
        <v>1120</v>
      </c>
    </row>
    <row r="385" spans="1:3" x14ac:dyDescent="0.45">
      <c r="A385" t="s">
        <v>4175</v>
      </c>
      <c r="B385" t="s">
        <v>8148</v>
      </c>
      <c r="C385">
        <v>1120</v>
      </c>
    </row>
    <row r="386" spans="1:3" x14ac:dyDescent="0.45">
      <c r="A386" t="s">
        <v>4175</v>
      </c>
      <c r="B386" t="s">
        <v>2486</v>
      </c>
      <c r="C386">
        <v>1120</v>
      </c>
    </row>
    <row r="387" spans="1:3" x14ac:dyDescent="0.45">
      <c r="A387" t="s">
        <v>4175</v>
      </c>
      <c r="B387" t="s">
        <v>3489</v>
      </c>
      <c r="C387">
        <v>1120</v>
      </c>
    </row>
    <row r="388" spans="1:3" x14ac:dyDescent="0.45">
      <c r="A388" t="s">
        <v>4175</v>
      </c>
      <c r="B388" t="s">
        <v>3494</v>
      </c>
      <c r="C388">
        <v>1120</v>
      </c>
    </row>
    <row r="389" spans="1:3" x14ac:dyDescent="0.45">
      <c r="A389" t="s">
        <v>4175</v>
      </c>
      <c r="B389" t="s">
        <v>3495</v>
      </c>
      <c r="C389">
        <v>1120</v>
      </c>
    </row>
    <row r="390" spans="1:3" x14ac:dyDescent="0.45">
      <c r="A390" t="s">
        <v>4175</v>
      </c>
      <c r="B390" t="s">
        <v>8149</v>
      </c>
      <c r="C390">
        <v>1120</v>
      </c>
    </row>
    <row r="391" spans="1:3" x14ac:dyDescent="0.45">
      <c r="A391" t="s">
        <v>4175</v>
      </c>
      <c r="B391" t="s">
        <v>8150</v>
      </c>
      <c r="C391">
        <v>1120</v>
      </c>
    </row>
    <row r="392" spans="1:3" x14ac:dyDescent="0.45">
      <c r="A392" t="s">
        <v>4175</v>
      </c>
      <c r="B392" t="s">
        <v>2701</v>
      </c>
      <c r="C392">
        <v>1120</v>
      </c>
    </row>
    <row r="393" spans="1:3" x14ac:dyDescent="0.45">
      <c r="A393" t="s">
        <v>4175</v>
      </c>
      <c r="B393" t="s">
        <v>8151</v>
      </c>
      <c r="C393">
        <v>1120</v>
      </c>
    </row>
    <row r="394" spans="1:3" x14ac:dyDescent="0.45">
      <c r="A394" t="s">
        <v>4175</v>
      </c>
      <c r="B394" t="s">
        <v>2705</v>
      </c>
      <c r="C394">
        <v>1120</v>
      </c>
    </row>
    <row r="395" spans="1:3" x14ac:dyDescent="0.45">
      <c r="A395" t="s">
        <v>4175</v>
      </c>
      <c r="B395" t="s">
        <v>2707</v>
      </c>
      <c r="C395">
        <v>1120</v>
      </c>
    </row>
    <row r="396" spans="1:3" x14ac:dyDescent="0.45">
      <c r="A396" t="s">
        <v>4175</v>
      </c>
      <c r="B396" t="s">
        <v>3498</v>
      </c>
      <c r="C396">
        <v>1120</v>
      </c>
    </row>
    <row r="397" spans="1:3" x14ac:dyDescent="0.45">
      <c r="A397" t="s">
        <v>4175</v>
      </c>
      <c r="B397" t="s">
        <v>3504</v>
      </c>
      <c r="C397">
        <v>1120</v>
      </c>
    </row>
    <row r="398" spans="1:3" x14ac:dyDescent="0.45">
      <c r="A398" t="s">
        <v>4175</v>
      </c>
      <c r="B398" t="s">
        <v>3512</v>
      </c>
      <c r="C398">
        <v>1120</v>
      </c>
    </row>
    <row r="399" spans="1:3" x14ac:dyDescent="0.45">
      <c r="A399" t="s">
        <v>4175</v>
      </c>
      <c r="B399" t="s">
        <v>3521</v>
      </c>
      <c r="C399">
        <v>1120</v>
      </c>
    </row>
    <row r="400" spans="1:3" x14ac:dyDescent="0.45">
      <c r="A400" t="s">
        <v>4175</v>
      </c>
      <c r="B400" t="s">
        <v>3529</v>
      </c>
      <c r="C400">
        <v>1120</v>
      </c>
    </row>
    <row r="401" spans="1:3" x14ac:dyDescent="0.45">
      <c r="A401" t="s">
        <v>4175</v>
      </c>
      <c r="B401" t="s">
        <v>8152</v>
      </c>
      <c r="C401">
        <v>1120</v>
      </c>
    </row>
    <row r="402" spans="1:3" x14ac:dyDescent="0.45">
      <c r="A402" t="s">
        <v>4175</v>
      </c>
      <c r="B402" t="s">
        <v>3539</v>
      </c>
      <c r="C402">
        <v>1120</v>
      </c>
    </row>
    <row r="403" spans="1:3" x14ac:dyDescent="0.45">
      <c r="A403" t="s">
        <v>4175</v>
      </c>
      <c r="B403" t="s">
        <v>3542</v>
      </c>
      <c r="C403">
        <v>1120</v>
      </c>
    </row>
    <row r="404" spans="1:3" x14ac:dyDescent="0.45">
      <c r="A404" t="s">
        <v>4175</v>
      </c>
      <c r="B404" t="s">
        <v>3547</v>
      </c>
      <c r="C404">
        <v>1120</v>
      </c>
    </row>
    <row r="405" spans="1:3" x14ac:dyDescent="0.45">
      <c r="A405" t="s">
        <v>4175</v>
      </c>
      <c r="B405" t="s">
        <v>3567</v>
      </c>
      <c r="C405">
        <v>1120</v>
      </c>
    </row>
    <row r="406" spans="1:3" x14ac:dyDescent="0.45">
      <c r="A406" t="s">
        <v>4175</v>
      </c>
      <c r="B406" t="s">
        <v>8153</v>
      </c>
      <c r="C406">
        <v>1120</v>
      </c>
    </row>
    <row r="407" spans="1:3" x14ac:dyDescent="0.45">
      <c r="A407" t="s">
        <v>4175</v>
      </c>
      <c r="B407" t="s">
        <v>2490</v>
      </c>
      <c r="C407">
        <v>1120</v>
      </c>
    </row>
    <row r="408" spans="1:3" x14ac:dyDescent="0.45">
      <c r="A408" t="s">
        <v>4175</v>
      </c>
      <c r="B408" t="s">
        <v>8154</v>
      </c>
      <c r="C408">
        <v>1120</v>
      </c>
    </row>
    <row r="409" spans="1:3" x14ac:dyDescent="0.45">
      <c r="A409" t="s">
        <v>4175</v>
      </c>
      <c r="B409" t="s">
        <v>8155</v>
      </c>
      <c r="C409">
        <v>1120</v>
      </c>
    </row>
    <row r="410" spans="1:3" x14ac:dyDescent="0.45">
      <c r="A410" t="s">
        <v>4175</v>
      </c>
      <c r="B410" t="s">
        <v>3569</v>
      </c>
      <c r="C410">
        <v>1120</v>
      </c>
    </row>
    <row r="411" spans="1:3" x14ac:dyDescent="0.45">
      <c r="A411" t="s">
        <v>4175</v>
      </c>
      <c r="B411" t="s">
        <v>3579</v>
      </c>
      <c r="C411">
        <v>1120</v>
      </c>
    </row>
    <row r="412" spans="1:3" x14ac:dyDescent="0.45">
      <c r="A412" t="s">
        <v>4175</v>
      </c>
      <c r="B412" t="s">
        <v>3605</v>
      </c>
      <c r="C412">
        <v>1120</v>
      </c>
    </row>
    <row r="413" spans="1:3" x14ac:dyDescent="0.45">
      <c r="A413" t="s">
        <v>4175</v>
      </c>
      <c r="B413" t="s">
        <v>2511</v>
      </c>
      <c r="C413">
        <v>1120</v>
      </c>
    </row>
    <row r="414" spans="1:3" x14ac:dyDescent="0.45">
      <c r="A414" t="s">
        <v>4175</v>
      </c>
      <c r="B414" t="s">
        <v>8156</v>
      </c>
      <c r="C414">
        <v>1120</v>
      </c>
    </row>
    <row r="415" spans="1:3" x14ac:dyDescent="0.45">
      <c r="A415" t="s">
        <v>4175</v>
      </c>
      <c r="B415" t="s">
        <v>8157</v>
      </c>
      <c r="C415">
        <v>1120</v>
      </c>
    </row>
    <row r="416" spans="1:3" x14ac:dyDescent="0.45">
      <c r="A416" t="s">
        <v>4175</v>
      </c>
      <c r="B416" t="s">
        <v>8158</v>
      </c>
      <c r="C416">
        <v>1120</v>
      </c>
    </row>
    <row r="417" spans="1:3" x14ac:dyDescent="0.45">
      <c r="A417" t="s">
        <v>4175</v>
      </c>
      <c r="B417" t="s">
        <v>8159</v>
      </c>
      <c r="C417">
        <v>1120</v>
      </c>
    </row>
    <row r="418" spans="1:3" x14ac:dyDescent="0.45">
      <c r="A418" t="s">
        <v>4175</v>
      </c>
      <c r="B418" t="s">
        <v>3625</v>
      </c>
      <c r="C418">
        <v>1120</v>
      </c>
    </row>
    <row r="419" spans="1:3" x14ac:dyDescent="0.45">
      <c r="A419" t="s">
        <v>4175</v>
      </c>
      <c r="B419" t="s">
        <v>8160</v>
      </c>
      <c r="C419">
        <v>1120</v>
      </c>
    </row>
    <row r="420" spans="1:3" x14ac:dyDescent="0.45">
      <c r="A420" t="s">
        <v>4175</v>
      </c>
      <c r="B420" t="s">
        <v>8161</v>
      </c>
      <c r="C420">
        <v>1120</v>
      </c>
    </row>
    <row r="421" spans="1:3" x14ac:dyDescent="0.45">
      <c r="A421" t="s">
        <v>4175</v>
      </c>
      <c r="B421" t="s">
        <v>8162</v>
      </c>
      <c r="C421">
        <v>1120</v>
      </c>
    </row>
    <row r="422" spans="1:3" x14ac:dyDescent="0.45">
      <c r="A422" t="s">
        <v>4175</v>
      </c>
      <c r="B422" t="s">
        <v>3632</v>
      </c>
      <c r="C422">
        <v>1120</v>
      </c>
    </row>
    <row r="423" spans="1:3" x14ac:dyDescent="0.45">
      <c r="A423" t="s">
        <v>4175</v>
      </c>
      <c r="B423" t="s">
        <v>3639</v>
      </c>
      <c r="C423">
        <v>1120</v>
      </c>
    </row>
    <row r="424" spans="1:3" x14ac:dyDescent="0.45">
      <c r="A424" t="s">
        <v>4175</v>
      </c>
      <c r="B424" t="s">
        <v>3641</v>
      </c>
      <c r="C424">
        <v>1120</v>
      </c>
    </row>
    <row r="425" spans="1:3" x14ac:dyDescent="0.45">
      <c r="A425" t="s">
        <v>4175</v>
      </c>
      <c r="B425" t="s">
        <v>3646</v>
      </c>
      <c r="C425">
        <v>1120</v>
      </c>
    </row>
    <row r="426" spans="1:3" x14ac:dyDescent="0.45">
      <c r="A426" t="s">
        <v>4175</v>
      </c>
      <c r="B426" t="s">
        <v>8163</v>
      </c>
      <c r="C426">
        <v>1120</v>
      </c>
    </row>
    <row r="427" spans="1:3" x14ac:dyDescent="0.45">
      <c r="A427" t="s">
        <v>4175</v>
      </c>
      <c r="B427" t="s">
        <v>3651</v>
      </c>
      <c r="C427">
        <v>1120</v>
      </c>
    </row>
    <row r="428" spans="1:3" x14ac:dyDescent="0.45">
      <c r="A428" t="s">
        <v>4175</v>
      </c>
      <c r="B428" t="s">
        <v>3676</v>
      </c>
      <c r="C428">
        <v>1120</v>
      </c>
    </row>
    <row r="429" spans="1:3" x14ac:dyDescent="0.45">
      <c r="A429" t="s">
        <v>4175</v>
      </c>
      <c r="B429" t="s">
        <v>3688</v>
      </c>
      <c r="C429">
        <v>1120</v>
      </c>
    </row>
    <row r="430" spans="1:3" x14ac:dyDescent="0.45">
      <c r="A430" t="s">
        <v>4175</v>
      </c>
      <c r="B430" t="s">
        <v>8164</v>
      </c>
      <c r="C430">
        <v>1120</v>
      </c>
    </row>
    <row r="431" spans="1:3" x14ac:dyDescent="0.45">
      <c r="A431" t="s">
        <v>4175</v>
      </c>
      <c r="B431" t="s">
        <v>3695</v>
      </c>
      <c r="C431">
        <v>1120</v>
      </c>
    </row>
    <row r="432" spans="1:3" x14ac:dyDescent="0.45">
      <c r="A432" t="s">
        <v>4175</v>
      </c>
      <c r="B432" t="s">
        <v>3700</v>
      </c>
      <c r="C432">
        <v>1120</v>
      </c>
    </row>
    <row r="433" spans="1:3" x14ac:dyDescent="0.45">
      <c r="A433" t="s">
        <v>4175</v>
      </c>
      <c r="B433" t="s">
        <v>3722</v>
      </c>
      <c r="C433">
        <v>1120</v>
      </c>
    </row>
    <row r="434" spans="1:3" x14ac:dyDescent="0.45">
      <c r="A434" t="s">
        <v>4175</v>
      </c>
      <c r="B434" t="s">
        <v>2711</v>
      </c>
      <c r="C434">
        <v>1120</v>
      </c>
    </row>
    <row r="435" spans="1:3" x14ac:dyDescent="0.45">
      <c r="A435" t="s">
        <v>4175</v>
      </c>
      <c r="B435" t="s">
        <v>2528</v>
      </c>
      <c r="C435">
        <v>1120</v>
      </c>
    </row>
    <row r="436" spans="1:3" x14ac:dyDescent="0.45">
      <c r="A436" t="s">
        <v>4175</v>
      </c>
      <c r="B436" t="s">
        <v>2714</v>
      </c>
      <c r="C436">
        <v>1120</v>
      </c>
    </row>
    <row r="437" spans="1:3" x14ac:dyDescent="0.45">
      <c r="A437" t="s">
        <v>4175</v>
      </c>
      <c r="B437" t="s">
        <v>3726</v>
      </c>
      <c r="C437">
        <v>1120</v>
      </c>
    </row>
    <row r="438" spans="1:3" x14ac:dyDescent="0.45">
      <c r="A438" t="s">
        <v>4175</v>
      </c>
      <c r="B438" t="s">
        <v>3735</v>
      </c>
      <c r="C438">
        <v>1120</v>
      </c>
    </row>
    <row r="439" spans="1:3" x14ac:dyDescent="0.45">
      <c r="A439" t="s">
        <v>4175</v>
      </c>
      <c r="B439" t="s">
        <v>8165</v>
      </c>
      <c r="C439">
        <v>1120</v>
      </c>
    </row>
    <row r="440" spans="1:3" x14ac:dyDescent="0.45">
      <c r="A440" t="s">
        <v>4175</v>
      </c>
      <c r="B440" t="s">
        <v>3737</v>
      </c>
      <c r="C440">
        <v>1120</v>
      </c>
    </row>
    <row r="441" spans="1:3" x14ac:dyDescent="0.45">
      <c r="A441" t="s">
        <v>4175</v>
      </c>
      <c r="B441" t="s">
        <v>3749</v>
      </c>
      <c r="C441">
        <v>1120</v>
      </c>
    </row>
    <row r="442" spans="1:3" x14ac:dyDescent="0.45">
      <c r="A442" t="s">
        <v>4175</v>
      </c>
      <c r="B442" t="s">
        <v>3756</v>
      </c>
      <c r="C442">
        <v>1120</v>
      </c>
    </row>
    <row r="443" spans="1:3" x14ac:dyDescent="0.45">
      <c r="A443" t="s">
        <v>4175</v>
      </c>
      <c r="B443" t="s">
        <v>5862</v>
      </c>
      <c r="C443">
        <v>1120</v>
      </c>
    </row>
    <row r="444" spans="1:3" x14ac:dyDescent="0.45">
      <c r="A444" t="s">
        <v>4175</v>
      </c>
      <c r="B444" t="s">
        <v>3772</v>
      </c>
      <c r="C444">
        <v>1120</v>
      </c>
    </row>
    <row r="445" spans="1:3" x14ac:dyDescent="0.45">
      <c r="A445" t="s">
        <v>4175</v>
      </c>
      <c r="B445" t="s">
        <v>8166</v>
      </c>
      <c r="C445">
        <v>1120</v>
      </c>
    </row>
    <row r="446" spans="1:3" x14ac:dyDescent="0.45">
      <c r="A446" t="s">
        <v>4175</v>
      </c>
      <c r="B446" t="s">
        <v>8167</v>
      </c>
      <c r="C446">
        <v>1120</v>
      </c>
    </row>
    <row r="447" spans="1:3" x14ac:dyDescent="0.45">
      <c r="A447" t="s">
        <v>4175</v>
      </c>
      <c r="B447" t="s">
        <v>4968</v>
      </c>
      <c r="C447">
        <v>1120</v>
      </c>
    </row>
    <row r="448" spans="1:3" x14ac:dyDescent="0.45">
      <c r="A448" t="s">
        <v>4175</v>
      </c>
      <c r="B448" t="s">
        <v>2716</v>
      </c>
      <c r="C448">
        <v>1120</v>
      </c>
    </row>
    <row r="449" spans="1:3" x14ac:dyDescent="0.45">
      <c r="A449" t="s">
        <v>4175</v>
      </c>
      <c r="B449" t="s">
        <v>3775</v>
      </c>
      <c r="C449">
        <v>1120</v>
      </c>
    </row>
    <row r="450" spans="1:3" x14ac:dyDescent="0.45">
      <c r="A450" t="s">
        <v>4175</v>
      </c>
      <c r="B450" t="s">
        <v>3778</v>
      </c>
      <c r="C450">
        <v>1120</v>
      </c>
    </row>
    <row r="451" spans="1:3" x14ac:dyDescent="0.45">
      <c r="A451" t="s">
        <v>4175</v>
      </c>
      <c r="B451" t="s">
        <v>3800</v>
      </c>
      <c r="C451">
        <v>1120</v>
      </c>
    </row>
    <row r="452" spans="1:3" x14ac:dyDescent="0.45">
      <c r="A452" t="s">
        <v>4175</v>
      </c>
      <c r="B452" t="s">
        <v>3810</v>
      </c>
      <c r="C452">
        <v>1120</v>
      </c>
    </row>
    <row r="453" spans="1:3" x14ac:dyDescent="0.45">
      <c r="A453" t="s">
        <v>4175</v>
      </c>
      <c r="B453" t="s">
        <v>3814</v>
      </c>
      <c r="C453">
        <v>1120</v>
      </c>
    </row>
    <row r="454" spans="1:3" x14ac:dyDescent="0.45">
      <c r="A454" t="s">
        <v>4175</v>
      </c>
      <c r="B454" t="s">
        <v>8168</v>
      </c>
      <c r="C454">
        <v>1120</v>
      </c>
    </row>
    <row r="455" spans="1:3" x14ac:dyDescent="0.45">
      <c r="A455" t="s">
        <v>4175</v>
      </c>
      <c r="B455" t="s">
        <v>3819</v>
      </c>
      <c r="C455">
        <v>1120</v>
      </c>
    </row>
    <row r="456" spans="1:3" x14ac:dyDescent="0.45">
      <c r="A456" t="s">
        <v>4175</v>
      </c>
      <c r="B456" t="s">
        <v>4926</v>
      </c>
      <c r="C456">
        <v>1120</v>
      </c>
    </row>
    <row r="457" spans="1:3" x14ac:dyDescent="0.45">
      <c r="A457" t="s">
        <v>4175</v>
      </c>
      <c r="B457" t="s">
        <v>5065</v>
      </c>
      <c r="C457">
        <v>1120</v>
      </c>
    </row>
    <row r="458" spans="1:3" x14ac:dyDescent="0.45">
      <c r="A458" t="s">
        <v>4175</v>
      </c>
      <c r="B458" t="s">
        <v>5111</v>
      </c>
      <c r="C458">
        <v>1120</v>
      </c>
    </row>
    <row r="459" spans="1:3" x14ac:dyDescent="0.45">
      <c r="A459" t="s">
        <v>4175</v>
      </c>
      <c r="B459" t="s">
        <v>8169</v>
      </c>
      <c r="C459">
        <v>1120</v>
      </c>
    </row>
    <row r="460" spans="1:3" x14ac:dyDescent="0.45">
      <c r="A460" t="s">
        <v>4175</v>
      </c>
      <c r="B460" t="s">
        <v>8170</v>
      </c>
      <c r="C460">
        <v>1120</v>
      </c>
    </row>
    <row r="461" spans="1:3" x14ac:dyDescent="0.45">
      <c r="A461" t="s">
        <v>4175</v>
      </c>
      <c r="B461" t="s">
        <v>3822</v>
      </c>
      <c r="C461">
        <v>1120</v>
      </c>
    </row>
    <row r="462" spans="1:3" x14ac:dyDescent="0.45">
      <c r="A462" t="s">
        <v>4175</v>
      </c>
      <c r="B462" t="s">
        <v>3836</v>
      </c>
      <c r="C462">
        <v>1120</v>
      </c>
    </row>
    <row r="463" spans="1:3" x14ac:dyDescent="0.45">
      <c r="A463" t="s">
        <v>4175</v>
      </c>
      <c r="B463" t="s">
        <v>3843</v>
      </c>
      <c r="C463">
        <v>1120</v>
      </c>
    </row>
    <row r="464" spans="1:3" x14ac:dyDescent="0.45">
      <c r="A464" t="s">
        <v>4175</v>
      </c>
      <c r="B464" t="s">
        <v>3846</v>
      </c>
      <c r="C464">
        <v>1120</v>
      </c>
    </row>
    <row r="465" spans="1:3" x14ac:dyDescent="0.45">
      <c r="A465" t="s">
        <v>4175</v>
      </c>
      <c r="B465" t="s">
        <v>3851</v>
      </c>
      <c r="C465">
        <v>1120</v>
      </c>
    </row>
    <row r="466" spans="1:3" x14ac:dyDescent="0.45">
      <c r="A466" t="s">
        <v>4175</v>
      </c>
      <c r="B466" t="s">
        <v>8171</v>
      </c>
      <c r="C466">
        <v>1120</v>
      </c>
    </row>
    <row r="467" spans="1:3" x14ac:dyDescent="0.45">
      <c r="A467" t="s">
        <v>4175</v>
      </c>
      <c r="B467" t="s">
        <v>3855</v>
      </c>
      <c r="C467">
        <v>1120</v>
      </c>
    </row>
    <row r="468" spans="1:3" x14ac:dyDescent="0.45">
      <c r="A468" t="s">
        <v>4175</v>
      </c>
      <c r="B468" t="s">
        <v>4590</v>
      </c>
      <c r="C468">
        <v>1120</v>
      </c>
    </row>
    <row r="469" spans="1:3" x14ac:dyDescent="0.45">
      <c r="A469" t="s">
        <v>4175</v>
      </c>
      <c r="B469" t="s">
        <v>8172</v>
      </c>
      <c r="C469">
        <v>1120</v>
      </c>
    </row>
    <row r="470" spans="1:3" x14ac:dyDescent="0.45">
      <c r="A470" t="s">
        <v>4175</v>
      </c>
      <c r="B470" t="s">
        <v>3857</v>
      </c>
      <c r="C470">
        <v>1120</v>
      </c>
    </row>
    <row r="471" spans="1:3" x14ac:dyDescent="0.45">
      <c r="A471" t="s">
        <v>4175</v>
      </c>
      <c r="B471" t="s">
        <v>8173</v>
      </c>
      <c r="C471">
        <v>1120</v>
      </c>
    </row>
    <row r="472" spans="1:3" x14ac:dyDescent="0.45">
      <c r="A472" t="s">
        <v>4175</v>
      </c>
      <c r="B472" t="s">
        <v>3865</v>
      </c>
      <c r="C472">
        <v>1120</v>
      </c>
    </row>
    <row r="473" spans="1:3" x14ac:dyDescent="0.45">
      <c r="A473" t="s">
        <v>4175</v>
      </c>
      <c r="B473" t="s">
        <v>6533</v>
      </c>
      <c r="C473">
        <v>1120</v>
      </c>
    </row>
    <row r="474" spans="1:3" x14ac:dyDescent="0.45">
      <c r="A474" t="s">
        <v>4175</v>
      </c>
      <c r="B474" t="s">
        <v>8174</v>
      </c>
      <c r="C474">
        <v>1120</v>
      </c>
    </row>
    <row r="475" spans="1:3" x14ac:dyDescent="0.45">
      <c r="A475" t="s">
        <v>4175</v>
      </c>
      <c r="B475" t="s">
        <v>3909</v>
      </c>
      <c r="C475">
        <v>1120</v>
      </c>
    </row>
    <row r="476" spans="1:3" x14ac:dyDescent="0.45">
      <c r="A476" t="s">
        <v>4175</v>
      </c>
      <c r="B476" t="s">
        <v>3911</v>
      </c>
      <c r="C476">
        <v>1120</v>
      </c>
    </row>
    <row r="477" spans="1:3" x14ac:dyDescent="0.45">
      <c r="A477" t="s">
        <v>4175</v>
      </c>
      <c r="B477" t="s">
        <v>3916</v>
      </c>
      <c r="C477">
        <v>1120</v>
      </c>
    </row>
    <row r="478" spans="1:3" x14ac:dyDescent="0.45">
      <c r="A478" t="s">
        <v>4175</v>
      </c>
      <c r="B478" t="s">
        <v>6534</v>
      </c>
      <c r="C478">
        <v>1120</v>
      </c>
    </row>
    <row r="479" spans="1:3" x14ac:dyDescent="0.45">
      <c r="A479" t="s">
        <v>4175</v>
      </c>
      <c r="B479" t="s">
        <v>3923</v>
      </c>
      <c r="C479">
        <v>1120</v>
      </c>
    </row>
    <row r="480" spans="1:3" x14ac:dyDescent="0.45">
      <c r="A480" t="s">
        <v>4175</v>
      </c>
      <c r="B480" t="s">
        <v>3925</v>
      </c>
      <c r="C480">
        <v>1120</v>
      </c>
    </row>
    <row r="481" spans="1:3" x14ac:dyDescent="0.45">
      <c r="A481" t="s">
        <v>4175</v>
      </c>
      <c r="B481" t="s">
        <v>3927</v>
      </c>
      <c r="C481">
        <v>1120</v>
      </c>
    </row>
    <row r="482" spans="1:3" x14ac:dyDescent="0.45">
      <c r="A482" t="s">
        <v>4175</v>
      </c>
      <c r="B482" t="s">
        <v>4995</v>
      </c>
      <c r="C482">
        <v>1120</v>
      </c>
    </row>
    <row r="483" spans="1:3" x14ac:dyDescent="0.45">
      <c r="A483" t="s">
        <v>4175</v>
      </c>
      <c r="B483" t="s">
        <v>4224</v>
      </c>
      <c r="C483">
        <v>1120</v>
      </c>
    </row>
    <row r="484" spans="1:3" x14ac:dyDescent="0.45">
      <c r="A484" t="s">
        <v>4175</v>
      </c>
      <c r="B484" t="s">
        <v>3930</v>
      </c>
      <c r="C484">
        <v>1120</v>
      </c>
    </row>
    <row r="485" spans="1:3" x14ac:dyDescent="0.45">
      <c r="A485" t="s">
        <v>4175</v>
      </c>
      <c r="B485" t="s">
        <v>8175</v>
      </c>
      <c r="C485">
        <v>1120</v>
      </c>
    </row>
    <row r="486" spans="1:3" x14ac:dyDescent="0.45">
      <c r="A486" t="s">
        <v>4175</v>
      </c>
      <c r="B486" t="s">
        <v>3932</v>
      </c>
      <c r="C486">
        <v>1120</v>
      </c>
    </row>
    <row r="487" spans="1:3" x14ac:dyDescent="0.45">
      <c r="A487" t="s">
        <v>4175</v>
      </c>
      <c r="B487" t="s">
        <v>8176</v>
      </c>
      <c r="C487">
        <v>1120</v>
      </c>
    </row>
    <row r="488" spans="1:3" x14ac:dyDescent="0.45">
      <c r="A488" t="s">
        <v>4175</v>
      </c>
      <c r="B488" t="s">
        <v>3935</v>
      </c>
      <c r="C488">
        <v>1120</v>
      </c>
    </row>
    <row r="489" spans="1:3" x14ac:dyDescent="0.45">
      <c r="A489" t="s">
        <v>4175</v>
      </c>
      <c r="B489" t="s">
        <v>3941</v>
      </c>
      <c r="C489">
        <v>1120</v>
      </c>
    </row>
    <row r="490" spans="1:3" x14ac:dyDescent="0.45">
      <c r="A490" t="s">
        <v>4175</v>
      </c>
      <c r="B490" t="s">
        <v>3948</v>
      </c>
      <c r="C490">
        <v>1120</v>
      </c>
    </row>
    <row r="491" spans="1:3" x14ac:dyDescent="0.45">
      <c r="A491" t="s">
        <v>4175</v>
      </c>
      <c r="B491" t="s">
        <v>2533</v>
      </c>
      <c r="C491">
        <v>1120</v>
      </c>
    </row>
    <row r="492" spans="1:3" x14ac:dyDescent="0.45">
      <c r="A492" t="s">
        <v>4175</v>
      </c>
      <c r="B492" t="s">
        <v>2718</v>
      </c>
      <c r="C492">
        <v>1120</v>
      </c>
    </row>
    <row r="493" spans="1:3" x14ac:dyDescent="0.45">
      <c r="A493" t="s">
        <v>4175</v>
      </c>
      <c r="B493" t="s">
        <v>3950</v>
      </c>
      <c r="C493">
        <v>1120</v>
      </c>
    </row>
    <row r="494" spans="1:3" x14ac:dyDescent="0.45">
      <c r="A494" t="s">
        <v>4175</v>
      </c>
      <c r="B494" t="s">
        <v>6536</v>
      </c>
      <c r="C494">
        <v>1120</v>
      </c>
    </row>
    <row r="495" spans="1:3" x14ac:dyDescent="0.45">
      <c r="A495" t="s">
        <v>4175</v>
      </c>
      <c r="B495" t="s">
        <v>3954</v>
      </c>
      <c r="C495">
        <v>1120</v>
      </c>
    </row>
    <row r="496" spans="1:3" x14ac:dyDescent="0.45">
      <c r="A496" t="s">
        <v>4175</v>
      </c>
      <c r="B496" t="s">
        <v>3959</v>
      </c>
      <c r="C496">
        <v>1120</v>
      </c>
    </row>
    <row r="497" spans="1:3" x14ac:dyDescent="0.45">
      <c r="A497" t="s">
        <v>4175</v>
      </c>
      <c r="B497" t="s">
        <v>3979</v>
      </c>
      <c r="C497">
        <v>1120</v>
      </c>
    </row>
    <row r="498" spans="1:3" x14ac:dyDescent="0.45">
      <c r="A498" t="s">
        <v>4175</v>
      </c>
      <c r="B498" t="s">
        <v>3988</v>
      </c>
      <c r="C498">
        <v>1120</v>
      </c>
    </row>
    <row r="499" spans="1:3" x14ac:dyDescent="0.45">
      <c r="A499" t="s">
        <v>4175</v>
      </c>
      <c r="B499" t="s">
        <v>3990</v>
      </c>
      <c r="C499">
        <v>1120</v>
      </c>
    </row>
    <row r="500" spans="1:3" x14ac:dyDescent="0.45">
      <c r="A500" t="s">
        <v>4175</v>
      </c>
      <c r="B500" t="s">
        <v>8177</v>
      </c>
      <c r="C500">
        <v>1120</v>
      </c>
    </row>
    <row r="501" spans="1:3" x14ac:dyDescent="0.45">
      <c r="A501" t="s">
        <v>4175</v>
      </c>
      <c r="B501" t="s">
        <v>3995</v>
      </c>
      <c r="C501">
        <v>1120</v>
      </c>
    </row>
    <row r="502" spans="1:3" x14ac:dyDescent="0.45">
      <c r="A502" t="s">
        <v>4175</v>
      </c>
      <c r="B502" t="s">
        <v>3998</v>
      </c>
      <c r="C502">
        <v>1120</v>
      </c>
    </row>
    <row r="503" spans="1:3" x14ac:dyDescent="0.45">
      <c r="A503" t="s">
        <v>4175</v>
      </c>
      <c r="B503" t="s">
        <v>4000</v>
      </c>
      <c r="C503">
        <v>1120</v>
      </c>
    </row>
    <row r="504" spans="1:3" x14ac:dyDescent="0.45">
      <c r="A504" t="s">
        <v>4175</v>
      </c>
      <c r="B504" t="s">
        <v>6596</v>
      </c>
      <c r="C504">
        <v>1120</v>
      </c>
    </row>
    <row r="505" spans="1:3" x14ac:dyDescent="0.45">
      <c r="A505" t="s">
        <v>4175</v>
      </c>
      <c r="B505" t="s">
        <v>4013</v>
      </c>
      <c r="C505">
        <v>1120</v>
      </c>
    </row>
    <row r="506" spans="1:3" x14ac:dyDescent="0.45">
      <c r="A506" t="s">
        <v>4175</v>
      </c>
      <c r="B506" t="s">
        <v>8178</v>
      </c>
      <c r="C506">
        <v>1120</v>
      </c>
    </row>
    <row r="507" spans="1:3" x14ac:dyDescent="0.45">
      <c r="A507" t="s">
        <v>4175</v>
      </c>
      <c r="B507" t="s">
        <v>8179</v>
      </c>
      <c r="C507">
        <v>1120</v>
      </c>
    </row>
    <row r="508" spans="1:3" x14ac:dyDescent="0.45">
      <c r="A508" t="s">
        <v>4175</v>
      </c>
      <c r="B508" t="s">
        <v>4021</v>
      </c>
      <c r="C508">
        <v>1120</v>
      </c>
    </row>
    <row r="509" spans="1:3" x14ac:dyDescent="0.45">
      <c r="A509" t="s">
        <v>4175</v>
      </c>
      <c r="B509" t="s">
        <v>4024</v>
      </c>
      <c r="C509">
        <v>1120</v>
      </c>
    </row>
    <row r="510" spans="1:3" x14ac:dyDescent="0.45">
      <c r="A510" t="s">
        <v>4175</v>
      </c>
      <c r="B510" t="s">
        <v>4029</v>
      </c>
      <c r="C510">
        <v>1120</v>
      </c>
    </row>
    <row r="511" spans="1:3" x14ac:dyDescent="0.45">
      <c r="A511" t="s">
        <v>4175</v>
      </c>
      <c r="B511" t="s">
        <v>8180</v>
      </c>
      <c r="C511">
        <v>1120</v>
      </c>
    </row>
    <row r="512" spans="1:3" x14ac:dyDescent="0.45">
      <c r="A512" t="s">
        <v>4175</v>
      </c>
      <c r="B512" t="s">
        <v>8181</v>
      </c>
      <c r="C512">
        <v>1120</v>
      </c>
    </row>
    <row r="513" spans="1:3" x14ac:dyDescent="0.45">
      <c r="A513" t="s">
        <v>4175</v>
      </c>
      <c r="B513" t="s">
        <v>8182</v>
      </c>
      <c r="C513">
        <v>1120</v>
      </c>
    </row>
    <row r="514" spans="1:3" x14ac:dyDescent="0.45">
      <c r="A514" t="s">
        <v>4175</v>
      </c>
      <c r="B514" t="s">
        <v>8183</v>
      </c>
      <c r="C514">
        <v>1120</v>
      </c>
    </row>
    <row r="515" spans="1:3" x14ac:dyDescent="0.45">
      <c r="A515" t="s">
        <v>4175</v>
      </c>
      <c r="B515" t="s">
        <v>2542</v>
      </c>
      <c r="C515">
        <v>1120</v>
      </c>
    </row>
    <row r="516" spans="1:3" x14ac:dyDescent="0.45">
      <c r="A516" t="s">
        <v>4175</v>
      </c>
      <c r="B516" t="s">
        <v>4035</v>
      </c>
      <c r="C516">
        <v>1120</v>
      </c>
    </row>
    <row r="517" spans="1:3" x14ac:dyDescent="0.45">
      <c r="A517" t="s">
        <v>4175</v>
      </c>
      <c r="B517" t="s">
        <v>4044</v>
      </c>
      <c r="C517">
        <v>1120</v>
      </c>
    </row>
    <row r="518" spans="1:3" x14ac:dyDescent="0.45">
      <c r="A518" t="s">
        <v>4175</v>
      </c>
      <c r="B518" t="s">
        <v>4047</v>
      </c>
      <c r="C518">
        <v>1120</v>
      </c>
    </row>
    <row r="519" spans="1:3" x14ac:dyDescent="0.45">
      <c r="A519" t="s">
        <v>4175</v>
      </c>
      <c r="B519" t="s">
        <v>4051</v>
      </c>
      <c r="C519">
        <v>1120</v>
      </c>
    </row>
    <row r="520" spans="1:3" x14ac:dyDescent="0.45">
      <c r="A520" t="s">
        <v>4175</v>
      </c>
      <c r="B520" t="s">
        <v>2544</v>
      </c>
      <c r="C520">
        <v>1120</v>
      </c>
    </row>
    <row r="521" spans="1:3" x14ac:dyDescent="0.45">
      <c r="A521" t="s">
        <v>4175</v>
      </c>
      <c r="B521" t="s">
        <v>696</v>
      </c>
      <c r="C521">
        <v>1120</v>
      </c>
    </row>
    <row r="522" spans="1:3" x14ac:dyDescent="0.45">
      <c r="A522" t="s">
        <v>4175</v>
      </c>
      <c r="B522" t="s">
        <v>8184</v>
      </c>
      <c r="C522">
        <v>1120</v>
      </c>
    </row>
    <row r="523" spans="1:3" x14ac:dyDescent="0.45">
      <c r="A523" t="s">
        <v>4175</v>
      </c>
      <c r="B523" t="s">
        <v>4072</v>
      </c>
      <c r="C523">
        <v>1120</v>
      </c>
    </row>
    <row r="524" spans="1:3" x14ac:dyDescent="0.45">
      <c r="A524" t="s">
        <v>4175</v>
      </c>
      <c r="B524" t="s">
        <v>8185</v>
      </c>
      <c r="C524">
        <v>1120</v>
      </c>
    </row>
    <row r="525" spans="1:3" x14ac:dyDescent="0.45">
      <c r="A525" t="s">
        <v>4175</v>
      </c>
      <c r="B525" t="s">
        <v>2720</v>
      </c>
      <c r="C525">
        <v>1120</v>
      </c>
    </row>
    <row r="526" spans="1:3" x14ac:dyDescent="0.45">
      <c r="A526" t="s">
        <v>4175</v>
      </c>
      <c r="B526" t="s">
        <v>4075</v>
      </c>
      <c r="C526">
        <v>1120</v>
      </c>
    </row>
    <row r="527" spans="1:3" x14ac:dyDescent="0.45">
      <c r="A527" t="s">
        <v>4175</v>
      </c>
      <c r="B527" t="s">
        <v>4077</v>
      </c>
      <c r="C527">
        <v>1120</v>
      </c>
    </row>
    <row r="528" spans="1:3" x14ac:dyDescent="0.45">
      <c r="A528" t="s">
        <v>4175</v>
      </c>
      <c r="B528" t="s">
        <v>4082</v>
      </c>
      <c r="C528">
        <v>1120</v>
      </c>
    </row>
    <row r="529" spans="1:3" x14ac:dyDescent="0.45">
      <c r="A529" t="s">
        <v>4175</v>
      </c>
      <c r="B529" t="s">
        <v>4089</v>
      </c>
      <c r="C529">
        <v>1120</v>
      </c>
    </row>
    <row r="530" spans="1:3" x14ac:dyDescent="0.45">
      <c r="A530" t="s">
        <v>4175</v>
      </c>
      <c r="B530" t="s">
        <v>2557</v>
      </c>
      <c r="C530">
        <v>1120</v>
      </c>
    </row>
    <row r="531" spans="1:3" x14ac:dyDescent="0.45">
      <c r="A531" t="s">
        <v>4175</v>
      </c>
      <c r="B531" t="s">
        <v>4094</v>
      </c>
      <c r="C531">
        <v>1120</v>
      </c>
    </row>
    <row r="532" spans="1:3" x14ac:dyDescent="0.45">
      <c r="A532" t="s">
        <v>4175</v>
      </c>
      <c r="B532" t="s">
        <v>4104</v>
      </c>
      <c r="C532">
        <v>1120</v>
      </c>
    </row>
    <row r="533" spans="1:3" x14ac:dyDescent="0.45">
      <c r="A533" t="s">
        <v>4175</v>
      </c>
      <c r="B533" t="s">
        <v>4107</v>
      </c>
      <c r="C533">
        <v>1120</v>
      </c>
    </row>
    <row r="534" spans="1:3" x14ac:dyDescent="0.45">
      <c r="A534" t="s">
        <v>4175</v>
      </c>
      <c r="B534" t="s">
        <v>4109</v>
      </c>
      <c r="C534">
        <v>1120</v>
      </c>
    </row>
    <row r="535" spans="1:3" x14ac:dyDescent="0.45">
      <c r="A535" t="s">
        <v>4175</v>
      </c>
      <c r="B535" t="s">
        <v>4111</v>
      </c>
      <c r="C535">
        <v>1120</v>
      </c>
    </row>
    <row r="536" spans="1:3" x14ac:dyDescent="0.45">
      <c r="A536" t="s">
        <v>4175</v>
      </c>
      <c r="B536" t="s">
        <v>2565</v>
      </c>
      <c r="C536">
        <v>1120</v>
      </c>
    </row>
    <row r="537" spans="1:3" x14ac:dyDescent="0.45">
      <c r="A537" t="s">
        <v>4175</v>
      </c>
      <c r="B537" t="s">
        <v>4114</v>
      </c>
      <c r="C537">
        <v>1120</v>
      </c>
    </row>
    <row r="538" spans="1:3" x14ac:dyDescent="0.45">
      <c r="A538" t="s">
        <v>4175</v>
      </c>
      <c r="B538" t="s">
        <v>4117</v>
      </c>
      <c r="C538">
        <v>1120</v>
      </c>
    </row>
    <row r="539" spans="1:3" x14ac:dyDescent="0.45">
      <c r="A539" t="s">
        <v>4175</v>
      </c>
      <c r="B539" t="s">
        <v>4122</v>
      </c>
      <c r="C539">
        <v>1120</v>
      </c>
    </row>
    <row r="540" spans="1:3" x14ac:dyDescent="0.45">
      <c r="A540" t="s">
        <v>4175</v>
      </c>
      <c r="B540" t="s">
        <v>4124</v>
      </c>
      <c r="C540">
        <v>1120</v>
      </c>
    </row>
    <row r="541" spans="1:3" x14ac:dyDescent="0.45">
      <c r="A541" t="s">
        <v>4175</v>
      </c>
      <c r="B541" t="s">
        <v>4127</v>
      </c>
      <c r="C541">
        <v>1120</v>
      </c>
    </row>
    <row r="542" spans="1:3" x14ac:dyDescent="0.45">
      <c r="A542" t="s">
        <v>4175</v>
      </c>
      <c r="B542" t="s">
        <v>8186</v>
      </c>
      <c r="C542">
        <v>1120</v>
      </c>
    </row>
    <row r="543" spans="1:3" x14ac:dyDescent="0.45">
      <c r="A543" t="s">
        <v>4175</v>
      </c>
      <c r="B543" t="s">
        <v>8187</v>
      </c>
      <c r="C543">
        <v>1120</v>
      </c>
    </row>
    <row r="544" spans="1:3" x14ac:dyDescent="0.45">
      <c r="A544" t="s">
        <v>4175</v>
      </c>
      <c r="B544" t="s">
        <v>8188</v>
      </c>
      <c r="C544">
        <v>1120</v>
      </c>
    </row>
    <row r="545" spans="1:3" x14ac:dyDescent="0.45">
      <c r="A545" t="s">
        <v>4175</v>
      </c>
      <c r="B545" t="s">
        <v>8189</v>
      </c>
      <c r="C545">
        <v>1120</v>
      </c>
    </row>
    <row r="546" spans="1:3" x14ac:dyDescent="0.45">
      <c r="A546" t="s">
        <v>4175</v>
      </c>
      <c r="B546" t="s">
        <v>8190</v>
      </c>
      <c r="C546">
        <v>1120</v>
      </c>
    </row>
    <row r="547" spans="1:3" x14ac:dyDescent="0.45">
      <c r="A547" t="s">
        <v>4175</v>
      </c>
      <c r="B547" t="s">
        <v>8191</v>
      </c>
      <c r="C547">
        <v>1120</v>
      </c>
    </row>
    <row r="548" spans="1:3" x14ac:dyDescent="0.45">
      <c r="A548" t="s">
        <v>4175</v>
      </c>
      <c r="B548" t="s">
        <v>4140</v>
      </c>
      <c r="C548">
        <v>1120</v>
      </c>
    </row>
    <row r="549" spans="1:3" x14ac:dyDescent="0.45">
      <c r="A549" t="s">
        <v>4175</v>
      </c>
      <c r="B549" t="s">
        <v>2567</v>
      </c>
      <c r="C549">
        <v>1120</v>
      </c>
    </row>
    <row r="550" spans="1:3" x14ac:dyDescent="0.45">
      <c r="A550" t="s">
        <v>4175</v>
      </c>
      <c r="B550" t="s">
        <v>4156</v>
      </c>
      <c r="C550">
        <v>1120</v>
      </c>
    </row>
    <row r="551" spans="1:3" x14ac:dyDescent="0.45">
      <c r="A551" t="s">
        <v>4175</v>
      </c>
      <c r="B551" t="s">
        <v>8192</v>
      </c>
      <c r="C551">
        <v>1120</v>
      </c>
    </row>
    <row r="552" spans="1:3" x14ac:dyDescent="0.45">
      <c r="A552" t="s">
        <v>4175</v>
      </c>
      <c r="B552" t="s">
        <v>8193</v>
      </c>
      <c r="C552">
        <v>1120</v>
      </c>
    </row>
    <row r="553" spans="1:3" x14ac:dyDescent="0.45">
      <c r="A553" t="s">
        <v>4175</v>
      </c>
      <c r="B553" t="s">
        <v>2582</v>
      </c>
      <c r="C553">
        <v>1120</v>
      </c>
    </row>
    <row r="554" spans="1:3" x14ac:dyDescent="0.45">
      <c r="A554" t="s">
        <v>4175</v>
      </c>
      <c r="B554" t="s">
        <v>4158</v>
      </c>
      <c r="C554">
        <v>1120</v>
      </c>
    </row>
    <row r="555" spans="1:3" x14ac:dyDescent="0.45">
      <c r="A555" t="s">
        <v>4175</v>
      </c>
      <c r="B555" t="s">
        <v>6539</v>
      </c>
      <c r="C555">
        <v>1120</v>
      </c>
    </row>
    <row r="556" spans="1:3" x14ac:dyDescent="0.45">
      <c r="A556" t="s">
        <v>4175</v>
      </c>
      <c r="B556" t="s">
        <v>2728</v>
      </c>
      <c r="C556">
        <v>1120</v>
      </c>
    </row>
    <row r="557" spans="1:3" x14ac:dyDescent="0.45">
      <c r="A557" t="s">
        <v>4175</v>
      </c>
      <c r="B557" t="s">
        <v>6540</v>
      </c>
      <c r="C557">
        <v>1120</v>
      </c>
    </row>
    <row r="558" spans="1:3" x14ac:dyDescent="0.45">
      <c r="A558" t="s">
        <v>4175</v>
      </c>
      <c r="B558" t="s">
        <v>4160</v>
      </c>
      <c r="C558">
        <v>1120</v>
      </c>
    </row>
    <row r="559" spans="1:3" x14ac:dyDescent="0.45">
      <c r="A559" t="s">
        <v>4175</v>
      </c>
      <c r="B559" t="s">
        <v>8194</v>
      </c>
      <c r="C559">
        <v>1120</v>
      </c>
    </row>
    <row r="560" spans="1:3" x14ac:dyDescent="0.45">
      <c r="A560" t="s">
        <v>4175</v>
      </c>
      <c r="B560" t="s">
        <v>5046</v>
      </c>
      <c r="C560">
        <v>1120</v>
      </c>
    </row>
    <row r="561" spans="1:3" x14ac:dyDescent="0.45">
      <c r="A561" t="s">
        <v>4175</v>
      </c>
      <c r="B561" t="s">
        <v>8195</v>
      </c>
      <c r="C561">
        <v>1120</v>
      </c>
    </row>
    <row r="562" spans="1:3" x14ac:dyDescent="0.45">
      <c r="A562" t="s">
        <v>4175</v>
      </c>
      <c r="B562" t="s">
        <v>8196</v>
      </c>
      <c r="C562">
        <v>1120</v>
      </c>
    </row>
    <row r="563" spans="1:3" x14ac:dyDescent="0.45">
      <c r="A563" t="s">
        <v>4175</v>
      </c>
      <c r="B563" t="s">
        <v>4162</v>
      </c>
      <c r="C563">
        <v>1120</v>
      </c>
    </row>
    <row r="564" spans="1:3" x14ac:dyDescent="0.45">
      <c r="A564" t="s">
        <v>4175</v>
      </c>
      <c r="B564" t="s">
        <v>2734</v>
      </c>
      <c r="C564">
        <v>1120</v>
      </c>
    </row>
    <row r="565" spans="1:3" x14ac:dyDescent="0.45">
      <c r="A565" t="s">
        <v>4175</v>
      </c>
      <c r="B565" t="s">
        <v>4164</v>
      </c>
      <c r="C565">
        <v>1120</v>
      </c>
    </row>
    <row r="566" spans="1:3" x14ac:dyDescent="0.45">
      <c r="A566" t="s">
        <v>4175</v>
      </c>
      <c r="B566" t="s">
        <v>2598</v>
      </c>
      <c r="C566">
        <v>1120</v>
      </c>
    </row>
  </sheetData>
  <phoneticPr fontId="6"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A0185-64BD-4BD1-B043-4D88BB0DDE5B}">
  <sheetPr codeName="Sheet16"/>
  <dimension ref="A1:C113"/>
  <sheetViews>
    <sheetView workbookViewId="0">
      <selection activeCell="G53" sqref="G53"/>
    </sheetView>
  </sheetViews>
  <sheetFormatPr defaultRowHeight="14.25" x14ac:dyDescent="0.45"/>
  <sheetData>
    <row r="1" spans="1:3" x14ac:dyDescent="0.45">
      <c r="A1" t="s">
        <v>6337</v>
      </c>
      <c r="B1" t="s">
        <v>6338</v>
      </c>
      <c r="C1" t="s">
        <v>8270</v>
      </c>
    </row>
    <row r="2" spans="1:3" x14ac:dyDescent="0.45">
      <c r="A2" t="s">
        <v>4183</v>
      </c>
      <c r="B2" s="165" t="s">
        <v>116</v>
      </c>
      <c r="C2">
        <v>150</v>
      </c>
    </row>
    <row r="3" spans="1:3" x14ac:dyDescent="0.45">
      <c r="A3" t="s">
        <v>4183</v>
      </c>
      <c r="B3" s="165" t="s">
        <v>11</v>
      </c>
      <c r="C3">
        <v>150</v>
      </c>
    </row>
    <row r="4" spans="1:3" x14ac:dyDescent="0.45">
      <c r="A4" t="s">
        <v>4183</v>
      </c>
      <c r="B4" s="165" t="s">
        <v>1288</v>
      </c>
      <c r="C4">
        <v>150</v>
      </c>
    </row>
    <row r="5" spans="1:3" x14ac:dyDescent="0.45">
      <c r="A5" t="s">
        <v>4183</v>
      </c>
      <c r="B5" s="165" t="s">
        <v>493</v>
      </c>
      <c r="C5">
        <v>150</v>
      </c>
    </row>
    <row r="6" spans="1:3" x14ac:dyDescent="0.45">
      <c r="A6" t="s">
        <v>4183</v>
      </c>
      <c r="B6" s="165" t="s">
        <v>1298</v>
      </c>
      <c r="C6">
        <v>150</v>
      </c>
    </row>
    <row r="7" spans="1:3" x14ac:dyDescent="0.45">
      <c r="A7" t="s">
        <v>4183</v>
      </c>
      <c r="B7" s="165" t="s">
        <v>496</v>
      </c>
      <c r="C7">
        <v>150</v>
      </c>
    </row>
    <row r="8" spans="1:3" x14ac:dyDescent="0.45">
      <c r="A8" t="s">
        <v>4183</v>
      </c>
      <c r="B8" s="165" t="s">
        <v>98</v>
      </c>
      <c r="C8">
        <v>150</v>
      </c>
    </row>
    <row r="9" spans="1:3" x14ac:dyDescent="0.45">
      <c r="A9" t="s">
        <v>4183</v>
      </c>
      <c r="B9" s="165" t="s">
        <v>35</v>
      </c>
      <c r="C9">
        <v>150</v>
      </c>
    </row>
    <row r="10" spans="1:3" x14ac:dyDescent="0.45">
      <c r="A10" t="s">
        <v>4183</v>
      </c>
      <c r="B10" s="165" t="s">
        <v>1301</v>
      </c>
      <c r="C10">
        <v>150</v>
      </c>
    </row>
    <row r="11" spans="1:3" x14ac:dyDescent="0.45">
      <c r="A11" t="s">
        <v>4183</v>
      </c>
      <c r="B11" s="165" t="s">
        <v>1774</v>
      </c>
      <c r="C11">
        <v>150</v>
      </c>
    </row>
    <row r="12" spans="1:3" x14ac:dyDescent="0.45">
      <c r="A12" t="s">
        <v>4183</v>
      </c>
      <c r="B12" s="165" t="s">
        <v>162</v>
      </c>
      <c r="C12">
        <v>150</v>
      </c>
    </row>
    <row r="13" spans="1:3" x14ac:dyDescent="0.45">
      <c r="A13" t="s">
        <v>4183</v>
      </c>
      <c r="B13" s="165" t="s">
        <v>709</v>
      </c>
      <c r="C13">
        <v>150</v>
      </c>
    </row>
    <row r="14" spans="1:3" x14ac:dyDescent="0.45">
      <c r="A14" t="s">
        <v>4183</v>
      </c>
      <c r="B14" s="165" t="s">
        <v>6527</v>
      </c>
      <c r="C14">
        <v>150</v>
      </c>
    </row>
    <row r="15" spans="1:3" x14ac:dyDescent="0.45">
      <c r="A15" t="s">
        <v>4183</v>
      </c>
      <c r="B15" s="165" t="s">
        <v>6528</v>
      </c>
      <c r="C15">
        <v>150</v>
      </c>
    </row>
    <row r="16" spans="1:3" x14ac:dyDescent="0.45">
      <c r="A16" t="s">
        <v>4183</v>
      </c>
      <c r="B16" s="165" t="s">
        <v>6233</v>
      </c>
      <c r="C16">
        <v>150</v>
      </c>
    </row>
    <row r="17" spans="1:3" x14ac:dyDescent="0.45">
      <c r="A17" t="s">
        <v>4183</v>
      </c>
      <c r="B17" s="165" t="s">
        <v>719</v>
      </c>
      <c r="C17">
        <v>150</v>
      </c>
    </row>
    <row r="18" spans="1:3" x14ac:dyDescent="0.45">
      <c r="A18" t="s">
        <v>4183</v>
      </c>
      <c r="B18" s="165" t="s">
        <v>5340</v>
      </c>
      <c r="C18">
        <v>150</v>
      </c>
    </row>
    <row r="19" spans="1:3" x14ac:dyDescent="0.45">
      <c r="A19" t="s">
        <v>4183</v>
      </c>
      <c r="B19" s="165" t="s">
        <v>1837</v>
      </c>
      <c r="C19">
        <v>150</v>
      </c>
    </row>
    <row r="20" spans="1:3" x14ac:dyDescent="0.45">
      <c r="A20" t="s">
        <v>4183</v>
      </c>
      <c r="B20" s="165" t="s">
        <v>1879</v>
      </c>
      <c r="C20">
        <v>150</v>
      </c>
    </row>
    <row r="21" spans="1:3" x14ac:dyDescent="0.45">
      <c r="A21" t="s">
        <v>4183</v>
      </c>
      <c r="B21" s="165" t="s">
        <v>1303</v>
      </c>
      <c r="C21">
        <v>150</v>
      </c>
    </row>
    <row r="22" spans="1:3" x14ac:dyDescent="0.45">
      <c r="A22" t="s">
        <v>4183</v>
      </c>
      <c r="B22" s="165" t="s">
        <v>727</v>
      </c>
      <c r="C22">
        <v>150</v>
      </c>
    </row>
    <row r="23" spans="1:3" x14ac:dyDescent="0.45">
      <c r="A23" t="s">
        <v>4183</v>
      </c>
      <c r="B23" s="165" t="s">
        <v>5472</v>
      </c>
      <c r="C23">
        <v>150</v>
      </c>
    </row>
    <row r="24" spans="1:3" x14ac:dyDescent="0.45">
      <c r="A24" t="s">
        <v>4183</v>
      </c>
      <c r="B24" s="165" t="s">
        <v>2219</v>
      </c>
      <c r="C24">
        <v>150</v>
      </c>
    </row>
    <row r="25" spans="1:3" x14ac:dyDescent="0.45">
      <c r="A25" t="s">
        <v>4183</v>
      </c>
      <c r="B25" s="165" t="s">
        <v>4653</v>
      </c>
      <c r="C25">
        <v>150</v>
      </c>
    </row>
    <row r="26" spans="1:3" x14ac:dyDescent="0.45">
      <c r="A26" t="s">
        <v>4183</v>
      </c>
      <c r="B26" s="165" t="s">
        <v>752</v>
      </c>
      <c r="C26">
        <v>150</v>
      </c>
    </row>
    <row r="27" spans="1:3" x14ac:dyDescent="0.45">
      <c r="A27" t="s">
        <v>4183</v>
      </c>
      <c r="B27" s="165" t="s">
        <v>1267</v>
      </c>
      <c r="C27">
        <v>150</v>
      </c>
    </row>
    <row r="28" spans="1:3" x14ac:dyDescent="0.45">
      <c r="A28" t="s">
        <v>4183</v>
      </c>
      <c r="B28" s="165" t="s">
        <v>1270</v>
      </c>
      <c r="C28">
        <v>150</v>
      </c>
    </row>
    <row r="29" spans="1:3" x14ac:dyDescent="0.45">
      <c r="A29" t="s">
        <v>4183</v>
      </c>
      <c r="B29" s="165" t="s">
        <v>1450</v>
      </c>
      <c r="C29">
        <v>150</v>
      </c>
    </row>
    <row r="30" spans="1:3" x14ac:dyDescent="0.45">
      <c r="A30" t="s">
        <v>4183</v>
      </c>
      <c r="B30" s="165" t="s">
        <v>1311</v>
      </c>
      <c r="C30">
        <v>150</v>
      </c>
    </row>
    <row r="31" spans="1:3" x14ac:dyDescent="0.45">
      <c r="A31" t="s">
        <v>4183</v>
      </c>
      <c r="B31" s="165" t="s">
        <v>1886</v>
      </c>
      <c r="C31">
        <v>150</v>
      </c>
    </row>
    <row r="32" spans="1:3" x14ac:dyDescent="0.45">
      <c r="A32" t="s">
        <v>4183</v>
      </c>
      <c r="B32" s="165" t="s">
        <v>1892</v>
      </c>
      <c r="C32">
        <v>150</v>
      </c>
    </row>
    <row r="33" spans="1:3" x14ac:dyDescent="0.45">
      <c r="A33" t="s">
        <v>4183</v>
      </c>
      <c r="B33" s="165" t="s">
        <v>2662</v>
      </c>
      <c r="C33">
        <v>150</v>
      </c>
    </row>
    <row r="34" spans="1:3" x14ac:dyDescent="0.45">
      <c r="A34" t="s">
        <v>4183</v>
      </c>
      <c r="B34" s="165" t="s">
        <v>1313</v>
      </c>
      <c r="C34">
        <v>150</v>
      </c>
    </row>
    <row r="35" spans="1:3" x14ac:dyDescent="0.45">
      <c r="A35" t="s">
        <v>4183</v>
      </c>
      <c r="B35" s="165" t="s">
        <v>3118</v>
      </c>
      <c r="C35">
        <v>150</v>
      </c>
    </row>
    <row r="36" spans="1:3" x14ac:dyDescent="0.45">
      <c r="A36" t="s">
        <v>4183</v>
      </c>
      <c r="B36" s="165" t="s">
        <v>1315</v>
      </c>
      <c r="C36">
        <v>150</v>
      </c>
    </row>
    <row r="37" spans="1:3" x14ac:dyDescent="0.45">
      <c r="A37" t="s">
        <v>4183</v>
      </c>
      <c r="B37" s="165" t="s">
        <v>1273</v>
      </c>
      <c r="C37">
        <v>150</v>
      </c>
    </row>
    <row r="38" spans="1:3" x14ac:dyDescent="0.45">
      <c r="A38" t="s">
        <v>4183</v>
      </c>
      <c r="B38" s="165" t="s">
        <v>1538</v>
      </c>
      <c r="C38">
        <v>150</v>
      </c>
    </row>
    <row r="39" spans="1:3" x14ac:dyDescent="0.45">
      <c r="A39" t="s">
        <v>4183</v>
      </c>
      <c r="B39" s="165" t="s">
        <v>1547</v>
      </c>
      <c r="C39">
        <v>150</v>
      </c>
    </row>
    <row r="40" spans="1:3" x14ac:dyDescent="0.45">
      <c r="A40" t="s">
        <v>4183</v>
      </c>
      <c r="B40" s="165" t="s">
        <v>1551</v>
      </c>
      <c r="C40">
        <v>150</v>
      </c>
    </row>
    <row r="41" spans="1:3" x14ac:dyDescent="0.45">
      <c r="A41" t="s">
        <v>4183</v>
      </c>
      <c r="B41" s="165" t="s">
        <v>1275</v>
      </c>
      <c r="C41">
        <v>150</v>
      </c>
    </row>
    <row r="42" spans="1:3" x14ac:dyDescent="0.45">
      <c r="A42" t="s">
        <v>4183</v>
      </c>
      <c r="B42" s="165" t="s">
        <v>1320</v>
      </c>
      <c r="C42">
        <v>150</v>
      </c>
    </row>
    <row r="43" spans="1:3" x14ac:dyDescent="0.45">
      <c r="A43" t="s">
        <v>4183</v>
      </c>
      <c r="B43" s="165" t="s">
        <v>1279</v>
      </c>
      <c r="C43">
        <v>150</v>
      </c>
    </row>
    <row r="44" spans="1:3" x14ac:dyDescent="0.45">
      <c r="A44" t="s">
        <v>4183</v>
      </c>
      <c r="B44" s="165" t="s">
        <v>758</v>
      </c>
      <c r="C44">
        <v>150</v>
      </c>
    </row>
    <row r="45" spans="1:3" x14ac:dyDescent="0.45">
      <c r="A45" t="s">
        <v>4183</v>
      </c>
      <c r="B45" s="165" t="s">
        <v>1909</v>
      </c>
      <c r="C45">
        <v>150</v>
      </c>
    </row>
    <row r="46" spans="1:3" x14ac:dyDescent="0.45">
      <c r="A46" t="s">
        <v>4183</v>
      </c>
      <c r="B46" s="165" t="s">
        <v>777</v>
      </c>
      <c r="C46">
        <v>150</v>
      </c>
    </row>
    <row r="47" spans="1:3" x14ac:dyDescent="0.45">
      <c r="A47" t="s">
        <v>4183</v>
      </c>
      <c r="B47" s="165" t="s">
        <v>1933</v>
      </c>
      <c r="C47">
        <v>150</v>
      </c>
    </row>
    <row r="48" spans="1:3" x14ac:dyDescent="0.45">
      <c r="A48" t="s">
        <v>4183</v>
      </c>
      <c r="B48" s="165" t="s">
        <v>5534</v>
      </c>
      <c r="C48">
        <v>150</v>
      </c>
    </row>
    <row r="49" spans="1:3" x14ac:dyDescent="0.45">
      <c r="A49" t="s">
        <v>4183</v>
      </c>
      <c r="B49" s="165" t="s">
        <v>788</v>
      </c>
      <c r="C49">
        <v>150</v>
      </c>
    </row>
    <row r="50" spans="1:3" x14ac:dyDescent="0.45">
      <c r="A50" t="s">
        <v>4183</v>
      </c>
      <c r="B50" s="165" t="s">
        <v>2311</v>
      </c>
      <c r="C50">
        <v>150</v>
      </c>
    </row>
    <row r="51" spans="1:3" x14ac:dyDescent="0.45">
      <c r="A51" t="s">
        <v>4183</v>
      </c>
      <c r="B51" s="165" t="s">
        <v>4419</v>
      </c>
      <c r="C51">
        <v>150</v>
      </c>
    </row>
    <row r="52" spans="1:3" x14ac:dyDescent="0.45">
      <c r="A52" t="s">
        <v>4183</v>
      </c>
      <c r="B52" s="165" t="s">
        <v>6341</v>
      </c>
      <c r="C52">
        <v>150</v>
      </c>
    </row>
    <row r="53" spans="1:3" x14ac:dyDescent="0.45">
      <c r="A53" t="s">
        <v>4183</v>
      </c>
      <c r="B53" s="165" t="s">
        <v>806</v>
      </c>
      <c r="C53">
        <v>150</v>
      </c>
    </row>
    <row r="54" spans="1:3" x14ac:dyDescent="0.45">
      <c r="A54" t="s">
        <v>4183</v>
      </c>
      <c r="B54" s="165" t="s">
        <v>2324</v>
      </c>
      <c r="C54">
        <v>150</v>
      </c>
    </row>
    <row r="55" spans="1:3" x14ac:dyDescent="0.45">
      <c r="A55" t="s">
        <v>4183</v>
      </c>
      <c r="B55" s="165" t="s">
        <v>811</v>
      </c>
      <c r="C55">
        <v>150</v>
      </c>
    </row>
    <row r="56" spans="1:3" x14ac:dyDescent="0.45">
      <c r="A56" t="s">
        <v>4183</v>
      </c>
      <c r="B56" s="165" t="s">
        <v>171</v>
      </c>
      <c r="C56">
        <v>150</v>
      </c>
    </row>
    <row r="57" spans="1:3" x14ac:dyDescent="0.45">
      <c r="A57" t="s">
        <v>4183</v>
      </c>
      <c r="B57" s="165" t="s">
        <v>174</v>
      </c>
      <c r="C57">
        <v>150</v>
      </c>
    </row>
    <row r="58" spans="1:3" x14ac:dyDescent="0.45">
      <c r="A58" t="s">
        <v>4183</v>
      </c>
      <c r="B58" s="165" t="s">
        <v>1282</v>
      </c>
      <c r="C58">
        <v>150</v>
      </c>
    </row>
    <row r="59" spans="1:3" x14ac:dyDescent="0.45">
      <c r="A59" t="s">
        <v>4183</v>
      </c>
      <c r="B59" s="165" t="s">
        <v>1329</v>
      </c>
      <c r="C59">
        <v>150</v>
      </c>
    </row>
    <row r="60" spans="1:3" x14ac:dyDescent="0.45">
      <c r="A60" t="s">
        <v>4183</v>
      </c>
      <c r="B60" s="165" t="s">
        <v>76</v>
      </c>
      <c r="C60">
        <v>150</v>
      </c>
    </row>
    <row r="61" spans="1:3" x14ac:dyDescent="0.45">
      <c r="A61" t="s">
        <v>4183</v>
      </c>
      <c r="B61" s="165" t="s">
        <v>189</v>
      </c>
      <c r="C61">
        <v>150</v>
      </c>
    </row>
    <row r="62" spans="1:3" x14ac:dyDescent="0.45">
      <c r="A62" t="s">
        <v>4183</v>
      </c>
      <c r="B62" s="165" t="s">
        <v>1618</v>
      </c>
      <c r="C62">
        <v>150</v>
      </c>
    </row>
    <row r="63" spans="1:3" x14ac:dyDescent="0.45">
      <c r="A63" t="s">
        <v>4183</v>
      </c>
      <c r="B63" s="165" t="s">
        <v>1333</v>
      </c>
      <c r="C63">
        <v>150</v>
      </c>
    </row>
    <row r="64" spans="1:3" x14ac:dyDescent="0.45">
      <c r="A64" t="s">
        <v>4183</v>
      </c>
      <c r="B64" s="165" t="s">
        <v>49</v>
      </c>
      <c r="C64">
        <v>150</v>
      </c>
    </row>
    <row r="65" spans="1:3" x14ac:dyDescent="0.45">
      <c r="A65" t="s">
        <v>4183</v>
      </c>
      <c r="B65" s="165" t="s">
        <v>2359</v>
      </c>
      <c r="C65">
        <v>150</v>
      </c>
    </row>
    <row r="66" spans="1:3" x14ac:dyDescent="0.45">
      <c r="A66" t="s">
        <v>4183</v>
      </c>
      <c r="B66" s="165" t="s">
        <v>980</v>
      </c>
      <c r="C66">
        <v>150</v>
      </c>
    </row>
    <row r="67" spans="1:3" x14ac:dyDescent="0.45">
      <c r="A67" t="s">
        <v>4183</v>
      </c>
      <c r="B67" s="165" t="s">
        <v>18</v>
      </c>
      <c r="C67">
        <v>150</v>
      </c>
    </row>
    <row r="68" spans="1:3" ht="25.5" x14ac:dyDescent="0.45">
      <c r="A68" t="s">
        <v>4183</v>
      </c>
      <c r="B68" s="165" t="s">
        <v>1001</v>
      </c>
      <c r="C68">
        <v>150</v>
      </c>
    </row>
    <row r="69" spans="1:3" x14ac:dyDescent="0.45">
      <c r="A69" t="s">
        <v>4183</v>
      </c>
      <c r="B69" s="165" t="s">
        <v>30</v>
      </c>
      <c r="C69">
        <v>150</v>
      </c>
    </row>
    <row r="70" spans="1:3" x14ac:dyDescent="0.45">
      <c r="A70" t="s">
        <v>4183</v>
      </c>
      <c r="B70" s="165" t="s">
        <v>5159</v>
      </c>
      <c r="C70">
        <v>150</v>
      </c>
    </row>
    <row r="71" spans="1:3" x14ac:dyDescent="0.45">
      <c r="A71" t="s">
        <v>4183</v>
      </c>
      <c r="B71" s="165" t="s">
        <v>1054</v>
      </c>
      <c r="C71">
        <v>150</v>
      </c>
    </row>
    <row r="72" spans="1:3" x14ac:dyDescent="0.45">
      <c r="A72" t="s">
        <v>4183</v>
      </c>
      <c r="B72" s="165" t="s">
        <v>1621</v>
      </c>
      <c r="C72">
        <v>150</v>
      </c>
    </row>
    <row r="73" spans="1:3" x14ac:dyDescent="0.45">
      <c r="A73" t="s">
        <v>4183</v>
      </c>
      <c r="B73" s="165" t="s">
        <v>5111</v>
      </c>
      <c r="C73">
        <v>150</v>
      </c>
    </row>
    <row r="74" spans="1:3" x14ac:dyDescent="0.45">
      <c r="A74" t="s">
        <v>4183</v>
      </c>
      <c r="B74" s="165" t="s">
        <v>44</v>
      </c>
      <c r="C74">
        <v>150</v>
      </c>
    </row>
    <row r="75" spans="1:3" x14ac:dyDescent="0.45">
      <c r="A75" t="s">
        <v>4183</v>
      </c>
      <c r="B75" s="165" t="s">
        <v>1339</v>
      </c>
      <c r="C75">
        <v>150</v>
      </c>
    </row>
    <row r="76" spans="1:3" x14ac:dyDescent="0.45">
      <c r="A76" t="s">
        <v>4183</v>
      </c>
      <c r="B76" s="165" t="s">
        <v>217</v>
      </c>
      <c r="C76">
        <v>150</v>
      </c>
    </row>
    <row r="77" spans="1:3" x14ac:dyDescent="0.45">
      <c r="A77" t="s">
        <v>4183</v>
      </c>
      <c r="B77" s="165" t="s">
        <v>4590</v>
      </c>
      <c r="C77">
        <v>150</v>
      </c>
    </row>
    <row r="78" spans="1:3" x14ac:dyDescent="0.45">
      <c r="A78" t="s">
        <v>4183</v>
      </c>
      <c r="B78" s="165" t="s">
        <v>3911</v>
      </c>
      <c r="C78">
        <v>150</v>
      </c>
    </row>
    <row r="79" spans="1:3" x14ac:dyDescent="0.45">
      <c r="A79" t="s">
        <v>4183</v>
      </c>
      <c r="B79" s="165" t="s">
        <v>6533</v>
      </c>
      <c r="C79">
        <v>150</v>
      </c>
    </row>
    <row r="80" spans="1:3" x14ac:dyDescent="0.45">
      <c r="A80" t="s">
        <v>4183</v>
      </c>
      <c r="B80" s="165" t="s">
        <v>8223</v>
      </c>
      <c r="C80">
        <v>150</v>
      </c>
    </row>
    <row r="81" spans="1:3" x14ac:dyDescent="0.45">
      <c r="A81" t="s">
        <v>4183</v>
      </c>
      <c r="B81" s="165" t="s">
        <v>3909</v>
      </c>
      <c r="C81">
        <v>150</v>
      </c>
    </row>
    <row r="82" spans="1:3" x14ac:dyDescent="0.45">
      <c r="A82" t="s">
        <v>4183</v>
      </c>
      <c r="B82" s="165" t="s">
        <v>3927</v>
      </c>
      <c r="C82">
        <v>150</v>
      </c>
    </row>
    <row r="83" spans="1:3" x14ac:dyDescent="0.45">
      <c r="A83" t="s">
        <v>4183</v>
      </c>
      <c r="B83" s="165" t="s">
        <v>5592</v>
      </c>
      <c r="C83">
        <v>150</v>
      </c>
    </row>
    <row r="84" spans="1:3" x14ac:dyDescent="0.45">
      <c r="A84" t="s">
        <v>4183</v>
      </c>
      <c r="B84" s="165" t="s">
        <v>6534</v>
      </c>
      <c r="C84">
        <v>150</v>
      </c>
    </row>
    <row r="85" spans="1:3" x14ac:dyDescent="0.45">
      <c r="A85" t="s">
        <v>4183</v>
      </c>
      <c r="B85" s="165" t="s">
        <v>3923</v>
      </c>
      <c r="C85">
        <v>150</v>
      </c>
    </row>
    <row r="86" spans="1:3" x14ac:dyDescent="0.45">
      <c r="A86" t="s">
        <v>4183</v>
      </c>
      <c r="B86" s="165" t="s">
        <v>3925</v>
      </c>
      <c r="C86">
        <v>150</v>
      </c>
    </row>
    <row r="87" spans="1:3" x14ac:dyDescent="0.45">
      <c r="A87" t="s">
        <v>4183</v>
      </c>
      <c r="B87" s="165" t="s">
        <v>6535</v>
      </c>
      <c r="C87">
        <v>150</v>
      </c>
    </row>
    <row r="88" spans="1:3" x14ac:dyDescent="0.45">
      <c r="A88" t="s">
        <v>4183</v>
      </c>
      <c r="B88" s="165" t="s">
        <v>224</v>
      </c>
      <c r="C88">
        <v>150</v>
      </c>
    </row>
    <row r="89" spans="1:3" x14ac:dyDescent="0.45">
      <c r="A89" t="s">
        <v>4183</v>
      </c>
      <c r="B89" s="165" t="s">
        <v>4224</v>
      </c>
      <c r="C89">
        <v>150</v>
      </c>
    </row>
    <row r="90" spans="1:3" x14ac:dyDescent="0.45">
      <c r="A90" t="s">
        <v>4183</v>
      </c>
      <c r="B90" s="165" t="s">
        <v>1136</v>
      </c>
      <c r="C90">
        <v>150</v>
      </c>
    </row>
    <row r="91" spans="1:3" x14ac:dyDescent="0.45">
      <c r="A91" t="s">
        <v>4183</v>
      </c>
      <c r="B91" s="165" t="s">
        <v>236</v>
      </c>
      <c r="C91">
        <v>150</v>
      </c>
    </row>
    <row r="92" spans="1:3" x14ac:dyDescent="0.45">
      <c r="A92" t="s">
        <v>4183</v>
      </c>
      <c r="B92" s="165" t="s">
        <v>6132</v>
      </c>
      <c r="C92">
        <v>150</v>
      </c>
    </row>
    <row r="93" spans="1:3" x14ac:dyDescent="0.45">
      <c r="A93" t="s">
        <v>4183</v>
      </c>
      <c r="B93" s="165" t="s">
        <v>6171</v>
      </c>
      <c r="C93">
        <v>150</v>
      </c>
    </row>
    <row r="94" spans="1:3" x14ac:dyDescent="0.45">
      <c r="A94" t="s">
        <v>4183</v>
      </c>
      <c r="B94" s="165" t="s">
        <v>4575</v>
      </c>
      <c r="C94">
        <v>150</v>
      </c>
    </row>
    <row r="95" spans="1:3" x14ac:dyDescent="0.45">
      <c r="A95" t="s">
        <v>4183</v>
      </c>
      <c r="B95" s="165" t="s">
        <v>1141</v>
      </c>
      <c r="C95">
        <v>150</v>
      </c>
    </row>
    <row r="96" spans="1:3" ht="25.5" x14ac:dyDescent="0.45">
      <c r="A96" t="s">
        <v>4183</v>
      </c>
      <c r="B96" s="165" t="s">
        <v>1145</v>
      </c>
      <c r="C96">
        <v>150</v>
      </c>
    </row>
    <row r="97" spans="1:3" ht="25.5" x14ac:dyDescent="0.45">
      <c r="A97" t="s">
        <v>4183</v>
      </c>
      <c r="B97" s="165" t="s">
        <v>4382</v>
      </c>
      <c r="C97">
        <v>150</v>
      </c>
    </row>
    <row r="98" spans="1:3" ht="25.5" x14ac:dyDescent="0.45">
      <c r="A98" t="s">
        <v>4183</v>
      </c>
      <c r="B98" s="165" t="s">
        <v>4460</v>
      </c>
      <c r="C98">
        <v>150</v>
      </c>
    </row>
    <row r="99" spans="1:3" x14ac:dyDescent="0.45">
      <c r="A99" t="s">
        <v>4183</v>
      </c>
      <c r="B99" s="165" t="s">
        <v>1175</v>
      </c>
      <c r="C99">
        <v>150</v>
      </c>
    </row>
    <row r="100" spans="1:3" x14ac:dyDescent="0.45">
      <c r="A100" t="s">
        <v>4183</v>
      </c>
      <c r="B100" s="165" t="s">
        <v>1182</v>
      </c>
      <c r="C100">
        <v>150</v>
      </c>
    </row>
    <row r="101" spans="1:3" x14ac:dyDescent="0.45">
      <c r="A101" t="s">
        <v>4183</v>
      </c>
      <c r="B101" s="165" t="s">
        <v>6538</v>
      </c>
      <c r="C101">
        <v>150</v>
      </c>
    </row>
    <row r="102" spans="1:3" x14ac:dyDescent="0.45">
      <c r="A102" t="s">
        <v>4183</v>
      </c>
      <c r="B102" s="165" t="s">
        <v>1343</v>
      </c>
      <c r="C102">
        <v>150</v>
      </c>
    </row>
    <row r="103" spans="1:3" x14ac:dyDescent="0.45">
      <c r="A103" t="s">
        <v>4183</v>
      </c>
      <c r="B103" s="165" t="s">
        <v>4104</v>
      </c>
      <c r="C103">
        <v>150</v>
      </c>
    </row>
    <row r="104" spans="1:3" ht="25.5" x14ac:dyDescent="0.45">
      <c r="A104" t="s">
        <v>4183</v>
      </c>
      <c r="B104" s="165" t="s">
        <v>6199</v>
      </c>
      <c r="C104">
        <v>150</v>
      </c>
    </row>
    <row r="105" spans="1:3" x14ac:dyDescent="0.45">
      <c r="A105" t="s">
        <v>4183</v>
      </c>
      <c r="B105" s="165" t="s">
        <v>52</v>
      </c>
      <c r="C105">
        <v>150</v>
      </c>
    </row>
    <row r="106" spans="1:3" x14ac:dyDescent="0.45">
      <c r="A106" t="s">
        <v>4183</v>
      </c>
      <c r="B106" s="165" t="s">
        <v>1205</v>
      </c>
      <c r="C106">
        <v>150</v>
      </c>
    </row>
    <row r="107" spans="1:3" x14ac:dyDescent="0.45">
      <c r="A107" t="s">
        <v>4183</v>
      </c>
      <c r="B107" s="165" t="s">
        <v>1222</v>
      </c>
      <c r="C107">
        <v>150</v>
      </c>
    </row>
    <row r="108" spans="1:3" x14ac:dyDescent="0.45">
      <c r="A108" t="s">
        <v>4183</v>
      </c>
      <c r="B108" s="165" t="s">
        <v>324</v>
      </c>
      <c r="C108">
        <v>150</v>
      </c>
    </row>
    <row r="109" spans="1:3" x14ac:dyDescent="0.45">
      <c r="A109" t="s">
        <v>4183</v>
      </c>
      <c r="B109" s="165" t="s">
        <v>6539</v>
      </c>
      <c r="C109">
        <v>150</v>
      </c>
    </row>
    <row r="110" spans="1:3" x14ac:dyDescent="0.45">
      <c r="A110" t="s">
        <v>4183</v>
      </c>
      <c r="B110" s="165" t="s">
        <v>1345</v>
      </c>
      <c r="C110">
        <v>150</v>
      </c>
    </row>
    <row r="111" spans="1:3" x14ac:dyDescent="0.45">
      <c r="A111" t="s">
        <v>4183</v>
      </c>
      <c r="B111" s="165" t="s">
        <v>1262</v>
      </c>
      <c r="C111">
        <v>150</v>
      </c>
    </row>
    <row r="112" spans="1:3" x14ac:dyDescent="0.45">
      <c r="A112" t="s">
        <v>4183</v>
      </c>
      <c r="B112" s="165" t="s">
        <v>1665</v>
      </c>
      <c r="C112">
        <v>150</v>
      </c>
    </row>
    <row r="113" spans="1:3" x14ac:dyDescent="0.45">
      <c r="A113" t="s">
        <v>4183</v>
      </c>
      <c r="B113" s="166" t="s">
        <v>1669</v>
      </c>
      <c r="C113">
        <v>150</v>
      </c>
    </row>
  </sheetData>
  <phoneticPr fontId="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F8AA5-6F7B-4391-80BC-A98162AFE212}">
  <sheetPr codeName="Sheet17"/>
  <dimension ref="A1:C2"/>
  <sheetViews>
    <sheetView workbookViewId="0">
      <selection activeCell="G53" sqref="G53"/>
    </sheetView>
  </sheetViews>
  <sheetFormatPr defaultRowHeight="14.25" x14ac:dyDescent="0.45"/>
  <sheetData>
    <row r="1" spans="1:3" x14ac:dyDescent="0.45">
      <c r="A1" t="s">
        <v>6337</v>
      </c>
      <c r="B1" t="s">
        <v>6338</v>
      </c>
      <c r="C1" t="s">
        <v>8270</v>
      </c>
    </row>
    <row r="2" spans="1:3" x14ac:dyDescent="0.45">
      <c r="A2" t="s">
        <v>4217</v>
      </c>
      <c r="B2" t="s">
        <v>8269</v>
      </c>
      <c r="C2">
        <v>102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68899-8C38-4314-A68B-F9FD85B84CEB}">
  <sheetPr codeName="Sheet18"/>
  <dimension ref="A1:C2"/>
  <sheetViews>
    <sheetView workbookViewId="0">
      <selection activeCell="B2" sqref="B2"/>
    </sheetView>
  </sheetViews>
  <sheetFormatPr defaultRowHeight="14.25" x14ac:dyDescent="0.45"/>
  <sheetData>
    <row r="1" spans="1:3" x14ac:dyDescent="0.45">
      <c r="A1" t="s">
        <v>6337</v>
      </c>
      <c r="B1" t="s">
        <v>6338</v>
      </c>
      <c r="C1" t="s">
        <v>8270</v>
      </c>
    </row>
    <row r="2" spans="1:3" x14ac:dyDescent="0.45">
      <c r="A2" t="s">
        <v>4309</v>
      </c>
      <c r="B2" t="s">
        <v>8269</v>
      </c>
      <c r="C2">
        <v>101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E075-C0A5-4844-854B-89704878CB53}">
  <sheetPr codeName="Sheet2"/>
  <dimension ref="A1:K13"/>
  <sheetViews>
    <sheetView workbookViewId="0">
      <selection activeCell="K10" sqref="K10"/>
    </sheetView>
  </sheetViews>
  <sheetFormatPr defaultRowHeight="14.25" x14ac:dyDescent="0.45"/>
  <cols>
    <col min="1" max="1" width="26.1328125" bestFit="1" customWidth="1"/>
    <col min="3" max="3" width="10" customWidth="1"/>
    <col min="4" max="4" width="13.86328125" customWidth="1"/>
    <col min="5" max="5" width="16" customWidth="1"/>
    <col min="9" max="9" width="15.3984375" customWidth="1"/>
    <col min="10" max="10" width="16.59765625" customWidth="1"/>
  </cols>
  <sheetData>
    <row r="1" spans="1:11" x14ac:dyDescent="0.45">
      <c r="A1" s="46" t="s">
        <v>4361</v>
      </c>
      <c r="B1" s="46" t="s">
        <v>4310</v>
      </c>
      <c r="C1" s="46" t="s">
        <v>4311</v>
      </c>
      <c r="D1" s="46" t="s">
        <v>4312</v>
      </c>
      <c r="E1" s="46" t="s">
        <v>4313</v>
      </c>
      <c r="F1" s="46" t="s">
        <v>4314</v>
      </c>
      <c r="G1" s="46" t="s">
        <v>4315</v>
      </c>
      <c r="H1" s="46" t="s">
        <v>4316</v>
      </c>
      <c r="I1" s="46" t="s">
        <v>4317</v>
      </c>
      <c r="J1" s="46" t="s">
        <v>4318</v>
      </c>
      <c r="K1" s="46" t="s">
        <v>4319</v>
      </c>
    </row>
    <row r="2" spans="1:11" x14ac:dyDescent="0.45">
      <c r="A2" s="47" t="s">
        <v>4320</v>
      </c>
      <c r="B2" s="48">
        <v>2015</v>
      </c>
      <c r="C2" s="48">
        <v>1120</v>
      </c>
      <c r="D2" s="48">
        <v>95</v>
      </c>
      <c r="E2" s="48" t="s">
        <v>4321</v>
      </c>
      <c r="F2" s="48">
        <v>664</v>
      </c>
      <c r="G2" s="48">
        <v>456</v>
      </c>
      <c r="H2" s="48">
        <v>0</v>
      </c>
      <c r="I2" s="48">
        <v>565</v>
      </c>
      <c r="J2" s="42" t="s">
        <v>4322</v>
      </c>
      <c r="K2" s="43" t="s">
        <v>4323</v>
      </c>
    </row>
    <row r="3" spans="1:11" x14ac:dyDescent="0.45">
      <c r="A3" s="49" t="s">
        <v>4324</v>
      </c>
      <c r="B3" s="50">
        <v>2016</v>
      </c>
      <c r="C3" s="50">
        <v>150</v>
      </c>
      <c r="D3" s="50">
        <v>13</v>
      </c>
      <c r="E3" s="51" t="s">
        <v>4325</v>
      </c>
      <c r="F3" s="50">
        <v>0</v>
      </c>
      <c r="G3" s="50">
        <v>150</v>
      </c>
      <c r="H3" s="50">
        <v>0</v>
      </c>
      <c r="I3" s="52" t="s">
        <v>4362</v>
      </c>
      <c r="J3" s="52"/>
      <c r="K3" s="44" t="s">
        <v>4326</v>
      </c>
    </row>
    <row r="4" spans="1:11" x14ac:dyDescent="0.45">
      <c r="A4" s="47" t="s">
        <v>4327</v>
      </c>
      <c r="B4" s="48">
        <v>2016</v>
      </c>
      <c r="C4" s="53">
        <v>102</v>
      </c>
      <c r="D4" s="48">
        <v>11</v>
      </c>
      <c r="E4" s="48" t="s">
        <v>4328</v>
      </c>
      <c r="F4" s="48">
        <v>0</v>
      </c>
      <c r="G4" s="48">
        <v>91</v>
      </c>
      <c r="H4" s="48">
        <v>0</v>
      </c>
      <c r="I4" s="52" t="s">
        <v>4362</v>
      </c>
      <c r="J4" s="47" t="s">
        <v>4329</v>
      </c>
      <c r="K4" s="43" t="s">
        <v>4330</v>
      </c>
    </row>
    <row r="5" spans="1:11" x14ac:dyDescent="0.45">
      <c r="A5" s="49" t="s">
        <v>4331</v>
      </c>
      <c r="B5" s="50">
        <v>2016</v>
      </c>
      <c r="C5" s="54">
        <v>101</v>
      </c>
      <c r="D5" s="50">
        <v>18</v>
      </c>
      <c r="E5" s="51" t="s">
        <v>4332</v>
      </c>
      <c r="F5" s="50">
        <v>0</v>
      </c>
      <c r="G5" s="50">
        <v>90</v>
      </c>
      <c r="H5" s="50">
        <v>0</v>
      </c>
      <c r="I5" s="52" t="s">
        <v>4362</v>
      </c>
      <c r="J5" s="49" t="s">
        <v>4333</v>
      </c>
      <c r="K5" s="45" t="s">
        <v>4334</v>
      </c>
    </row>
    <row r="6" spans="1:11" x14ac:dyDescent="0.45">
      <c r="A6" s="47" t="s">
        <v>4335</v>
      </c>
      <c r="B6" s="48">
        <v>2018</v>
      </c>
      <c r="C6" s="48">
        <v>914</v>
      </c>
      <c r="D6" s="48">
        <v>69</v>
      </c>
      <c r="E6" s="48" t="s">
        <v>4336</v>
      </c>
      <c r="F6" s="48">
        <v>542</v>
      </c>
      <c r="G6" s="48">
        <v>372</v>
      </c>
      <c r="H6" s="48">
        <v>0</v>
      </c>
      <c r="I6" s="48">
        <v>162</v>
      </c>
      <c r="J6" s="47" t="s">
        <v>4337</v>
      </c>
      <c r="K6" s="43" t="s">
        <v>4338</v>
      </c>
    </row>
    <row r="7" spans="1:11" x14ac:dyDescent="0.45">
      <c r="A7" s="49" t="s">
        <v>4339</v>
      </c>
      <c r="B7" s="50">
        <v>2020</v>
      </c>
      <c r="C7" s="50">
        <v>247</v>
      </c>
      <c r="D7" s="50">
        <v>40</v>
      </c>
      <c r="E7" s="51" t="s">
        <v>4340</v>
      </c>
      <c r="F7" s="50">
        <v>247</v>
      </c>
      <c r="G7" s="50">
        <v>0</v>
      </c>
      <c r="H7" s="50">
        <v>0</v>
      </c>
      <c r="I7" s="52" t="s">
        <v>4362</v>
      </c>
      <c r="J7" s="50">
        <v>161</v>
      </c>
      <c r="K7" s="44" t="s">
        <v>4341</v>
      </c>
    </row>
    <row r="8" spans="1:11" x14ac:dyDescent="0.45">
      <c r="A8" s="47" t="s">
        <v>4342</v>
      </c>
      <c r="B8" s="48">
        <v>2020</v>
      </c>
      <c r="C8" s="48">
        <v>198</v>
      </c>
      <c r="D8" s="48">
        <v>29</v>
      </c>
      <c r="E8" s="48" t="s">
        <v>4343</v>
      </c>
      <c r="F8" s="48">
        <v>197</v>
      </c>
      <c r="G8" s="48">
        <v>0</v>
      </c>
      <c r="H8" s="48">
        <v>0</v>
      </c>
      <c r="I8" s="48">
        <v>314</v>
      </c>
      <c r="J8" s="47" t="s">
        <v>4344</v>
      </c>
      <c r="K8" s="43" t="s">
        <v>4345</v>
      </c>
    </row>
    <row r="9" spans="1:11" x14ac:dyDescent="0.45">
      <c r="A9" s="49" t="s">
        <v>4346</v>
      </c>
      <c r="B9" s="50">
        <v>2021</v>
      </c>
      <c r="C9" s="50">
        <v>751</v>
      </c>
      <c r="D9" s="50">
        <v>138</v>
      </c>
      <c r="E9" s="51" t="s">
        <v>4347</v>
      </c>
      <c r="F9" s="50">
        <v>0</v>
      </c>
      <c r="G9" s="50">
        <v>0</v>
      </c>
      <c r="H9" s="50">
        <v>751</v>
      </c>
      <c r="I9" s="50">
        <v>88</v>
      </c>
      <c r="J9" s="49" t="s">
        <v>4348</v>
      </c>
      <c r="K9" s="44" t="s">
        <v>4349</v>
      </c>
    </row>
    <row r="10" spans="1:11" x14ac:dyDescent="0.45">
      <c r="A10" s="47" t="s">
        <v>4350</v>
      </c>
      <c r="B10" s="48">
        <v>2021</v>
      </c>
      <c r="C10" s="48">
        <v>300</v>
      </c>
      <c r="D10" s="48">
        <v>55</v>
      </c>
      <c r="E10" s="48" t="s">
        <v>4351</v>
      </c>
      <c r="F10" s="48">
        <v>300</v>
      </c>
      <c r="G10" s="48">
        <v>0</v>
      </c>
      <c r="H10" s="48">
        <v>0</v>
      </c>
      <c r="I10" s="48">
        <v>156</v>
      </c>
      <c r="J10" s="47" t="s">
        <v>4352</v>
      </c>
      <c r="K10" s="178" t="s">
        <v>4353</v>
      </c>
    </row>
    <row r="11" spans="1:11" x14ac:dyDescent="0.45">
      <c r="A11" s="49" t="s">
        <v>4354</v>
      </c>
      <c r="B11" s="50">
        <v>2021</v>
      </c>
      <c r="C11" s="50">
        <v>790</v>
      </c>
      <c r="D11" s="50">
        <v>30</v>
      </c>
      <c r="E11" s="51" t="s">
        <v>4355</v>
      </c>
      <c r="F11" s="50">
        <v>0</v>
      </c>
      <c r="G11" s="50">
        <v>0</v>
      </c>
      <c r="H11" s="50">
        <v>790</v>
      </c>
      <c r="I11" s="50">
        <v>60</v>
      </c>
      <c r="J11" s="50">
        <v>22</v>
      </c>
      <c r="K11" s="49"/>
    </row>
    <row r="12" spans="1:11" x14ac:dyDescent="0.45">
      <c r="A12" s="47" t="s">
        <v>4356</v>
      </c>
      <c r="B12" s="48">
        <v>2021</v>
      </c>
      <c r="C12" s="48">
        <v>160</v>
      </c>
      <c r="D12" s="48">
        <v>11</v>
      </c>
      <c r="E12" s="48" t="s">
        <v>4357</v>
      </c>
      <c r="F12" s="48">
        <v>0</v>
      </c>
      <c r="G12" s="48">
        <v>160</v>
      </c>
      <c r="H12" s="48">
        <v>0</v>
      </c>
      <c r="I12" s="48">
        <v>295</v>
      </c>
      <c r="J12" s="47" t="s">
        <v>4358</v>
      </c>
      <c r="K12" s="43" t="s">
        <v>4359</v>
      </c>
    </row>
    <row r="13" spans="1:11" x14ac:dyDescent="0.45">
      <c r="A13" s="56">
        <v>11</v>
      </c>
      <c r="B13" s="52"/>
      <c r="C13" s="55">
        <v>4833</v>
      </c>
      <c r="D13" s="55">
        <v>509</v>
      </c>
      <c r="E13" s="55" t="s">
        <v>4360</v>
      </c>
      <c r="F13" s="55">
        <v>1950</v>
      </c>
      <c r="G13" s="55">
        <v>1319</v>
      </c>
      <c r="H13" s="55">
        <v>1541</v>
      </c>
      <c r="I13" s="52"/>
      <c r="J13" s="52"/>
      <c r="K13" s="52"/>
    </row>
  </sheetData>
  <hyperlinks>
    <hyperlink ref="K5" r:id="rId1" xr:uid="{4BE0A0B1-AA48-4231-AC06-DB3163557079}"/>
    <hyperlink ref="K10" r:id="rId2" xr:uid="{F558FAD2-0ED4-46D8-B90C-3E47A6BCC8E6}"/>
  </hyperlinks>
  <pageMargins left="0.7" right="0.7" top="0.75" bottom="0.75" header="0.3" footer="0.3"/>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D9C50-B49A-4345-A430-1AB12278F6E3}">
  <sheetPr codeName="Sheet19"/>
  <dimension ref="A1:C163"/>
  <sheetViews>
    <sheetView topLeftCell="A142" workbookViewId="0">
      <selection activeCell="G53" sqref="G53"/>
    </sheetView>
  </sheetViews>
  <sheetFormatPr defaultRowHeight="14.25" x14ac:dyDescent="0.45"/>
  <sheetData>
    <row r="1" spans="1:3" x14ac:dyDescent="0.45">
      <c r="A1" t="s">
        <v>6337</v>
      </c>
      <c r="B1" t="s">
        <v>6338</v>
      </c>
      <c r="C1" t="s">
        <v>8270</v>
      </c>
    </row>
    <row r="2" spans="1:3" x14ac:dyDescent="0.45">
      <c r="A2" t="s">
        <v>4436</v>
      </c>
      <c r="B2" s="161" t="s">
        <v>116</v>
      </c>
      <c r="C2">
        <v>914</v>
      </c>
    </row>
    <row r="3" spans="1:3" x14ac:dyDescent="0.45">
      <c r="A3" t="s">
        <v>4436</v>
      </c>
      <c r="B3" s="162" t="s">
        <v>11</v>
      </c>
      <c r="C3">
        <v>914</v>
      </c>
    </row>
    <row r="4" spans="1:3" x14ac:dyDescent="0.45">
      <c r="A4" t="s">
        <v>4436</v>
      </c>
      <c r="B4" s="161" t="s">
        <v>1747</v>
      </c>
      <c r="C4">
        <v>914</v>
      </c>
    </row>
    <row r="5" spans="1:3" x14ac:dyDescent="0.45">
      <c r="A5" t="s">
        <v>4436</v>
      </c>
      <c r="B5" s="161" t="s">
        <v>493</v>
      </c>
      <c r="C5">
        <v>914</v>
      </c>
    </row>
    <row r="6" spans="1:3" x14ac:dyDescent="0.45">
      <c r="A6" t="s">
        <v>4436</v>
      </c>
      <c r="B6" s="161" t="s">
        <v>496</v>
      </c>
      <c r="C6">
        <v>914</v>
      </c>
    </row>
    <row r="7" spans="1:3" x14ac:dyDescent="0.45">
      <c r="A7" t="s">
        <v>4436</v>
      </c>
      <c r="B7" s="162" t="s">
        <v>505</v>
      </c>
      <c r="C7">
        <v>914</v>
      </c>
    </row>
    <row r="8" spans="1:3" x14ac:dyDescent="0.45">
      <c r="A8" t="s">
        <v>4436</v>
      </c>
      <c r="B8" s="162" t="s">
        <v>98</v>
      </c>
      <c r="C8">
        <v>914</v>
      </c>
    </row>
    <row r="9" spans="1:3" x14ac:dyDescent="0.45">
      <c r="A9" t="s">
        <v>4436</v>
      </c>
      <c r="B9" s="162" t="s">
        <v>35</v>
      </c>
      <c r="C9">
        <v>914</v>
      </c>
    </row>
    <row r="10" spans="1:3" x14ac:dyDescent="0.45">
      <c r="A10" t="s">
        <v>4436</v>
      </c>
      <c r="B10" s="161" t="s">
        <v>1301</v>
      </c>
      <c r="C10">
        <v>914</v>
      </c>
    </row>
    <row r="11" spans="1:3" x14ac:dyDescent="0.45">
      <c r="A11" t="s">
        <v>4436</v>
      </c>
      <c r="B11" s="161" t="s">
        <v>659</v>
      </c>
      <c r="C11">
        <v>914</v>
      </c>
    </row>
    <row r="12" spans="1:3" x14ac:dyDescent="0.45">
      <c r="A12" t="s">
        <v>4436</v>
      </c>
      <c r="B12" s="162" t="s">
        <v>8197</v>
      </c>
      <c r="C12">
        <v>914</v>
      </c>
    </row>
    <row r="13" spans="1:3" x14ac:dyDescent="0.45">
      <c r="A13" t="s">
        <v>4436</v>
      </c>
      <c r="B13" s="161" t="s">
        <v>682</v>
      </c>
      <c r="C13">
        <v>914</v>
      </c>
    </row>
    <row r="14" spans="1:3" x14ac:dyDescent="0.45">
      <c r="A14" t="s">
        <v>4436</v>
      </c>
      <c r="B14" s="161" t="s">
        <v>162</v>
      </c>
      <c r="C14">
        <v>914</v>
      </c>
    </row>
    <row r="15" spans="1:3" x14ac:dyDescent="0.45">
      <c r="A15" t="s">
        <v>4436</v>
      </c>
      <c r="B15" s="162" t="s">
        <v>709</v>
      </c>
      <c r="C15">
        <v>914</v>
      </c>
    </row>
    <row r="16" spans="1:3" x14ac:dyDescent="0.45">
      <c r="A16" t="s">
        <v>4436</v>
      </c>
      <c r="B16" s="161" t="s">
        <v>6527</v>
      </c>
      <c r="C16">
        <v>914</v>
      </c>
    </row>
    <row r="17" spans="1:3" x14ac:dyDescent="0.45">
      <c r="A17" t="s">
        <v>4436</v>
      </c>
      <c r="B17" s="162" t="s">
        <v>6528</v>
      </c>
      <c r="C17">
        <v>914</v>
      </c>
    </row>
    <row r="18" spans="1:3" x14ac:dyDescent="0.45">
      <c r="A18" t="s">
        <v>4436</v>
      </c>
      <c r="B18" s="162" t="s">
        <v>6233</v>
      </c>
      <c r="C18">
        <v>914</v>
      </c>
    </row>
    <row r="19" spans="1:3" x14ac:dyDescent="0.45">
      <c r="A19" t="s">
        <v>4436</v>
      </c>
      <c r="B19" s="161" t="s">
        <v>719</v>
      </c>
      <c r="C19">
        <v>914</v>
      </c>
    </row>
    <row r="20" spans="1:3" x14ac:dyDescent="0.45">
      <c r="A20" t="s">
        <v>4436</v>
      </c>
      <c r="B20" s="161" t="s">
        <v>1837</v>
      </c>
      <c r="C20">
        <v>914</v>
      </c>
    </row>
    <row r="21" spans="1:3" x14ac:dyDescent="0.45">
      <c r="A21" t="s">
        <v>4436</v>
      </c>
      <c r="B21" s="161" t="s">
        <v>4829</v>
      </c>
      <c r="C21">
        <v>914</v>
      </c>
    </row>
    <row r="22" spans="1:3" x14ac:dyDescent="0.45">
      <c r="A22" t="s">
        <v>4436</v>
      </c>
      <c r="B22" s="162" t="s">
        <v>1862</v>
      </c>
      <c r="C22">
        <v>914</v>
      </c>
    </row>
    <row r="23" spans="1:3" x14ac:dyDescent="0.45">
      <c r="A23" t="s">
        <v>4436</v>
      </c>
      <c r="B23" s="161" t="s">
        <v>1879</v>
      </c>
      <c r="C23">
        <v>914</v>
      </c>
    </row>
    <row r="24" spans="1:3" x14ac:dyDescent="0.45">
      <c r="A24" t="s">
        <v>4436</v>
      </c>
      <c r="B24" s="162" t="s">
        <v>727</v>
      </c>
      <c r="C24">
        <v>914</v>
      </c>
    </row>
    <row r="25" spans="1:3" x14ac:dyDescent="0.45">
      <c r="A25" t="s">
        <v>4436</v>
      </c>
      <c r="B25" s="161" t="s">
        <v>2219</v>
      </c>
      <c r="C25">
        <v>914</v>
      </c>
    </row>
    <row r="26" spans="1:3" x14ac:dyDescent="0.45">
      <c r="A26" t="s">
        <v>4436</v>
      </c>
      <c r="B26" s="161" t="s">
        <v>3049</v>
      </c>
      <c r="C26">
        <v>914</v>
      </c>
    </row>
    <row r="27" spans="1:3" x14ac:dyDescent="0.45">
      <c r="A27" t="s">
        <v>4436</v>
      </c>
      <c r="B27" s="162" t="s">
        <v>2437</v>
      </c>
      <c r="C27">
        <v>914</v>
      </c>
    </row>
    <row r="28" spans="1:3" x14ac:dyDescent="0.45">
      <c r="A28" t="s">
        <v>4436</v>
      </c>
      <c r="B28" s="162" t="s">
        <v>752</v>
      </c>
      <c r="C28">
        <v>914</v>
      </c>
    </row>
    <row r="29" spans="1:3" x14ac:dyDescent="0.45">
      <c r="A29" t="s">
        <v>4436</v>
      </c>
      <c r="B29" s="161" t="s">
        <v>1886</v>
      </c>
      <c r="C29">
        <v>914</v>
      </c>
    </row>
    <row r="30" spans="1:3" x14ac:dyDescent="0.45">
      <c r="A30" t="s">
        <v>4436</v>
      </c>
      <c r="B30" s="161" t="s">
        <v>1892</v>
      </c>
      <c r="C30">
        <v>914</v>
      </c>
    </row>
    <row r="31" spans="1:3" x14ac:dyDescent="0.45">
      <c r="A31" t="s">
        <v>4436</v>
      </c>
      <c r="B31" s="162" t="s">
        <v>2261</v>
      </c>
      <c r="C31">
        <v>914</v>
      </c>
    </row>
    <row r="32" spans="1:3" x14ac:dyDescent="0.45">
      <c r="A32" t="s">
        <v>4436</v>
      </c>
      <c r="B32" s="162" t="s">
        <v>2265</v>
      </c>
      <c r="C32">
        <v>914</v>
      </c>
    </row>
    <row r="33" spans="1:3" x14ac:dyDescent="0.45">
      <c r="A33" t="s">
        <v>4436</v>
      </c>
      <c r="B33" s="161" t="s">
        <v>758</v>
      </c>
      <c r="C33">
        <v>914</v>
      </c>
    </row>
    <row r="34" spans="1:3" x14ac:dyDescent="0.45">
      <c r="A34" t="s">
        <v>4436</v>
      </c>
      <c r="B34" s="161" t="s">
        <v>1909</v>
      </c>
      <c r="C34">
        <v>914</v>
      </c>
    </row>
    <row r="35" spans="1:3" x14ac:dyDescent="0.45">
      <c r="A35" t="s">
        <v>4436</v>
      </c>
      <c r="B35" s="162" t="s">
        <v>6560</v>
      </c>
      <c r="C35">
        <v>914</v>
      </c>
    </row>
    <row r="36" spans="1:3" x14ac:dyDescent="0.45">
      <c r="A36" t="s">
        <v>4436</v>
      </c>
      <c r="B36" s="161" t="s">
        <v>777</v>
      </c>
      <c r="C36">
        <v>914</v>
      </c>
    </row>
    <row r="37" spans="1:3" x14ac:dyDescent="0.45">
      <c r="A37" t="s">
        <v>4436</v>
      </c>
      <c r="B37" s="161" t="s">
        <v>5235</v>
      </c>
      <c r="C37">
        <v>914</v>
      </c>
    </row>
    <row r="38" spans="1:3" x14ac:dyDescent="0.45">
      <c r="A38" t="s">
        <v>4436</v>
      </c>
      <c r="B38" s="162" t="s">
        <v>5736</v>
      </c>
      <c r="C38">
        <v>914</v>
      </c>
    </row>
    <row r="39" spans="1:3" x14ac:dyDescent="0.45">
      <c r="A39" t="s">
        <v>4436</v>
      </c>
      <c r="B39" s="162" t="s">
        <v>8198</v>
      </c>
      <c r="C39">
        <v>914</v>
      </c>
    </row>
    <row r="40" spans="1:3" x14ac:dyDescent="0.45">
      <c r="A40" t="s">
        <v>4436</v>
      </c>
      <c r="B40" s="162" t="s">
        <v>6565</v>
      </c>
      <c r="C40">
        <v>914</v>
      </c>
    </row>
    <row r="41" spans="1:3" x14ac:dyDescent="0.45">
      <c r="A41" t="s">
        <v>4436</v>
      </c>
      <c r="B41" s="161" t="s">
        <v>5798</v>
      </c>
      <c r="C41">
        <v>914</v>
      </c>
    </row>
    <row r="42" spans="1:3" x14ac:dyDescent="0.45">
      <c r="A42" t="s">
        <v>4436</v>
      </c>
      <c r="B42" s="162" t="s">
        <v>788</v>
      </c>
      <c r="C42">
        <v>914</v>
      </c>
    </row>
    <row r="43" spans="1:3" x14ac:dyDescent="0.45">
      <c r="A43" t="s">
        <v>4436</v>
      </c>
      <c r="B43" s="162" t="s">
        <v>6570</v>
      </c>
      <c r="C43">
        <v>914</v>
      </c>
    </row>
    <row r="44" spans="1:3" x14ac:dyDescent="0.45">
      <c r="A44" t="s">
        <v>4436</v>
      </c>
      <c r="B44" s="161" t="s">
        <v>2311</v>
      </c>
      <c r="C44">
        <v>914</v>
      </c>
    </row>
    <row r="45" spans="1:3" x14ac:dyDescent="0.45">
      <c r="A45" t="s">
        <v>4436</v>
      </c>
      <c r="B45" s="162" t="s">
        <v>167</v>
      </c>
      <c r="C45">
        <v>914</v>
      </c>
    </row>
    <row r="46" spans="1:3" x14ac:dyDescent="0.45">
      <c r="A46" t="s">
        <v>4436</v>
      </c>
      <c r="B46" s="162" t="s">
        <v>4419</v>
      </c>
      <c r="C46">
        <v>914</v>
      </c>
    </row>
    <row r="47" spans="1:3" x14ac:dyDescent="0.45">
      <c r="A47" t="s">
        <v>4436</v>
      </c>
      <c r="B47" s="163" t="s">
        <v>6530</v>
      </c>
      <c r="C47">
        <v>914</v>
      </c>
    </row>
    <row r="48" spans="1:3" x14ac:dyDescent="0.45">
      <c r="A48" t="s">
        <v>4436</v>
      </c>
      <c r="B48" s="163" t="s">
        <v>794</v>
      </c>
      <c r="C48">
        <v>914</v>
      </c>
    </row>
    <row r="49" spans="1:3" x14ac:dyDescent="0.45">
      <c r="A49" t="s">
        <v>4436</v>
      </c>
      <c r="B49" s="161" t="s">
        <v>6341</v>
      </c>
      <c r="C49">
        <v>914</v>
      </c>
    </row>
    <row r="50" spans="1:3" x14ac:dyDescent="0.45">
      <c r="A50" t="s">
        <v>4436</v>
      </c>
      <c r="B50" s="162" t="s">
        <v>806</v>
      </c>
      <c r="C50">
        <v>914</v>
      </c>
    </row>
    <row r="51" spans="1:3" x14ac:dyDescent="0.45">
      <c r="A51" t="s">
        <v>4436</v>
      </c>
      <c r="B51" s="161" t="s">
        <v>2324</v>
      </c>
      <c r="C51">
        <v>914</v>
      </c>
    </row>
    <row r="52" spans="1:3" x14ac:dyDescent="0.45">
      <c r="A52" t="s">
        <v>4436</v>
      </c>
      <c r="B52" s="162" t="s">
        <v>3436</v>
      </c>
      <c r="C52">
        <v>914</v>
      </c>
    </row>
    <row r="53" spans="1:3" x14ac:dyDescent="0.45">
      <c r="A53" t="s">
        <v>4436</v>
      </c>
      <c r="B53" s="162" t="s">
        <v>811</v>
      </c>
      <c r="C53">
        <v>914</v>
      </c>
    </row>
    <row r="54" spans="1:3" x14ac:dyDescent="0.45">
      <c r="A54" t="s">
        <v>4436</v>
      </c>
      <c r="B54" s="162" t="s">
        <v>8199</v>
      </c>
      <c r="C54">
        <v>914</v>
      </c>
    </row>
    <row r="55" spans="1:3" x14ac:dyDescent="0.45">
      <c r="A55" t="s">
        <v>4436</v>
      </c>
      <c r="B55" s="162" t="s">
        <v>171</v>
      </c>
      <c r="C55">
        <v>914</v>
      </c>
    </row>
    <row r="56" spans="1:3" x14ac:dyDescent="0.45">
      <c r="A56" t="s">
        <v>4436</v>
      </c>
      <c r="B56" s="162" t="s">
        <v>174</v>
      </c>
      <c r="C56">
        <v>914</v>
      </c>
    </row>
    <row r="57" spans="1:3" x14ac:dyDescent="0.45">
      <c r="A57" t="s">
        <v>4436</v>
      </c>
      <c r="B57" s="161" t="s">
        <v>5453</v>
      </c>
      <c r="C57">
        <v>914</v>
      </c>
    </row>
    <row r="58" spans="1:3" x14ac:dyDescent="0.45">
      <c r="A58" t="s">
        <v>4436</v>
      </c>
      <c r="B58" s="162" t="s">
        <v>76</v>
      </c>
      <c r="C58">
        <v>914</v>
      </c>
    </row>
    <row r="59" spans="1:3" x14ac:dyDescent="0.45">
      <c r="A59" t="s">
        <v>4436</v>
      </c>
      <c r="B59" s="162" t="s">
        <v>189</v>
      </c>
      <c r="C59">
        <v>914</v>
      </c>
    </row>
    <row r="60" spans="1:3" x14ac:dyDescent="0.45">
      <c r="A60" t="s">
        <v>4436</v>
      </c>
      <c r="B60" s="162" t="s">
        <v>8200</v>
      </c>
      <c r="C60">
        <v>914</v>
      </c>
    </row>
    <row r="61" spans="1:3" x14ac:dyDescent="0.45">
      <c r="A61" t="s">
        <v>4436</v>
      </c>
      <c r="B61" s="163" t="s">
        <v>197</v>
      </c>
      <c r="C61">
        <v>914</v>
      </c>
    </row>
    <row r="62" spans="1:3" x14ac:dyDescent="0.45">
      <c r="A62" t="s">
        <v>4436</v>
      </c>
      <c r="B62" s="162" t="s">
        <v>3569</v>
      </c>
      <c r="C62">
        <v>914</v>
      </c>
    </row>
    <row r="63" spans="1:3" x14ac:dyDescent="0.45">
      <c r="A63" t="s">
        <v>4436</v>
      </c>
      <c r="B63" s="162" t="s">
        <v>2336</v>
      </c>
      <c r="C63">
        <v>914</v>
      </c>
    </row>
    <row r="64" spans="1:3" x14ac:dyDescent="0.45">
      <c r="A64" t="s">
        <v>4436</v>
      </c>
      <c r="B64" s="161" t="s">
        <v>49</v>
      </c>
      <c r="C64">
        <v>914</v>
      </c>
    </row>
    <row r="65" spans="1:3" x14ac:dyDescent="0.45">
      <c r="A65" t="s">
        <v>4436</v>
      </c>
      <c r="B65" s="163" t="s">
        <v>974</v>
      </c>
      <c r="C65">
        <v>914</v>
      </c>
    </row>
    <row r="66" spans="1:3" x14ac:dyDescent="0.45">
      <c r="A66" t="s">
        <v>4436</v>
      </c>
      <c r="B66" s="161" t="s">
        <v>2359</v>
      </c>
      <c r="C66">
        <v>914</v>
      </c>
    </row>
    <row r="67" spans="1:3" x14ac:dyDescent="0.45">
      <c r="A67" t="s">
        <v>4436</v>
      </c>
      <c r="B67" s="161" t="s">
        <v>980</v>
      </c>
      <c r="C67">
        <v>914</v>
      </c>
    </row>
    <row r="68" spans="1:3" x14ac:dyDescent="0.45">
      <c r="A68" t="s">
        <v>4436</v>
      </c>
      <c r="B68" s="162" t="s">
        <v>18</v>
      </c>
      <c r="C68">
        <v>914</v>
      </c>
    </row>
    <row r="69" spans="1:3" x14ac:dyDescent="0.45">
      <c r="A69" t="s">
        <v>4436</v>
      </c>
      <c r="B69" s="161" t="s">
        <v>3737</v>
      </c>
      <c r="C69">
        <v>914</v>
      </c>
    </row>
    <row r="70" spans="1:3" x14ac:dyDescent="0.45">
      <c r="A70" t="s">
        <v>4436</v>
      </c>
      <c r="B70" s="161" t="s">
        <v>3756</v>
      </c>
      <c r="C70">
        <v>914</v>
      </c>
    </row>
    <row r="71" spans="1:3" x14ac:dyDescent="0.45">
      <c r="A71" t="s">
        <v>4436</v>
      </c>
      <c r="B71" s="162" t="s">
        <v>1001</v>
      </c>
      <c r="C71">
        <v>914</v>
      </c>
    </row>
    <row r="72" spans="1:3" x14ac:dyDescent="0.45">
      <c r="A72" t="s">
        <v>4436</v>
      </c>
      <c r="B72" s="161" t="s">
        <v>6581</v>
      </c>
      <c r="C72">
        <v>914</v>
      </c>
    </row>
    <row r="73" spans="1:3" x14ac:dyDescent="0.45">
      <c r="A73" t="s">
        <v>4436</v>
      </c>
      <c r="B73" s="162" t="s">
        <v>30</v>
      </c>
      <c r="C73">
        <v>914</v>
      </c>
    </row>
    <row r="74" spans="1:3" x14ac:dyDescent="0.45">
      <c r="A74" t="s">
        <v>4436</v>
      </c>
      <c r="B74" s="162" t="s">
        <v>1054</v>
      </c>
      <c r="C74">
        <v>914</v>
      </c>
    </row>
    <row r="75" spans="1:3" x14ac:dyDescent="0.45">
      <c r="A75" t="s">
        <v>4436</v>
      </c>
      <c r="B75" s="162" t="s">
        <v>1065</v>
      </c>
      <c r="C75">
        <v>914</v>
      </c>
    </row>
    <row r="76" spans="1:3" x14ac:dyDescent="0.45">
      <c r="A76" t="s">
        <v>4436</v>
      </c>
      <c r="B76" s="162" t="s">
        <v>6342</v>
      </c>
      <c r="C76">
        <v>914</v>
      </c>
    </row>
    <row r="77" spans="1:3" x14ac:dyDescent="0.45">
      <c r="A77" t="s">
        <v>4436</v>
      </c>
      <c r="B77" s="161" t="s">
        <v>1621</v>
      </c>
      <c r="C77">
        <v>914</v>
      </c>
    </row>
    <row r="78" spans="1:3" x14ac:dyDescent="0.45">
      <c r="A78" t="s">
        <v>4436</v>
      </c>
      <c r="B78" s="161" t="s">
        <v>5111</v>
      </c>
      <c r="C78">
        <v>914</v>
      </c>
    </row>
    <row r="79" spans="1:3" x14ac:dyDescent="0.45">
      <c r="A79" t="s">
        <v>4436</v>
      </c>
      <c r="B79" s="163" t="s">
        <v>1081</v>
      </c>
      <c r="C79">
        <v>914</v>
      </c>
    </row>
    <row r="80" spans="1:3" x14ac:dyDescent="0.45">
      <c r="A80" t="s">
        <v>4436</v>
      </c>
      <c r="B80" s="162" t="s">
        <v>44</v>
      </c>
      <c r="C80">
        <v>914</v>
      </c>
    </row>
    <row r="81" spans="1:3" x14ac:dyDescent="0.45">
      <c r="A81" t="s">
        <v>4436</v>
      </c>
      <c r="B81" s="162" t="s">
        <v>217</v>
      </c>
      <c r="C81">
        <v>914</v>
      </c>
    </row>
    <row r="82" spans="1:3" x14ac:dyDescent="0.45">
      <c r="A82" t="s">
        <v>4436</v>
      </c>
      <c r="B82" s="161" t="s">
        <v>4590</v>
      </c>
      <c r="C82">
        <v>914</v>
      </c>
    </row>
    <row r="83" spans="1:3" x14ac:dyDescent="0.45">
      <c r="A83" t="s">
        <v>4436</v>
      </c>
      <c r="B83" s="161" t="s">
        <v>224</v>
      </c>
      <c r="C83">
        <v>914</v>
      </c>
    </row>
    <row r="84" spans="1:3" x14ac:dyDescent="0.45">
      <c r="A84" t="s">
        <v>4436</v>
      </c>
      <c r="B84" s="162" t="s">
        <v>2</v>
      </c>
      <c r="C84">
        <v>914</v>
      </c>
    </row>
    <row r="85" spans="1:3" x14ac:dyDescent="0.45">
      <c r="A85" t="s">
        <v>4436</v>
      </c>
      <c r="B85" s="162" t="s">
        <v>1136</v>
      </c>
      <c r="C85">
        <v>914</v>
      </c>
    </row>
    <row r="86" spans="1:3" x14ac:dyDescent="0.45">
      <c r="A86" t="s">
        <v>4436</v>
      </c>
      <c r="B86" s="162" t="s">
        <v>236</v>
      </c>
      <c r="C86">
        <v>914</v>
      </c>
    </row>
    <row r="87" spans="1:3" x14ac:dyDescent="0.45">
      <c r="A87" t="s">
        <v>4436</v>
      </c>
      <c r="B87" s="162" t="s">
        <v>6132</v>
      </c>
      <c r="C87">
        <v>914</v>
      </c>
    </row>
    <row r="88" spans="1:3" x14ac:dyDescent="0.45">
      <c r="A88" t="s">
        <v>4436</v>
      </c>
      <c r="B88" s="162" t="s">
        <v>6171</v>
      </c>
      <c r="C88">
        <v>914</v>
      </c>
    </row>
    <row r="89" spans="1:3" x14ac:dyDescent="0.45">
      <c r="A89" t="s">
        <v>4436</v>
      </c>
      <c r="B89" s="162" t="s">
        <v>5184</v>
      </c>
      <c r="C89">
        <v>914</v>
      </c>
    </row>
    <row r="90" spans="1:3" x14ac:dyDescent="0.45">
      <c r="A90" t="s">
        <v>4436</v>
      </c>
      <c r="B90" s="163" t="s">
        <v>4833</v>
      </c>
      <c r="C90">
        <v>914</v>
      </c>
    </row>
    <row r="91" spans="1:3" x14ac:dyDescent="0.45">
      <c r="A91" t="s">
        <v>4436</v>
      </c>
      <c r="B91" s="161" t="s">
        <v>1141</v>
      </c>
      <c r="C91">
        <v>914</v>
      </c>
    </row>
    <row r="92" spans="1:3" x14ac:dyDescent="0.45">
      <c r="A92" t="s">
        <v>4436</v>
      </c>
      <c r="B92" s="162" t="s">
        <v>1145</v>
      </c>
      <c r="C92">
        <v>914</v>
      </c>
    </row>
    <row r="93" spans="1:3" x14ac:dyDescent="0.45">
      <c r="A93" t="s">
        <v>4436</v>
      </c>
      <c r="B93" s="162" t="s">
        <v>4382</v>
      </c>
      <c r="C93">
        <v>914</v>
      </c>
    </row>
    <row r="94" spans="1:3" x14ac:dyDescent="0.45">
      <c r="A94" t="s">
        <v>4436</v>
      </c>
      <c r="B94" s="161" t="s">
        <v>4460</v>
      </c>
      <c r="C94">
        <v>914</v>
      </c>
    </row>
    <row r="95" spans="1:3" x14ac:dyDescent="0.45">
      <c r="A95" t="s">
        <v>4436</v>
      </c>
      <c r="B95" s="162" t="s">
        <v>1158</v>
      </c>
      <c r="C95">
        <v>914</v>
      </c>
    </row>
    <row r="96" spans="1:3" x14ac:dyDescent="0.45">
      <c r="A96" t="s">
        <v>4436</v>
      </c>
      <c r="B96" s="161" t="s">
        <v>6599</v>
      </c>
      <c r="C96">
        <v>914</v>
      </c>
    </row>
    <row r="97" spans="1:3" x14ac:dyDescent="0.45">
      <c r="A97" t="s">
        <v>4436</v>
      </c>
      <c r="B97" s="161" t="s">
        <v>6600</v>
      </c>
      <c r="C97">
        <v>914</v>
      </c>
    </row>
    <row r="98" spans="1:3" x14ac:dyDescent="0.45">
      <c r="A98" t="s">
        <v>4436</v>
      </c>
      <c r="B98" s="162" t="s">
        <v>1175</v>
      </c>
      <c r="C98">
        <v>914</v>
      </c>
    </row>
    <row r="99" spans="1:3" x14ac:dyDescent="0.45">
      <c r="A99" t="s">
        <v>4436</v>
      </c>
      <c r="B99" s="162" t="s">
        <v>1182</v>
      </c>
      <c r="C99">
        <v>914</v>
      </c>
    </row>
    <row r="100" spans="1:3" x14ac:dyDescent="0.45">
      <c r="A100" t="s">
        <v>4436</v>
      </c>
      <c r="B100" s="162" t="s">
        <v>1343</v>
      </c>
      <c r="C100">
        <v>914</v>
      </c>
    </row>
    <row r="101" spans="1:3" x14ac:dyDescent="0.45">
      <c r="A101" t="s">
        <v>4436</v>
      </c>
      <c r="B101" s="162" t="s">
        <v>4817</v>
      </c>
      <c r="C101">
        <v>914</v>
      </c>
    </row>
    <row r="102" spans="1:3" x14ac:dyDescent="0.45">
      <c r="A102" t="s">
        <v>4436</v>
      </c>
      <c r="B102" s="161" t="s">
        <v>4089</v>
      </c>
      <c r="C102">
        <v>914</v>
      </c>
    </row>
    <row r="103" spans="1:3" x14ac:dyDescent="0.45">
      <c r="A103" t="s">
        <v>4436</v>
      </c>
      <c r="B103" s="161" t="s">
        <v>6199</v>
      </c>
      <c r="C103">
        <v>914</v>
      </c>
    </row>
    <row r="104" spans="1:3" ht="28.5" x14ac:dyDescent="0.45">
      <c r="A104" t="s">
        <v>4436</v>
      </c>
      <c r="B104" s="161" t="s">
        <v>8201</v>
      </c>
      <c r="C104">
        <v>914</v>
      </c>
    </row>
    <row r="105" spans="1:3" x14ac:dyDescent="0.45">
      <c r="A105" t="s">
        <v>4436</v>
      </c>
      <c r="B105" s="162" t="s">
        <v>52</v>
      </c>
      <c r="C105">
        <v>914</v>
      </c>
    </row>
    <row r="106" spans="1:3" x14ac:dyDescent="0.45">
      <c r="A106" t="s">
        <v>4436</v>
      </c>
      <c r="B106" s="162" t="s">
        <v>1205</v>
      </c>
      <c r="C106">
        <v>914</v>
      </c>
    </row>
    <row r="107" spans="1:3" x14ac:dyDescent="0.45">
      <c r="A107" t="s">
        <v>4436</v>
      </c>
      <c r="B107" s="162" t="s">
        <v>1222</v>
      </c>
      <c r="C107">
        <v>914</v>
      </c>
    </row>
    <row r="108" spans="1:3" x14ac:dyDescent="0.45">
      <c r="A108" t="s">
        <v>4436</v>
      </c>
      <c r="B108" s="161" t="s">
        <v>6605</v>
      </c>
      <c r="C108">
        <v>914</v>
      </c>
    </row>
    <row r="109" spans="1:3" x14ac:dyDescent="0.45">
      <c r="A109" t="s">
        <v>4436</v>
      </c>
      <c r="B109" s="162" t="s">
        <v>324</v>
      </c>
      <c r="C109">
        <v>914</v>
      </c>
    </row>
    <row r="110" spans="1:3" x14ac:dyDescent="0.45">
      <c r="A110" t="s">
        <v>4436</v>
      </c>
      <c r="B110" s="162" t="s">
        <v>1262</v>
      </c>
      <c r="C110">
        <v>914</v>
      </c>
    </row>
    <row r="111" spans="1:3" x14ac:dyDescent="0.45">
      <c r="A111" t="s">
        <v>4436</v>
      </c>
      <c r="B111" s="162" t="s">
        <v>4749</v>
      </c>
      <c r="C111">
        <v>914</v>
      </c>
    </row>
    <row r="112" spans="1:3" x14ac:dyDescent="0.45">
      <c r="A112" t="s">
        <v>4436</v>
      </c>
      <c r="B112" s="161" t="s">
        <v>4618</v>
      </c>
      <c r="C112">
        <v>914</v>
      </c>
    </row>
    <row r="113" spans="1:3" x14ac:dyDescent="0.45">
      <c r="A113" t="s">
        <v>4436</v>
      </c>
      <c r="B113" s="162" t="s">
        <v>1288</v>
      </c>
      <c r="C113">
        <v>914</v>
      </c>
    </row>
    <row r="114" spans="1:3" x14ac:dyDescent="0.45">
      <c r="A114" t="s">
        <v>4436</v>
      </c>
      <c r="B114" s="161" t="s">
        <v>1298</v>
      </c>
      <c r="C114">
        <v>914</v>
      </c>
    </row>
    <row r="115" spans="1:3" x14ac:dyDescent="0.45">
      <c r="A115" t="s">
        <v>4436</v>
      </c>
      <c r="B115" s="161" t="s">
        <v>1774</v>
      </c>
      <c r="C115">
        <v>914</v>
      </c>
    </row>
    <row r="116" spans="1:3" x14ac:dyDescent="0.45">
      <c r="A116" t="s">
        <v>4436</v>
      </c>
      <c r="B116" s="161" t="s">
        <v>1303</v>
      </c>
      <c r="C116">
        <v>914</v>
      </c>
    </row>
    <row r="117" spans="1:3" x14ac:dyDescent="0.45">
      <c r="A117" t="s">
        <v>4436</v>
      </c>
      <c r="B117" s="162" t="s">
        <v>5272</v>
      </c>
      <c r="C117">
        <v>914</v>
      </c>
    </row>
    <row r="118" spans="1:3" x14ac:dyDescent="0.45">
      <c r="A118" t="s">
        <v>4436</v>
      </c>
      <c r="B118" s="161" t="s">
        <v>5472</v>
      </c>
      <c r="C118">
        <v>914</v>
      </c>
    </row>
    <row r="119" spans="1:3" x14ac:dyDescent="0.45">
      <c r="A119" t="s">
        <v>4436</v>
      </c>
      <c r="B119" s="161" t="s">
        <v>4653</v>
      </c>
      <c r="C119">
        <v>914</v>
      </c>
    </row>
    <row r="120" spans="1:3" x14ac:dyDescent="0.45">
      <c r="A120" t="s">
        <v>4436</v>
      </c>
      <c r="B120" s="161" t="s">
        <v>4664</v>
      </c>
      <c r="C120">
        <v>914</v>
      </c>
    </row>
    <row r="121" spans="1:3" x14ac:dyDescent="0.45">
      <c r="A121" t="s">
        <v>4436</v>
      </c>
      <c r="B121" s="163" t="s">
        <v>6529</v>
      </c>
      <c r="C121">
        <v>914</v>
      </c>
    </row>
    <row r="122" spans="1:3" x14ac:dyDescent="0.45">
      <c r="A122" t="s">
        <v>4436</v>
      </c>
      <c r="B122" s="161" t="s">
        <v>1267</v>
      </c>
      <c r="C122">
        <v>914</v>
      </c>
    </row>
    <row r="123" spans="1:3" x14ac:dyDescent="0.45">
      <c r="A123" t="s">
        <v>4436</v>
      </c>
      <c r="B123" s="161" t="s">
        <v>1270</v>
      </c>
      <c r="C123">
        <v>914</v>
      </c>
    </row>
    <row r="124" spans="1:3" x14ac:dyDescent="0.45">
      <c r="A124" t="s">
        <v>4436</v>
      </c>
      <c r="B124" s="161" t="s">
        <v>1450</v>
      </c>
      <c r="C124">
        <v>914</v>
      </c>
    </row>
    <row r="125" spans="1:3" x14ac:dyDescent="0.45">
      <c r="A125" t="s">
        <v>4436</v>
      </c>
      <c r="B125" s="161" t="s">
        <v>1311</v>
      </c>
      <c r="C125">
        <v>914</v>
      </c>
    </row>
    <row r="126" spans="1:3" x14ac:dyDescent="0.45">
      <c r="A126" t="s">
        <v>4436</v>
      </c>
      <c r="B126" s="161" t="s">
        <v>5425</v>
      </c>
      <c r="C126">
        <v>914</v>
      </c>
    </row>
    <row r="127" spans="1:3" x14ac:dyDescent="0.45">
      <c r="A127" t="s">
        <v>4436</v>
      </c>
      <c r="B127" s="162" t="s">
        <v>1313</v>
      </c>
      <c r="C127">
        <v>914</v>
      </c>
    </row>
    <row r="128" spans="1:3" x14ac:dyDescent="0.45">
      <c r="A128" t="s">
        <v>4436</v>
      </c>
      <c r="B128" s="162" t="s">
        <v>1315</v>
      </c>
      <c r="C128">
        <v>914</v>
      </c>
    </row>
    <row r="129" spans="1:3" x14ac:dyDescent="0.45">
      <c r="A129" t="s">
        <v>4436</v>
      </c>
      <c r="B129" s="163" t="s">
        <v>1273</v>
      </c>
      <c r="C129">
        <v>914</v>
      </c>
    </row>
    <row r="130" spans="1:3" x14ac:dyDescent="0.45">
      <c r="A130" t="s">
        <v>4436</v>
      </c>
      <c r="B130" s="162" t="s">
        <v>1538</v>
      </c>
      <c r="C130">
        <v>914</v>
      </c>
    </row>
    <row r="131" spans="1:3" x14ac:dyDescent="0.45">
      <c r="A131" t="s">
        <v>4436</v>
      </c>
      <c r="B131" s="162" t="s">
        <v>1547</v>
      </c>
      <c r="C131">
        <v>914</v>
      </c>
    </row>
    <row r="132" spans="1:3" x14ac:dyDescent="0.45">
      <c r="A132" t="s">
        <v>4436</v>
      </c>
      <c r="B132" s="162" t="s">
        <v>1551</v>
      </c>
      <c r="C132">
        <v>914</v>
      </c>
    </row>
    <row r="133" spans="1:3" x14ac:dyDescent="0.45">
      <c r="A133" t="s">
        <v>4436</v>
      </c>
      <c r="B133" s="163" t="s">
        <v>1275</v>
      </c>
      <c r="C133">
        <v>914</v>
      </c>
    </row>
    <row r="134" spans="1:3" x14ac:dyDescent="0.45">
      <c r="A134" t="s">
        <v>4436</v>
      </c>
      <c r="B134" s="162" t="s">
        <v>1320</v>
      </c>
      <c r="C134">
        <v>914</v>
      </c>
    </row>
    <row r="135" spans="1:3" x14ac:dyDescent="0.45">
      <c r="A135" t="s">
        <v>4436</v>
      </c>
      <c r="B135" s="162" t="s">
        <v>1279</v>
      </c>
      <c r="C135">
        <v>914</v>
      </c>
    </row>
    <row r="136" spans="1:3" x14ac:dyDescent="0.45">
      <c r="A136" t="s">
        <v>4436</v>
      </c>
      <c r="B136" s="162" t="s">
        <v>8202</v>
      </c>
      <c r="C136">
        <v>914</v>
      </c>
    </row>
    <row r="137" spans="1:3" x14ac:dyDescent="0.45">
      <c r="A137" t="s">
        <v>4436</v>
      </c>
      <c r="B137" s="161" t="s">
        <v>6562</v>
      </c>
      <c r="C137">
        <v>914</v>
      </c>
    </row>
    <row r="138" spans="1:3" x14ac:dyDescent="0.45">
      <c r="A138" t="s">
        <v>4436</v>
      </c>
      <c r="B138" s="161" t="s">
        <v>1933</v>
      </c>
      <c r="C138">
        <v>914</v>
      </c>
    </row>
    <row r="139" spans="1:3" x14ac:dyDescent="0.45">
      <c r="A139" t="s">
        <v>4436</v>
      </c>
      <c r="B139" s="161" t="s">
        <v>5526</v>
      </c>
      <c r="C139">
        <v>914</v>
      </c>
    </row>
    <row r="140" spans="1:3" x14ac:dyDescent="0.45">
      <c r="A140" t="s">
        <v>4436</v>
      </c>
      <c r="B140" s="161" t="s">
        <v>2277</v>
      </c>
      <c r="C140">
        <v>914</v>
      </c>
    </row>
    <row r="141" spans="1:3" x14ac:dyDescent="0.45">
      <c r="A141" t="s">
        <v>4436</v>
      </c>
      <c r="B141" s="162" t="s">
        <v>6572</v>
      </c>
      <c r="C141">
        <v>914</v>
      </c>
    </row>
    <row r="142" spans="1:3" x14ac:dyDescent="0.45">
      <c r="A142" t="s">
        <v>4436</v>
      </c>
      <c r="B142" s="162" t="s">
        <v>3489</v>
      </c>
      <c r="C142">
        <v>914</v>
      </c>
    </row>
    <row r="143" spans="1:3" x14ac:dyDescent="0.45">
      <c r="A143" t="s">
        <v>4436</v>
      </c>
      <c r="B143" s="162" t="s">
        <v>1282</v>
      </c>
      <c r="C143">
        <v>914</v>
      </c>
    </row>
    <row r="144" spans="1:3" x14ac:dyDescent="0.45">
      <c r="A144" t="s">
        <v>4436</v>
      </c>
      <c r="B144" s="161" t="s">
        <v>1329</v>
      </c>
      <c r="C144">
        <v>914</v>
      </c>
    </row>
    <row r="145" spans="1:3" x14ac:dyDescent="0.45">
      <c r="A145" t="s">
        <v>4436</v>
      </c>
      <c r="B145" s="162" t="s">
        <v>8203</v>
      </c>
      <c r="C145">
        <v>914</v>
      </c>
    </row>
    <row r="146" spans="1:3" x14ac:dyDescent="0.45">
      <c r="A146" t="s">
        <v>4436</v>
      </c>
      <c r="B146" s="163" t="s">
        <v>1618</v>
      </c>
      <c r="C146">
        <v>914</v>
      </c>
    </row>
    <row r="147" spans="1:3" x14ac:dyDescent="0.45">
      <c r="A147" t="s">
        <v>4436</v>
      </c>
      <c r="B147" s="163" t="s">
        <v>1333</v>
      </c>
      <c r="C147">
        <v>914</v>
      </c>
    </row>
    <row r="148" spans="1:3" x14ac:dyDescent="0.45">
      <c r="A148" t="s">
        <v>4436</v>
      </c>
      <c r="B148" s="161" t="s">
        <v>4890</v>
      </c>
      <c r="C148">
        <v>914</v>
      </c>
    </row>
    <row r="149" spans="1:3" x14ac:dyDescent="0.45">
      <c r="A149" t="s">
        <v>4436</v>
      </c>
      <c r="B149" s="162" t="s">
        <v>8204</v>
      </c>
      <c r="C149">
        <v>914</v>
      </c>
    </row>
    <row r="150" spans="1:3" x14ac:dyDescent="0.45">
      <c r="A150" t="s">
        <v>4436</v>
      </c>
      <c r="B150" s="161" t="s">
        <v>1339</v>
      </c>
      <c r="C150">
        <v>914</v>
      </c>
    </row>
    <row r="151" spans="1:3" x14ac:dyDescent="0.45">
      <c r="A151" t="s">
        <v>4436</v>
      </c>
      <c r="B151" s="161" t="s">
        <v>6584</v>
      </c>
      <c r="C151">
        <v>914</v>
      </c>
    </row>
    <row r="152" spans="1:3" x14ac:dyDescent="0.45">
      <c r="A152" t="s">
        <v>4436</v>
      </c>
      <c r="B152" s="161" t="s">
        <v>4224</v>
      </c>
      <c r="C152">
        <v>914</v>
      </c>
    </row>
    <row r="153" spans="1:3" x14ac:dyDescent="0.45">
      <c r="A153" t="s">
        <v>4436</v>
      </c>
      <c r="B153" s="161" t="s">
        <v>6588</v>
      </c>
      <c r="C153">
        <v>914</v>
      </c>
    </row>
    <row r="154" spans="1:3" x14ac:dyDescent="0.45">
      <c r="A154" t="s">
        <v>4436</v>
      </c>
      <c r="B154" s="163" t="s">
        <v>1284</v>
      </c>
      <c r="C154">
        <v>914</v>
      </c>
    </row>
    <row r="155" spans="1:3" x14ac:dyDescent="0.45">
      <c r="A155" t="s">
        <v>4436</v>
      </c>
      <c r="B155" s="161" t="s">
        <v>6536</v>
      </c>
      <c r="C155">
        <v>914</v>
      </c>
    </row>
    <row r="156" spans="1:3" x14ac:dyDescent="0.45">
      <c r="A156" t="s">
        <v>4436</v>
      </c>
      <c r="B156" s="161" t="s">
        <v>6593</v>
      </c>
      <c r="C156">
        <v>914</v>
      </c>
    </row>
    <row r="157" spans="1:3" x14ac:dyDescent="0.45">
      <c r="A157" t="s">
        <v>4436</v>
      </c>
      <c r="B157" s="162" t="s">
        <v>4575</v>
      </c>
      <c r="C157">
        <v>914</v>
      </c>
    </row>
    <row r="158" spans="1:3" x14ac:dyDescent="0.45">
      <c r="A158" t="s">
        <v>4436</v>
      </c>
      <c r="B158" s="162" t="s">
        <v>6022</v>
      </c>
      <c r="C158">
        <v>914</v>
      </c>
    </row>
    <row r="159" spans="1:3" x14ac:dyDescent="0.45">
      <c r="A159" t="s">
        <v>4436</v>
      </c>
      <c r="B159" s="161" t="s">
        <v>8205</v>
      </c>
      <c r="C159">
        <v>914</v>
      </c>
    </row>
    <row r="160" spans="1:3" x14ac:dyDescent="0.45">
      <c r="A160" t="s">
        <v>4436</v>
      </c>
      <c r="B160" s="161" t="s">
        <v>6539</v>
      </c>
      <c r="C160">
        <v>914</v>
      </c>
    </row>
    <row r="161" spans="1:3" x14ac:dyDescent="0.45">
      <c r="A161" t="s">
        <v>4436</v>
      </c>
      <c r="B161" s="161" t="s">
        <v>1345</v>
      </c>
      <c r="C161">
        <v>914</v>
      </c>
    </row>
    <row r="162" spans="1:3" x14ac:dyDescent="0.45">
      <c r="A162" t="s">
        <v>4436</v>
      </c>
      <c r="B162" s="161" t="s">
        <v>1665</v>
      </c>
      <c r="C162">
        <v>914</v>
      </c>
    </row>
    <row r="163" spans="1:3" x14ac:dyDescent="0.45">
      <c r="A163" t="s">
        <v>4436</v>
      </c>
      <c r="B163" s="161" t="s">
        <v>1669</v>
      </c>
      <c r="C163">
        <v>914</v>
      </c>
    </row>
  </sheetData>
  <phoneticPr fontId="6" type="noConversion"/>
  <hyperlinks>
    <hyperlink ref="B61" r:id="rId1" display="http://www.genenames.org/cgi-bin/gene_symbol_report?hgnc_id=7989" xr:uid="{7800E4AA-5B7C-42CB-BA2B-5DCEBDF32BD0}"/>
    <hyperlink ref="B65" r:id="rId2" display="http://www.genenames.org/cgi-bin/gene_symbol_report?hgnc_id=8619" xr:uid="{3CD25BFE-E371-45B1-9EB8-2C6F0E1B1996}"/>
    <hyperlink ref="B47" r:id="rId3" display="http://www.genenames.org/cgi-bin/gene_symbol_report?hgnc_id=6840" xr:uid="{3CEC3BD6-BC1F-4954-858E-C8FE1FD986B3}"/>
    <hyperlink ref="B48" r:id="rId4" display="http://www.genenames.org/cgi-bin/gene_symbol_report?hgnc_id=6842" xr:uid="{6BBFB5FD-5B34-43FC-B009-48AEF7810CFF}"/>
    <hyperlink ref="B79" r:id="rId5" display="http://www.genenames.org/cgi-bin/gene_symbol_report?hgnc_id=9829" xr:uid="{289D4D76-31C6-486B-9780-263071469637}"/>
    <hyperlink ref="B90" r:id="rId6" display="http://www.genenames.org/cgi-bin/gene_symbol_report?hgnc_id=15454" xr:uid="{8E400EB8-99BA-428C-9C11-BE272A95C03A}"/>
    <hyperlink ref="B129" r:id="rId7" display="http://www.genenames.org/cgi-bin/gene_symbol_report?hgnc_id=3585" xr:uid="{022FED90-0215-46A3-B318-C197389169D4}"/>
    <hyperlink ref="B133" r:id="rId8" display="http://www.genenames.org/cgi-bin/gene_symbol_report?hgnc_id=25568" xr:uid="{4D304CB0-80DC-4F7F-AF7E-2B983036349D}"/>
    <hyperlink ref="B146" r:id="rId9" display="http://www.genenames.org/cgi-bin/gene_symbol_report?hgnc_id=14377" xr:uid="{26A5AB67-4A67-4D9E-9EBE-F4072BDF6226}"/>
    <hyperlink ref="B147" r:id="rId10" display="http://www.genenames.org/cgi-bin/gene_symbol_report?hgnc_id=14378" xr:uid="{09FC6603-BFD5-4B5C-A682-CDC2E4AAF5C1}"/>
    <hyperlink ref="B121" r:id="rId11" display="http://www.genenames.org/cgi-bin/gene_symbol_report?hgnc_id=17072" xr:uid="{CBB66C9A-6B29-4C2D-8DB8-8789B803508A}"/>
    <hyperlink ref="B154" r:id="rId12" display="http://www.genenames.org/cgi-bin/gene_symbol_report?hgnc_id=29605" xr:uid="{C421F14D-FE73-4C54-8146-3FB7A77EE83C}"/>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40E8-F9E1-4C3C-AB6D-8E66786CECA5}">
  <sheetPr codeName="Sheet20"/>
  <dimension ref="A1:C162"/>
  <sheetViews>
    <sheetView topLeftCell="A40" workbookViewId="0">
      <selection activeCell="G53" sqref="G53"/>
    </sheetView>
  </sheetViews>
  <sheetFormatPr defaultRowHeight="14.25" x14ac:dyDescent="0.45"/>
  <sheetData>
    <row r="1" spans="1:3" x14ac:dyDescent="0.45">
      <c r="A1" t="s">
        <v>6337</v>
      </c>
      <c r="B1" t="s">
        <v>6338</v>
      </c>
      <c r="C1" t="s">
        <v>8270</v>
      </c>
    </row>
    <row r="2" spans="1:3" ht="15.75" x14ac:dyDescent="0.5">
      <c r="A2" t="s">
        <v>4537</v>
      </c>
      <c r="B2" s="167" t="s">
        <v>8239</v>
      </c>
      <c r="C2">
        <v>247</v>
      </c>
    </row>
    <row r="3" spans="1:3" ht="15.75" x14ac:dyDescent="0.5">
      <c r="A3" t="s">
        <v>4537</v>
      </c>
      <c r="B3" s="167" t="s">
        <v>8240</v>
      </c>
      <c r="C3">
        <v>247</v>
      </c>
    </row>
    <row r="4" spans="1:3" ht="15.75" x14ac:dyDescent="0.5">
      <c r="A4" t="s">
        <v>4537</v>
      </c>
      <c r="B4" s="167" t="s">
        <v>8241</v>
      </c>
      <c r="C4">
        <v>247</v>
      </c>
    </row>
    <row r="5" spans="1:3" ht="15.75" x14ac:dyDescent="0.5">
      <c r="A5" t="s">
        <v>4537</v>
      </c>
      <c r="B5" s="167" t="s">
        <v>6526</v>
      </c>
      <c r="C5">
        <v>247</v>
      </c>
    </row>
    <row r="6" spans="1:3" ht="15.75" x14ac:dyDescent="0.5">
      <c r="A6" t="s">
        <v>4537</v>
      </c>
      <c r="B6" s="167" t="s">
        <v>116</v>
      </c>
      <c r="C6">
        <v>247</v>
      </c>
    </row>
    <row r="7" spans="1:3" ht="15.75" x14ac:dyDescent="0.5">
      <c r="A7" t="s">
        <v>4537</v>
      </c>
      <c r="B7" s="167" t="s">
        <v>11</v>
      </c>
      <c r="C7">
        <v>247</v>
      </c>
    </row>
    <row r="8" spans="1:3" ht="15.75" x14ac:dyDescent="0.5">
      <c r="A8" t="s">
        <v>4537</v>
      </c>
      <c r="B8" s="167" t="s">
        <v>8242</v>
      </c>
      <c r="C8">
        <v>247</v>
      </c>
    </row>
    <row r="9" spans="1:3" ht="15.75" x14ac:dyDescent="0.5">
      <c r="A9" t="s">
        <v>4537</v>
      </c>
      <c r="B9" s="167" t="s">
        <v>1288</v>
      </c>
      <c r="C9">
        <v>247</v>
      </c>
    </row>
    <row r="10" spans="1:3" ht="15.75" x14ac:dyDescent="0.5">
      <c r="A10" t="s">
        <v>4537</v>
      </c>
      <c r="B10" s="167" t="s">
        <v>4441</v>
      </c>
      <c r="C10">
        <v>247</v>
      </c>
    </row>
    <row r="11" spans="1:3" ht="15.75" x14ac:dyDescent="0.5">
      <c r="A11" t="s">
        <v>4537</v>
      </c>
      <c r="B11" s="167" t="s">
        <v>1747</v>
      </c>
      <c r="C11">
        <v>247</v>
      </c>
    </row>
    <row r="12" spans="1:3" ht="15.75" x14ac:dyDescent="0.5">
      <c r="A12" t="s">
        <v>4537</v>
      </c>
      <c r="B12" s="167" t="s">
        <v>493</v>
      </c>
      <c r="C12">
        <v>247</v>
      </c>
    </row>
    <row r="13" spans="1:3" ht="15.75" x14ac:dyDescent="0.5">
      <c r="A13" t="s">
        <v>4537</v>
      </c>
      <c r="B13" s="167" t="s">
        <v>8243</v>
      </c>
      <c r="C13">
        <v>247</v>
      </c>
    </row>
    <row r="14" spans="1:3" ht="15.75" x14ac:dyDescent="0.5">
      <c r="A14" t="s">
        <v>4537</v>
      </c>
      <c r="B14" s="167" t="s">
        <v>8244</v>
      </c>
      <c r="C14">
        <v>247</v>
      </c>
    </row>
    <row r="15" spans="1:3" ht="15.75" x14ac:dyDescent="0.5">
      <c r="A15" t="s">
        <v>4537</v>
      </c>
      <c r="B15" s="167" t="s">
        <v>1298</v>
      </c>
      <c r="C15">
        <v>247</v>
      </c>
    </row>
    <row r="16" spans="1:3" ht="15.75" x14ac:dyDescent="0.5">
      <c r="A16" t="s">
        <v>4537</v>
      </c>
      <c r="B16" s="167" t="s">
        <v>496</v>
      </c>
      <c r="C16">
        <v>247</v>
      </c>
    </row>
    <row r="17" spans="1:3" ht="15.75" x14ac:dyDescent="0.5">
      <c r="A17" t="s">
        <v>4537</v>
      </c>
      <c r="B17" s="167" t="s">
        <v>505</v>
      </c>
      <c r="C17">
        <v>247</v>
      </c>
    </row>
    <row r="18" spans="1:3" ht="15.75" x14ac:dyDescent="0.5">
      <c r="A18" t="s">
        <v>4537</v>
      </c>
      <c r="B18" s="167" t="s">
        <v>98</v>
      </c>
      <c r="C18">
        <v>247</v>
      </c>
    </row>
    <row r="19" spans="1:3" ht="15.75" x14ac:dyDescent="0.5">
      <c r="A19" t="s">
        <v>4537</v>
      </c>
      <c r="B19" s="167" t="s">
        <v>35</v>
      </c>
      <c r="C19">
        <v>247</v>
      </c>
    </row>
    <row r="20" spans="1:3" ht="15.75" x14ac:dyDescent="0.5">
      <c r="A20" t="s">
        <v>4537</v>
      </c>
      <c r="B20" s="167" t="s">
        <v>1301</v>
      </c>
      <c r="C20">
        <v>247</v>
      </c>
    </row>
    <row r="21" spans="1:3" ht="15.75" x14ac:dyDescent="0.5">
      <c r="A21" t="s">
        <v>4537</v>
      </c>
      <c r="B21" s="167" t="s">
        <v>1774</v>
      </c>
      <c r="C21">
        <v>247</v>
      </c>
    </row>
    <row r="22" spans="1:3" ht="15.75" x14ac:dyDescent="0.5">
      <c r="A22" t="s">
        <v>4537</v>
      </c>
      <c r="B22" s="167" t="s">
        <v>8245</v>
      </c>
      <c r="C22">
        <v>247</v>
      </c>
    </row>
    <row r="23" spans="1:3" ht="15.75" x14ac:dyDescent="0.5">
      <c r="A23" t="s">
        <v>4537</v>
      </c>
      <c r="B23" s="167" t="s">
        <v>659</v>
      </c>
      <c r="C23">
        <v>247</v>
      </c>
    </row>
    <row r="24" spans="1:3" ht="15.75" x14ac:dyDescent="0.5">
      <c r="A24" t="s">
        <v>4537</v>
      </c>
      <c r="B24" s="167" t="s">
        <v>682</v>
      </c>
      <c r="C24">
        <v>247</v>
      </c>
    </row>
    <row r="25" spans="1:3" ht="15.75" x14ac:dyDescent="0.5">
      <c r="A25" t="s">
        <v>4537</v>
      </c>
      <c r="B25" s="167" t="s">
        <v>162</v>
      </c>
      <c r="C25">
        <v>247</v>
      </c>
    </row>
    <row r="26" spans="1:3" ht="15.75" x14ac:dyDescent="0.5">
      <c r="A26" t="s">
        <v>4537</v>
      </c>
      <c r="B26" s="167" t="s">
        <v>2407</v>
      </c>
      <c r="C26">
        <v>247</v>
      </c>
    </row>
    <row r="27" spans="1:3" ht="15.75" x14ac:dyDescent="0.5">
      <c r="A27" t="s">
        <v>4537</v>
      </c>
      <c r="B27" s="167" t="s">
        <v>709</v>
      </c>
      <c r="C27">
        <v>247</v>
      </c>
    </row>
    <row r="28" spans="1:3" ht="15.75" x14ac:dyDescent="0.5">
      <c r="A28" t="s">
        <v>4537</v>
      </c>
      <c r="B28" s="167" t="s">
        <v>6527</v>
      </c>
      <c r="C28">
        <v>247</v>
      </c>
    </row>
    <row r="29" spans="1:3" ht="15.75" x14ac:dyDescent="0.5">
      <c r="A29" t="s">
        <v>4537</v>
      </c>
      <c r="B29" s="167" t="s">
        <v>6528</v>
      </c>
      <c r="C29">
        <v>247</v>
      </c>
    </row>
    <row r="30" spans="1:3" ht="15.75" x14ac:dyDescent="0.5">
      <c r="A30" t="s">
        <v>4537</v>
      </c>
      <c r="B30" s="167" t="s">
        <v>6233</v>
      </c>
      <c r="C30">
        <v>247</v>
      </c>
    </row>
    <row r="31" spans="1:3" ht="15.75" x14ac:dyDescent="0.5">
      <c r="A31" t="s">
        <v>4537</v>
      </c>
      <c r="B31" s="167" t="s">
        <v>719</v>
      </c>
      <c r="C31">
        <v>247</v>
      </c>
    </row>
    <row r="32" spans="1:3" ht="15.75" x14ac:dyDescent="0.5">
      <c r="A32" t="s">
        <v>4537</v>
      </c>
      <c r="B32" s="167" t="s">
        <v>8246</v>
      </c>
      <c r="C32">
        <v>247</v>
      </c>
    </row>
    <row r="33" spans="1:3" ht="15.75" x14ac:dyDescent="0.5">
      <c r="A33" t="s">
        <v>4537</v>
      </c>
      <c r="B33" s="167" t="s">
        <v>1837</v>
      </c>
      <c r="C33">
        <v>247</v>
      </c>
    </row>
    <row r="34" spans="1:3" ht="15.75" x14ac:dyDescent="0.5">
      <c r="A34" t="s">
        <v>4537</v>
      </c>
      <c r="B34" s="167" t="s">
        <v>1879</v>
      </c>
      <c r="C34">
        <v>247</v>
      </c>
    </row>
    <row r="35" spans="1:3" ht="15.75" x14ac:dyDescent="0.5">
      <c r="A35" t="s">
        <v>4537</v>
      </c>
      <c r="B35" s="167" t="s">
        <v>8247</v>
      </c>
      <c r="C35">
        <v>247</v>
      </c>
    </row>
    <row r="36" spans="1:3" ht="15.75" x14ac:dyDescent="0.5">
      <c r="A36" t="s">
        <v>4537</v>
      </c>
      <c r="B36" s="167" t="s">
        <v>8248</v>
      </c>
      <c r="C36">
        <v>247</v>
      </c>
    </row>
    <row r="37" spans="1:3" ht="15.75" x14ac:dyDescent="0.5">
      <c r="A37" t="s">
        <v>4537</v>
      </c>
      <c r="B37" s="167" t="s">
        <v>1303</v>
      </c>
      <c r="C37">
        <v>247</v>
      </c>
    </row>
    <row r="38" spans="1:3" ht="15.75" x14ac:dyDescent="0.5">
      <c r="A38" t="s">
        <v>4537</v>
      </c>
      <c r="B38" s="167" t="s">
        <v>727</v>
      </c>
      <c r="C38">
        <v>247</v>
      </c>
    </row>
    <row r="39" spans="1:3" ht="15.75" x14ac:dyDescent="0.5">
      <c r="A39" t="s">
        <v>4537</v>
      </c>
      <c r="B39" s="167" t="s">
        <v>8249</v>
      </c>
      <c r="C39">
        <v>247</v>
      </c>
    </row>
    <row r="40" spans="1:3" ht="15.75" x14ac:dyDescent="0.5">
      <c r="A40" t="s">
        <v>4537</v>
      </c>
      <c r="B40" s="167" t="s">
        <v>2219</v>
      </c>
      <c r="C40">
        <v>247</v>
      </c>
    </row>
    <row r="41" spans="1:3" ht="15.75" x14ac:dyDescent="0.5">
      <c r="A41" t="s">
        <v>4537</v>
      </c>
      <c r="B41" s="167" t="s">
        <v>8250</v>
      </c>
      <c r="C41">
        <v>247</v>
      </c>
    </row>
    <row r="42" spans="1:3" ht="15.75" x14ac:dyDescent="0.5">
      <c r="A42" t="s">
        <v>4537</v>
      </c>
      <c r="B42" s="167" t="s">
        <v>752</v>
      </c>
      <c r="C42">
        <v>247</v>
      </c>
    </row>
    <row r="43" spans="1:3" ht="15.75" x14ac:dyDescent="0.5">
      <c r="A43" t="s">
        <v>4537</v>
      </c>
      <c r="B43" s="167" t="s">
        <v>6529</v>
      </c>
      <c r="C43">
        <v>247</v>
      </c>
    </row>
    <row r="44" spans="1:3" ht="15.75" x14ac:dyDescent="0.5">
      <c r="A44" t="s">
        <v>4537</v>
      </c>
      <c r="B44" s="167" t="s">
        <v>1267</v>
      </c>
      <c r="C44">
        <v>247</v>
      </c>
    </row>
    <row r="45" spans="1:3" ht="15.75" x14ac:dyDescent="0.5">
      <c r="A45" t="s">
        <v>4537</v>
      </c>
      <c r="B45" s="167" t="s">
        <v>1270</v>
      </c>
      <c r="C45">
        <v>247</v>
      </c>
    </row>
    <row r="46" spans="1:3" ht="15.75" x14ac:dyDescent="0.5">
      <c r="A46" t="s">
        <v>4537</v>
      </c>
      <c r="B46" s="167" t="s">
        <v>1450</v>
      </c>
      <c r="C46">
        <v>247</v>
      </c>
    </row>
    <row r="47" spans="1:3" ht="15.75" x14ac:dyDescent="0.5">
      <c r="A47" t="s">
        <v>4537</v>
      </c>
      <c r="B47" s="167" t="s">
        <v>1311</v>
      </c>
      <c r="C47">
        <v>247</v>
      </c>
    </row>
    <row r="48" spans="1:3" ht="15.75" x14ac:dyDescent="0.5">
      <c r="A48" t="s">
        <v>4537</v>
      </c>
      <c r="B48" s="167" t="s">
        <v>1886</v>
      </c>
      <c r="C48">
        <v>247</v>
      </c>
    </row>
    <row r="49" spans="1:3" ht="15.75" x14ac:dyDescent="0.5">
      <c r="A49" t="s">
        <v>4537</v>
      </c>
      <c r="B49" s="167" t="s">
        <v>1892</v>
      </c>
      <c r="C49">
        <v>247</v>
      </c>
    </row>
    <row r="50" spans="1:3" ht="15.75" x14ac:dyDescent="0.5">
      <c r="A50" t="s">
        <v>4537</v>
      </c>
      <c r="B50" s="167" t="s">
        <v>1313</v>
      </c>
      <c r="C50">
        <v>247</v>
      </c>
    </row>
    <row r="51" spans="1:3" ht="15.75" x14ac:dyDescent="0.5">
      <c r="A51" t="s">
        <v>4537</v>
      </c>
      <c r="B51" s="167" t="s">
        <v>3118</v>
      </c>
      <c r="C51">
        <v>247</v>
      </c>
    </row>
    <row r="52" spans="1:3" ht="15.75" x14ac:dyDescent="0.5">
      <c r="A52" t="s">
        <v>4537</v>
      </c>
      <c r="B52" s="167" t="s">
        <v>1315</v>
      </c>
      <c r="C52">
        <v>247</v>
      </c>
    </row>
    <row r="53" spans="1:3" ht="15.75" x14ac:dyDescent="0.5">
      <c r="A53" t="s">
        <v>4537</v>
      </c>
      <c r="B53" s="167" t="s">
        <v>1273</v>
      </c>
      <c r="C53">
        <v>247</v>
      </c>
    </row>
    <row r="54" spans="1:3" ht="15.75" x14ac:dyDescent="0.5">
      <c r="A54" t="s">
        <v>4537</v>
      </c>
      <c r="B54" s="167" t="s">
        <v>1538</v>
      </c>
      <c r="C54">
        <v>247</v>
      </c>
    </row>
    <row r="55" spans="1:3" ht="15.75" x14ac:dyDescent="0.5">
      <c r="A55" t="s">
        <v>4537</v>
      </c>
      <c r="B55" s="167" t="s">
        <v>1547</v>
      </c>
      <c r="C55">
        <v>247</v>
      </c>
    </row>
    <row r="56" spans="1:3" ht="15.75" x14ac:dyDescent="0.5">
      <c r="A56" t="s">
        <v>4537</v>
      </c>
      <c r="B56" s="167" t="s">
        <v>1551</v>
      </c>
      <c r="C56">
        <v>247</v>
      </c>
    </row>
    <row r="57" spans="1:3" ht="15.75" x14ac:dyDescent="0.5">
      <c r="A57" t="s">
        <v>4537</v>
      </c>
      <c r="B57" s="167" t="s">
        <v>1275</v>
      </c>
      <c r="C57">
        <v>247</v>
      </c>
    </row>
    <row r="58" spans="1:3" ht="15.75" x14ac:dyDescent="0.5">
      <c r="A58" t="s">
        <v>4537</v>
      </c>
      <c r="B58" s="167" t="s">
        <v>1320</v>
      </c>
      <c r="C58">
        <v>247</v>
      </c>
    </row>
    <row r="59" spans="1:3" ht="15.75" x14ac:dyDescent="0.5">
      <c r="A59" t="s">
        <v>4537</v>
      </c>
      <c r="B59" s="167" t="s">
        <v>1279</v>
      </c>
      <c r="C59">
        <v>247</v>
      </c>
    </row>
    <row r="60" spans="1:3" ht="15.75" x14ac:dyDescent="0.5">
      <c r="A60" t="s">
        <v>4537</v>
      </c>
      <c r="B60" s="167" t="s">
        <v>8251</v>
      </c>
      <c r="C60">
        <v>247</v>
      </c>
    </row>
    <row r="61" spans="1:3" ht="15.75" x14ac:dyDescent="0.5">
      <c r="A61" t="s">
        <v>4537</v>
      </c>
      <c r="B61" s="167" t="s">
        <v>8252</v>
      </c>
      <c r="C61">
        <v>247</v>
      </c>
    </row>
    <row r="62" spans="1:3" ht="15.75" x14ac:dyDescent="0.5">
      <c r="A62" t="s">
        <v>4537</v>
      </c>
      <c r="B62" s="167" t="s">
        <v>758</v>
      </c>
      <c r="C62">
        <v>247</v>
      </c>
    </row>
    <row r="63" spans="1:3" ht="15.75" x14ac:dyDescent="0.5">
      <c r="A63" t="s">
        <v>4537</v>
      </c>
      <c r="B63" s="167" t="s">
        <v>1909</v>
      </c>
      <c r="C63">
        <v>247</v>
      </c>
    </row>
    <row r="64" spans="1:3" ht="15.75" x14ac:dyDescent="0.5">
      <c r="A64" t="s">
        <v>4537</v>
      </c>
      <c r="B64" s="167" t="s">
        <v>777</v>
      </c>
      <c r="C64">
        <v>247</v>
      </c>
    </row>
    <row r="65" spans="1:3" ht="15.75" x14ac:dyDescent="0.5">
      <c r="A65" t="s">
        <v>4537</v>
      </c>
      <c r="B65" s="167" t="s">
        <v>1933</v>
      </c>
      <c r="C65">
        <v>247</v>
      </c>
    </row>
    <row r="66" spans="1:3" ht="15.75" x14ac:dyDescent="0.5">
      <c r="A66" t="s">
        <v>4537</v>
      </c>
      <c r="B66" s="167" t="s">
        <v>6340</v>
      </c>
      <c r="C66">
        <v>247</v>
      </c>
    </row>
    <row r="67" spans="1:3" ht="15.75" x14ac:dyDescent="0.5">
      <c r="A67" t="s">
        <v>4537</v>
      </c>
      <c r="B67" s="167" t="s">
        <v>5534</v>
      </c>
      <c r="C67">
        <v>247</v>
      </c>
    </row>
    <row r="68" spans="1:3" ht="15.75" x14ac:dyDescent="0.5">
      <c r="A68" t="s">
        <v>4537</v>
      </c>
      <c r="B68" s="167" t="s">
        <v>4218</v>
      </c>
      <c r="C68">
        <v>247</v>
      </c>
    </row>
    <row r="69" spans="1:3" ht="15.75" x14ac:dyDescent="0.5">
      <c r="A69" t="s">
        <v>4537</v>
      </c>
      <c r="B69" s="167" t="s">
        <v>788</v>
      </c>
      <c r="C69">
        <v>247</v>
      </c>
    </row>
    <row r="70" spans="1:3" ht="15.75" x14ac:dyDescent="0.5">
      <c r="A70" t="s">
        <v>4537</v>
      </c>
      <c r="B70" s="167" t="s">
        <v>8253</v>
      </c>
      <c r="C70">
        <v>247</v>
      </c>
    </row>
    <row r="71" spans="1:3" ht="15.75" x14ac:dyDescent="0.5">
      <c r="A71" t="s">
        <v>4537</v>
      </c>
      <c r="B71" s="167" t="s">
        <v>1936</v>
      </c>
      <c r="C71">
        <v>247</v>
      </c>
    </row>
    <row r="72" spans="1:3" ht="15.75" x14ac:dyDescent="0.5">
      <c r="A72" t="s">
        <v>4537</v>
      </c>
      <c r="B72" s="167" t="s">
        <v>2685</v>
      </c>
      <c r="C72">
        <v>247</v>
      </c>
    </row>
    <row r="73" spans="1:3" ht="15.75" x14ac:dyDescent="0.5">
      <c r="A73" t="s">
        <v>4537</v>
      </c>
      <c r="B73" s="167" t="s">
        <v>8254</v>
      </c>
      <c r="C73">
        <v>247</v>
      </c>
    </row>
    <row r="74" spans="1:3" ht="15.75" x14ac:dyDescent="0.5">
      <c r="A74" t="s">
        <v>4537</v>
      </c>
      <c r="B74" s="167" t="s">
        <v>2311</v>
      </c>
      <c r="C74">
        <v>247</v>
      </c>
    </row>
    <row r="75" spans="1:3" ht="15.75" x14ac:dyDescent="0.5">
      <c r="A75" t="s">
        <v>4537</v>
      </c>
      <c r="B75" s="167" t="s">
        <v>167</v>
      </c>
      <c r="C75">
        <v>247</v>
      </c>
    </row>
    <row r="76" spans="1:3" ht="15.75" x14ac:dyDescent="0.5">
      <c r="A76" t="s">
        <v>4537</v>
      </c>
      <c r="B76" s="167" t="s">
        <v>3398</v>
      </c>
      <c r="C76">
        <v>247</v>
      </c>
    </row>
    <row r="77" spans="1:3" ht="15.75" x14ac:dyDescent="0.5">
      <c r="A77" t="s">
        <v>4537</v>
      </c>
      <c r="B77" s="167" t="s">
        <v>4419</v>
      </c>
      <c r="C77">
        <v>247</v>
      </c>
    </row>
    <row r="78" spans="1:3" ht="15.75" x14ac:dyDescent="0.5">
      <c r="A78" t="s">
        <v>4537</v>
      </c>
      <c r="B78" s="167" t="s">
        <v>6530</v>
      </c>
      <c r="C78">
        <v>247</v>
      </c>
    </row>
    <row r="79" spans="1:3" ht="15.75" x14ac:dyDescent="0.5">
      <c r="A79" t="s">
        <v>4537</v>
      </c>
      <c r="B79" s="167" t="s">
        <v>794</v>
      </c>
      <c r="C79">
        <v>247</v>
      </c>
    </row>
    <row r="80" spans="1:3" ht="15.75" x14ac:dyDescent="0.5">
      <c r="A80" t="s">
        <v>4537</v>
      </c>
      <c r="B80" s="167" t="s">
        <v>6341</v>
      </c>
      <c r="C80">
        <v>247</v>
      </c>
    </row>
    <row r="81" spans="1:3" ht="15.75" x14ac:dyDescent="0.5">
      <c r="A81" t="s">
        <v>4537</v>
      </c>
      <c r="B81" s="167" t="s">
        <v>4678</v>
      </c>
      <c r="C81">
        <v>247</v>
      </c>
    </row>
    <row r="82" spans="1:3" ht="15.75" x14ac:dyDescent="0.5">
      <c r="A82" t="s">
        <v>4537</v>
      </c>
      <c r="B82" s="167" t="s">
        <v>8255</v>
      </c>
      <c r="C82">
        <v>247</v>
      </c>
    </row>
    <row r="83" spans="1:3" ht="15.75" x14ac:dyDescent="0.5">
      <c r="A83" t="s">
        <v>4537</v>
      </c>
      <c r="B83" s="167" t="s">
        <v>806</v>
      </c>
      <c r="C83">
        <v>247</v>
      </c>
    </row>
    <row r="84" spans="1:3" ht="15.75" x14ac:dyDescent="0.5">
      <c r="A84" t="s">
        <v>4537</v>
      </c>
      <c r="B84" s="167" t="s">
        <v>2324</v>
      </c>
      <c r="C84">
        <v>247</v>
      </c>
    </row>
    <row r="85" spans="1:3" ht="15.75" x14ac:dyDescent="0.5">
      <c r="A85" t="s">
        <v>4537</v>
      </c>
      <c r="B85" s="167" t="s">
        <v>8256</v>
      </c>
      <c r="C85">
        <v>247</v>
      </c>
    </row>
    <row r="86" spans="1:3" ht="15.75" x14ac:dyDescent="0.5">
      <c r="A86" t="s">
        <v>4537</v>
      </c>
      <c r="B86" s="167" t="s">
        <v>811</v>
      </c>
      <c r="C86">
        <v>247</v>
      </c>
    </row>
    <row r="87" spans="1:3" ht="15.75" x14ac:dyDescent="0.5">
      <c r="A87" t="s">
        <v>4537</v>
      </c>
      <c r="B87" s="167" t="s">
        <v>2486</v>
      </c>
      <c r="C87">
        <v>247</v>
      </c>
    </row>
    <row r="88" spans="1:3" ht="15.75" x14ac:dyDescent="0.5">
      <c r="A88" t="s">
        <v>4537</v>
      </c>
      <c r="B88" s="167" t="s">
        <v>171</v>
      </c>
      <c r="C88">
        <v>247</v>
      </c>
    </row>
    <row r="89" spans="1:3" ht="15.75" x14ac:dyDescent="0.5">
      <c r="A89" t="s">
        <v>4537</v>
      </c>
      <c r="B89" s="167" t="s">
        <v>174</v>
      </c>
      <c r="C89">
        <v>247</v>
      </c>
    </row>
    <row r="90" spans="1:3" ht="15.75" x14ac:dyDescent="0.5">
      <c r="A90" t="s">
        <v>4537</v>
      </c>
      <c r="B90" s="167" t="s">
        <v>8257</v>
      </c>
      <c r="C90">
        <v>247</v>
      </c>
    </row>
    <row r="91" spans="1:3" ht="15.75" x14ac:dyDescent="0.5">
      <c r="A91" t="s">
        <v>4537</v>
      </c>
      <c r="B91" s="167" t="s">
        <v>1282</v>
      </c>
      <c r="C91">
        <v>247</v>
      </c>
    </row>
    <row r="92" spans="1:3" ht="15.75" x14ac:dyDescent="0.5">
      <c r="A92" t="s">
        <v>4537</v>
      </c>
      <c r="B92" s="167" t="s">
        <v>1329</v>
      </c>
      <c r="C92">
        <v>247</v>
      </c>
    </row>
    <row r="93" spans="1:3" ht="15.75" x14ac:dyDescent="0.5">
      <c r="A93" t="s">
        <v>4537</v>
      </c>
      <c r="B93" s="167" t="s">
        <v>76</v>
      </c>
      <c r="C93">
        <v>247</v>
      </c>
    </row>
    <row r="94" spans="1:3" ht="15.75" x14ac:dyDescent="0.5">
      <c r="A94" t="s">
        <v>4537</v>
      </c>
      <c r="B94" s="167" t="s">
        <v>189</v>
      </c>
      <c r="C94">
        <v>247</v>
      </c>
    </row>
    <row r="95" spans="1:3" ht="15.75" x14ac:dyDescent="0.5">
      <c r="A95" t="s">
        <v>4537</v>
      </c>
      <c r="B95" s="167" t="s">
        <v>1618</v>
      </c>
      <c r="C95">
        <v>247</v>
      </c>
    </row>
    <row r="96" spans="1:3" ht="15.75" x14ac:dyDescent="0.5">
      <c r="A96" t="s">
        <v>4537</v>
      </c>
      <c r="B96" s="167" t="s">
        <v>8258</v>
      </c>
      <c r="C96">
        <v>247</v>
      </c>
    </row>
    <row r="97" spans="1:3" ht="15.75" x14ac:dyDescent="0.5">
      <c r="A97" t="s">
        <v>4537</v>
      </c>
      <c r="B97" s="167" t="s">
        <v>1333</v>
      </c>
      <c r="C97">
        <v>247</v>
      </c>
    </row>
    <row r="98" spans="1:3" ht="15.75" x14ac:dyDescent="0.5">
      <c r="A98" t="s">
        <v>4537</v>
      </c>
      <c r="B98" s="167" t="s">
        <v>197</v>
      </c>
      <c r="C98">
        <v>247</v>
      </c>
    </row>
    <row r="99" spans="1:3" ht="15.75" x14ac:dyDescent="0.5">
      <c r="A99" t="s">
        <v>4537</v>
      </c>
      <c r="B99" s="167" t="s">
        <v>49</v>
      </c>
      <c r="C99">
        <v>247</v>
      </c>
    </row>
    <row r="100" spans="1:3" ht="15.75" x14ac:dyDescent="0.5">
      <c r="A100" t="s">
        <v>4537</v>
      </c>
      <c r="B100" s="167" t="s">
        <v>974</v>
      </c>
      <c r="C100">
        <v>247</v>
      </c>
    </row>
    <row r="101" spans="1:3" ht="15.75" x14ac:dyDescent="0.5">
      <c r="A101" t="s">
        <v>4537</v>
      </c>
      <c r="B101" s="167" t="s">
        <v>8259</v>
      </c>
      <c r="C101">
        <v>247</v>
      </c>
    </row>
    <row r="102" spans="1:3" ht="15.75" x14ac:dyDescent="0.5">
      <c r="A102" t="s">
        <v>4537</v>
      </c>
      <c r="B102" s="167" t="s">
        <v>2359</v>
      </c>
      <c r="C102">
        <v>247</v>
      </c>
    </row>
    <row r="103" spans="1:3" ht="15.75" x14ac:dyDescent="0.5">
      <c r="A103" t="s">
        <v>4537</v>
      </c>
      <c r="B103" s="167" t="s">
        <v>980</v>
      </c>
      <c r="C103">
        <v>247</v>
      </c>
    </row>
    <row r="104" spans="1:3" ht="15.75" x14ac:dyDescent="0.5">
      <c r="A104" t="s">
        <v>4537</v>
      </c>
      <c r="B104" s="167" t="s">
        <v>2125</v>
      </c>
      <c r="C104">
        <v>247</v>
      </c>
    </row>
    <row r="105" spans="1:3" ht="15.75" x14ac:dyDescent="0.5">
      <c r="A105" t="s">
        <v>4537</v>
      </c>
      <c r="B105" s="167" t="s">
        <v>18</v>
      </c>
      <c r="C105">
        <v>247</v>
      </c>
    </row>
    <row r="106" spans="1:3" ht="15.75" x14ac:dyDescent="0.5">
      <c r="A106" t="s">
        <v>4537</v>
      </c>
      <c r="B106" s="167" t="s">
        <v>3756</v>
      </c>
      <c r="C106">
        <v>247</v>
      </c>
    </row>
    <row r="107" spans="1:3" ht="15.75" x14ac:dyDescent="0.5">
      <c r="A107" t="s">
        <v>4537</v>
      </c>
      <c r="B107" s="167" t="s">
        <v>3800</v>
      </c>
      <c r="C107">
        <v>247</v>
      </c>
    </row>
    <row r="108" spans="1:3" ht="15.75" x14ac:dyDescent="0.5">
      <c r="A108" t="s">
        <v>4537</v>
      </c>
      <c r="B108" s="167" t="s">
        <v>1001</v>
      </c>
      <c r="C108">
        <v>247</v>
      </c>
    </row>
    <row r="109" spans="1:3" ht="15.75" x14ac:dyDescent="0.5">
      <c r="A109" t="s">
        <v>4537</v>
      </c>
      <c r="B109" s="167" t="s">
        <v>30</v>
      </c>
      <c r="C109">
        <v>247</v>
      </c>
    </row>
    <row r="110" spans="1:3" ht="15.75" x14ac:dyDescent="0.5">
      <c r="A110" t="s">
        <v>4537</v>
      </c>
      <c r="B110" s="167" t="s">
        <v>1054</v>
      </c>
      <c r="C110">
        <v>247</v>
      </c>
    </row>
    <row r="111" spans="1:3" ht="15.75" x14ac:dyDescent="0.5">
      <c r="A111" t="s">
        <v>4537</v>
      </c>
      <c r="B111" s="167" t="s">
        <v>1065</v>
      </c>
      <c r="C111">
        <v>247</v>
      </c>
    </row>
    <row r="112" spans="1:3" ht="15.75" x14ac:dyDescent="0.5">
      <c r="A112" t="s">
        <v>4537</v>
      </c>
      <c r="B112" s="167" t="s">
        <v>8260</v>
      </c>
      <c r="C112">
        <v>247</v>
      </c>
    </row>
    <row r="113" spans="1:3" ht="15.75" x14ac:dyDescent="0.5">
      <c r="A113" t="s">
        <v>4537</v>
      </c>
      <c r="B113" s="167" t="s">
        <v>5065</v>
      </c>
      <c r="C113">
        <v>247</v>
      </c>
    </row>
    <row r="114" spans="1:3" ht="15.75" x14ac:dyDescent="0.5">
      <c r="A114" t="s">
        <v>4537</v>
      </c>
      <c r="B114" s="167" t="s">
        <v>1621</v>
      </c>
      <c r="C114">
        <v>247</v>
      </c>
    </row>
    <row r="115" spans="1:3" ht="15.75" x14ac:dyDescent="0.5">
      <c r="A115" t="s">
        <v>4537</v>
      </c>
      <c r="B115" s="167" t="s">
        <v>5111</v>
      </c>
      <c r="C115">
        <v>247</v>
      </c>
    </row>
    <row r="116" spans="1:3" ht="15.75" x14ac:dyDescent="0.5">
      <c r="A116" t="s">
        <v>4537</v>
      </c>
      <c r="B116" s="167" t="s">
        <v>1081</v>
      </c>
      <c r="C116">
        <v>247</v>
      </c>
    </row>
    <row r="117" spans="1:3" ht="15.75" x14ac:dyDescent="0.5">
      <c r="A117" t="s">
        <v>4537</v>
      </c>
      <c r="B117" s="167" t="s">
        <v>44</v>
      </c>
      <c r="C117">
        <v>247</v>
      </c>
    </row>
    <row r="118" spans="1:3" ht="15.75" x14ac:dyDescent="0.5">
      <c r="A118" t="s">
        <v>4537</v>
      </c>
      <c r="B118" s="167" t="s">
        <v>1339</v>
      </c>
      <c r="C118">
        <v>247</v>
      </c>
    </row>
    <row r="119" spans="1:3" ht="15.75" x14ac:dyDescent="0.5">
      <c r="A119" t="s">
        <v>4537</v>
      </c>
      <c r="B119" s="167" t="s">
        <v>217</v>
      </c>
      <c r="C119">
        <v>247</v>
      </c>
    </row>
    <row r="120" spans="1:3" ht="15.75" x14ac:dyDescent="0.5">
      <c r="A120" t="s">
        <v>4537</v>
      </c>
      <c r="B120" s="167" t="s">
        <v>6532</v>
      </c>
      <c r="C120">
        <v>247</v>
      </c>
    </row>
    <row r="121" spans="1:3" ht="15.75" x14ac:dyDescent="0.5">
      <c r="A121" t="s">
        <v>4537</v>
      </c>
      <c r="B121" s="167" t="s">
        <v>8261</v>
      </c>
      <c r="C121">
        <v>247</v>
      </c>
    </row>
    <row r="122" spans="1:3" ht="15.75" x14ac:dyDescent="0.5">
      <c r="A122" t="s">
        <v>4537</v>
      </c>
      <c r="B122" s="167" t="s">
        <v>224</v>
      </c>
      <c r="C122">
        <v>247</v>
      </c>
    </row>
    <row r="123" spans="1:3" ht="15.75" x14ac:dyDescent="0.5">
      <c r="A123" t="s">
        <v>4537</v>
      </c>
      <c r="B123" s="167" t="s">
        <v>4224</v>
      </c>
      <c r="C123">
        <v>247</v>
      </c>
    </row>
    <row r="124" spans="1:3" ht="15.75" x14ac:dyDescent="0.5">
      <c r="A124" t="s">
        <v>4537</v>
      </c>
      <c r="B124" s="167" t="s">
        <v>2</v>
      </c>
      <c r="C124">
        <v>247</v>
      </c>
    </row>
    <row r="125" spans="1:3" ht="15.75" x14ac:dyDescent="0.5">
      <c r="A125" t="s">
        <v>4537</v>
      </c>
      <c r="B125" s="167" t="s">
        <v>1136</v>
      </c>
      <c r="C125">
        <v>247</v>
      </c>
    </row>
    <row r="126" spans="1:3" ht="15.75" x14ac:dyDescent="0.5">
      <c r="A126" t="s">
        <v>4537</v>
      </c>
      <c r="B126" s="167" t="s">
        <v>236</v>
      </c>
      <c r="C126">
        <v>247</v>
      </c>
    </row>
    <row r="127" spans="1:3" ht="15.75" x14ac:dyDescent="0.5">
      <c r="A127" t="s">
        <v>4537</v>
      </c>
      <c r="B127" s="167" t="s">
        <v>6132</v>
      </c>
      <c r="C127">
        <v>247</v>
      </c>
    </row>
    <row r="128" spans="1:3" ht="15.75" x14ac:dyDescent="0.5">
      <c r="A128" t="s">
        <v>4537</v>
      </c>
      <c r="B128" s="167" t="s">
        <v>6171</v>
      </c>
      <c r="C128">
        <v>247</v>
      </c>
    </row>
    <row r="129" spans="1:3" ht="15.75" x14ac:dyDescent="0.5">
      <c r="A129" t="s">
        <v>4537</v>
      </c>
      <c r="B129" s="167" t="s">
        <v>5184</v>
      </c>
      <c r="C129">
        <v>247</v>
      </c>
    </row>
    <row r="130" spans="1:3" ht="15.75" x14ac:dyDescent="0.5">
      <c r="A130" t="s">
        <v>4537</v>
      </c>
      <c r="B130" s="167" t="s">
        <v>1284</v>
      </c>
      <c r="C130">
        <v>247</v>
      </c>
    </row>
    <row r="131" spans="1:3" ht="15.75" x14ac:dyDescent="0.5">
      <c r="A131" t="s">
        <v>4537</v>
      </c>
      <c r="B131" s="167" t="s">
        <v>4833</v>
      </c>
      <c r="C131">
        <v>247</v>
      </c>
    </row>
    <row r="132" spans="1:3" ht="15.75" x14ac:dyDescent="0.5">
      <c r="A132" t="s">
        <v>4537</v>
      </c>
      <c r="B132" s="167" t="s">
        <v>8262</v>
      </c>
      <c r="C132">
        <v>247</v>
      </c>
    </row>
    <row r="133" spans="1:3" ht="15.75" x14ac:dyDescent="0.5">
      <c r="A133" t="s">
        <v>4537</v>
      </c>
      <c r="B133" s="167" t="s">
        <v>1141</v>
      </c>
      <c r="C133">
        <v>247</v>
      </c>
    </row>
    <row r="134" spans="1:3" ht="15.75" x14ac:dyDescent="0.5">
      <c r="A134" t="s">
        <v>4537</v>
      </c>
      <c r="B134" s="167" t="s">
        <v>1145</v>
      </c>
      <c r="C134">
        <v>247</v>
      </c>
    </row>
    <row r="135" spans="1:3" ht="15.75" x14ac:dyDescent="0.5">
      <c r="A135" t="s">
        <v>4537</v>
      </c>
      <c r="B135" s="167" t="s">
        <v>4382</v>
      </c>
      <c r="C135">
        <v>247</v>
      </c>
    </row>
    <row r="136" spans="1:3" ht="15.75" x14ac:dyDescent="0.5">
      <c r="A136" t="s">
        <v>4537</v>
      </c>
      <c r="B136" s="167" t="s">
        <v>4460</v>
      </c>
      <c r="C136">
        <v>247</v>
      </c>
    </row>
    <row r="137" spans="1:3" ht="15.75" x14ac:dyDescent="0.5">
      <c r="A137" t="s">
        <v>4537</v>
      </c>
      <c r="B137" s="167" t="s">
        <v>1158</v>
      </c>
      <c r="C137">
        <v>247</v>
      </c>
    </row>
    <row r="138" spans="1:3" ht="15.75" x14ac:dyDescent="0.5">
      <c r="A138" t="s">
        <v>4537</v>
      </c>
      <c r="B138" s="167" t="s">
        <v>8263</v>
      </c>
      <c r="C138">
        <v>247</v>
      </c>
    </row>
    <row r="139" spans="1:3" ht="15.75" x14ac:dyDescent="0.5">
      <c r="A139" t="s">
        <v>4537</v>
      </c>
      <c r="B139" s="167" t="s">
        <v>6596</v>
      </c>
      <c r="C139">
        <v>247</v>
      </c>
    </row>
    <row r="140" spans="1:3" ht="15.75" x14ac:dyDescent="0.5">
      <c r="A140" t="s">
        <v>4537</v>
      </c>
      <c r="B140" s="167" t="s">
        <v>6600</v>
      </c>
      <c r="C140">
        <v>247</v>
      </c>
    </row>
    <row r="141" spans="1:3" ht="15.75" x14ac:dyDescent="0.5">
      <c r="A141" t="s">
        <v>4537</v>
      </c>
      <c r="B141" s="167" t="s">
        <v>1175</v>
      </c>
      <c r="C141">
        <v>247</v>
      </c>
    </row>
    <row r="142" spans="1:3" ht="15.75" x14ac:dyDescent="0.5">
      <c r="A142" t="s">
        <v>4537</v>
      </c>
      <c r="B142" s="167" t="s">
        <v>1182</v>
      </c>
      <c r="C142">
        <v>247</v>
      </c>
    </row>
    <row r="143" spans="1:3" ht="15.75" x14ac:dyDescent="0.5">
      <c r="A143" t="s">
        <v>4537</v>
      </c>
      <c r="B143" s="167" t="s">
        <v>4072</v>
      </c>
      <c r="C143">
        <v>247</v>
      </c>
    </row>
    <row r="144" spans="1:3" ht="15.75" x14ac:dyDescent="0.5">
      <c r="A144" t="s">
        <v>4537</v>
      </c>
      <c r="B144" s="167" t="s">
        <v>8264</v>
      </c>
      <c r="C144">
        <v>247</v>
      </c>
    </row>
    <row r="145" spans="1:3" ht="15.75" x14ac:dyDescent="0.5">
      <c r="A145" t="s">
        <v>4537</v>
      </c>
      <c r="B145" s="167" t="s">
        <v>1343</v>
      </c>
      <c r="C145">
        <v>247</v>
      </c>
    </row>
    <row r="146" spans="1:3" ht="15.75" x14ac:dyDescent="0.5">
      <c r="A146" t="s">
        <v>4537</v>
      </c>
      <c r="B146" s="167" t="s">
        <v>2557</v>
      </c>
      <c r="C146">
        <v>247</v>
      </c>
    </row>
    <row r="147" spans="1:3" ht="15.75" x14ac:dyDescent="0.5">
      <c r="A147" t="s">
        <v>4537</v>
      </c>
      <c r="B147" s="167" t="s">
        <v>6199</v>
      </c>
      <c r="C147">
        <v>247</v>
      </c>
    </row>
    <row r="148" spans="1:3" ht="15.75" x14ac:dyDescent="0.5">
      <c r="A148" t="s">
        <v>4537</v>
      </c>
      <c r="B148" s="167" t="s">
        <v>52</v>
      </c>
      <c r="C148">
        <v>247</v>
      </c>
    </row>
    <row r="149" spans="1:3" ht="15.75" x14ac:dyDescent="0.5">
      <c r="A149" t="s">
        <v>4537</v>
      </c>
      <c r="B149" s="167" t="s">
        <v>8265</v>
      </c>
      <c r="C149">
        <v>247</v>
      </c>
    </row>
    <row r="150" spans="1:3" ht="15.75" x14ac:dyDescent="0.5">
      <c r="A150" t="s">
        <v>4537</v>
      </c>
      <c r="B150" s="167" t="s">
        <v>1205</v>
      </c>
      <c r="C150">
        <v>247</v>
      </c>
    </row>
    <row r="151" spans="1:3" ht="15.75" x14ac:dyDescent="0.5">
      <c r="A151" t="s">
        <v>4537</v>
      </c>
      <c r="B151" s="167" t="s">
        <v>1222</v>
      </c>
      <c r="C151">
        <v>247</v>
      </c>
    </row>
    <row r="152" spans="1:3" ht="15.75" x14ac:dyDescent="0.5">
      <c r="A152" t="s">
        <v>4537</v>
      </c>
      <c r="B152" s="167" t="s">
        <v>2567</v>
      </c>
      <c r="C152">
        <v>247</v>
      </c>
    </row>
    <row r="153" spans="1:3" ht="15.75" x14ac:dyDescent="0.5">
      <c r="A153" t="s">
        <v>4537</v>
      </c>
      <c r="B153" s="167" t="s">
        <v>8266</v>
      </c>
      <c r="C153">
        <v>247</v>
      </c>
    </row>
    <row r="154" spans="1:3" ht="15.75" x14ac:dyDescent="0.5">
      <c r="A154" t="s">
        <v>4537</v>
      </c>
      <c r="B154" s="167" t="s">
        <v>4278</v>
      </c>
      <c r="C154">
        <v>247</v>
      </c>
    </row>
    <row r="155" spans="1:3" ht="15.75" x14ac:dyDescent="0.5">
      <c r="A155" t="s">
        <v>4537</v>
      </c>
      <c r="B155" s="167" t="s">
        <v>8267</v>
      </c>
      <c r="C155">
        <v>247</v>
      </c>
    </row>
    <row r="156" spans="1:3" ht="15.75" x14ac:dyDescent="0.5">
      <c r="A156" t="s">
        <v>4537</v>
      </c>
      <c r="B156" s="167" t="s">
        <v>324</v>
      </c>
      <c r="C156">
        <v>247</v>
      </c>
    </row>
    <row r="157" spans="1:3" ht="15.75" x14ac:dyDescent="0.5">
      <c r="A157" t="s">
        <v>4537</v>
      </c>
      <c r="B157" s="167" t="s">
        <v>6539</v>
      </c>
      <c r="C157">
        <v>247</v>
      </c>
    </row>
    <row r="158" spans="1:3" ht="15.75" x14ac:dyDescent="0.5">
      <c r="A158" t="s">
        <v>4537</v>
      </c>
      <c r="B158" s="167" t="s">
        <v>1345</v>
      </c>
      <c r="C158">
        <v>247</v>
      </c>
    </row>
    <row r="159" spans="1:3" ht="15.75" x14ac:dyDescent="0.5">
      <c r="A159" t="s">
        <v>4537</v>
      </c>
      <c r="B159" s="167" t="s">
        <v>1262</v>
      </c>
      <c r="C159">
        <v>247</v>
      </c>
    </row>
    <row r="160" spans="1:3" ht="15.75" x14ac:dyDescent="0.5">
      <c r="A160" t="s">
        <v>4537</v>
      </c>
      <c r="B160" s="167" t="s">
        <v>1665</v>
      </c>
      <c r="C160">
        <v>247</v>
      </c>
    </row>
    <row r="161" spans="1:3" ht="15.75" x14ac:dyDescent="0.5">
      <c r="A161" t="s">
        <v>4537</v>
      </c>
      <c r="B161" s="167" t="s">
        <v>1669</v>
      </c>
      <c r="C161">
        <v>247</v>
      </c>
    </row>
    <row r="162" spans="1:3" ht="15.75" x14ac:dyDescent="0.5">
      <c r="A162" t="s">
        <v>4537</v>
      </c>
      <c r="B162" s="167" t="s">
        <v>8268</v>
      </c>
      <c r="C162">
        <v>247</v>
      </c>
    </row>
  </sheetData>
  <phoneticPr fontId="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D4928-9EB5-4773-8DC4-7B7ECBAA553B}">
  <sheetPr codeName="Sheet21"/>
  <dimension ref="A1:C315"/>
  <sheetViews>
    <sheetView workbookViewId="0">
      <selection activeCell="G53" sqref="G53"/>
    </sheetView>
  </sheetViews>
  <sheetFormatPr defaultRowHeight="14.25" x14ac:dyDescent="0.45"/>
  <sheetData>
    <row r="1" spans="1:3" x14ac:dyDescent="0.45">
      <c r="A1" t="s">
        <v>6337</v>
      </c>
      <c r="B1" t="s">
        <v>6338</v>
      </c>
      <c r="C1" t="s">
        <v>8270</v>
      </c>
    </row>
    <row r="2" spans="1:3" x14ac:dyDescent="0.45">
      <c r="A2" t="s">
        <v>6104</v>
      </c>
      <c r="B2" s="68" t="s">
        <v>4618</v>
      </c>
      <c r="C2">
        <v>198</v>
      </c>
    </row>
    <row r="3" spans="1:3" x14ac:dyDescent="0.45">
      <c r="A3" t="s">
        <v>6104</v>
      </c>
      <c r="B3" s="68" t="s">
        <v>8206</v>
      </c>
      <c r="C3">
        <v>198</v>
      </c>
    </row>
    <row r="4" spans="1:3" x14ac:dyDescent="0.45">
      <c r="A4" t="s">
        <v>6104</v>
      </c>
      <c r="B4" s="68" t="s">
        <v>8207</v>
      </c>
      <c r="C4">
        <v>198</v>
      </c>
    </row>
    <row r="5" spans="1:3" x14ac:dyDescent="0.45">
      <c r="A5" t="s">
        <v>6104</v>
      </c>
      <c r="B5" s="68" t="s">
        <v>8208</v>
      </c>
      <c r="C5">
        <v>198</v>
      </c>
    </row>
    <row r="6" spans="1:3" x14ac:dyDescent="0.45">
      <c r="A6" t="s">
        <v>6104</v>
      </c>
      <c r="B6" s="68" t="s">
        <v>5671</v>
      </c>
      <c r="C6">
        <v>198</v>
      </c>
    </row>
    <row r="7" spans="1:3" x14ac:dyDescent="0.45">
      <c r="A7" t="s">
        <v>6104</v>
      </c>
      <c r="B7" s="68" t="s">
        <v>4671</v>
      </c>
      <c r="C7">
        <v>198</v>
      </c>
    </row>
    <row r="8" spans="1:3" x14ac:dyDescent="0.45">
      <c r="A8" t="s">
        <v>6104</v>
      </c>
      <c r="B8" s="68" t="s">
        <v>6526</v>
      </c>
      <c r="C8">
        <v>198</v>
      </c>
    </row>
    <row r="9" spans="1:3" x14ac:dyDescent="0.45">
      <c r="A9" t="s">
        <v>6104</v>
      </c>
      <c r="B9" s="164" t="s">
        <v>116</v>
      </c>
      <c r="C9">
        <v>198</v>
      </c>
    </row>
    <row r="10" spans="1:3" x14ac:dyDescent="0.45">
      <c r="A10" t="s">
        <v>6104</v>
      </c>
      <c r="B10" s="68" t="s">
        <v>5563</v>
      </c>
      <c r="C10">
        <v>198</v>
      </c>
    </row>
    <row r="11" spans="1:3" x14ac:dyDescent="0.45">
      <c r="A11" t="s">
        <v>6104</v>
      </c>
      <c r="B11" s="68" t="s">
        <v>11</v>
      </c>
      <c r="C11">
        <v>198</v>
      </c>
    </row>
    <row r="12" spans="1:3" x14ac:dyDescent="0.45">
      <c r="A12" t="s">
        <v>6104</v>
      </c>
      <c r="B12" s="68" t="s">
        <v>2790</v>
      </c>
      <c r="C12">
        <v>198</v>
      </c>
    </row>
    <row r="13" spans="1:3" x14ac:dyDescent="0.45">
      <c r="A13" t="s">
        <v>6104</v>
      </c>
      <c r="B13" s="68" t="s">
        <v>6542</v>
      </c>
      <c r="C13">
        <v>198</v>
      </c>
    </row>
    <row r="14" spans="1:3" x14ac:dyDescent="0.45">
      <c r="A14" t="s">
        <v>6104</v>
      </c>
      <c r="B14" s="68" t="s">
        <v>1731</v>
      </c>
      <c r="C14">
        <v>198</v>
      </c>
    </row>
    <row r="15" spans="1:3" x14ac:dyDescent="0.45">
      <c r="A15" t="s">
        <v>6104</v>
      </c>
      <c r="B15" s="68" t="s">
        <v>4599</v>
      </c>
      <c r="C15">
        <v>198</v>
      </c>
    </row>
    <row r="16" spans="1:3" x14ac:dyDescent="0.45">
      <c r="A16" t="s">
        <v>6104</v>
      </c>
      <c r="B16" s="68" t="s">
        <v>1288</v>
      </c>
      <c r="C16">
        <v>198</v>
      </c>
    </row>
    <row r="17" spans="1:3" x14ac:dyDescent="0.45">
      <c r="A17" t="s">
        <v>6104</v>
      </c>
      <c r="B17" s="68" t="s">
        <v>4441</v>
      </c>
      <c r="C17">
        <v>198</v>
      </c>
    </row>
    <row r="18" spans="1:3" x14ac:dyDescent="0.45">
      <c r="A18" t="s">
        <v>6104</v>
      </c>
      <c r="B18" s="68" t="s">
        <v>1747</v>
      </c>
      <c r="C18">
        <v>198</v>
      </c>
    </row>
    <row r="19" spans="1:3" x14ac:dyDescent="0.45">
      <c r="A19" t="s">
        <v>6104</v>
      </c>
      <c r="B19" s="68" t="s">
        <v>5206</v>
      </c>
      <c r="C19">
        <v>198</v>
      </c>
    </row>
    <row r="20" spans="1:3" x14ac:dyDescent="0.45">
      <c r="A20" t="s">
        <v>6104</v>
      </c>
      <c r="B20" s="68" t="s">
        <v>493</v>
      </c>
      <c r="C20">
        <v>198</v>
      </c>
    </row>
    <row r="21" spans="1:3" x14ac:dyDescent="0.45">
      <c r="A21" t="s">
        <v>6104</v>
      </c>
      <c r="B21" s="68" t="s">
        <v>1754</v>
      </c>
      <c r="C21">
        <v>198</v>
      </c>
    </row>
    <row r="22" spans="1:3" x14ac:dyDescent="0.45">
      <c r="A22" t="s">
        <v>6104</v>
      </c>
      <c r="B22" s="68" t="s">
        <v>1298</v>
      </c>
      <c r="C22">
        <v>198</v>
      </c>
    </row>
    <row r="23" spans="1:3" x14ac:dyDescent="0.45">
      <c r="A23" t="s">
        <v>6104</v>
      </c>
      <c r="B23" s="68" t="s">
        <v>496</v>
      </c>
      <c r="C23">
        <v>198</v>
      </c>
    </row>
    <row r="24" spans="1:3" x14ac:dyDescent="0.45">
      <c r="A24" t="s">
        <v>6104</v>
      </c>
      <c r="B24" s="68" t="s">
        <v>505</v>
      </c>
      <c r="C24">
        <v>198</v>
      </c>
    </row>
    <row r="25" spans="1:3" x14ac:dyDescent="0.45">
      <c r="A25" t="s">
        <v>6104</v>
      </c>
      <c r="B25" s="68" t="s">
        <v>98</v>
      </c>
      <c r="C25">
        <v>198</v>
      </c>
    </row>
    <row r="26" spans="1:3" x14ac:dyDescent="0.45">
      <c r="A26" t="s">
        <v>6104</v>
      </c>
      <c r="B26" s="68" t="s">
        <v>35</v>
      </c>
      <c r="C26">
        <v>198</v>
      </c>
    </row>
    <row r="27" spans="1:3" x14ac:dyDescent="0.45">
      <c r="A27" t="s">
        <v>6104</v>
      </c>
      <c r="B27" s="68" t="s">
        <v>4954</v>
      </c>
      <c r="C27">
        <v>198</v>
      </c>
    </row>
    <row r="28" spans="1:3" x14ac:dyDescent="0.45">
      <c r="A28" t="s">
        <v>6104</v>
      </c>
      <c r="B28" s="68" t="s">
        <v>1301</v>
      </c>
      <c r="C28">
        <v>198</v>
      </c>
    </row>
    <row r="29" spans="1:3" x14ac:dyDescent="0.45">
      <c r="A29" t="s">
        <v>6104</v>
      </c>
      <c r="B29" s="68" t="s">
        <v>8209</v>
      </c>
      <c r="C29">
        <v>198</v>
      </c>
    </row>
    <row r="30" spans="1:3" x14ac:dyDescent="0.45">
      <c r="A30" t="s">
        <v>6104</v>
      </c>
      <c r="B30" s="68" t="s">
        <v>1774</v>
      </c>
      <c r="C30">
        <v>198</v>
      </c>
    </row>
    <row r="31" spans="1:3" x14ac:dyDescent="0.45">
      <c r="A31" t="s">
        <v>6104</v>
      </c>
      <c r="B31" s="68" t="s">
        <v>6545</v>
      </c>
      <c r="C31">
        <v>198</v>
      </c>
    </row>
    <row r="32" spans="1:3" x14ac:dyDescent="0.45">
      <c r="A32" t="s">
        <v>6104</v>
      </c>
      <c r="B32" s="68" t="s">
        <v>5568</v>
      </c>
      <c r="C32">
        <v>198</v>
      </c>
    </row>
    <row r="33" spans="1:3" x14ac:dyDescent="0.45">
      <c r="A33" t="s">
        <v>6104</v>
      </c>
      <c r="B33" s="68" t="s">
        <v>5831</v>
      </c>
      <c r="C33">
        <v>198</v>
      </c>
    </row>
    <row r="34" spans="1:3" x14ac:dyDescent="0.45">
      <c r="A34" t="s">
        <v>6104</v>
      </c>
      <c r="B34" s="68" t="s">
        <v>659</v>
      </c>
      <c r="C34">
        <v>198</v>
      </c>
    </row>
    <row r="35" spans="1:3" x14ac:dyDescent="0.45">
      <c r="A35" t="s">
        <v>6104</v>
      </c>
      <c r="B35" s="68" t="s">
        <v>682</v>
      </c>
      <c r="C35">
        <v>198</v>
      </c>
    </row>
    <row r="36" spans="1:3" x14ac:dyDescent="0.45">
      <c r="A36" t="s">
        <v>6104</v>
      </c>
      <c r="B36" s="68" t="s">
        <v>162</v>
      </c>
      <c r="C36">
        <v>198</v>
      </c>
    </row>
    <row r="37" spans="1:3" x14ac:dyDescent="0.45">
      <c r="A37" t="s">
        <v>6104</v>
      </c>
      <c r="B37" s="68" t="s">
        <v>4550</v>
      </c>
      <c r="C37">
        <v>198</v>
      </c>
    </row>
    <row r="38" spans="1:3" x14ac:dyDescent="0.45">
      <c r="A38" t="s">
        <v>6104</v>
      </c>
      <c r="B38" s="68" t="s">
        <v>709</v>
      </c>
      <c r="C38">
        <v>198</v>
      </c>
    </row>
    <row r="39" spans="1:3" x14ac:dyDescent="0.45">
      <c r="A39" t="s">
        <v>6104</v>
      </c>
      <c r="B39" s="68" t="s">
        <v>1835</v>
      </c>
      <c r="C39">
        <v>198</v>
      </c>
    </row>
    <row r="40" spans="1:3" x14ac:dyDescent="0.45">
      <c r="A40" t="s">
        <v>6104</v>
      </c>
      <c r="B40" s="68" t="s">
        <v>6527</v>
      </c>
      <c r="C40">
        <v>198</v>
      </c>
    </row>
    <row r="41" spans="1:3" x14ac:dyDescent="0.45">
      <c r="A41" t="s">
        <v>6104</v>
      </c>
      <c r="B41" s="68" t="s">
        <v>6528</v>
      </c>
      <c r="C41">
        <v>198</v>
      </c>
    </row>
    <row r="42" spans="1:3" x14ac:dyDescent="0.45">
      <c r="A42" t="s">
        <v>6104</v>
      </c>
      <c r="B42" s="68" t="s">
        <v>6233</v>
      </c>
      <c r="C42">
        <v>198</v>
      </c>
    </row>
    <row r="43" spans="1:3" x14ac:dyDescent="0.45">
      <c r="A43" t="s">
        <v>6104</v>
      </c>
      <c r="B43" s="68" t="s">
        <v>5618</v>
      </c>
      <c r="C43">
        <v>198</v>
      </c>
    </row>
    <row r="44" spans="1:3" x14ac:dyDescent="0.45">
      <c r="A44" t="s">
        <v>6104</v>
      </c>
      <c r="B44" s="68" t="s">
        <v>719</v>
      </c>
      <c r="C44">
        <v>198</v>
      </c>
    </row>
    <row r="45" spans="1:3" x14ac:dyDescent="0.45">
      <c r="A45" t="s">
        <v>6104</v>
      </c>
      <c r="B45" s="68" t="s">
        <v>5340</v>
      </c>
      <c r="C45">
        <v>198</v>
      </c>
    </row>
    <row r="46" spans="1:3" x14ac:dyDescent="0.45">
      <c r="A46" t="s">
        <v>6104</v>
      </c>
      <c r="B46" s="68" t="s">
        <v>1837</v>
      </c>
      <c r="C46">
        <v>198</v>
      </c>
    </row>
    <row r="47" spans="1:3" x14ac:dyDescent="0.45">
      <c r="A47" t="s">
        <v>6104</v>
      </c>
      <c r="B47" s="68" t="s">
        <v>8210</v>
      </c>
      <c r="C47">
        <v>198</v>
      </c>
    </row>
    <row r="48" spans="1:3" x14ac:dyDescent="0.45">
      <c r="A48" t="s">
        <v>6104</v>
      </c>
      <c r="B48" s="68" t="s">
        <v>4829</v>
      </c>
      <c r="C48">
        <v>198</v>
      </c>
    </row>
    <row r="49" spans="1:3" x14ac:dyDescent="0.45">
      <c r="A49" t="s">
        <v>6104</v>
      </c>
      <c r="B49" s="68" t="s">
        <v>1862</v>
      </c>
      <c r="C49">
        <v>198</v>
      </c>
    </row>
    <row r="50" spans="1:3" x14ac:dyDescent="0.45">
      <c r="A50" t="s">
        <v>6104</v>
      </c>
      <c r="B50" s="68" t="s">
        <v>4635</v>
      </c>
      <c r="C50">
        <v>198</v>
      </c>
    </row>
    <row r="51" spans="1:3" x14ac:dyDescent="0.45">
      <c r="A51" t="s">
        <v>6104</v>
      </c>
      <c r="B51" s="68" t="s">
        <v>6550</v>
      </c>
      <c r="C51">
        <v>198</v>
      </c>
    </row>
    <row r="52" spans="1:3" x14ac:dyDescent="0.45">
      <c r="A52" t="s">
        <v>6104</v>
      </c>
      <c r="B52" s="68" t="s">
        <v>2653</v>
      </c>
      <c r="C52">
        <v>198</v>
      </c>
    </row>
    <row r="53" spans="1:3" x14ac:dyDescent="0.45">
      <c r="A53" t="s">
        <v>6104</v>
      </c>
      <c r="B53" s="68" t="s">
        <v>5791</v>
      </c>
      <c r="C53">
        <v>198</v>
      </c>
    </row>
    <row r="54" spans="1:3" x14ac:dyDescent="0.45">
      <c r="A54" t="s">
        <v>6104</v>
      </c>
      <c r="B54" s="68" t="s">
        <v>1879</v>
      </c>
      <c r="C54">
        <v>198</v>
      </c>
    </row>
    <row r="55" spans="1:3" x14ac:dyDescent="0.45">
      <c r="A55" t="s">
        <v>6104</v>
      </c>
      <c r="B55" s="68" t="s">
        <v>1303</v>
      </c>
      <c r="C55">
        <v>198</v>
      </c>
    </row>
    <row r="56" spans="1:3" x14ac:dyDescent="0.45">
      <c r="A56" t="s">
        <v>6104</v>
      </c>
      <c r="B56" s="68" t="s">
        <v>5258</v>
      </c>
      <c r="C56">
        <v>198</v>
      </c>
    </row>
    <row r="57" spans="1:3" x14ac:dyDescent="0.45">
      <c r="A57" t="s">
        <v>6104</v>
      </c>
      <c r="B57" s="68" t="s">
        <v>5272</v>
      </c>
      <c r="C57">
        <v>198</v>
      </c>
    </row>
    <row r="58" spans="1:3" x14ac:dyDescent="0.45">
      <c r="A58" t="s">
        <v>6104</v>
      </c>
      <c r="B58" s="68" t="s">
        <v>5251</v>
      </c>
      <c r="C58">
        <v>198</v>
      </c>
    </row>
    <row r="59" spans="1:3" x14ac:dyDescent="0.45">
      <c r="A59" t="s">
        <v>6104</v>
      </c>
      <c r="B59" s="68" t="s">
        <v>727</v>
      </c>
      <c r="C59">
        <v>198</v>
      </c>
    </row>
    <row r="60" spans="1:3" x14ac:dyDescent="0.45">
      <c r="A60" t="s">
        <v>6104</v>
      </c>
      <c r="B60" s="68" t="s">
        <v>5472</v>
      </c>
      <c r="C60">
        <v>198</v>
      </c>
    </row>
    <row r="61" spans="1:3" x14ac:dyDescent="0.45">
      <c r="A61" t="s">
        <v>6104</v>
      </c>
      <c r="B61" s="68" t="s">
        <v>4653</v>
      </c>
      <c r="C61">
        <v>198</v>
      </c>
    </row>
    <row r="62" spans="1:3" x14ac:dyDescent="0.45">
      <c r="A62" t="s">
        <v>6104</v>
      </c>
      <c r="B62" s="68" t="s">
        <v>4753</v>
      </c>
      <c r="C62">
        <v>198</v>
      </c>
    </row>
    <row r="63" spans="1:3" x14ac:dyDescent="0.45">
      <c r="A63" t="s">
        <v>6104</v>
      </c>
      <c r="B63" s="68" t="s">
        <v>2656</v>
      </c>
      <c r="C63">
        <v>198</v>
      </c>
    </row>
    <row r="64" spans="1:3" x14ac:dyDescent="0.45">
      <c r="A64" t="s">
        <v>6104</v>
      </c>
      <c r="B64" s="68" t="s">
        <v>4664</v>
      </c>
      <c r="C64">
        <v>198</v>
      </c>
    </row>
    <row r="65" spans="1:3" x14ac:dyDescent="0.45">
      <c r="A65" t="s">
        <v>6104</v>
      </c>
      <c r="B65" s="68" t="s">
        <v>5226</v>
      </c>
      <c r="C65">
        <v>198</v>
      </c>
    </row>
    <row r="66" spans="1:3" x14ac:dyDescent="0.45">
      <c r="A66" t="s">
        <v>6104</v>
      </c>
      <c r="B66" s="68" t="s">
        <v>4595</v>
      </c>
      <c r="C66">
        <v>198</v>
      </c>
    </row>
    <row r="67" spans="1:3" x14ac:dyDescent="0.45">
      <c r="A67" t="s">
        <v>6104</v>
      </c>
      <c r="B67" s="68" t="s">
        <v>2219</v>
      </c>
      <c r="C67">
        <v>198</v>
      </c>
    </row>
    <row r="68" spans="1:3" x14ac:dyDescent="0.45">
      <c r="A68" t="s">
        <v>6104</v>
      </c>
      <c r="B68" s="68" t="s">
        <v>3049</v>
      </c>
      <c r="C68">
        <v>198</v>
      </c>
    </row>
    <row r="69" spans="1:3" x14ac:dyDescent="0.45">
      <c r="A69" t="s">
        <v>6104</v>
      </c>
      <c r="B69" s="68" t="s">
        <v>2437</v>
      </c>
      <c r="C69">
        <v>198</v>
      </c>
    </row>
    <row r="70" spans="1:3" x14ac:dyDescent="0.45">
      <c r="A70" t="s">
        <v>6104</v>
      </c>
      <c r="B70" s="68" t="s">
        <v>752</v>
      </c>
      <c r="C70">
        <v>198</v>
      </c>
    </row>
    <row r="71" spans="1:3" x14ac:dyDescent="0.45">
      <c r="A71" t="s">
        <v>6104</v>
      </c>
      <c r="B71" s="68" t="s">
        <v>2230</v>
      </c>
      <c r="C71">
        <v>198</v>
      </c>
    </row>
    <row r="72" spans="1:3" x14ac:dyDescent="0.45">
      <c r="A72" t="s">
        <v>6104</v>
      </c>
      <c r="B72" s="68" t="s">
        <v>6529</v>
      </c>
      <c r="C72">
        <v>198</v>
      </c>
    </row>
    <row r="73" spans="1:3" x14ac:dyDescent="0.45">
      <c r="A73" t="s">
        <v>6104</v>
      </c>
      <c r="B73" s="68" t="s">
        <v>1267</v>
      </c>
      <c r="C73">
        <v>198</v>
      </c>
    </row>
    <row r="74" spans="1:3" x14ac:dyDescent="0.45">
      <c r="A74" t="s">
        <v>6104</v>
      </c>
      <c r="B74" s="68" t="s">
        <v>1270</v>
      </c>
      <c r="C74">
        <v>198</v>
      </c>
    </row>
    <row r="75" spans="1:3" x14ac:dyDescent="0.45">
      <c r="A75" t="s">
        <v>6104</v>
      </c>
      <c r="B75" s="68" t="s">
        <v>1450</v>
      </c>
      <c r="C75">
        <v>198</v>
      </c>
    </row>
    <row r="76" spans="1:3" x14ac:dyDescent="0.45">
      <c r="A76" t="s">
        <v>6104</v>
      </c>
      <c r="B76" s="68" t="s">
        <v>1311</v>
      </c>
      <c r="C76">
        <v>198</v>
      </c>
    </row>
    <row r="77" spans="1:3" x14ac:dyDescent="0.45">
      <c r="A77" t="s">
        <v>6104</v>
      </c>
      <c r="B77" s="68" t="s">
        <v>4717</v>
      </c>
      <c r="C77">
        <v>198</v>
      </c>
    </row>
    <row r="78" spans="1:3" x14ac:dyDescent="0.45">
      <c r="A78" t="s">
        <v>6104</v>
      </c>
      <c r="B78" s="68" t="s">
        <v>5133</v>
      </c>
      <c r="C78">
        <v>198</v>
      </c>
    </row>
    <row r="79" spans="1:3" x14ac:dyDescent="0.45">
      <c r="A79" t="s">
        <v>6104</v>
      </c>
      <c r="B79" s="68" t="s">
        <v>4803</v>
      </c>
      <c r="C79">
        <v>198</v>
      </c>
    </row>
    <row r="80" spans="1:3" x14ac:dyDescent="0.45">
      <c r="A80" t="s">
        <v>6104</v>
      </c>
      <c r="B80" s="68" t="s">
        <v>1884</v>
      </c>
      <c r="C80">
        <v>198</v>
      </c>
    </row>
    <row r="81" spans="1:3" x14ac:dyDescent="0.45">
      <c r="A81" t="s">
        <v>6104</v>
      </c>
      <c r="B81" s="68" t="s">
        <v>5476</v>
      </c>
      <c r="C81">
        <v>198</v>
      </c>
    </row>
    <row r="82" spans="1:3" x14ac:dyDescent="0.45">
      <c r="A82" t="s">
        <v>6104</v>
      </c>
      <c r="B82" s="68" t="s">
        <v>1886</v>
      </c>
      <c r="C82">
        <v>198</v>
      </c>
    </row>
    <row r="83" spans="1:3" x14ac:dyDescent="0.45">
      <c r="A83" t="s">
        <v>6104</v>
      </c>
      <c r="B83" s="68" t="s">
        <v>1892</v>
      </c>
      <c r="C83">
        <v>198</v>
      </c>
    </row>
    <row r="84" spans="1:3" x14ac:dyDescent="0.45">
      <c r="A84" t="s">
        <v>6104</v>
      </c>
      <c r="B84" s="68" t="s">
        <v>2662</v>
      </c>
      <c r="C84">
        <v>198</v>
      </c>
    </row>
    <row r="85" spans="1:3" x14ac:dyDescent="0.45">
      <c r="A85" t="s">
        <v>6104</v>
      </c>
      <c r="B85" s="68" t="s">
        <v>5425</v>
      </c>
      <c r="C85">
        <v>198</v>
      </c>
    </row>
    <row r="86" spans="1:3" x14ac:dyDescent="0.45">
      <c r="A86" t="s">
        <v>6104</v>
      </c>
      <c r="B86" s="68" t="s">
        <v>4555</v>
      </c>
      <c r="C86">
        <v>198</v>
      </c>
    </row>
    <row r="87" spans="1:3" x14ac:dyDescent="0.45">
      <c r="A87" t="s">
        <v>6104</v>
      </c>
      <c r="B87" s="68" t="s">
        <v>1313</v>
      </c>
      <c r="C87">
        <v>198</v>
      </c>
    </row>
    <row r="88" spans="1:3" x14ac:dyDescent="0.45">
      <c r="A88" t="s">
        <v>6104</v>
      </c>
      <c r="B88" s="68" t="s">
        <v>3118</v>
      </c>
      <c r="C88">
        <v>198</v>
      </c>
    </row>
    <row r="89" spans="1:3" x14ac:dyDescent="0.45">
      <c r="A89" t="s">
        <v>6104</v>
      </c>
      <c r="B89" s="68" t="s">
        <v>1315</v>
      </c>
      <c r="C89">
        <v>198</v>
      </c>
    </row>
    <row r="90" spans="1:3" x14ac:dyDescent="0.45">
      <c r="A90" t="s">
        <v>6104</v>
      </c>
      <c r="B90" s="68" t="s">
        <v>1273</v>
      </c>
      <c r="C90">
        <v>198</v>
      </c>
    </row>
    <row r="91" spans="1:3" x14ac:dyDescent="0.45">
      <c r="A91" t="s">
        <v>6104</v>
      </c>
      <c r="B91" s="68" t="s">
        <v>1538</v>
      </c>
      <c r="C91">
        <v>198</v>
      </c>
    </row>
    <row r="92" spans="1:3" x14ac:dyDescent="0.45">
      <c r="A92" t="s">
        <v>6104</v>
      </c>
      <c r="B92" s="68" t="s">
        <v>1547</v>
      </c>
      <c r="C92">
        <v>198</v>
      </c>
    </row>
    <row r="93" spans="1:3" x14ac:dyDescent="0.45">
      <c r="A93" t="s">
        <v>6104</v>
      </c>
      <c r="B93" s="68" t="s">
        <v>1551</v>
      </c>
      <c r="C93">
        <v>198</v>
      </c>
    </row>
    <row r="94" spans="1:3" x14ac:dyDescent="0.45">
      <c r="A94" t="s">
        <v>6104</v>
      </c>
      <c r="B94" s="68" t="s">
        <v>1275</v>
      </c>
      <c r="C94">
        <v>198</v>
      </c>
    </row>
    <row r="95" spans="1:3" x14ac:dyDescent="0.45">
      <c r="A95" t="s">
        <v>6104</v>
      </c>
      <c r="B95" s="68" t="s">
        <v>1320</v>
      </c>
      <c r="C95">
        <v>198</v>
      </c>
    </row>
    <row r="96" spans="1:3" x14ac:dyDescent="0.45">
      <c r="A96" t="s">
        <v>6104</v>
      </c>
      <c r="B96" s="68" t="s">
        <v>1279</v>
      </c>
      <c r="C96">
        <v>198</v>
      </c>
    </row>
    <row r="97" spans="1:3" x14ac:dyDescent="0.45">
      <c r="A97" t="s">
        <v>6104</v>
      </c>
      <c r="B97" s="68" t="s">
        <v>6558</v>
      </c>
      <c r="C97">
        <v>198</v>
      </c>
    </row>
    <row r="98" spans="1:3" x14ac:dyDescent="0.45">
      <c r="A98" t="s">
        <v>6104</v>
      </c>
      <c r="B98" s="68" t="s">
        <v>6559</v>
      </c>
      <c r="C98">
        <v>198</v>
      </c>
    </row>
    <row r="99" spans="1:3" x14ac:dyDescent="0.45">
      <c r="A99" t="s">
        <v>6104</v>
      </c>
      <c r="B99" s="68" t="s">
        <v>2261</v>
      </c>
      <c r="C99">
        <v>198</v>
      </c>
    </row>
    <row r="100" spans="1:3" x14ac:dyDescent="0.45">
      <c r="A100" t="s">
        <v>6104</v>
      </c>
      <c r="B100" s="68" t="s">
        <v>2265</v>
      </c>
      <c r="C100">
        <v>198</v>
      </c>
    </row>
    <row r="101" spans="1:3" x14ac:dyDescent="0.45">
      <c r="A101" t="s">
        <v>6104</v>
      </c>
      <c r="B101" s="68" t="s">
        <v>758</v>
      </c>
      <c r="C101">
        <v>198</v>
      </c>
    </row>
    <row r="102" spans="1:3" x14ac:dyDescent="0.45">
      <c r="A102" t="s">
        <v>6104</v>
      </c>
      <c r="B102" s="68" t="s">
        <v>1909</v>
      </c>
      <c r="C102">
        <v>198</v>
      </c>
    </row>
    <row r="103" spans="1:3" x14ac:dyDescent="0.45">
      <c r="A103" t="s">
        <v>6104</v>
      </c>
      <c r="B103" s="68" t="s">
        <v>6560</v>
      </c>
      <c r="C103">
        <v>198</v>
      </c>
    </row>
    <row r="104" spans="1:3" x14ac:dyDescent="0.45">
      <c r="A104" t="s">
        <v>6104</v>
      </c>
      <c r="B104" s="68" t="s">
        <v>4565</v>
      </c>
      <c r="C104">
        <v>198</v>
      </c>
    </row>
    <row r="105" spans="1:3" x14ac:dyDescent="0.45">
      <c r="A105" t="s">
        <v>6104</v>
      </c>
      <c r="B105" s="68" t="s">
        <v>4700</v>
      </c>
      <c r="C105">
        <v>198</v>
      </c>
    </row>
    <row r="106" spans="1:3" x14ac:dyDescent="0.45">
      <c r="A106" t="s">
        <v>6104</v>
      </c>
      <c r="B106" s="68" t="s">
        <v>2464</v>
      </c>
      <c r="C106">
        <v>198</v>
      </c>
    </row>
    <row r="107" spans="1:3" x14ac:dyDescent="0.45">
      <c r="A107" t="s">
        <v>6104</v>
      </c>
      <c r="B107" s="68" t="s">
        <v>777</v>
      </c>
      <c r="C107">
        <v>198</v>
      </c>
    </row>
    <row r="108" spans="1:3" x14ac:dyDescent="0.45">
      <c r="A108" t="s">
        <v>6104</v>
      </c>
      <c r="B108" s="68" t="s">
        <v>2466</v>
      </c>
      <c r="C108">
        <v>198</v>
      </c>
    </row>
    <row r="109" spans="1:3" x14ac:dyDescent="0.45">
      <c r="A109" t="s">
        <v>6104</v>
      </c>
      <c r="B109" s="68" t="s">
        <v>6562</v>
      </c>
      <c r="C109">
        <v>198</v>
      </c>
    </row>
    <row r="110" spans="1:3" x14ac:dyDescent="0.45">
      <c r="A110" t="s">
        <v>6104</v>
      </c>
      <c r="B110" s="68" t="s">
        <v>8211</v>
      </c>
      <c r="C110">
        <v>198</v>
      </c>
    </row>
    <row r="111" spans="1:3" x14ac:dyDescent="0.45">
      <c r="A111" t="s">
        <v>6104</v>
      </c>
      <c r="B111" s="68" t="s">
        <v>5235</v>
      </c>
      <c r="C111">
        <v>198</v>
      </c>
    </row>
    <row r="112" spans="1:3" x14ac:dyDescent="0.45">
      <c r="A112" t="s">
        <v>6104</v>
      </c>
      <c r="B112" s="68" t="s">
        <v>5736</v>
      </c>
      <c r="C112">
        <v>198</v>
      </c>
    </row>
    <row r="113" spans="1:3" x14ac:dyDescent="0.45">
      <c r="A113" t="s">
        <v>6104</v>
      </c>
      <c r="B113" s="68" t="s">
        <v>2675</v>
      </c>
      <c r="C113">
        <v>198</v>
      </c>
    </row>
    <row r="114" spans="1:3" x14ac:dyDescent="0.45">
      <c r="A114" t="s">
        <v>6104</v>
      </c>
      <c r="B114" s="68" t="s">
        <v>8126</v>
      </c>
      <c r="C114">
        <v>198</v>
      </c>
    </row>
    <row r="115" spans="1:3" x14ac:dyDescent="0.45">
      <c r="A115" t="s">
        <v>6104</v>
      </c>
      <c r="B115" s="68" t="s">
        <v>2677</v>
      </c>
      <c r="C115">
        <v>198</v>
      </c>
    </row>
    <row r="116" spans="1:3" x14ac:dyDescent="0.45">
      <c r="A116" t="s">
        <v>6104</v>
      </c>
      <c r="B116" s="68" t="s">
        <v>1933</v>
      </c>
      <c r="C116">
        <v>198</v>
      </c>
    </row>
    <row r="117" spans="1:3" x14ac:dyDescent="0.45">
      <c r="A117" t="s">
        <v>6104</v>
      </c>
      <c r="B117" s="68" t="s">
        <v>4704</v>
      </c>
      <c r="C117">
        <v>198</v>
      </c>
    </row>
    <row r="118" spans="1:3" x14ac:dyDescent="0.45">
      <c r="A118" t="s">
        <v>6104</v>
      </c>
      <c r="B118" s="68" t="s">
        <v>4623</v>
      </c>
      <c r="C118">
        <v>198</v>
      </c>
    </row>
    <row r="119" spans="1:3" x14ac:dyDescent="0.45">
      <c r="A119" t="s">
        <v>6104</v>
      </c>
      <c r="B119" s="68" t="s">
        <v>6340</v>
      </c>
      <c r="C119">
        <v>198</v>
      </c>
    </row>
    <row r="120" spans="1:3" x14ac:dyDescent="0.45">
      <c r="A120" t="s">
        <v>6104</v>
      </c>
      <c r="B120" s="68" t="s">
        <v>5872</v>
      </c>
      <c r="C120">
        <v>198</v>
      </c>
    </row>
    <row r="121" spans="1:3" x14ac:dyDescent="0.45">
      <c r="A121" t="s">
        <v>6104</v>
      </c>
      <c r="B121" s="68" t="s">
        <v>3157</v>
      </c>
      <c r="C121">
        <v>198</v>
      </c>
    </row>
    <row r="122" spans="1:3" x14ac:dyDescent="0.45">
      <c r="A122" t="s">
        <v>6104</v>
      </c>
      <c r="B122" s="68" t="s">
        <v>6565</v>
      </c>
      <c r="C122">
        <v>198</v>
      </c>
    </row>
    <row r="123" spans="1:3" x14ac:dyDescent="0.45">
      <c r="A123" t="s">
        <v>6104</v>
      </c>
      <c r="B123" s="68" t="s">
        <v>5939</v>
      </c>
      <c r="C123">
        <v>198</v>
      </c>
    </row>
    <row r="124" spans="1:3" x14ac:dyDescent="0.45">
      <c r="A124" t="s">
        <v>6104</v>
      </c>
      <c r="B124" s="68" t="s">
        <v>3190</v>
      </c>
      <c r="C124">
        <v>198</v>
      </c>
    </row>
    <row r="125" spans="1:3" x14ac:dyDescent="0.45">
      <c r="A125" t="s">
        <v>6104</v>
      </c>
      <c r="B125" s="68" t="s">
        <v>5526</v>
      </c>
      <c r="C125">
        <v>198</v>
      </c>
    </row>
    <row r="126" spans="1:3" x14ac:dyDescent="0.45">
      <c r="A126" t="s">
        <v>6104</v>
      </c>
      <c r="B126" s="68" t="s">
        <v>5798</v>
      </c>
      <c r="C126">
        <v>198</v>
      </c>
    </row>
    <row r="127" spans="1:3" x14ac:dyDescent="0.45">
      <c r="A127" t="s">
        <v>6104</v>
      </c>
      <c r="B127" s="68" t="s">
        <v>5534</v>
      </c>
      <c r="C127">
        <v>198</v>
      </c>
    </row>
    <row r="128" spans="1:3" x14ac:dyDescent="0.45">
      <c r="A128" t="s">
        <v>6104</v>
      </c>
      <c r="B128" s="68" t="s">
        <v>4218</v>
      </c>
      <c r="C128">
        <v>198</v>
      </c>
    </row>
    <row r="129" spans="1:3" x14ac:dyDescent="0.45">
      <c r="A129" t="s">
        <v>6104</v>
      </c>
      <c r="B129" s="68" t="s">
        <v>788</v>
      </c>
      <c r="C129">
        <v>198</v>
      </c>
    </row>
    <row r="130" spans="1:3" x14ac:dyDescent="0.45">
      <c r="A130" t="s">
        <v>6104</v>
      </c>
      <c r="B130" s="68" t="s">
        <v>2469</v>
      </c>
      <c r="C130">
        <v>198</v>
      </c>
    </row>
    <row r="131" spans="1:3" x14ac:dyDescent="0.45">
      <c r="A131" t="s">
        <v>6104</v>
      </c>
      <c r="B131" s="68" t="s">
        <v>8212</v>
      </c>
      <c r="C131">
        <v>198</v>
      </c>
    </row>
    <row r="132" spans="1:3" x14ac:dyDescent="0.45">
      <c r="A132" t="s">
        <v>6104</v>
      </c>
      <c r="B132" s="68" t="s">
        <v>4725</v>
      </c>
      <c r="C132">
        <v>198</v>
      </c>
    </row>
    <row r="133" spans="1:3" x14ac:dyDescent="0.45">
      <c r="A133" t="s">
        <v>6104</v>
      </c>
      <c r="B133" s="68" t="s">
        <v>8213</v>
      </c>
      <c r="C133">
        <v>198</v>
      </c>
    </row>
    <row r="134" spans="1:3" x14ac:dyDescent="0.45">
      <c r="A134" t="s">
        <v>6104</v>
      </c>
      <c r="B134" s="68" t="s">
        <v>2277</v>
      </c>
      <c r="C134">
        <v>198</v>
      </c>
    </row>
    <row r="135" spans="1:3" x14ac:dyDescent="0.45">
      <c r="A135" t="s">
        <v>6104</v>
      </c>
      <c r="B135" s="68" t="s">
        <v>6570</v>
      </c>
      <c r="C135">
        <v>198</v>
      </c>
    </row>
    <row r="136" spans="1:3" x14ac:dyDescent="0.45">
      <c r="A136" t="s">
        <v>6104</v>
      </c>
      <c r="B136" s="68" t="s">
        <v>8214</v>
      </c>
      <c r="C136">
        <v>198</v>
      </c>
    </row>
    <row r="137" spans="1:3" x14ac:dyDescent="0.45">
      <c r="A137" t="s">
        <v>6104</v>
      </c>
      <c r="B137" s="68" t="s">
        <v>5495</v>
      </c>
      <c r="C137">
        <v>198</v>
      </c>
    </row>
    <row r="138" spans="1:3" x14ac:dyDescent="0.45">
      <c r="A138" t="s">
        <v>6104</v>
      </c>
      <c r="B138" s="68" t="s">
        <v>4758</v>
      </c>
      <c r="C138">
        <v>198</v>
      </c>
    </row>
    <row r="139" spans="1:3" x14ac:dyDescent="0.45">
      <c r="A139" t="s">
        <v>6104</v>
      </c>
      <c r="B139" s="68" t="s">
        <v>2311</v>
      </c>
      <c r="C139">
        <v>198</v>
      </c>
    </row>
    <row r="140" spans="1:3" x14ac:dyDescent="0.45">
      <c r="A140" t="s">
        <v>6104</v>
      </c>
      <c r="B140" s="68" t="s">
        <v>6571</v>
      </c>
      <c r="C140">
        <v>198</v>
      </c>
    </row>
    <row r="141" spans="1:3" x14ac:dyDescent="0.45">
      <c r="A141" t="s">
        <v>6104</v>
      </c>
      <c r="B141" s="68" t="s">
        <v>167</v>
      </c>
      <c r="C141">
        <v>198</v>
      </c>
    </row>
    <row r="142" spans="1:3" x14ac:dyDescent="0.45">
      <c r="A142" t="s">
        <v>6104</v>
      </c>
      <c r="B142" s="68" t="s">
        <v>6572</v>
      </c>
      <c r="C142">
        <v>198</v>
      </c>
    </row>
    <row r="143" spans="1:3" x14ac:dyDescent="0.45">
      <c r="A143" t="s">
        <v>6104</v>
      </c>
      <c r="B143" s="68" t="s">
        <v>5290</v>
      </c>
      <c r="C143">
        <v>198</v>
      </c>
    </row>
    <row r="144" spans="1:3" x14ac:dyDescent="0.45">
      <c r="A144" t="s">
        <v>6104</v>
      </c>
      <c r="B144" s="68" t="s">
        <v>4419</v>
      </c>
      <c r="C144">
        <v>198</v>
      </c>
    </row>
    <row r="145" spans="1:3" x14ac:dyDescent="0.45">
      <c r="A145" t="s">
        <v>6104</v>
      </c>
      <c r="B145" s="68" t="s">
        <v>6026</v>
      </c>
      <c r="C145">
        <v>198</v>
      </c>
    </row>
    <row r="146" spans="1:3" x14ac:dyDescent="0.45">
      <c r="A146" t="s">
        <v>6104</v>
      </c>
      <c r="B146" s="68" t="s">
        <v>6530</v>
      </c>
      <c r="C146">
        <v>198</v>
      </c>
    </row>
    <row r="147" spans="1:3" x14ac:dyDescent="0.45">
      <c r="A147" t="s">
        <v>6104</v>
      </c>
      <c r="B147" s="68" t="s">
        <v>794</v>
      </c>
      <c r="C147">
        <v>198</v>
      </c>
    </row>
    <row r="148" spans="1:3" x14ac:dyDescent="0.45">
      <c r="A148" t="s">
        <v>6104</v>
      </c>
      <c r="B148" s="68" t="s">
        <v>6341</v>
      </c>
      <c r="C148">
        <v>198</v>
      </c>
    </row>
    <row r="149" spans="1:3" x14ac:dyDescent="0.45">
      <c r="A149" t="s">
        <v>6104</v>
      </c>
      <c r="B149" s="68" t="s">
        <v>4678</v>
      </c>
      <c r="C149">
        <v>198</v>
      </c>
    </row>
    <row r="150" spans="1:3" x14ac:dyDescent="0.45">
      <c r="A150" t="s">
        <v>6104</v>
      </c>
      <c r="B150" s="68" t="s">
        <v>4768</v>
      </c>
      <c r="C150">
        <v>198</v>
      </c>
    </row>
    <row r="151" spans="1:3" x14ac:dyDescent="0.45">
      <c r="A151" t="s">
        <v>6104</v>
      </c>
      <c r="B151" s="68" t="s">
        <v>4874</v>
      </c>
      <c r="C151">
        <v>198</v>
      </c>
    </row>
    <row r="152" spans="1:3" x14ac:dyDescent="0.45">
      <c r="A152" t="s">
        <v>6104</v>
      </c>
      <c r="B152" s="68" t="s">
        <v>3428</v>
      </c>
      <c r="C152">
        <v>198</v>
      </c>
    </row>
    <row r="153" spans="1:3" x14ac:dyDescent="0.45">
      <c r="A153" t="s">
        <v>6104</v>
      </c>
      <c r="B153" s="68" t="s">
        <v>806</v>
      </c>
      <c r="C153">
        <v>198</v>
      </c>
    </row>
    <row r="154" spans="1:3" x14ac:dyDescent="0.45">
      <c r="A154" t="s">
        <v>6104</v>
      </c>
      <c r="B154" s="68" t="s">
        <v>2324</v>
      </c>
      <c r="C154">
        <v>198</v>
      </c>
    </row>
    <row r="155" spans="1:3" x14ac:dyDescent="0.45">
      <c r="A155" t="s">
        <v>6104</v>
      </c>
      <c r="B155" s="68" t="s">
        <v>3436</v>
      </c>
      <c r="C155">
        <v>198</v>
      </c>
    </row>
    <row r="156" spans="1:3" x14ac:dyDescent="0.45">
      <c r="A156" t="s">
        <v>6104</v>
      </c>
      <c r="B156" s="68" t="s">
        <v>811</v>
      </c>
      <c r="C156">
        <v>198</v>
      </c>
    </row>
    <row r="157" spans="1:3" x14ac:dyDescent="0.45">
      <c r="A157" t="s">
        <v>6104</v>
      </c>
      <c r="B157" s="68" t="s">
        <v>5195</v>
      </c>
      <c r="C157">
        <v>198</v>
      </c>
    </row>
    <row r="158" spans="1:3" x14ac:dyDescent="0.45">
      <c r="A158" t="s">
        <v>6104</v>
      </c>
      <c r="B158" s="68" t="s">
        <v>4813</v>
      </c>
      <c r="C158">
        <v>198</v>
      </c>
    </row>
    <row r="159" spans="1:3" x14ac:dyDescent="0.45">
      <c r="A159" t="s">
        <v>6104</v>
      </c>
      <c r="B159" s="68" t="s">
        <v>171</v>
      </c>
      <c r="C159">
        <v>198</v>
      </c>
    </row>
    <row r="160" spans="1:3" x14ac:dyDescent="0.45">
      <c r="A160" t="s">
        <v>6104</v>
      </c>
      <c r="B160" s="68" t="s">
        <v>4908</v>
      </c>
      <c r="C160">
        <v>198</v>
      </c>
    </row>
    <row r="161" spans="1:3" x14ac:dyDescent="0.45">
      <c r="A161" t="s">
        <v>6104</v>
      </c>
      <c r="B161" s="68" t="s">
        <v>174</v>
      </c>
      <c r="C161">
        <v>198</v>
      </c>
    </row>
    <row r="162" spans="1:3" x14ac:dyDescent="0.45">
      <c r="A162" t="s">
        <v>6104</v>
      </c>
      <c r="B162" s="68" t="s">
        <v>5453</v>
      </c>
      <c r="C162">
        <v>198</v>
      </c>
    </row>
    <row r="163" spans="1:3" x14ac:dyDescent="0.45">
      <c r="A163" t="s">
        <v>6104</v>
      </c>
      <c r="B163" s="68" t="s">
        <v>1282</v>
      </c>
      <c r="C163">
        <v>198</v>
      </c>
    </row>
    <row r="164" spans="1:3" x14ac:dyDescent="0.45">
      <c r="A164" t="s">
        <v>6104</v>
      </c>
      <c r="B164" s="68" t="s">
        <v>8215</v>
      </c>
      <c r="C164">
        <v>198</v>
      </c>
    </row>
    <row r="165" spans="1:3" x14ac:dyDescent="0.45">
      <c r="A165" t="s">
        <v>6104</v>
      </c>
      <c r="B165" s="68" t="s">
        <v>1329</v>
      </c>
      <c r="C165">
        <v>198</v>
      </c>
    </row>
    <row r="166" spans="1:3" x14ac:dyDescent="0.45">
      <c r="A166" t="s">
        <v>6104</v>
      </c>
      <c r="B166" s="68" t="s">
        <v>5030</v>
      </c>
      <c r="C166">
        <v>198</v>
      </c>
    </row>
    <row r="167" spans="1:3" x14ac:dyDescent="0.45">
      <c r="A167" t="s">
        <v>6104</v>
      </c>
      <c r="B167" s="68" t="s">
        <v>76</v>
      </c>
      <c r="C167">
        <v>198</v>
      </c>
    </row>
    <row r="168" spans="1:3" x14ac:dyDescent="0.45">
      <c r="A168" t="s">
        <v>6104</v>
      </c>
      <c r="B168" s="68" t="s">
        <v>189</v>
      </c>
      <c r="C168">
        <v>198</v>
      </c>
    </row>
    <row r="169" spans="1:3" x14ac:dyDescent="0.45">
      <c r="A169" t="s">
        <v>6104</v>
      </c>
      <c r="B169" s="68" t="s">
        <v>5216</v>
      </c>
      <c r="C169">
        <v>198</v>
      </c>
    </row>
    <row r="170" spans="1:3" x14ac:dyDescent="0.45">
      <c r="A170" t="s">
        <v>6104</v>
      </c>
      <c r="B170" s="68" t="s">
        <v>6576</v>
      </c>
      <c r="C170">
        <v>198</v>
      </c>
    </row>
    <row r="171" spans="1:3" x14ac:dyDescent="0.45">
      <c r="A171" t="s">
        <v>6104</v>
      </c>
      <c r="B171" s="68" t="s">
        <v>1618</v>
      </c>
      <c r="C171">
        <v>198</v>
      </c>
    </row>
    <row r="172" spans="1:3" x14ac:dyDescent="0.45">
      <c r="A172" t="s">
        <v>6104</v>
      </c>
      <c r="B172" s="68" t="s">
        <v>1333</v>
      </c>
      <c r="C172">
        <v>198</v>
      </c>
    </row>
    <row r="173" spans="1:3" x14ac:dyDescent="0.45">
      <c r="A173" t="s">
        <v>6104</v>
      </c>
      <c r="B173" s="68" t="s">
        <v>8155</v>
      </c>
      <c r="C173">
        <v>198</v>
      </c>
    </row>
    <row r="174" spans="1:3" x14ac:dyDescent="0.45">
      <c r="A174" t="s">
        <v>6104</v>
      </c>
      <c r="B174" s="68" t="s">
        <v>197</v>
      </c>
      <c r="C174">
        <v>198</v>
      </c>
    </row>
    <row r="175" spans="1:3" x14ac:dyDescent="0.45">
      <c r="A175" t="s">
        <v>6104</v>
      </c>
      <c r="B175" s="68" t="s">
        <v>3569</v>
      </c>
      <c r="C175">
        <v>198</v>
      </c>
    </row>
    <row r="176" spans="1:3" x14ac:dyDescent="0.45">
      <c r="A176" t="s">
        <v>6104</v>
      </c>
      <c r="B176" s="68" t="s">
        <v>5230</v>
      </c>
      <c r="C176">
        <v>198</v>
      </c>
    </row>
    <row r="177" spans="1:3" x14ac:dyDescent="0.45">
      <c r="A177" t="s">
        <v>6104</v>
      </c>
      <c r="B177" s="68" t="s">
        <v>2336</v>
      </c>
      <c r="C177">
        <v>198</v>
      </c>
    </row>
    <row r="178" spans="1:3" x14ac:dyDescent="0.45">
      <c r="A178" t="s">
        <v>6104</v>
      </c>
      <c r="B178" s="68" t="s">
        <v>5057</v>
      </c>
      <c r="C178">
        <v>198</v>
      </c>
    </row>
    <row r="179" spans="1:3" x14ac:dyDescent="0.45">
      <c r="A179" t="s">
        <v>6104</v>
      </c>
      <c r="B179" s="68" t="s">
        <v>49</v>
      </c>
      <c r="C179">
        <v>198</v>
      </c>
    </row>
    <row r="180" spans="1:3" x14ac:dyDescent="0.45">
      <c r="A180" t="s">
        <v>6104</v>
      </c>
      <c r="B180" s="68" t="s">
        <v>5098</v>
      </c>
      <c r="C180">
        <v>198</v>
      </c>
    </row>
    <row r="181" spans="1:3" x14ac:dyDescent="0.45">
      <c r="A181" t="s">
        <v>6104</v>
      </c>
      <c r="B181" s="68" t="s">
        <v>974</v>
      </c>
      <c r="C181">
        <v>198</v>
      </c>
    </row>
    <row r="182" spans="1:3" x14ac:dyDescent="0.45">
      <c r="A182" t="s">
        <v>6104</v>
      </c>
      <c r="B182" s="68" t="s">
        <v>5268</v>
      </c>
      <c r="C182">
        <v>198</v>
      </c>
    </row>
    <row r="183" spans="1:3" x14ac:dyDescent="0.45">
      <c r="A183" t="s">
        <v>6104</v>
      </c>
      <c r="B183" s="68" t="s">
        <v>2359</v>
      </c>
      <c r="C183">
        <v>198</v>
      </c>
    </row>
    <row r="184" spans="1:3" x14ac:dyDescent="0.45">
      <c r="A184" t="s">
        <v>6104</v>
      </c>
      <c r="B184" s="68" t="s">
        <v>2367</v>
      </c>
      <c r="C184">
        <v>198</v>
      </c>
    </row>
    <row r="185" spans="1:3" x14ac:dyDescent="0.45">
      <c r="A185" t="s">
        <v>6104</v>
      </c>
      <c r="B185" s="68" t="s">
        <v>980</v>
      </c>
      <c r="C185">
        <v>198</v>
      </c>
    </row>
    <row r="186" spans="1:3" x14ac:dyDescent="0.45">
      <c r="A186" t="s">
        <v>6104</v>
      </c>
      <c r="B186" s="68" t="s">
        <v>2711</v>
      </c>
      <c r="C186">
        <v>198</v>
      </c>
    </row>
    <row r="187" spans="1:3" x14ac:dyDescent="0.45">
      <c r="A187" t="s">
        <v>6104</v>
      </c>
      <c r="B187" s="68" t="s">
        <v>8216</v>
      </c>
      <c r="C187">
        <v>198</v>
      </c>
    </row>
    <row r="188" spans="1:3" x14ac:dyDescent="0.45">
      <c r="A188" t="s">
        <v>6104</v>
      </c>
      <c r="B188" s="68" t="s">
        <v>2125</v>
      </c>
      <c r="C188">
        <v>198</v>
      </c>
    </row>
    <row r="189" spans="1:3" x14ac:dyDescent="0.45">
      <c r="A189" t="s">
        <v>6104</v>
      </c>
      <c r="B189" s="68" t="s">
        <v>18</v>
      </c>
      <c r="C189">
        <v>198</v>
      </c>
    </row>
    <row r="190" spans="1:3" x14ac:dyDescent="0.45">
      <c r="A190" t="s">
        <v>6104</v>
      </c>
      <c r="B190" s="68" t="s">
        <v>3737</v>
      </c>
      <c r="C190">
        <v>198</v>
      </c>
    </row>
    <row r="191" spans="1:3" x14ac:dyDescent="0.45">
      <c r="A191" t="s">
        <v>6104</v>
      </c>
      <c r="B191" s="68" t="s">
        <v>3756</v>
      </c>
      <c r="C191">
        <v>198</v>
      </c>
    </row>
    <row r="192" spans="1:3" x14ac:dyDescent="0.45">
      <c r="A192" t="s">
        <v>6104</v>
      </c>
      <c r="B192" s="68" t="s">
        <v>4890</v>
      </c>
      <c r="C192">
        <v>198</v>
      </c>
    </row>
    <row r="193" spans="1:3" x14ac:dyDescent="0.45">
      <c r="A193" t="s">
        <v>6104</v>
      </c>
      <c r="B193" s="68" t="s">
        <v>5862</v>
      </c>
      <c r="C193">
        <v>198</v>
      </c>
    </row>
    <row r="194" spans="1:3" x14ac:dyDescent="0.45">
      <c r="A194" t="s">
        <v>6104</v>
      </c>
      <c r="B194" s="68" t="s">
        <v>5814</v>
      </c>
      <c r="C194">
        <v>198</v>
      </c>
    </row>
    <row r="195" spans="1:3" x14ac:dyDescent="0.45">
      <c r="A195" t="s">
        <v>6104</v>
      </c>
      <c r="B195" s="68" t="s">
        <v>4968</v>
      </c>
      <c r="C195">
        <v>198</v>
      </c>
    </row>
    <row r="196" spans="1:3" x14ac:dyDescent="0.45">
      <c r="A196" t="s">
        <v>6104</v>
      </c>
      <c r="B196" s="68" t="s">
        <v>3800</v>
      </c>
      <c r="C196">
        <v>198</v>
      </c>
    </row>
    <row r="197" spans="1:3" x14ac:dyDescent="0.45">
      <c r="A197" t="s">
        <v>6104</v>
      </c>
      <c r="B197" s="68" t="s">
        <v>1001</v>
      </c>
      <c r="C197">
        <v>198</v>
      </c>
    </row>
    <row r="198" spans="1:3" x14ac:dyDescent="0.45">
      <c r="A198" t="s">
        <v>6104</v>
      </c>
      <c r="B198" s="68" t="s">
        <v>6581</v>
      </c>
      <c r="C198">
        <v>198</v>
      </c>
    </row>
    <row r="199" spans="1:3" x14ac:dyDescent="0.45">
      <c r="A199" t="s">
        <v>6104</v>
      </c>
      <c r="B199" s="68" t="s">
        <v>30</v>
      </c>
      <c r="C199">
        <v>198</v>
      </c>
    </row>
    <row r="200" spans="1:3" x14ac:dyDescent="0.45">
      <c r="A200" t="s">
        <v>6104</v>
      </c>
      <c r="B200" s="68" t="s">
        <v>5159</v>
      </c>
      <c r="C200">
        <v>198</v>
      </c>
    </row>
    <row r="201" spans="1:3" x14ac:dyDescent="0.45">
      <c r="A201" t="s">
        <v>6104</v>
      </c>
      <c r="B201" s="68" t="s">
        <v>1054</v>
      </c>
      <c r="C201">
        <v>198</v>
      </c>
    </row>
    <row r="202" spans="1:3" x14ac:dyDescent="0.45">
      <c r="A202" t="s">
        <v>6104</v>
      </c>
      <c r="B202" s="68" t="s">
        <v>1065</v>
      </c>
      <c r="C202">
        <v>198</v>
      </c>
    </row>
    <row r="203" spans="1:3" x14ac:dyDescent="0.45">
      <c r="A203" t="s">
        <v>6104</v>
      </c>
      <c r="B203" s="68" t="s">
        <v>5460</v>
      </c>
      <c r="C203">
        <v>198</v>
      </c>
    </row>
    <row r="204" spans="1:3" x14ac:dyDescent="0.45">
      <c r="A204" t="s">
        <v>6104</v>
      </c>
      <c r="B204" s="68" t="s">
        <v>4926</v>
      </c>
      <c r="C204">
        <v>198</v>
      </c>
    </row>
    <row r="205" spans="1:3" x14ac:dyDescent="0.45">
      <c r="A205" t="s">
        <v>6104</v>
      </c>
      <c r="B205" s="68" t="s">
        <v>6342</v>
      </c>
      <c r="C205">
        <v>198</v>
      </c>
    </row>
    <row r="206" spans="1:3" x14ac:dyDescent="0.45">
      <c r="A206" t="s">
        <v>6104</v>
      </c>
      <c r="B206" s="68" t="s">
        <v>5065</v>
      </c>
      <c r="C206">
        <v>198</v>
      </c>
    </row>
    <row r="207" spans="1:3" x14ac:dyDescent="0.45">
      <c r="A207" t="s">
        <v>6104</v>
      </c>
      <c r="B207" s="68" t="s">
        <v>1621</v>
      </c>
      <c r="C207">
        <v>198</v>
      </c>
    </row>
    <row r="208" spans="1:3" x14ac:dyDescent="0.45">
      <c r="A208" t="s">
        <v>6104</v>
      </c>
      <c r="B208" s="68" t="s">
        <v>5111</v>
      </c>
      <c r="C208">
        <v>198</v>
      </c>
    </row>
    <row r="209" spans="1:3" x14ac:dyDescent="0.45">
      <c r="A209" t="s">
        <v>6104</v>
      </c>
      <c r="B209" s="68" t="s">
        <v>1081</v>
      </c>
      <c r="C209">
        <v>198</v>
      </c>
    </row>
    <row r="210" spans="1:3" x14ac:dyDescent="0.45">
      <c r="A210" t="s">
        <v>6104</v>
      </c>
      <c r="B210" s="68" t="s">
        <v>8217</v>
      </c>
      <c r="C210">
        <v>198</v>
      </c>
    </row>
    <row r="211" spans="1:3" x14ac:dyDescent="0.45">
      <c r="A211" t="s">
        <v>6104</v>
      </c>
      <c r="B211" s="68" t="s">
        <v>44</v>
      </c>
      <c r="C211">
        <v>198</v>
      </c>
    </row>
    <row r="212" spans="1:3" x14ac:dyDescent="0.45">
      <c r="A212" t="s">
        <v>6104</v>
      </c>
      <c r="B212" s="68" t="s">
        <v>4610</v>
      </c>
      <c r="C212">
        <v>198</v>
      </c>
    </row>
    <row r="213" spans="1:3" x14ac:dyDescent="0.45">
      <c r="A213" t="s">
        <v>6104</v>
      </c>
      <c r="B213" s="68" t="s">
        <v>6250</v>
      </c>
      <c r="C213">
        <v>198</v>
      </c>
    </row>
    <row r="214" spans="1:3" x14ac:dyDescent="0.45">
      <c r="A214" t="s">
        <v>6104</v>
      </c>
      <c r="B214" s="68" t="s">
        <v>1339</v>
      </c>
      <c r="C214">
        <v>198</v>
      </c>
    </row>
    <row r="215" spans="1:3" x14ac:dyDescent="0.45">
      <c r="A215" t="s">
        <v>6104</v>
      </c>
      <c r="B215" s="68" t="s">
        <v>4660</v>
      </c>
      <c r="C215">
        <v>198</v>
      </c>
    </row>
    <row r="216" spans="1:3" x14ac:dyDescent="0.45">
      <c r="A216" t="s">
        <v>6104</v>
      </c>
      <c r="B216" s="68" t="s">
        <v>217</v>
      </c>
      <c r="C216">
        <v>198</v>
      </c>
    </row>
    <row r="217" spans="1:3" x14ac:dyDescent="0.45">
      <c r="A217" t="s">
        <v>6104</v>
      </c>
      <c r="B217" s="68" t="s">
        <v>4644</v>
      </c>
      <c r="C217">
        <v>198</v>
      </c>
    </row>
    <row r="218" spans="1:3" x14ac:dyDescent="0.45">
      <c r="A218" t="s">
        <v>6104</v>
      </c>
      <c r="B218" s="68" t="s">
        <v>4590</v>
      </c>
      <c r="C218">
        <v>198</v>
      </c>
    </row>
    <row r="219" spans="1:3" x14ac:dyDescent="0.45">
      <c r="A219" t="s">
        <v>6104</v>
      </c>
      <c r="B219" s="68" t="s">
        <v>4631</v>
      </c>
      <c r="C219">
        <v>198</v>
      </c>
    </row>
    <row r="220" spans="1:3" x14ac:dyDescent="0.45">
      <c r="A220" t="s">
        <v>6104</v>
      </c>
      <c r="B220" s="68" t="s">
        <v>6532</v>
      </c>
      <c r="C220">
        <v>198</v>
      </c>
    </row>
    <row r="221" spans="1:3" x14ac:dyDescent="0.45">
      <c r="A221" t="s">
        <v>6104</v>
      </c>
      <c r="B221" s="68" t="s">
        <v>6584</v>
      </c>
      <c r="C221">
        <v>198</v>
      </c>
    </row>
    <row r="222" spans="1:3" x14ac:dyDescent="0.45">
      <c r="A222" t="s">
        <v>6104</v>
      </c>
      <c r="B222" s="68" t="s">
        <v>4940</v>
      </c>
      <c r="C222">
        <v>198</v>
      </c>
    </row>
    <row r="223" spans="1:3" x14ac:dyDescent="0.45">
      <c r="A223" t="s">
        <v>6104</v>
      </c>
      <c r="B223" s="68" t="s">
        <v>8218</v>
      </c>
      <c r="C223">
        <v>198</v>
      </c>
    </row>
    <row r="224" spans="1:3" x14ac:dyDescent="0.45">
      <c r="A224" t="s">
        <v>6104</v>
      </c>
      <c r="B224" s="68" t="s">
        <v>3911</v>
      </c>
      <c r="C224">
        <v>198</v>
      </c>
    </row>
    <row r="225" spans="1:3" x14ac:dyDescent="0.45">
      <c r="A225" t="s">
        <v>6104</v>
      </c>
      <c r="B225" s="68" t="s">
        <v>8219</v>
      </c>
      <c r="C225">
        <v>198</v>
      </c>
    </row>
    <row r="226" spans="1:3" x14ac:dyDescent="0.45">
      <c r="A226" t="s">
        <v>6104</v>
      </c>
      <c r="B226" s="68" t="s">
        <v>8220</v>
      </c>
      <c r="C226">
        <v>198</v>
      </c>
    </row>
    <row r="227" spans="1:3" x14ac:dyDescent="0.45">
      <c r="A227" t="s">
        <v>6104</v>
      </c>
      <c r="B227" s="68" t="s">
        <v>6533</v>
      </c>
      <c r="C227">
        <v>198</v>
      </c>
    </row>
    <row r="228" spans="1:3" x14ac:dyDescent="0.45">
      <c r="A228" t="s">
        <v>6104</v>
      </c>
      <c r="B228" s="68" t="s">
        <v>8221</v>
      </c>
      <c r="C228">
        <v>198</v>
      </c>
    </row>
    <row r="229" spans="1:3" x14ac:dyDescent="0.45">
      <c r="A229" t="s">
        <v>6104</v>
      </c>
      <c r="B229" s="68" t="s">
        <v>4735</v>
      </c>
      <c r="C229">
        <v>198</v>
      </c>
    </row>
    <row r="230" spans="1:3" x14ac:dyDescent="0.45">
      <c r="A230" t="s">
        <v>6104</v>
      </c>
      <c r="B230" s="68" t="s">
        <v>8222</v>
      </c>
      <c r="C230">
        <v>198</v>
      </c>
    </row>
    <row r="231" spans="1:3" x14ac:dyDescent="0.45">
      <c r="A231" t="s">
        <v>6104</v>
      </c>
      <c r="B231" s="68" t="s">
        <v>8223</v>
      </c>
      <c r="C231">
        <v>198</v>
      </c>
    </row>
    <row r="232" spans="1:3" x14ac:dyDescent="0.45">
      <c r="A232" t="s">
        <v>6104</v>
      </c>
      <c r="B232" s="68" t="s">
        <v>5522</v>
      </c>
      <c r="C232">
        <v>198</v>
      </c>
    </row>
    <row r="233" spans="1:3" x14ac:dyDescent="0.45">
      <c r="A233" t="s">
        <v>6104</v>
      </c>
      <c r="B233" s="68" t="s">
        <v>5897</v>
      </c>
      <c r="C233">
        <v>198</v>
      </c>
    </row>
    <row r="234" spans="1:3" x14ac:dyDescent="0.45">
      <c r="A234" t="s">
        <v>6104</v>
      </c>
      <c r="B234" s="68" t="s">
        <v>8224</v>
      </c>
      <c r="C234">
        <v>198</v>
      </c>
    </row>
    <row r="235" spans="1:3" x14ac:dyDescent="0.45">
      <c r="A235" t="s">
        <v>6104</v>
      </c>
      <c r="B235" s="68" t="s">
        <v>3909</v>
      </c>
      <c r="C235">
        <v>198</v>
      </c>
    </row>
    <row r="236" spans="1:3" x14ac:dyDescent="0.45">
      <c r="A236" t="s">
        <v>6104</v>
      </c>
      <c r="B236" s="68" t="s">
        <v>8225</v>
      </c>
      <c r="C236">
        <v>198</v>
      </c>
    </row>
    <row r="237" spans="1:3" x14ac:dyDescent="0.45">
      <c r="A237" t="s">
        <v>6104</v>
      </c>
      <c r="B237" s="68" t="s">
        <v>8226</v>
      </c>
      <c r="C237">
        <v>198</v>
      </c>
    </row>
    <row r="238" spans="1:3" x14ac:dyDescent="0.45">
      <c r="A238" t="s">
        <v>6104</v>
      </c>
      <c r="B238" s="68" t="s">
        <v>3927</v>
      </c>
      <c r="C238">
        <v>198</v>
      </c>
    </row>
    <row r="239" spans="1:3" x14ac:dyDescent="0.45">
      <c r="A239" t="s">
        <v>6104</v>
      </c>
      <c r="B239" s="68" t="s">
        <v>5592</v>
      </c>
      <c r="C239">
        <v>198</v>
      </c>
    </row>
    <row r="240" spans="1:3" x14ac:dyDescent="0.45">
      <c r="A240" t="s">
        <v>6104</v>
      </c>
      <c r="B240" s="68" t="s">
        <v>5053</v>
      </c>
      <c r="C240">
        <v>198</v>
      </c>
    </row>
    <row r="241" spans="1:3" x14ac:dyDescent="0.45">
      <c r="A241" t="s">
        <v>6104</v>
      </c>
      <c r="B241" s="68" t="s">
        <v>4919</v>
      </c>
      <c r="C241">
        <v>198</v>
      </c>
    </row>
    <row r="242" spans="1:3" x14ac:dyDescent="0.45">
      <c r="A242" t="s">
        <v>6104</v>
      </c>
      <c r="B242" s="68" t="s">
        <v>6534</v>
      </c>
      <c r="C242">
        <v>198</v>
      </c>
    </row>
    <row r="243" spans="1:3" x14ac:dyDescent="0.45">
      <c r="A243" t="s">
        <v>6104</v>
      </c>
      <c r="B243" s="68" t="s">
        <v>3923</v>
      </c>
      <c r="C243">
        <v>198</v>
      </c>
    </row>
    <row r="244" spans="1:3" x14ac:dyDescent="0.45">
      <c r="A244" t="s">
        <v>6104</v>
      </c>
      <c r="B244" s="68" t="s">
        <v>8227</v>
      </c>
      <c r="C244">
        <v>198</v>
      </c>
    </row>
    <row r="245" spans="1:3" x14ac:dyDescent="0.45">
      <c r="A245" t="s">
        <v>6104</v>
      </c>
      <c r="B245" s="68" t="s">
        <v>3925</v>
      </c>
      <c r="C245">
        <v>198</v>
      </c>
    </row>
    <row r="246" spans="1:3" x14ac:dyDescent="0.45">
      <c r="A246" t="s">
        <v>6104</v>
      </c>
      <c r="B246" s="68" t="s">
        <v>6535</v>
      </c>
      <c r="C246">
        <v>198</v>
      </c>
    </row>
    <row r="247" spans="1:3" x14ac:dyDescent="0.45">
      <c r="A247" t="s">
        <v>6104</v>
      </c>
      <c r="B247" s="68" t="s">
        <v>5901</v>
      </c>
      <c r="C247">
        <v>198</v>
      </c>
    </row>
    <row r="248" spans="1:3" x14ac:dyDescent="0.45">
      <c r="A248" t="s">
        <v>6104</v>
      </c>
      <c r="B248" s="68" t="s">
        <v>5276</v>
      </c>
      <c r="C248">
        <v>198</v>
      </c>
    </row>
    <row r="249" spans="1:3" x14ac:dyDescent="0.45">
      <c r="A249" t="s">
        <v>6104</v>
      </c>
      <c r="B249" s="68" t="s">
        <v>8228</v>
      </c>
      <c r="C249">
        <v>198</v>
      </c>
    </row>
    <row r="250" spans="1:3" x14ac:dyDescent="0.45">
      <c r="A250" t="s">
        <v>6104</v>
      </c>
      <c r="B250" s="68" t="s">
        <v>8229</v>
      </c>
      <c r="C250">
        <v>198</v>
      </c>
    </row>
    <row r="251" spans="1:3" x14ac:dyDescent="0.45">
      <c r="A251" t="s">
        <v>6104</v>
      </c>
      <c r="B251" s="68" t="s">
        <v>5517</v>
      </c>
      <c r="C251">
        <v>198</v>
      </c>
    </row>
    <row r="252" spans="1:3" x14ac:dyDescent="0.45">
      <c r="A252" t="s">
        <v>6104</v>
      </c>
      <c r="B252" s="68" t="s">
        <v>4995</v>
      </c>
      <c r="C252">
        <v>198</v>
      </c>
    </row>
    <row r="253" spans="1:3" x14ac:dyDescent="0.45">
      <c r="A253" t="s">
        <v>6104</v>
      </c>
      <c r="B253" s="68" t="s">
        <v>224</v>
      </c>
      <c r="C253">
        <v>198</v>
      </c>
    </row>
    <row r="254" spans="1:3" x14ac:dyDescent="0.45">
      <c r="A254" t="s">
        <v>6104</v>
      </c>
      <c r="B254" s="68" t="s">
        <v>6586</v>
      </c>
      <c r="C254">
        <v>198</v>
      </c>
    </row>
    <row r="255" spans="1:3" x14ac:dyDescent="0.45">
      <c r="A255" t="s">
        <v>6104</v>
      </c>
      <c r="B255" s="68" t="s">
        <v>5392</v>
      </c>
      <c r="C255">
        <v>198</v>
      </c>
    </row>
    <row r="256" spans="1:3" x14ac:dyDescent="0.45">
      <c r="A256" t="s">
        <v>6104</v>
      </c>
      <c r="B256" s="68" t="s">
        <v>4224</v>
      </c>
      <c r="C256">
        <v>198</v>
      </c>
    </row>
    <row r="257" spans="1:3" x14ac:dyDescent="0.45">
      <c r="A257" t="s">
        <v>6104</v>
      </c>
      <c r="B257" s="68" t="s">
        <v>2</v>
      </c>
      <c r="C257">
        <v>198</v>
      </c>
    </row>
    <row r="258" spans="1:3" x14ac:dyDescent="0.45">
      <c r="A258" t="s">
        <v>6104</v>
      </c>
      <c r="B258" s="68" t="s">
        <v>1136</v>
      </c>
      <c r="C258">
        <v>198</v>
      </c>
    </row>
    <row r="259" spans="1:3" x14ac:dyDescent="0.45">
      <c r="A259" t="s">
        <v>6104</v>
      </c>
      <c r="B259" s="68" t="s">
        <v>236</v>
      </c>
      <c r="C259">
        <v>198</v>
      </c>
    </row>
    <row r="260" spans="1:3" x14ac:dyDescent="0.45">
      <c r="A260" t="s">
        <v>6104</v>
      </c>
      <c r="B260" s="68" t="s">
        <v>6132</v>
      </c>
      <c r="C260">
        <v>198</v>
      </c>
    </row>
    <row r="261" spans="1:3" x14ac:dyDescent="0.45">
      <c r="A261" t="s">
        <v>6104</v>
      </c>
      <c r="B261" s="68" t="s">
        <v>6171</v>
      </c>
      <c r="C261">
        <v>198</v>
      </c>
    </row>
    <row r="262" spans="1:3" x14ac:dyDescent="0.45">
      <c r="A262" t="s">
        <v>6104</v>
      </c>
      <c r="B262" s="68" t="s">
        <v>4860</v>
      </c>
      <c r="C262">
        <v>198</v>
      </c>
    </row>
    <row r="263" spans="1:3" x14ac:dyDescent="0.45">
      <c r="A263" t="s">
        <v>6104</v>
      </c>
      <c r="B263" s="68" t="s">
        <v>5184</v>
      </c>
      <c r="C263">
        <v>198</v>
      </c>
    </row>
    <row r="264" spans="1:3" x14ac:dyDescent="0.45">
      <c r="A264" t="s">
        <v>6104</v>
      </c>
      <c r="B264" s="68" t="s">
        <v>6590</v>
      </c>
      <c r="C264">
        <v>198</v>
      </c>
    </row>
    <row r="265" spans="1:3" x14ac:dyDescent="0.45">
      <c r="A265" t="s">
        <v>6104</v>
      </c>
      <c r="B265" s="68" t="s">
        <v>1284</v>
      </c>
      <c r="C265">
        <v>198</v>
      </c>
    </row>
    <row r="266" spans="1:3" x14ac:dyDescent="0.45">
      <c r="A266" t="s">
        <v>6104</v>
      </c>
      <c r="B266" s="68" t="s">
        <v>6536</v>
      </c>
      <c r="C266">
        <v>198</v>
      </c>
    </row>
    <row r="267" spans="1:3" x14ac:dyDescent="0.45">
      <c r="A267" t="s">
        <v>6104</v>
      </c>
      <c r="B267" s="68" t="s">
        <v>4833</v>
      </c>
      <c r="C267">
        <v>198</v>
      </c>
    </row>
    <row r="268" spans="1:3" x14ac:dyDescent="0.45">
      <c r="A268" t="s">
        <v>6104</v>
      </c>
      <c r="B268" s="68" t="s">
        <v>8230</v>
      </c>
      <c r="C268">
        <v>198</v>
      </c>
    </row>
    <row r="269" spans="1:3" x14ac:dyDescent="0.45">
      <c r="A269" t="s">
        <v>6104</v>
      </c>
      <c r="B269" s="68" t="s">
        <v>4575</v>
      </c>
      <c r="C269">
        <v>198</v>
      </c>
    </row>
    <row r="270" spans="1:3" x14ac:dyDescent="0.45">
      <c r="A270" t="s">
        <v>6104</v>
      </c>
      <c r="B270" s="68" t="s">
        <v>1141</v>
      </c>
      <c r="C270">
        <v>198</v>
      </c>
    </row>
    <row r="271" spans="1:3" x14ac:dyDescent="0.45">
      <c r="A271" t="s">
        <v>6104</v>
      </c>
      <c r="B271" s="68" t="s">
        <v>8231</v>
      </c>
      <c r="C271">
        <v>198</v>
      </c>
    </row>
    <row r="272" spans="1:3" x14ac:dyDescent="0.45">
      <c r="A272" t="s">
        <v>6104</v>
      </c>
      <c r="B272" s="68" t="s">
        <v>6022</v>
      </c>
      <c r="C272">
        <v>198</v>
      </c>
    </row>
    <row r="273" spans="1:3" x14ac:dyDescent="0.45">
      <c r="A273" t="s">
        <v>6104</v>
      </c>
      <c r="B273" s="68" t="s">
        <v>1145</v>
      </c>
      <c r="C273">
        <v>198</v>
      </c>
    </row>
    <row r="274" spans="1:3" x14ac:dyDescent="0.45">
      <c r="A274" t="s">
        <v>6104</v>
      </c>
      <c r="B274" s="68" t="s">
        <v>4382</v>
      </c>
      <c r="C274">
        <v>198</v>
      </c>
    </row>
    <row r="275" spans="1:3" x14ac:dyDescent="0.45">
      <c r="A275" t="s">
        <v>6104</v>
      </c>
      <c r="B275" s="68" t="s">
        <v>4460</v>
      </c>
      <c r="C275">
        <v>198</v>
      </c>
    </row>
    <row r="276" spans="1:3" x14ac:dyDescent="0.45">
      <c r="A276" t="s">
        <v>6104</v>
      </c>
      <c r="B276" s="68" t="s">
        <v>2142</v>
      </c>
      <c r="C276">
        <v>198</v>
      </c>
    </row>
    <row r="277" spans="1:3" x14ac:dyDescent="0.45">
      <c r="A277" t="s">
        <v>6104</v>
      </c>
      <c r="B277" s="68" t="s">
        <v>1158</v>
      </c>
      <c r="C277">
        <v>198</v>
      </c>
    </row>
    <row r="278" spans="1:3" x14ac:dyDescent="0.45">
      <c r="A278" t="s">
        <v>6104</v>
      </c>
      <c r="B278" s="68" t="s">
        <v>5191</v>
      </c>
      <c r="C278">
        <v>198</v>
      </c>
    </row>
    <row r="279" spans="1:3" x14ac:dyDescent="0.45">
      <c r="A279" t="s">
        <v>6104</v>
      </c>
      <c r="B279" s="68" t="s">
        <v>8232</v>
      </c>
      <c r="C279">
        <v>198</v>
      </c>
    </row>
    <row r="280" spans="1:3" x14ac:dyDescent="0.45">
      <c r="A280" t="s">
        <v>6104</v>
      </c>
      <c r="B280" s="68" t="s">
        <v>6596</v>
      </c>
      <c r="C280">
        <v>198</v>
      </c>
    </row>
    <row r="281" spans="1:3" x14ac:dyDescent="0.45">
      <c r="A281" t="s">
        <v>6104</v>
      </c>
      <c r="B281" s="68" t="s">
        <v>6537</v>
      </c>
      <c r="C281">
        <v>198</v>
      </c>
    </row>
    <row r="282" spans="1:3" x14ac:dyDescent="0.45">
      <c r="A282" t="s">
        <v>6104</v>
      </c>
      <c r="B282" s="68" t="s">
        <v>6599</v>
      </c>
      <c r="C282">
        <v>198</v>
      </c>
    </row>
    <row r="283" spans="1:3" x14ac:dyDescent="0.45">
      <c r="A283" t="s">
        <v>6104</v>
      </c>
      <c r="B283" s="68" t="s">
        <v>6600</v>
      </c>
      <c r="C283">
        <v>198</v>
      </c>
    </row>
    <row r="284" spans="1:3" x14ac:dyDescent="0.45">
      <c r="A284" t="s">
        <v>6104</v>
      </c>
      <c r="B284" s="68" t="s">
        <v>1175</v>
      </c>
      <c r="C284">
        <v>198</v>
      </c>
    </row>
    <row r="285" spans="1:3" x14ac:dyDescent="0.45">
      <c r="A285" t="s">
        <v>6104</v>
      </c>
      <c r="B285" s="68" t="s">
        <v>8233</v>
      </c>
      <c r="C285">
        <v>198</v>
      </c>
    </row>
    <row r="286" spans="1:3" x14ac:dyDescent="0.45">
      <c r="A286" t="s">
        <v>6104</v>
      </c>
      <c r="B286" s="68" t="s">
        <v>1182</v>
      </c>
      <c r="C286">
        <v>198</v>
      </c>
    </row>
    <row r="287" spans="1:3" x14ac:dyDescent="0.45">
      <c r="A287" t="s">
        <v>6104</v>
      </c>
      <c r="B287" s="68" t="s">
        <v>6538</v>
      </c>
      <c r="C287">
        <v>198</v>
      </c>
    </row>
    <row r="288" spans="1:3" x14ac:dyDescent="0.45">
      <c r="A288" t="s">
        <v>6104</v>
      </c>
      <c r="B288" s="68" t="s">
        <v>8234</v>
      </c>
      <c r="C288">
        <v>198</v>
      </c>
    </row>
    <row r="289" spans="1:3" x14ac:dyDescent="0.45">
      <c r="A289" t="s">
        <v>6104</v>
      </c>
      <c r="B289" s="68" t="s">
        <v>1343</v>
      </c>
      <c r="C289">
        <v>198</v>
      </c>
    </row>
    <row r="290" spans="1:3" x14ac:dyDescent="0.45">
      <c r="A290" t="s">
        <v>6104</v>
      </c>
      <c r="B290" s="68" t="s">
        <v>4817</v>
      </c>
      <c r="C290">
        <v>198</v>
      </c>
    </row>
    <row r="291" spans="1:3" x14ac:dyDescent="0.45">
      <c r="A291" t="s">
        <v>6104</v>
      </c>
      <c r="B291" s="68" t="s">
        <v>4089</v>
      </c>
      <c r="C291">
        <v>198</v>
      </c>
    </row>
    <row r="292" spans="1:3" x14ac:dyDescent="0.45">
      <c r="A292" t="s">
        <v>6104</v>
      </c>
      <c r="B292" s="68" t="s">
        <v>4104</v>
      </c>
      <c r="C292">
        <v>198</v>
      </c>
    </row>
    <row r="293" spans="1:3" x14ac:dyDescent="0.45">
      <c r="A293" t="s">
        <v>6104</v>
      </c>
      <c r="B293" s="68" t="s">
        <v>6199</v>
      </c>
      <c r="C293">
        <v>198</v>
      </c>
    </row>
    <row r="294" spans="1:3" x14ac:dyDescent="0.45">
      <c r="A294" t="s">
        <v>6104</v>
      </c>
      <c r="B294" s="68" t="s">
        <v>5280</v>
      </c>
      <c r="C294">
        <v>198</v>
      </c>
    </row>
    <row r="295" spans="1:3" x14ac:dyDescent="0.45">
      <c r="A295" t="s">
        <v>6104</v>
      </c>
      <c r="B295" s="68" t="s">
        <v>52</v>
      </c>
      <c r="C295">
        <v>198</v>
      </c>
    </row>
    <row r="296" spans="1:3" x14ac:dyDescent="0.45">
      <c r="A296" t="s">
        <v>6104</v>
      </c>
      <c r="B296" s="68" t="s">
        <v>5396</v>
      </c>
      <c r="C296">
        <v>198</v>
      </c>
    </row>
    <row r="297" spans="1:3" x14ac:dyDescent="0.45">
      <c r="A297" t="s">
        <v>6104</v>
      </c>
      <c r="B297" s="68" t="s">
        <v>6603</v>
      </c>
      <c r="C297">
        <v>198</v>
      </c>
    </row>
    <row r="298" spans="1:3" x14ac:dyDescent="0.45">
      <c r="A298" t="s">
        <v>6104</v>
      </c>
      <c r="B298" s="68" t="s">
        <v>4852</v>
      </c>
      <c r="C298">
        <v>198</v>
      </c>
    </row>
    <row r="299" spans="1:3" x14ac:dyDescent="0.45">
      <c r="A299" t="s">
        <v>6104</v>
      </c>
      <c r="B299" s="68" t="s">
        <v>8235</v>
      </c>
      <c r="C299">
        <v>198</v>
      </c>
    </row>
    <row r="300" spans="1:3" x14ac:dyDescent="0.45">
      <c r="A300" t="s">
        <v>6104</v>
      </c>
      <c r="B300" s="68" t="s">
        <v>1205</v>
      </c>
      <c r="C300">
        <v>198</v>
      </c>
    </row>
    <row r="301" spans="1:3" x14ac:dyDescent="0.45">
      <c r="A301" t="s">
        <v>6104</v>
      </c>
      <c r="B301" s="68" t="s">
        <v>1222</v>
      </c>
      <c r="C301">
        <v>198</v>
      </c>
    </row>
    <row r="302" spans="1:3" x14ac:dyDescent="0.45">
      <c r="A302" t="s">
        <v>6104</v>
      </c>
      <c r="B302" s="68" t="s">
        <v>8236</v>
      </c>
      <c r="C302">
        <v>198</v>
      </c>
    </row>
    <row r="303" spans="1:3" x14ac:dyDescent="0.45">
      <c r="A303" t="s">
        <v>6104</v>
      </c>
      <c r="B303" s="68" t="s">
        <v>8237</v>
      </c>
      <c r="C303">
        <v>198</v>
      </c>
    </row>
    <row r="304" spans="1:3" x14ac:dyDescent="0.45">
      <c r="A304" t="s">
        <v>6104</v>
      </c>
      <c r="B304" s="68" t="s">
        <v>6605</v>
      </c>
      <c r="C304">
        <v>198</v>
      </c>
    </row>
    <row r="305" spans="1:3" x14ac:dyDescent="0.45">
      <c r="A305" t="s">
        <v>6104</v>
      </c>
      <c r="B305" s="68" t="s">
        <v>8238</v>
      </c>
      <c r="C305">
        <v>198</v>
      </c>
    </row>
    <row r="306" spans="1:3" x14ac:dyDescent="0.45">
      <c r="A306" t="s">
        <v>6104</v>
      </c>
      <c r="B306" s="68" t="s">
        <v>324</v>
      </c>
      <c r="C306">
        <v>198</v>
      </c>
    </row>
    <row r="307" spans="1:3" x14ac:dyDescent="0.45">
      <c r="A307" t="s">
        <v>6104</v>
      </c>
      <c r="B307" s="68" t="s">
        <v>4789</v>
      </c>
      <c r="C307">
        <v>198</v>
      </c>
    </row>
    <row r="308" spans="1:3" x14ac:dyDescent="0.45">
      <c r="A308" t="s">
        <v>6104</v>
      </c>
      <c r="B308" s="68" t="s">
        <v>6539</v>
      </c>
      <c r="C308">
        <v>198</v>
      </c>
    </row>
    <row r="309" spans="1:3" x14ac:dyDescent="0.45">
      <c r="A309" t="s">
        <v>6104</v>
      </c>
      <c r="B309" s="68" t="s">
        <v>6540</v>
      </c>
      <c r="C309">
        <v>198</v>
      </c>
    </row>
    <row r="310" spans="1:3" x14ac:dyDescent="0.45">
      <c r="A310" t="s">
        <v>6104</v>
      </c>
      <c r="B310" s="68" t="s">
        <v>1345</v>
      </c>
      <c r="C310">
        <v>198</v>
      </c>
    </row>
    <row r="311" spans="1:3" x14ac:dyDescent="0.45">
      <c r="A311" t="s">
        <v>6104</v>
      </c>
      <c r="B311" s="68" t="s">
        <v>1262</v>
      </c>
      <c r="C311">
        <v>198</v>
      </c>
    </row>
    <row r="312" spans="1:3" x14ac:dyDescent="0.45">
      <c r="A312" t="s">
        <v>6104</v>
      </c>
      <c r="B312" s="68" t="s">
        <v>1665</v>
      </c>
      <c r="C312">
        <v>198</v>
      </c>
    </row>
    <row r="313" spans="1:3" x14ac:dyDescent="0.45">
      <c r="A313" t="s">
        <v>6104</v>
      </c>
      <c r="B313" s="68" t="s">
        <v>1669</v>
      </c>
      <c r="C313">
        <v>198</v>
      </c>
    </row>
    <row r="314" spans="1:3" x14ac:dyDescent="0.45">
      <c r="A314" t="s">
        <v>6104</v>
      </c>
      <c r="B314" s="68" t="s">
        <v>5046</v>
      </c>
      <c r="C314">
        <v>198</v>
      </c>
    </row>
    <row r="315" spans="1:3" x14ac:dyDescent="0.45">
      <c r="A315" t="s">
        <v>6104</v>
      </c>
      <c r="B315" s="68" t="s">
        <v>4749</v>
      </c>
      <c r="C315">
        <v>198</v>
      </c>
    </row>
  </sheetData>
  <phoneticPr fontId="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EB31-E160-4069-A8BD-817EF0226EC3}">
  <sheetPr codeName="Sheet22"/>
  <dimension ref="A1:C91"/>
  <sheetViews>
    <sheetView topLeftCell="A7" workbookViewId="0">
      <selection activeCell="G53" sqref="G53"/>
    </sheetView>
  </sheetViews>
  <sheetFormatPr defaultRowHeight="14.25" x14ac:dyDescent="0.45"/>
  <sheetData>
    <row r="1" spans="1:3" x14ac:dyDescent="0.45">
      <c r="A1" t="s">
        <v>6337</v>
      </c>
      <c r="B1" t="s">
        <v>6338</v>
      </c>
      <c r="C1" t="s">
        <v>8270</v>
      </c>
    </row>
    <row r="2" spans="1:3" x14ac:dyDescent="0.45">
      <c r="A2" t="s">
        <v>6335</v>
      </c>
      <c r="B2" s="134" t="s">
        <v>116</v>
      </c>
      <c r="C2">
        <v>751</v>
      </c>
    </row>
    <row r="3" spans="1:3" x14ac:dyDescent="0.45">
      <c r="A3" t="s">
        <v>6335</v>
      </c>
      <c r="B3" s="134" t="s">
        <v>11</v>
      </c>
      <c r="C3">
        <v>751</v>
      </c>
    </row>
    <row r="4" spans="1:3" x14ac:dyDescent="0.45">
      <c r="A4" t="s">
        <v>6335</v>
      </c>
      <c r="B4" s="134" t="s">
        <v>1288</v>
      </c>
      <c r="C4">
        <v>751</v>
      </c>
    </row>
    <row r="5" spans="1:3" x14ac:dyDescent="0.45">
      <c r="A5" t="s">
        <v>6335</v>
      </c>
      <c r="B5" s="134" t="s">
        <v>493</v>
      </c>
      <c r="C5">
        <v>751</v>
      </c>
    </row>
    <row r="6" spans="1:3" x14ac:dyDescent="0.45">
      <c r="A6" t="s">
        <v>6335</v>
      </c>
      <c r="B6" s="134" t="s">
        <v>1754</v>
      </c>
      <c r="C6">
        <v>751</v>
      </c>
    </row>
    <row r="7" spans="1:3" x14ac:dyDescent="0.45">
      <c r="A7" t="s">
        <v>6335</v>
      </c>
      <c r="B7" s="134" t="s">
        <v>1298</v>
      </c>
      <c r="C7">
        <v>751</v>
      </c>
    </row>
    <row r="8" spans="1:3" x14ac:dyDescent="0.45">
      <c r="A8" t="s">
        <v>6335</v>
      </c>
      <c r="B8" s="134" t="s">
        <v>496</v>
      </c>
      <c r="C8">
        <v>751</v>
      </c>
    </row>
    <row r="9" spans="1:3" x14ac:dyDescent="0.45">
      <c r="A9" t="s">
        <v>6335</v>
      </c>
      <c r="B9" s="134" t="s">
        <v>98</v>
      </c>
      <c r="C9">
        <v>751</v>
      </c>
    </row>
    <row r="10" spans="1:3" x14ac:dyDescent="0.45">
      <c r="A10" t="s">
        <v>6335</v>
      </c>
      <c r="B10" s="134" t="s">
        <v>35</v>
      </c>
      <c r="C10">
        <v>751</v>
      </c>
    </row>
    <row r="11" spans="1:3" x14ac:dyDescent="0.45">
      <c r="A11" t="s">
        <v>6335</v>
      </c>
      <c r="B11" s="134" t="s">
        <v>1301</v>
      </c>
      <c r="C11">
        <v>751</v>
      </c>
    </row>
    <row r="12" spans="1:3" x14ac:dyDescent="0.45">
      <c r="A12" t="s">
        <v>6335</v>
      </c>
      <c r="B12" s="135" t="s">
        <v>682</v>
      </c>
      <c r="C12">
        <v>751</v>
      </c>
    </row>
    <row r="13" spans="1:3" x14ac:dyDescent="0.45">
      <c r="A13" t="s">
        <v>6335</v>
      </c>
      <c r="B13" s="134" t="s">
        <v>162</v>
      </c>
      <c r="C13">
        <v>751</v>
      </c>
    </row>
    <row r="14" spans="1:3" x14ac:dyDescent="0.45">
      <c r="A14" t="s">
        <v>6335</v>
      </c>
      <c r="B14" s="134" t="s">
        <v>709</v>
      </c>
      <c r="C14">
        <v>751</v>
      </c>
    </row>
    <row r="15" spans="1:3" x14ac:dyDescent="0.45">
      <c r="A15" t="s">
        <v>6335</v>
      </c>
      <c r="B15" s="134" t="s">
        <v>6233</v>
      </c>
      <c r="C15">
        <v>751</v>
      </c>
    </row>
    <row r="16" spans="1:3" x14ac:dyDescent="0.45">
      <c r="A16" t="s">
        <v>6335</v>
      </c>
      <c r="B16" s="135" t="s">
        <v>719</v>
      </c>
      <c r="C16">
        <v>751</v>
      </c>
    </row>
    <row r="17" spans="1:3" x14ac:dyDescent="0.45">
      <c r="A17" t="s">
        <v>6335</v>
      </c>
      <c r="B17" s="134" t="s">
        <v>1837</v>
      </c>
      <c r="C17">
        <v>751</v>
      </c>
    </row>
    <row r="18" spans="1:3" x14ac:dyDescent="0.45">
      <c r="A18" t="s">
        <v>6335</v>
      </c>
      <c r="B18" s="134" t="s">
        <v>727</v>
      </c>
      <c r="C18">
        <v>751</v>
      </c>
    </row>
    <row r="19" spans="1:3" x14ac:dyDescent="0.45">
      <c r="A19" t="s">
        <v>6335</v>
      </c>
      <c r="B19" s="134" t="s">
        <v>2219</v>
      </c>
      <c r="C19">
        <v>751</v>
      </c>
    </row>
    <row r="20" spans="1:3" x14ac:dyDescent="0.45">
      <c r="A20" t="s">
        <v>6335</v>
      </c>
      <c r="B20" s="134" t="s">
        <v>752</v>
      </c>
      <c r="C20">
        <v>751</v>
      </c>
    </row>
    <row r="21" spans="1:3" x14ac:dyDescent="0.45">
      <c r="A21" t="s">
        <v>6335</v>
      </c>
      <c r="B21" s="135" t="s">
        <v>2230</v>
      </c>
      <c r="C21">
        <v>751</v>
      </c>
    </row>
    <row r="22" spans="1:3" x14ac:dyDescent="0.45">
      <c r="A22" t="s">
        <v>6335</v>
      </c>
      <c r="B22" s="135" t="s">
        <v>1270</v>
      </c>
      <c r="C22">
        <v>751</v>
      </c>
    </row>
    <row r="23" spans="1:3" x14ac:dyDescent="0.45">
      <c r="A23" t="s">
        <v>6335</v>
      </c>
      <c r="B23" s="135" t="s">
        <v>1884</v>
      </c>
      <c r="C23">
        <v>751</v>
      </c>
    </row>
    <row r="24" spans="1:3" x14ac:dyDescent="0.45">
      <c r="A24" t="s">
        <v>6335</v>
      </c>
      <c r="B24" s="134" t="s">
        <v>6339</v>
      </c>
      <c r="C24">
        <v>751</v>
      </c>
    </row>
    <row r="25" spans="1:3" x14ac:dyDescent="0.45">
      <c r="A25" t="s">
        <v>6335</v>
      </c>
      <c r="B25" s="135" t="s">
        <v>1313</v>
      </c>
      <c r="C25">
        <v>751</v>
      </c>
    </row>
    <row r="26" spans="1:3" x14ac:dyDescent="0.45">
      <c r="A26" t="s">
        <v>6335</v>
      </c>
      <c r="B26" s="135" t="s">
        <v>1315</v>
      </c>
      <c r="C26">
        <v>751</v>
      </c>
    </row>
    <row r="27" spans="1:3" x14ac:dyDescent="0.45">
      <c r="A27" t="s">
        <v>6335</v>
      </c>
      <c r="B27" s="134" t="s">
        <v>758</v>
      </c>
      <c r="C27">
        <v>751</v>
      </c>
    </row>
    <row r="28" spans="1:3" x14ac:dyDescent="0.45">
      <c r="A28" t="s">
        <v>6335</v>
      </c>
      <c r="B28" s="134" t="s">
        <v>1909</v>
      </c>
      <c r="C28">
        <v>751</v>
      </c>
    </row>
    <row r="29" spans="1:3" x14ac:dyDescent="0.45">
      <c r="A29" t="s">
        <v>6335</v>
      </c>
      <c r="B29" s="134" t="s">
        <v>777</v>
      </c>
      <c r="C29">
        <v>751</v>
      </c>
    </row>
    <row r="30" spans="1:3" x14ac:dyDescent="0.45">
      <c r="A30" t="s">
        <v>6335</v>
      </c>
      <c r="B30" s="134" t="s">
        <v>6340</v>
      </c>
      <c r="C30">
        <v>751</v>
      </c>
    </row>
    <row r="31" spans="1:3" x14ac:dyDescent="0.45">
      <c r="A31" t="s">
        <v>6335</v>
      </c>
      <c r="B31" s="135" t="s">
        <v>4218</v>
      </c>
      <c r="C31">
        <v>751</v>
      </c>
    </row>
    <row r="32" spans="1:3" x14ac:dyDescent="0.45">
      <c r="A32" t="s">
        <v>6335</v>
      </c>
      <c r="B32" s="135" t="s">
        <v>788</v>
      </c>
      <c r="C32">
        <v>751</v>
      </c>
    </row>
    <row r="33" spans="1:3" x14ac:dyDescent="0.45">
      <c r="A33" t="s">
        <v>6335</v>
      </c>
      <c r="B33" s="135" t="s">
        <v>2283</v>
      </c>
      <c r="C33">
        <v>751</v>
      </c>
    </row>
    <row r="34" spans="1:3" x14ac:dyDescent="0.45">
      <c r="A34" t="s">
        <v>6335</v>
      </c>
      <c r="B34" s="134" t="s">
        <v>2311</v>
      </c>
      <c r="C34">
        <v>751</v>
      </c>
    </row>
    <row r="35" spans="1:3" x14ac:dyDescent="0.45">
      <c r="A35" t="s">
        <v>6335</v>
      </c>
      <c r="B35" s="135" t="s">
        <v>167</v>
      </c>
      <c r="C35">
        <v>751</v>
      </c>
    </row>
    <row r="36" spans="1:3" x14ac:dyDescent="0.45">
      <c r="A36" t="s">
        <v>6335</v>
      </c>
      <c r="B36" s="134" t="s">
        <v>6341</v>
      </c>
      <c r="C36">
        <v>751</v>
      </c>
    </row>
    <row r="37" spans="1:3" x14ac:dyDescent="0.45">
      <c r="A37" t="s">
        <v>6335</v>
      </c>
      <c r="B37" s="134" t="s">
        <v>806</v>
      </c>
      <c r="C37">
        <v>751</v>
      </c>
    </row>
    <row r="38" spans="1:3" x14ac:dyDescent="0.45">
      <c r="A38" t="s">
        <v>6335</v>
      </c>
      <c r="B38" s="134" t="s">
        <v>2324</v>
      </c>
      <c r="C38">
        <v>751</v>
      </c>
    </row>
    <row r="39" spans="1:3" x14ac:dyDescent="0.45">
      <c r="A39" t="s">
        <v>6335</v>
      </c>
      <c r="B39" s="134" t="s">
        <v>3436</v>
      </c>
      <c r="C39">
        <v>751</v>
      </c>
    </row>
    <row r="40" spans="1:3" x14ac:dyDescent="0.45">
      <c r="A40" t="s">
        <v>6335</v>
      </c>
      <c r="B40" s="134" t="s">
        <v>811</v>
      </c>
      <c r="C40">
        <v>751</v>
      </c>
    </row>
    <row r="41" spans="1:3" x14ac:dyDescent="0.45">
      <c r="A41" t="s">
        <v>6335</v>
      </c>
      <c r="B41" s="135" t="s">
        <v>3489</v>
      </c>
      <c r="C41">
        <v>751</v>
      </c>
    </row>
    <row r="42" spans="1:3" x14ac:dyDescent="0.45">
      <c r="A42" t="s">
        <v>6335</v>
      </c>
      <c r="B42" s="134" t="s">
        <v>171</v>
      </c>
      <c r="C42">
        <v>751</v>
      </c>
    </row>
    <row r="43" spans="1:3" x14ac:dyDescent="0.45">
      <c r="A43" t="s">
        <v>6335</v>
      </c>
      <c r="B43" s="135" t="s">
        <v>4908</v>
      </c>
      <c r="C43">
        <v>751</v>
      </c>
    </row>
    <row r="44" spans="1:3" x14ac:dyDescent="0.45">
      <c r="A44" t="s">
        <v>6335</v>
      </c>
      <c r="B44" s="134" t="s">
        <v>174</v>
      </c>
      <c r="C44">
        <v>751</v>
      </c>
    </row>
    <row r="45" spans="1:3" x14ac:dyDescent="0.45">
      <c r="A45" t="s">
        <v>6335</v>
      </c>
      <c r="B45" s="134" t="s">
        <v>1282</v>
      </c>
      <c r="C45">
        <v>751</v>
      </c>
    </row>
    <row r="46" spans="1:3" x14ac:dyDescent="0.45">
      <c r="A46" t="s">
        <v>6335</v>
      </c>
      <c r="B46" s="134" t="s">
        <v>1329</v>
      </c>
      <c r="C46">
        <v>751</v>
      </c>
    </row>
    <row r="47" spans="1:3" x14ac:dyDescent="0.45">
      <c r="A47" t="s">
        <v>6335</v>
      </c>
      <c r="B47" s="134" t="s">
        <v>76</v>
      </c>
      <c r="C47">
        <v>751</v>
      </c>
    </row>
    <row r="48" spans="1:3" x14ac:dyDescent="0.45">
      <c r="A48" t="s">
        <v>6335</v>
      </c>
      <c r="B48" s="134" t="s">
        <v>189</v>
      </c>
      <c r="C48">
        <v>751</v>
      </c>
    </row>
    <row r="49" spans="1:3" x14ac:dyDescent="0.45">
      <c r="A49" t="s">
        <v>6335</v>
      </c>
      <c r="B49" s="135" t="s">
        <v>197</v>
      </c>
      <c r="C49">
        <v>751</v>
      </c>
    </row>
    <row r="50" spans="1:3" x14ac:dyDescent="0.45">
      <c r="A50" t="s">
        <v>6335</v>
      </c>
      <c r="B50" s="135" t="s">
        <v>5230</v>
      </c>
      <c r="C50">
        <v>751</v>
      </c>
    </row>
    <row r="51" spans="1:3" x14ac:dyDescent="0.45">
      <c r="A51" t="s">
        <v>6335</v>
      </c>
      <c r="B51" s="134" t="s">
        <v>49</v>
      </c>
      <c r="C51">
        <v>751</v>
      </c>
    </row>
    <row r="52" spans="1:3" x14ac:dyDescent="0.45">
      <c r="A52" t="s">
        <v>6335</v>
      </c>
      <c r="B52" s="134" t="s">
        <v>974</v>
      </c>
      <c r="C52">
        <v>751</v>
      </c>
    </row>
    <row r="53" spans="1:3" x14ac:dyDescent="0.45">
      <c r="A53" t="s">
        <v>6335</v>
      </c>
      <c r="B53" s="134" t="s">
        <v>2359</v>
      </c>
      <c r="C53">
        <v>751</v>
      </c>
    </row>
    <row r="54" spans="1:3" x14ac:dyDescent="0.45">
      <c r="A54" t="s">
        <v>6335</v>
      </c>
      <c r="B54" s="135" t="s">
        <v>980</v>
      </c>
      <c r="C54">
        <v>751</v>
      </c>
    </row>
    <row r="55" spans="1:3" x14ac:dyDescent="0.45">
      <c r="A55" t="s">
        <v>6335</v>
      </c>
      <c r="B55" s="134" t="s">
        <v>18</v>
      </c>
      <c r="C55">
        <v>751</v>
      </c>
    </row>
    <row r="56" spans="1:3" x14ac:dyDescent="0.45">
      <c r="A56" t="s">
        <v>6335</v>
      </c>
      <c r="B56" s="135" t="s">
        <v>3737</v>
      </c>
      <c r="C56">
        <v>751</v>
      </c>
    </row>
    <row r="57" spans="1:3" x14ac:dyDescent="0.45">
      <c r="A57" t="s">
        <v>6335</v>
      </c>
      <c r="B57" s="134" t="s">
        <v>3756</v>
      </c>
      <c r="C57">
        <v>751</v>
      </c>
    </row>
    <row r="58" spans="1:3" x14ac:dyDescent="0.45">
      <c r="A58" t="s">
        <v>6335</v>
      </c>
      <c r="B58" s="134" t="s">
        <v>30</v>
      </c>
      <c r="C58">
        <v>751</v>
      </c>
    </row>
    <row r="59" spans="1:3" x14ac:dyDescent="0.45">
      <c r="A59" t="s">
        <v>6335</v>
      </c>
      <c r="B59" s="134" t="s">
        <v>1054</v>
      </c>
      <c r="C59">
        <v>751</v>
      </c>
    </row>
    <row r="60" spans="1:3" x14ac:dyDescent="0.45">
      <c r="A60" t="s">
        <v>6335</v>
      </c>
      <c r="B60" s="134" t="s">
        <v>4926</v>
      </c>
      <c r="C60">
        <v>751</v>
      </c>
    </row>
    <row r="61" spans="1:3" x14ac:dyDescent="0.45">
      <c r="A61" t="s">
        <v>6335</v>
      </c>
      <c r="B61" s="134" t="s">
        <v>6342</v>
      </c>
      <c r="C61">
        <v>751</v>
      </c>
    </row>
    <row r="62" spans="1:3" x14ac:dyDescent="0.45">
      <c r="A62" t="s">
        <v>6335</v>
      </c>
      <c r="B62" s="134" t="s">
        <v>5065</v>
      </c>
      <c r="C62">
        <v>751</v>
      </c>
    </row>
    <row r="63" spans="1:3" x14ac:dyDescent="0.45">
      <c r="A63" t="s">
        <v>6335</v>
      </c>
      <c r="B63" s="134" t="s">
        <v>1621</v>
      </c>
      <c r="C63">
        <v>751</v>
      </c>
    </row>
    <row r="64" spans="1:3" x14ac:dyDescent="0.45">
      <c r="A64" t="s">
        <v>6335</v>
      </c>
      <c r="B64" s="134" t="s">
        <v>5111</v>
      </c>
      <c r="C64">
        <v>751</v>
      </c>
    </row>
    <row r="65" spans="1:3" x14ac:dyDescent="0.45">
      <c r="A65" t="s">
        <v>6335</v>
      </c>
      <c r="B65" s="134" t="s">
        <v>44</v>
      </c>
      <c r="C65">
        <v>751</v>
      </c>
    </row>
    <row r="66" spans="1:3" x14ac:dyDescent="0.45">
      <c r="A66" t="s">
        <v>6335</v>
      </c>
      <c r="B66" s="135" t="s">
        <v>6250</v>
      </c>
      <c r="C66">
        <v>751</v>
      </c>
    </row>
    <row r="67" spans="1:3" x14ac:dyDescent="0.45">
      <c r="A67" t="s">
        <v>6335</v>
      </c>
      <c r="B67" s="134" t="s">
        <v>1339</v>
      </c>
      <c r="C67">
        <v>751</v>
      </c>
    </row>
    <row r="68" spans="1:3" x14ac:dyDescent="0.45">
      <c r="A68" t="s">
        <v>6335</v>
      </c>
      <c r="B68" s="134" t="s">
        <v>217</v>
      </c>
      <c r="C68">
        <v>751</v>
      </c>
    </row>
    <row r="69" spans="1:3" x14ac:dyDescent="0.45">
      <c r="A69" t="s">
        <v>6335</v>
      </c>
      <c r="B69" s="135" t="s">
        <v>4995</v>
      </c>
      <c r="C69">
        <v>751</v>
      </c>
    </row>
    <row r="70" spans="1:3" x14ac:dyDescent="0.45">
      <c r="A70" t="s">
        <v>6335</v>
      </c>
      <c r="B70" s="134" t="s">
        <v>224</v>
      </c>
      <c r="C70">
        <v>751</v>
      </c>
    </row>
    <row r="71" spans="1:3" x14ac:dyDescent="0.45">
      <c r="A71" t="s">
        <v>6335</v>
      </c>
      <c r="B71" s="134" t="s">
        <v>2</v>
      </c>
      <c r="C71">
        <v>751</v>
      </c>
    </row>
    <row r="72" spans="1:3" x14ac:dyDescent="0.45">
      <c r="A72" t="s">
        <v>6335</v>
      </c>
      <c r="B72" s="134" t="s">
        <v>1136</v>
      </c>
      <c r="C72">
        <v>751</v>
      </c>
    </row>
    <row r="73" spans="1:3" x14ac:dyDescent="0.45">
      <c r="A73" t="s">
        <v>6335</v>
      </c>
      <c r="B73" s="134" t="s">
        <v>236</v>
      </c>
      <c r="C73">
        <v>751</v>
      </c>
    </row>
    <row r="74" spans="1:3" x14ac:dyDescent="0.45">
      <c r="A74" t="s">
        <v>6335</v>
      </c>
      <c r="B74" s="134" t="s">
        <v>6132</v>
      </c>
      <c r="C74">
        <v>751</v>
      </c>
    </row>
    <row r="75" spans="1:3" x14ac:dyDescent="0.45">
      <c r="A75" t="s">
        <v>6335</v>
      </c>
      <c r="B75" s="134" t="s">
        <v>6171</v>
      </c>
      <c r="C75">
        <v>751</v>
      </c>
    </row>
    <row r="76" spans="1:3" x14ac:dyDescent="0.45">
      <c r="A76" t="s">
        <v>6335</v>
      </c>
      <c r="B76" s="134" t="s">
        <v>6343</v>
      </c>
      <c r="C76">
        <v>751</v>
      </c>
    </row>
    <row r="77" spans="1:3" x14ac:dyDescent="0.45">
      <c r="A77" t="s">
        <v>6335</v>
      </c>
      <c r="B77" s="134" t="s">
        <v>1141</v>
      </c>
      <c r="C77">
        <v>751</v>
      </c>
    </row>
    <row r="78" spans="1:3" x14ac:dyDescent="0.45">
      <c r="A78" t="s">
        <v>6335</v>
      </c>
      <c r="B78" s="134" t="s">
        <v>1145</v>
      </c>
      <c r="C78">
        <v>751</v>
      </c>
    </row>
    <row r="79" spans="1:3" x14ac:dyDescent="0.45">
      <c r="A79" t="s">
        <v>6335</v>
      </c>
      <c r="B79" s="134" t="s">
        <v>4382</v>
      </c>
      <c r="C79">
        <v>751</v>
      </c>
    </row>
    <row r="80" spans="1:3" x14ac:dyDescent="0.45">
      <c r="A80" t="s">
        <v>6335</v>
      </c>
      <c r="B80" s="134" t="s">
        <v>1175</v>
      </c>
      <c r="C80">
        <v>751</v>
      </c>
    </row>
    <row r="81" spans="1:3" x14ac:dyDescent="0.45">
      <c r="A81" t="s">
        <v>6335</v>
      </c>
      <c r="B81" s="134" t="s">
        <v>1182</v>
      </c>
      <c r="C81">
        <v>751</v>
      </c>
    </row>
    <row r="82" spans="1:3" x14ac:dyDescent="0.45">
      <c r="A82" t="s">
        <v>6335</v>
      </c>
      <c r="B82" s="134" t="s">
        <v>1343</v>
      </c>
      <c r="C82">
        <v>751</v>
      </c>
    </row>
    <row r="83" spans="1:3" x14ac:dyDescent="0.45">
      <c r="A83" t="s">
        <v>6335</v>
      </c>
      <c r="B83" s="134" t="s">
        <v>4089</v>
      </c>
      <c r="C83">
        <v>751</v>
      </c>
    </row>
    <row r="84" spans="1:3" x14ac:dyDescent="0.45">
      <c r="A84" t="s">
        <v>6335</v>
      </c>
      <c r="B84" s="134" t="s">
        <v>2557</v>
      </c>
      <c r="C84">
        <v>751</v>
      </c>
    </row>
    <row r="85" spans="1:3" x14ac:dyDescent="0.45">
      <c r="A85" t="s">
        <v>6335</v>
      </c>
      <c r="B85" s="134" t="s">
        <v>6199</v>
      </c>
      <c r="C85">
        <v>751</v>
      </c>
    </row>
    <row r="86" spans="1:3" x14ac:dyDescent="0.45">
      <c r="A86" t="s">
        <v>6335</v>
      </c>
      <c r="B86" s="134" t="s">
        <v>52</v>
      </c>
      <c r="C86">
        <v>751</v>
      </c>
    </row>
    <row r="87" spans="1:3" x14ac:dyDescent="0.45">
      <c r="A87" t="s">
        <v>6335</v>
      </c>
      <c r="B87" s="134" t="s">
        <v>1205</v>
      </c>
      <c r="C87">
        <v>751</v>
      </c>
    </row>
    <row r="88" spans="1:3" x14ac:dyDescent="0.45">
      <c r="A88" t="s">
        <v>6335</v>
      </c>
      <c r="B88" s="134" t="s">
        <v>1222</v>
      </c>
      <c r="C88">
        <v>751</v>
      </c>
    </row>
    <row r="89" spans="1:3" x14ac:dyDescent="0.45">
      <c r="A89" t="s">
        <v>6335</v>
      </c>
      <c r="B89" s="134" t="s">
        <v>324</v>
      </c>
      <c r="C89">
        <v>751</v>
      </c>
    </row>
    <row r="90" spans="1:3" x14ac:dyDescent="0.45">
      <c r="A90" t="s">
        <v>6335</v>
      </c>
      <c r="B90" s="134" t="s">
        <v>1262</v>
      </c>
      <c r="C90">
        <v>751</v>
      </c>
    </row>
    <row r="91" spans="1:3" x14ac:dyDescent="0.45">
      <c r="A91" t="s">
        <v>6335</v>
      </c>
      <c r="B91" s="135" t="s">
        <v>6344</v>
      </c>
      <c r="C91">
        <v>751</v>
      </c>
    </row>
  </sheetData>
  <phoneticPr fontId="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56334-00D4-413D-BC42-D55E15C2BD35}">
  <sheetPr codeName="Sheet23"/>
  <dimension ref="A1:C157"/>
  <sheetViews>
    <sheetView workbookViewId="0">
      <selection activeCell="G53" sqref="G53"/>
    </sheetView>
  </sheetViews>
  <sheetFormatPr defaultRowHeight="14.25" x14ac:dyDescent="0.45"/>
  <sheetData>
    <row r="1" spans="1:3" x14ac:dyDescent="0.45">
      <c r="A1" t="s">
        <v>6337</v>
      </c>
      <c r="B1" t="s">
        <v>6338</v>
      </c>
      <c r="C1" t="s">
        <v>8270</v>
      </c>
    </row>
    <row r="2" spans="1:3" x14ac:dyDescent="0.45">
      <c r="A2" t="s">
        <v>6523</v>
      </c>
      <c r="B2" s="155" t="s">
        <v>4671</v>
      </c>
      <c r="C2">
        <v>300</v>
      </c>
    </row>
    <row r="3" spans="1:3" x14ac:dyDescent="0.45">
      <c r="A3" t="s">
        <v>6523</v>
      </c>
      <c r="B3" s="155" t="s">
        <v>6526</v>
      </c>
      <c r="C3">
        <v>300</v>
      </c>
    </row>
    <row r="4" spans="1:3" x14ac:dyDescent="0.45">
      <c r="A4" t="s">
        <v>6523</v>
      </c>
      <c r="B4" s="155" t="s">
        <v>116</v>
      </c>
      <c r="C4">
        <v>300</v>
      </c>
    </row>
    <row r="5" spans="1:3" x14ac:dyDescent="0.45">
      <c r="A5" t="s">
        <v>6523</v>
      </c>
      <c r="B5" s="155" t="s">
        <v>5563</v>
      </c>
      <c r="C5">
        <v>300</v>
      </c>
    </row>
    <row r="6" spans="1:3" x14ac:dyDescent="0.45">
      <c r="A6" t="s">
        <v>6523</v>
      </c>
      <c r="B6" s="155" t="s">
        <v>11</v>
      </c>
      <c r="C6">
        <v>300</v>
      </c>
    </row>
    <row r="7" spans="1:3" x14ac:dyDescent="0.45">
      <c r="A7" t="s">
        <v>6523</v>
      </c>
      <c r="B7" s="155" t="s">
        <v>1288</v>
      </c>
      <c r="C7">
        <v>300</v>
      </c>
    </row>
    <row r="8" spans="1:3" x14ac:dyDescent="0.45">
      <c r="A8" t="s">
        <v>6523</v>
      </c>
      <c r="B8" s="155" t="s">
        <v>1747</v>
      </c>
      <c r="C8">
        <v>300</v>
      </c>
    </row>
    <row r="9" spans="1:3" x14ac:dyDescent="0.45">
      <c r="A9" t="s">
        <v>6523</v>
      </c>
      <c r="B9" s="155" t="s">
        <v>493</v>
      </c>
      <c r="C9">
        <v>300</v>
      </c>
    </row>
    <row r="10" spans="1:3" x14ac:dyDescent="0.45">
      <c r="A10" t="s">
        <v>6523</v>
      </c>
      <c r="B10" s="155" t="s">
        <v>1754</v>
      </c>
      <c r="C10">
        <v>300</v>
      </c>
    </row>
    <row r="11" spans="1:3" x14ac:dyDescent="0.45">
      <c r="A11" t="s">
        <v>6523</v>
      </c>
      <c r="B11" s="155" t="s">
        <v>1298</v>
      </c>
      <c r="C11">
        <v>300</v>
      </c>
    </row>
    <row r="12" spans="1:3" x14ac:dyDescent="0.45">
      <c r="A12" t="s">
        <v>6523</v>
      </c>
      <c r="B12" s="155" t="s">
        <v>496</v>
      </c>
      <c r="C12">
        <v>300</v>
      </c>
    </row>
    <row r="13" spans="1:3" x14ac:dyDescent="0.45">
      <c r="A13" t="s">
        <v>6523</v>
      </c>
      <c r="B13" s="155" t="s">
        <v>505</v>
      </c>
      <c r="C13">
        <v>300</v>
      </c>
    </row>
    <row r="14" spans="1:3" x14ac:dyDescent="0.45">
      <c r="A14" t="s">
        <v>6523</v>
      </c>
      <c r="B14" s="155" t="s">
        <v>98</v>
      </c>
      <c r="C14">
        <v>300</v>
      </c>
    </row>
    <row r="15" spans="1:3" x14ac:dyDescent="0.45">
      <c r="A15" t="s">
        <v>6523</v>
      </c>
      <c r="B15" s="155" t="s">
        <v>35</v>
      </c>
      <c r="C15">
        <v>300</v>
      </c>
    </row>
    <row r="16" spans="1:3" x14ac:dyDescent="0.45">
      <c r="A16" t="s">
        <v>6523</v>
      </c>
      <c r="B16" s="155" t="s">
        <v>1301</v>
      </c>
      <c r="C16">
        <v>300</v>
      </c>
    </row>
    <row r="17" spans="1:3" x14ac:dyDescent="0.45">
      <c r="A17" t="s">
        <v>6523</v>
      </c>
      <c r="B17" s="155" t="s">
        <v>1774</v>
      </c>
      <c r="C17">
        <v>300</v>
      </c>
    </row>
    <row r="18" spans="1:3" x14ac:dyDescent="0.45">
      <c r="A18" t="s">
        <v>6523</v>
      </c>
      <c r="B18" s="155" t="s">
        <v>659</v>
      </c>
      <c r="C18">
        <v>300</v>
      </c>
    </row>
    <row r="19" spans="1:3" x14ac:dyDescent="0.45">
      <c r="A19" t="s">
        <v>6523</v>
      </c>
      <c r="B19" s="155" t="s">
        <v>682</v>
      </c>
      <c r="C19">
        <v>300</v>
      </c>
    </row>
    <row r="20" spans="1:3" x14ac:dyDescent="0.45">
      <c r="A20" t="s">
        <v>6523</v>
      </c>
      <c r="B20" s="155" t="s">
        <v>162</v>
      </c>
      <c r="C20">
        <v>300</v>
      </c>
    </row>
    <row r="21" spans="1:3" x14ac:dyDescent="0.45">
      <c r="A21" t="s">
        <v>6523</v>
      </c>
      <c r="B21" s="155" t="s">
        <v>709</v>
      </c>
      <c r="C21">
        <v>300</v>
      </c>
    </row>
    <row r="22" spans="1:3" x14ac:dyDescent="0.45">
      <c r="A22" t="s">
        <v>6523</v>
      </c>
      <c r="B22" s="155" t="s">
        <v>6527</v>
      </c>
      <c r="C22">
        <v>300</v>
      </c>
    </row>
    <row r="23" spans="1:3" x14ac:dyDescent="0.45">
      <c r="A23" t="s">
        <v>6523</v>
      </c>
      <c r="B23" s="155" t="s">
        <v>6528</v>
      </c>
      <c r="C23">
        <v>300</v>
      </c>
    </row>
    <row r="24" spans="1:3" x14ac:dyDescent="0.45">
      <c r="A24" t="s">
        <v>6523</v>
      </c>
      <c r="B24" s="155" t="s">
        <v>6233</v>
      </c>
      <c r="C24">
        <v>300</v>
      </c>
    </row>
    <row r="25" spans="1:3" x14ac:dyDescent="0.45">
      <c r="A25" t="s">
        <v>6523</v>
      </c>
      <c r="B25" s="155" t="s">
        <v>719</v>
      </c>
      <c r="C25">
        <v>300</v>
      </c>
    </row>
    <row r="26" spans="1:3" x14ac:dyDescent="0.45">
      <c r="A26" t="s">
        <v>6523</v>
      </c>
      <c r="B26" s="155" t="s">
        <v>1837</v>
      </c>
      <c r="C26">
        <v>300</v>
      </c>
    </row>
    <row r="27" spans="1:3" x14ac:dyDescent="0.45">
      <c r="A27" t="s">
        <v>6523</v>
      </c>
      <c r="B27" s="155" t="s">
        <v>1862</v>
      </c>
      <c r="C27">
        <v>300</v>
      </c>
    </row>
    <row r="28" spans="1:3" x14ac:dyDescent="0.45">
      <c r="A28" t="s">
        <v>6523</v>
      </c>
      <c r="B28" s="155" t="s">
        <v>4635</v>
      </c>
      <c r="C28">
        <v>300</v>
      </c>
    </row>
    <row r="29" spans="1:3" x14ac:dyDescent="0.45">
      <c r="A29" t="s">
        <v>6523</v>
      </c>
      <c r="B29" s="155" t="s">
        <v>5791</v>
      </c>
      <c r="C29">
        <v>300</v>
      </c>
    </row>
    <row r="30" spans="1:3" x14ac:dyDescent="0.45">
      <c r="A30" t="s">
        <v>6523</v>
      </c>
      <c r="B30" s="155" t="s">
        <v>1879</v>
      </c>
      <c r="C30">
        <v>300</v>
      </c>
    </row>
    <row r="31" spans="1:3" x14ac:dyDescent="0.45">
      <c r="A31" t="s">
        <v>6523</v>
      </c>
      <c r="B31" s="155" t="s">
        <v>1303</v>
      </c>
      <c r="C31">
        <v>300</v>
      </c>
    </row>
    <row r="32" spans="1:3" x14ac:dyDescent="0.45">
      <c r="A32" t="s">
        <v>6523</v>
      </c>
      <c r="B32" s="155" t="s">
        <v>727</v>
      </c>
      <c r="C32">
        <v>300</v>
      </c>
    </row>
    <row r="33" spans="1:3" x14ac:dyDescent="0.45">
      <c r="A33" t="s">
        <v>6523</v>
      </c>
      <c r="B33" s="155" t="s">
        <v>5472</v>
      </c>
      <c r="C33">
        <v>300</v>
      </c>
    </row>
    <row r="34" spans="1:3" x14ac:dyDescent="0.45">
      <c r="A34" t="s">
        <v>6523</v>
      </c>
      <c r="B34" s="155" t="s">
        <v>4653</v>
      </c>
      <c r="C34">
        <v>300</v>
      </c>
    </row>
    <row r="35" spans="1:3" x14ac:dyDescent="0.45">
      <c r="A35" t="s">
        <v>6523</v>
      </c>
      <c r="B35" s="155" t="s">
        <v>2219</v>
      </c>
      <c r="C35">
        <v>300</v>
      </c>
    </row>
    <row r="36" spans="1:3" x14ac:dyDescent="0.45">
      <c r="A36" t="s">
        <v>6523</v>
      </c>
      <c r="B36" s="155" t="s">
        <v>2437</v>
      </c>
      <c r="C36">
        <v>300</v>
      </c>
    </row>
    <row r="37" spans="1:3" x14ac:dyDescent="0.45">
      <c r="A37" t="s">
        <v>6523</v>
      </c>
      <c r="B37" s="155" t="s">
        <v>752</v>
      </c>
      <c r="C37">
        <v>300</v>
      </c>
    </row>
    <row r="38" spans="1:3" x14ac:dyDescent="0.45">
      <c r="A38" t="s">
        <v>6523</v>
      </c>
      <c r="B38" s="155" t="s">
        <v>6529</v>
      </c>
      <c r="C38">
        <v>300</v>
      </c>
    </row>
    <row r="39" spans="1:3" x14ac:dyDescent="0.45">
      <c r="A39" t="s">
        <v>6523</v>
      </c>
      <c r="B39" s="155" t="s">
        <v>1267</v>
      </c>
      <c r="C39">
        <v>300</v>
      </c>
    </row>
    <row r="40" spans="1:3" x14ac:dyDescent="0.45">
      <c r="A40" t="s">
        <v>6523</v>
      </c>
      <c r="B40" s="155" t="s">
        <v>1270</v>
      </c>
      <c r="C40">
        <v>300</v>
      </c>
    </row>
    <row r="41" spans="1:3" x14ac:dyDescent="0.45">
      <c r="A41" t="s">
        <v>6523</v>
      </c>
      <c r="B41" s="155" t="s">
        <v>1450</v>
      </c>
      <c r="C41">
        <v>300</v>
      </c>
    </row>
    <row r="42" spans="1:3" x14ac:dyDescent="0.45">
      <c r="A42" t="s">
        <v>6523</v>
      </c>
      <c r="B42" s="155" t="s">
        <v>1311</v>
      </c>
      <c r="C42">
        <v>300</v>
      </c>
    </row>
    <row r="43" spans="1:3" x14ac:dyDescent="0.45">
      <c r="A43" t="s">
        <v>6523</v>
      </c>
      <c r="B43" s="155" t="s">
        <v>4717</v>
      </c>
      <c r="C43">
        <v>300</v>
      </c>
    </row>
    <row r="44" spans="1:3" x14ac:dyDescent="0.45">
      <c r="A44" t="s">
        <v>6523</v>
      </c>
      <c r="B44" s="155" t="s">
        <v>5133</v>
      </c>
      <c r="C44">
        <v>300</v>
      </c>
    </row>
    <row r="45" spans="1:3" x14ac:dyDescent="0.45">
      <c r="A45" t="s">
        <v>6523</v>
      </c>
      <c r="B45" s="155" t="s">
        <v>1884</v>
      </c>
      <c r="C45">
        <v>300</v>
      </c>
    </row>
    <row r="46" spans="1:3" x14ac:dyDescent="0.45">
      <c r="A46" t="s">
        <v>6523</v>
      </c>
      <c r="B46" s="155" t="s">
        <v>2662</v>
      </c>
      <c r="C46">
        <v>300</v>
      </c>
    </row>
    <row r="47" spans="1:3" x14ac:dyDescent="0.45">
      <c r="A47" t="s">
        <v>6523</v>
      </c>
      <c r="B47" s="155" t="s">
        <v>1313</v>
      </c>
      <c r="C47">
        <v>300</v>
      </c>
    </row>
    <row r="48" spans="1:3" x14ac:dyDescent="0.45">
      <c r="A48" t="s">
        <v>6523</v>
      </c>
      <c r="B48" s="155" t="s">
        <v>3118</v>
      </c>
      <c r="C48">
        <v>300</v>
      </c>
    </row>
    <row r="49" spans="1:3" x14ac:dyDescent="0.45">
      <c r="A49" t="s">
        <v>6523</v>
      </c>
      <c r="B49" s="155" t="s">
        <v>1315</v>
      </c>
      <c r="C49">
        <v>300</v>
      </c>
    </row>
    <row r="50" spans="1:3" x14ac:dyDescent="0.45">
      <c r="A50" t="s">
        <v>6523</v>
      </c>
      <c r="B50" s="155" t="s">
        <v>1273</v>
      </c>
      <c r="C50">
        <v>300</v>
      </c>
    </row>
    <row r="51" spans="1:3" x14ac:dyDescent="0.45">
      <c r="A51" t="s">
        <v>6523</v>
      </c>
      <c r="B51" s="155" t="s">
        <v>1538</v>
      </c>
      <c r="C51">
        <v>300</v>
      </c>
    </row>
    <row r="52" spans="1:3" x14ac:dyDescent="0.45">
      <c r="A52" t="s">
        <v>6523</v>
      </c>
      <c r="B52" s="155" t="s">
        <v>1547</v>
      </c>
      <c r="C52">
        <v>300</v>
      </c>
    </row>
    <row r="53" spans="1:3" x14ac:dyDescent="0.45">
      <c r="A53" t="s">
        <v>6523</v>
      </c>
      <c r="B53" s="155" t="s">
        <v>1551</v>
      </c>
      <c r="C53">
        <v>300</v>
      </c>
    </row>
    <row r="54" spans="1:3" x14ac:dyDescent="0.45">
      <c r="A54" t="s">
        <v>6523</v>
      </c>
      <c r="B54" s="155" t="s">
        <v>1275</v>
      </c>
      <c r="C54">
        <v>300</v>
      </c>
    </row>
    <row r="55" spans="1:3" x14ac:dyDescent="0.45">
      <c r="A55" t="s">
        <v>6523</v>
      </c>
      <c r="B55" s="155" t="s">
        <v>1320</v>
      </c>
      <c r="C55">
        <v>300</v>
      </c>
    </row>
    <row r="56" spans="1:3" x14ac:dyDescent="0.45">
      <c r="A56" t="s">
        <v>6523</v>
      </c>
      <c r="B56" s="155" t="s">
        <v>1279</v>
      </c>
      <c r="C56">
        <v>300</v>
      </c>
    </row>
    <row r="57" spans="1:3" x14ac:dyDescent="0.45">
      <c r="A57" t="s">
        <v>6523</v>
      </c>
      <c r="B57" s="155" t="s">
        <v>758</v>
      </c>
      <c r="C57">
        <v>300</v>
      </c>
    </row>
    <row r="58" spans="1:3" x14ac:dyDescent="0.45">
      <c r="A58" t="s">
        <v>6523</v>
      </c>
      <c r="B58" s="155" t="s">
        <v>1909</v>
      </c>
      <c r="C58">
        <v>300</v>
      </c>
    </row>
    <row r="59" spans="1:3" x14ac:dyDescent="0.45">
      <c r="A59" t="s">
        <v>6523</v>
      </c>
      <c r="B59" s="155" t="s">
        <v>777</v>
      </c>
      <c r="C59">
        <v>300</v>
      </c>
    </row>
    <row r="60" spans="1:3" x14ac:dyDescent="0.45">
      <c r="A60" t="s">
        <v>6523</v>
      </c>
      <c r="B60" s="155" t="s">
        <v>1933</v>
      </c>
      <c r="C60">
        <v>300</v>
      </c>
    </row>
    <row r="61" spans="1:3" x14ac:dyDescent="0.45">
      <c r="A61" t="s">
        <v>6523</v>
      </c>
      <c r="B61" s="155" t="s">
        <v>6340</v>
      </c>
      <c r="C61">
        <v>300</v>
      </c>
    </row>
    <row r="62" spans="1:3" x14ac:dyDescent="0.45">
      <c r="A62" t="s">
        <v>6523</v>
      </c>
      <c r="B62" s="155" t="s">
        <v>5939</v>
      </c>
      <c r="C62">
        <v>300</v>
      </c>
    </row>
    <row r="63" spans="1:3" x14ac:dyDescent="0.45">
      <c r="A63" t="s">
        <v>6523</v>
      </c>
      <c r="B63" s="155" t="s">
        <v>788</v>
      </c>
      <c r="C63">
        <v>300</v>
      </c>
    </row>
    <row r="64" spans="1:3" x14ac:dyDescent="0.45">
      <c r="A64" t="s">
        <v>6523</v>
      </c>
      <c r="B64" s="155" t="s">
        <v>2311</v>
      </c>
      <c r="C64">
        <v>300</v>
      </c>
    </row>
    <row r="65" spans="1:3" x14ac:dyDescent="0.45">
      <c r="A65" t="s">
        <v>6523</v>
      </c>
      <c r="B65" s="155" t="s">
        <v>167</v>
      </c>
      <c r="C65">
        <v>300</v>
      </c>
    </row>
    <row r="66" spans="1:3" x14ac:dyDescent="0.45">
      <c r="A66" t="s">
        <v>6523</v>
      </c>
      <c r="B66" s="155" t="s">
        <v>5290</v>
      </c>
      <c r="C66">
        <v>300</v>
      </c>
    </row>
    <row r="67" spans="1:3" x14ac:dyDescent="0.45">
      <c r="A67" t="s">
        <v>6523</v>
      </c>
      <c r="B67" s="155" t="s">
        <v>4419</v>
      </c>
      <c r="C67">
        <v>300</v>
      </c>
    </row>
    <row r="68" spans="1:3" x14ac:dyDescent="0.45">
      <c r="A68" t="s">
        <v>6523</v>
      </c>
      <c r="B68" s="155" t="s">
        <v>6530</v>
      </c>
      <c r="C68">
        <v>300</v>
      </c>
    </row>
    <row r="69" spans="1:3" x14ac:dyDescent="0.45">
      <c r="A69" t="s">
        <v>6523</v>
      </c>
      <c r="B69" s="155" t="s">
        <v>794</v>
      </c>
      <c r="C69">
        <v>300</v>
      </c>
    </row>
    <row r="70" spans="1:3" x14ac:dyDescent="0.45">
      <c r="A70" t="s">
        <v>6523</v>
      </c>
      <c r="B70" s="155" t="s">
        <v>6341</v>
      </c>
      <c r="C70">
        <v>300</v>
      </c>
    </row>
    <row r="71" spans="1:3" x14ac:dyDescent="0.45">
      <c r="A71" t="s">
        <v>6523</v>
      </c>
      <c r="B71" s="155" t="s">
        <v>4768</v>
      </c>
      <c r="C71">
        <v>300</v>
      </c>
    </row>
    <row r="72" spans="1:3" x14ac:dyDescent="0.45">
      <c r="A72" t="s">
        <v>6523</v>
      </c>
      <c r="B72" s="155" t="s">
        <v>806</v>
      </c>
      <c r="C72">
        <v>300</v>
      </c>
    </row>
    <row r="73" spans="1:3" x14ac:dyDescent="0.45">
      <c r="A73" t="s">
        <v>6523</v>
      </c>
      <c r="B73" s="155" t="s">
        <v>2324</v>
      </c>
      <c r="C73">
        <v>300</v>
      </c>
    </row>
    <row r="74" spans="1:3" x14ac:dyDescent="0.45">
      <c r="A74" t="s">
        <v>6523</v>
      </c>
      <c r="B74" s="155" t="s">
        <v>811</v>
      </c>
      <c r="C74">
        <v>300</v>
      </c>
    </row>
    <row r="75" spans="1:3" x14ac:dyDescent="0.45">
      <c r="A75" t="s">
        <v>6523</v>
      </c>
      <c r="B75" s="155" t="s">
        <v>3489</v>
      </c>
      <c r="C75">
        <v>300</v>
      </c>
    </row>
    <row r="76" spans="1:3" x14ac:dyDescent="0.45">
      <c r="A76" t="s">
        <v>6523</v>
      </c>
      <c r="B76" s="155" t="s">
        <v>171</v>
      </c>
      <c r="C76">
        <v>300</v>
      </c>
    </row>
    <row r="77" spans="1:3" x14ac:dyDescent="0.45">
      <c r="A77" t="s">
        <v>6523</v>
      </c>
      <c r="B77" s="155" t="s">
        <v>174</v>
      </c>
      <c r="C77">
        <v>300</v>
      </c>
    </row>
    <row r="78" spans="1:3" x14ac:dyDescent="0.45">
      <c r="A78" t="s">
        <v>6523</v>
      </c>
      <c r="B78" s="155" t="s">
        <v>1282</v>
      </c>
      <c r="C78">
        <v>300</v>
      </c>
    </row>
    <row r="79" spans="1:3" x14ac:dyDescent="0.45">
      <c r="A79" t="s">
        <v>6523</v>
      </c>
      <c r="B79" s="155" t="s">
        <v>1329</v>
      </c>
      <c r="C79">
        <v>300</v>
      </c>
    </row>
    <row r="80" spans="1:3" x14ac:dyDescent="0.45">
      <c r="A80" t="s">
        <v>6523</v>
      </c>
      <c r="B80" s="155" t="s">
        <v>6531</v>
      </c>
      <c r="C80">
        <v>300</v>
      </c>
    </row>
    <row r="81" spans="1:3" x14ac:dyDescent="0.45">
      <c r="A81" t="s">
        <v>6523</v>
      </c>
      <c r="B81" s="155" t="s">
        <v>76</v>
      </c>
      <c r="C81">
        <v>300</v>
      </c>
    </row>
    <row r="82" spans="1:3" x14ac:dyDescent="0.45">
      <c r="A82" t="s">
        <v>6523</v>
      </c>
      <c r="B82" s="155" t="s">
        <v>189</v>
      </c>
      <c r="C82">
        <v>300</v>
      </c>
    </row>
    <row r="83" spans="1:3" x14ac:dyDescent="0.45">
      <c r="A83" t="s">
        <v>6523</v>
      </c>
      <c r="B83" s="155" t="s">
        <v>1618</v>
      </c>
      <c r="C83">
        <v>300</v>
      </c>
    </row>
    <row r="84" spans="1:3" x14ac:dyDescent="0.45">
      <c r="A84" t="s">
        <v>6523</v>
      </c>
      <c r="B84" s="155" t="s">
        <v>1333</v>
      </c>
      <c r="C84">
        <v>300</v>
      </c>
    </row>
    <row r="85" spans="1:3" x14ac:dyDescent="0.45">
      <c r="A85" t="s">
        <v>6523</v>
      </c>
      <c r="B85" s="155" t="s">
        <v>197</v>
      </c>
      <c r="C85">
        <v>300</v>
      </c>
    </row>
    <row r="86" spans="1:3" x14ac:dyDescent="0.45">
      <c r="A86" t="s">
        <v>6523</v>
      </c>
      <c r="B86" s="155" t="s">
        <v>3569</v>
      </c>
      <c r="C86">
        <v>300</v>
      </c>
    </row>
    <row r="87" spans="1:3" x14ac:dyDescent="0.45">
      <c r="A87" t="s">
        <v>6523</v>
      </c>
      <c r="B87" s="155" t="s">
        <v>49</v>
      </c>
      <c r="C87">
        <v>300</v>
      </c>
    </row>
    <row r="88" spans="1:3" x14ac:dyDescent="0.45">
      <c r="A88" t="s">
        <v>6523</v>
      </c>
      <c r="B88" s="155" t="s">
        <v>974</v>
      </c>
      <c r="C88">
        <v>300</v>
      </c>
    </row>
    <row r="89" spans="1:3" x14ac:dyDescent="0.45">
      <c r="A89" t="s">
        <v>6523</v>
      </c>
      <c r="B89" s="155" t="s">
        <v>2359</v>
      </c>
      <c r="C89">
        <v>300</v>
      </c>
    </row>
    <row r="90" spans="1:3" x14ac:dyDescent="0.45">
      <c r="A90" t="s">
        <v>6523</v>
      </c>
      <c r="B90" s="155" t="s">
        <v>2367</v>
      </c>
      <c r="C90">
        <v>300</v>
      </c>
    </row>
    <row r="91" spans="1:3" x14ac:dyDescent="0.45">
      <c r="A91" t="s">
        <v>6523</v>
      </c>
      <c r="B91" s="155" t="s">
        <v>980</v>
      </c>
      <c r="C91">
        <v>300</v>
      </c>
    </row>
    <row r="92" spans="1:3" x14ac:dyDescent="0.45">
      <c r="A92" t="s">
        <v>6523</v>
      </c>
      <c r="B92" s="155" t="s">
        <v>2711</v>
      </c>
      <c r="C92">
        <v>300</v>
      </c>
    </row>
    <row r="93" spans="1:3" x14ac:dyDescent="0.45">
      <c r="A93" t="s">
        <v>6523</v>
      </c>
      <c r="B93" s="155" t="s">
        <v>18</v>
      </c>
      <c r="C93">
        <v>300</v>
      </c>
    </row>
    <row r="94" spans="1:3" x14ac:dyDescent="0.45">
      <c r="A94" t="s">
        <v>6523</v>
      </c>
      <c r="B94" s="155" t="s">
        <v>3737</v>
      </c>
      <c r="C94">
        <v>300</v>
      </c>
    </row>
    <row r="95" spans="1:3" x14ac:dyDescent="0.45">
      <c r="A95" t="s">
        <v>6523</v>
      </c>
      <c r="B95" s="155" t="s">
        <v>3756</v>
      </c>
      <c r="C95">
        <v>300</v>
      </c>
    </row>
    <row r="96" spans="1:3" x14ac:dyDescent="0.45">
      <c r="A96" t="s">
        <v>6523</v>
      </c>
      <c r="B96" s="155" t="s">
        <v>4890</v>
      </c>
      <c r="C96">
        <v>300</v>
      </c>
    </row>
    <row r="97" spans="1:3" x14ac:dyDescent="0.45">
      <c r="A97" t="s">
        <v>6523</v>
      </c>
      <c r="B97" s="155" t="s">
        <v>5862</v>
      </c>
      <c r="C97">
        <v>300</v>
      </c>
    </row>
    <row r="98" spans="1:3" x14ac:dyDescent="0.45">
      <c r="A98" t="s">
        <v>6523</v>
      </c>
      <c r="B98" s="155" t="s">
        <v>1001</v>
      </c>
      <c r="C98">
        <v>300</v>
      </c>
    </row>
    <row r="99" spans="1:3" x14ac:dyDescent="0.45">
      <c r="A99" t="s">
        <v>6523</v>
      </c>
      <c r="B99" s="155" t="s">
        <v>30</v>
      </c>
      <c r="C99">
        <v>300</v>
      </c>
    </row>
    <row r="100" spans="1:3" x14ac:dyDescent="0.45">
      <c r="A100" t="s">
        <v>6523</v>
      </c>
      <c r="B100" s="155" t="s">
        <v>5159</v>
      </c>
      <c r="C100">
        <v>300</v>
      </c>
    </row>
    <row r="101" spans="1:3" x14ac:dyDescent="0.45">
      <c r="A101" t="s">
        <v>6523</v>
      </c>
      <c r="B101" s="155" t="s">
        <v>1054</v>
      </c>
      <c r="C101">
        <v>300</v>
      </c>
    </row>
    <row r="102" spans="1:3" x14ac:dyDescent="0.45">
      <c r="A102" t="s">
        <v>6523</v>
      </c>
      <c r="B102" s="155" t="s">
        <v>1065</v>
      </c>
      <c r="C102">
        <v>300</v>
      </c>
    </row>
    <row r="103" spans="1:3" x14ac:dyDescent="0.45">
      <c r="A103" t="s">
        <v>6523</v>
      </c>
      <c r="B103" s="155" t="s">
        <v>4926</v>
      </c>
      <c r="C103">
        <v>300</v>
      </c>
    </row>
    <row r="104" spans="1:3" x14ac:dyDescent="0.45">
      <c r="A104" t="s">
        <v>6523</v>
      </c>
      <c r="B104" s="155" t="s">
        <v>6342</v>
      </c>
      <c r="C104">
        <v>300</v>
      </c>
    </row>
    <row r="105" spans="1:3" x14ac:dyDescent="0.45">
      <c r="A105" t="s">
        <v>6523</v>
      </c>
      <c r="B105" s="155" t="s">
        <v>1621</v>
      </c>
      <c r="C105">
        <v>300</v>
      </c>
    </row>
    <row r="106" spans="1:3" x14ac:dyDescent="0.45">
      <c r="A106" t="s">
        <v>6523</v>
      </c>
      <c r="B106" s="155" t="s">
        <v>5111</v>
      </c>
      <c r="C106">
        <v>300</v>
      </c>
    </row>
    <row r="107" spans="1:3" x14ac:dyDescent="0.45">
      <c r="A107" t="s">
        <v>6523</v>
      </c>
      <c r="B107" s="155" t="s">
        <v>1081</v>
      </c>
      <c r="C107">
        <v>300</v>
      </c>
    </row>
    <row r="108" spans="1:3" x14ac:dyDescent="0.45">
      <c r="A108" t="s">
        <v>6523</v>
      </c>
      <c r="B108" s="155" t="s">
        <v>44</v>
      </c>
      <c r="C108">
        <v>300</v>
      </c>
    </row>
    <row r="109" spans="1:3" x14ac:dyDescent="0.45">
      <c r="A109" t="s">
        <v>6523</v>
      </c>
      <c r="B109" s="155" t="s">
        <v>1339</v>
      </c>
      <c r="C109">
        <v>300</v>
      </c>
    </row>
    <row r="110" spans="1:3" x14ac:dyDescent="0.45">
      <c r="A110" t="s">
        <v>6523</v>
      </c>
      <c r="B110" s="155" t="s">
        <v>4660</v>
      </c>
      <c r="C110">
        <v>300</v>
      </c>
    </row>
    <row r="111" spans="1:3" x14ac:dyDescent="0.45">
      <c r="A111" t="s">
        <v>6523</v>
      </c>
      <c r="B111" s="155" t="s">
        <v>217</v>
      </c>
      <c r="C111">
        <v>300</v>
      </c>
    </row>
    <row r="112" spans="1:3" x14ac:dyDescent="0.45">
      <c r="A112" t="s">
        <v>6523</v>
      </c>
      <c r="B112" s="155" t="s">
        <v>6532</v>
      </c>
      <c r="C112">
        <v>300</v>
      </c>
    </row>
    <row r="113" spans="1:3" x14ac:dyDescent="0.45">
      <c r="A113" t="s">
        <v>6523</v>
      </c>
      <c r="B113" s="155" t="s">
        <v>6533</v>
      </c>
      <c r="C113">
        <v>300</v>
      </c>
    </row>
    <row r="114" spans="1:3" x14ac:dyDescent="0.45">
      <c r="A114" t="s">
        <v>6523</v>
      </c>
      <c r="B114" s="155" t="s">
        <v>3909</v>
      </c>
      <c r="C114">
        <v>300</v>
      </c>
    </row>
    <row r="115" spans="1:3" x14ac:dyDescent="0.45">
      <c r="A115" t="s">
        <v>6523</v>
      </c>
      <c r="B115" s="155" t="s">
        <v>3911</v>
      </c>
      <c r="C115">
        <v>300</v>
      </c>
    </row>
    <row r="116" spans="1:3" x14ac:dyDescent="0.45">
      <c r="A116" t="s">
        <v>6523</v>
      </c>
      <c r="B116" s="155" t="s">
        <v>5592</v>
      </c>
      <c r="C116">
        <v>300</v>
      </c>
    </row>
    <row r="117" spans="1:3" x14ac:dyDescent="0.45">
      <c r="A117" t="s">
        <v>6523</v>
      </c>
      <c r="B117" s="155" t="s">
        <v>6534</v>
      </c>
      <c r="C117">
        <v>300</v>
      </c>
    </row>
    <row r="118" spans="1:3" x14ac:dyDescent="0.45">
      <c r="A118" t="s">
        <v>6523</v>
      </c>
      <c r="B118" s="155" t="s">
        <v>3923</v>
      </c>
      <c r="C118">
        <v>300</v>
      </c>
    </row>
    <row r="119" spans="1:3" x14ac:dyDescent="0.45">
      <c r="A119" t="s">
        <v>6523</v>
      </c>
      <c r="B119" s="155" t="s">
        <v>3925</v>
      </c>
      <c r="C119">
        <v>300</v>
      </c>
    </row>
    <row r="120" spans="1:3" x14ac:dyDescent="0.45">
      <c r="A120" t="s">
        <v>6523</v>
      </c>
      <c r="B120" s="155" t="s">
        <v>6535</v>
      </c>
      <c r="C120">
        <v>300</v>
      </c>
    </row>
    <row r="121" spans="1:3" x14ac:dyDescent="0.45">
      <c r="A121" t="s">
        <v>6523</v>
      </c>
      <c r="B121" s="155" t="s">
        <v>3927</v>
      </c>
      <c r="C121">
        <v>300</v>
      </c>
    </row>
    <row r="122" spans="1:3" x14ac:dyDescent="0.45">
      <c r="A122" t="s">
        <v>6523</v>
      </c>
      <c r="B122" s="155" t="s">
        <v>4995</v>
      </c>
      <c r="C122">
        <v>300</v>
      </c>
    </row>
    <row r="123" spans="1:3" x14ac:dyDescent="0.45">
      <c r="A123" t="s">
        <v>6523</v>
      </c>
      <c r="B123" s="155" t="s">
        <v>224</v>
      </c>
      <c r="C123">
        <v>300</v>
      </c>
    </row>
    <row r="124" spans="1:3" x14ac:dyDescent="0.45">
      <c r="A124" t="s">
        <v>6523</v>
      </c>
      <c r="B124" s="155" t="s">
        <v>4224</v>
      </c>
      <c r="C124">
        <v>300</v>
      </c>
    </row>
    <row r="125" spans="1:3" x14ac:dyDescent="0.45">
      <c r="A125" t="s">
        <v>6523</v>
      </c>
      <c r="B125" s="155" t="s">
        <v>2</v>
      </c>
      <c r="C125">
        <v>300</v>
      </c>
    </row>
    <row r="126" spans="1:3" x14ac:dyDescent="0.45">
      <c r="A126" t="s">
        <v>6523</v>
      </c>
      <c r="B126" s="155" t="s">
        <v>1136</v>
      </c>
      <c r="C126">
        <v>300</v>
      </c>
    </row>
    <row r="127" spans="1:3" x14ac:dyDescent="0.45">
      <c r="A127" t="s">
        <v>6523</v>
      </c>
      <c r="B127" s="155" t="s">
        <v>236</v>
      </c>
      <c r="C127">
        <v>300</v>
      </c>
    </row>
    <row r="128" spans="1:3" x14ac:dyDescent="0.45">
      <c r="A128" t="s">
        <v>6523</v>
      </c>
      <c r="B128" s="155" t="s">
        <v>6132</v>
      </c>
      <c r="C128">
        <v>300</v>
      </c>
    </row>
    <row r="129" spans="1:3" x14ac:dyDescent="0.45">
      <c r="A129" t="s">
        <v>6523</v>
      </c>
      <c r="B129" s="155" t="s">
        <v>6171</v>
      </c>
      <c r="C129">
        <v>300</v>
      </c>
    </row>
    <row r="130" spans="1:3" x14ac:dyDescent="0.45">
      <c r="A130" t="s">
        <v>6523</v>
      </c>
      <c r="B130" s="155" t="s">
        <v>1284</v>
      </c>
      <c r="C130">
        <v>300</v>
      </c>
    </row>
    <row r="131" spans="1:3" x14ac:dyDescent="0.45">
      <c r="A131" t="s">
        <v>6523</v>
      </c>
      <c r="B131" s="155" t="s">
        <v>6536</v>
      </c>
      <c r="C131">
        <v>300</v>
      </c>
    </row>
    <row r="132" spans="1:3" x14ac:dyDescent="0.45">
      <c r="A132" t="s">
        <v>6523</v>
      </c>
      <c r="B132" s="155" t="s">
        <v>4833</v>
      </c>
      <c r="C132">
        <v>300</v>
      </c>
    </row>
    <row r="133" spans="1:3" x14ac:dyDescent="0.45">
      <c r="A133" t="s">
        <v>6523</v>
      </c>
      <c r="B133" s="155" t="s">
        <v>4575</v>
      </c>
      <c r="C133">
        <v>300</v>
      </c>
    </row>
    <row r="134" spans="1:3" x14ac:dyDescent="0.45">
      <c r="A134" t="s">
        <v>6523</v>
      </c>
      <c r="B134" s="155" t="s">
        <v>1141</v>
      </c>
      <c r="C134">
        <v>300</v>
      </c>
    </row>
    <row r="135" spans="1:3" x14ac:dyDescent="0.45">
      <c r="A135" t="s">
        <v>6523</v>
      </c>
      <c r="B135" s="155" t="s">
        <v>1145</v>
      </c>
      <c r="C135">
        <v>300</v>
      </c>
    </row>
    <row r="136" spans="1:3" x14ac:dyDescent="0.45">
      <c r="A136" t="s">
        <v>6523</v>
      </c>
      <c r="B136" s="155" t="s">
        <v>4382</v>
      </c>
      <c r="C136">
        <v>300</v>
      </c>
    </row>
    <row r="137" spans="1:3" x14ac:dyDescent="0.45">
      <c r="A137" t="s">
        <v>6523</v>
      </c>
      <c r="B137" s="155" t="s">
        <v>4460</v>
      </c>
      <c r="C137">
        <v>300</v>
      </c>
    </row>
    <row r="138" spans="1:3" x14ac:dyDescent="0.45">
      <c r="A138" t="s">
        <v>6523</v>
      </c>
      <c r="B138" s="155" t="s">
        <v>2142</v>
      </c>
      <c r="C138">
        <v>300</v>
      </c>
    </row>
    <row r="139" spans="1:3" x14ac:dyDescent="0.45">
      <c r="A139" t="s">
        <v>6523</v>
      </c>
      <c r="B139" s="155" t="s">
        <v>1158</v>
      </c>
      <c r="C139">
        <v>300</v>
      </c>
    </row>
    <row r="140" spans="1:3" x14ac:dyDescent="0.45">
      <c r="A140" t="s">
        <v>6523</v>
      </c>
      <c r="B140" s="155" t="s">
        <v>6537</v>
      </c>
      <c r="C140">
        <v>300</v>
      </c>
    </row>
    <row r="141" spans="1:3" x14ac:dyDescent="0.45">
      <c r="A141" t="s">
        <v>6523</v>
      </c>
      <c r="B141" s="155" t="s">
        <v>1175</v>
      </c>
      <c r="C141">
        <v>300</v>
      </c>
    </row>
    <row r="142" spans="1:3" x14ac:dyDescent="0.45">
      <c r="A142" t="s">
        <v>6523</v>
      </c>
      <c r="B142" s="155" t="s">
        <v>1182</v>
      </c>
      <c r="C142">
        <v>300</v>
      </c>
    </row>
    <row r="143" spans="1:3" x14ac:dyDescent="0.45">
      <c r="A143" t="s">
        <v>6523</v>
      </c>
      <c r="B143" s="155" t="s">
        <v>6538</v>
      </c>
      <c r="C143">
        <v>300</v>
      </c>
    </row>
    <row r="144" spans="1:3" x14ac:dyDescent="0.45">
      <c r="A144" t="s">
        <v>6523</v>
      </c>
      <c r="B144" s="155" t="s">
        <v>1343</v>
      </c>
      <c r="C144">
        <v>300</v>
      </c>
    </row>
    <row r="145" spans="1:3" x14ac:dyDescent="0.45">
      <c r="A145" t="s">
        <v>6523</v>
      </c>
      <c r="B145" s="155" t="s">
        <v>4104</v>
      </c>
      <c r="C145">
        <v>300</v>
      </c>
    </row>
    <row r="146" spans="1:3" x14ac:dyDescent="0.45">
      <c r="A146" t="s">
        <v>6523</v>
      </c>
      <c r="B146" s="155" t="s">
        <v>6199</v>
      </c>
      <c r="C146">
        <v>300</v>
      </c>
    </row>
    <row r="147" spans="1:3" x14ac:dyDescent="0.45">
      <c r="A147" t="s">
        <v>6523</v>
      </c>
      <c r="B147" s="155" t="s">
        <v>52</v>
      </c>
      <c r="C147">
        <v>300</v>
      </c>
    </row>
    <row r="148" spans="1:3" x14ac:dyDescent="0.45">
      <c r="A148" t="s">
        <v>6523</v>
      </c>
      <c r="B148" s="155" t="s">
        <v>1205</v>
      </c>
      <c r="C148">
        <v>300</v>
      </c>
    </row>
    <row r="149" spans="1:3" x14ac:dyDescent="0.45">
      <c r="A149" t="s">
        <v>6523</v>
      </c>
      <c r="B149" s="155" t="s">
        <v>1222</v>
      </c>
      <c r="C149">
        <v>300</v>
      </c>
    </row>
    <row r="150" spans="1:3" x14ac:dyDescent="0.45">
      <c r="A150" t="s">
        <v>6523</v>
      </c>
      <c r="B150" s="155" t="s">
        <v>324</v>
      </c>
      <c r="C150">
        <v>300</v>
      </c>
    </row>
    <row r="151" spans="1:3" x14ac:dyDescent="0.45">
      <c r="A151" t="s">
        <v>6523</v>
      </c>
      <c r="B151" s="155" t="s">
        <v>6539</v>
      </c>
      <c r="C151">
        <v>300</v>
      </c>
    </row>
    <row r="152" spans="1:3" x14ac:dyDescent="0.45">
      <c r="A152" t="s">
        <v>6523</v>
      </c>
      <c r="B152" s="155" t="s">
        <v>6540</v>
      </c>
      <c r="C152">
        <v>300</v>
      </c>
    </row>
    <row r="153" spans="1:3" x14ac:dyDescent="0.45">
      <c r="A153" t="s">
        <v>6523</v>
      </c>
      <c r="B153" s="155" t="s">
        <v>1345</v>
      </c>
      <c r="C153">
        <v>300</v>
      </c>
    </row>
    <row r="154" spans="1:3" x14ac:dyDescent="0.45">
      <c r="A154" t="s">
        <v>6523</v>
      </c>
      <c r="B154" s="155" t="s">
        <v>1262</v>
      </c>
      <c r="C154">
        <v>300</v>
      </c>
    </row>
    <row r="155" spans="1:3" x14ac:dyDescent="0.45">
      <c r="A155" t="s">
        <v>6523</v>
      </c>
      <c r="B155" s="155" t="s">
        <v>1665</v>
      </c>
      <c r="C155">
        <v>300</v>
      </c>
    </row>
    <row r="156" spans="1:3" x14ac:dyDescent="0.45">
      <c r="A156" t="s">
        <v>6523</v>
      </c>
      <c r="B156" s="155" t="s">
        <v>1669</v>
      </c>
      <c r="C156">
        <v>300</v>
      </c>
    </row>
    <row r="157" spans="1:3" x14ac:dyDescent="0.45">
      <c r="A157" t="s">
        <v>6523</v>
      </c>
      <c r="B157" s="155" t="s">
        <v>5046</v>
      </c>
      <c r="C157">
        <v>300</v>
      </c>
    </row>
  </sheetData>
  <phoneticPr fontId="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45AD-2B9E-4077-A525-AD99B3817835}">
  <sheetPr codeName="Sheet24"/>
  <dimension ref="A1:C23"/>
  <sheetViews>
    <sheetView workbookViewId="0">
      <selection activeCell="G53" sqref="G53"/>
    </sheetView>
  </sheetViews>
  <sheetFormatPr defaultRowHeight="14.25" x14ac:dyDescent="0.45"/>
  <sheetData>
    <row r="1" spans="1:3" x14ac:dyDescent="0.45">
      <c r="A1" t="s">
        <v>6337</v>
      </c>
      <c r="B1" t="s">
        <v>6338</v>
      </c>
      <c r="C1" t="s">
        <v>8270</v>
      </c>
    </row>
    <row r="2" spans="1:3" x14ac:dyDescent="0.45">
      <c r="A2" t="s">
        <v>104</v>
      </c>
      <c r="B2" s="168" t="s">
        <v>116</v>
      </c>
      <c r="C2">
        <v>790</v>
      </c>
    </row>
    <row r="3" spans="1:3" x14ac:dyDescent="0.45">
      <c r="A3" t="s">
        <v>104</v>
      </c>
      <c r="B3" s="168" t="s">
        <v>11</v>
      </c>
      <c r="C3">
        <v>790</v>
      </c>
    </row>
    <row r="4" spans="1:3" x14ac:dyDescent="0.45">
      <c r="A4" t="s">
        <v>104</v>
      </c>
      <c r="B4" s="168" t="s">
        <v>1288</v>
      </c>
      <c r="C4">
        <v>790</v>
      </c>
    </row>
    <row r="5" spans="1:3" x14ac:dyDescent="0.45">
      <c r="A5" t="s">
        <v>104</v>
      </c>
      <c r="B5" s="168" t="s">
        <v>98</v>
      </c>
      <c r="C5">
        <v>790</v>
      </c>
    </row>
    <row r="6" spans="1:3" x14ac:dyDescent="0.45">
      <c r="A6" t="s">
        <v>104</v>
      </c>
      <c r="B6" s="168" t="s">
        <v>35</v>
      </c>
      <c r="C6">
        <v>790</v>
      </c>
    </row>
    <row r="7" spans="1:3" x14ac:dyDescent="0.45">
      <c r="A7" t="s">
        <v>104</v>
      </c>
      <c r="B7" s="168" t="s">
        <v>162</v>
      </c>
      <c r="C7">
        <v>790</v>
      </c>
    </row>
    <row r="8" spans="1:3" x14ac:dyDescent="0.45">
      <c r="A8" t="s">
        <v>104</v>
      </c>
      <c r="B8" s="169" t="s">
        <v>167</v>
      </c>
      <c r="C8">
        <v>790</v>
      </c>
    </row>
    <row r="9" spans="1:3" x14ac:dyDescent="0.45">
      <c r="A9" t="s">
        <v>104</v>
      </c>
      <c r="B9" s="168" t="s">
        <v>171</v>
      </c>
      <c r="C9">
        <v>790</v>
      </c>
    </row>
    <row r="10" spans="1:3" x14ac:dyDescent="0.45">
      <c r="A10" t="s">
        <v>104</v>
      </c>
      <c r="B10" s="168" t="s">
        <v>174</v>
      </c>
      <c r="C10">
        <v>790</v>
      </c>
    </row>
    <row r="11" spans="1:3" x14ac:dyDescent="0.45">
      <c r="A11" t="s">
        <v>104</v>
      </c>
      <c r="B11" s="168" t="s">
        <v>76</v>
      </c>
      <c r="C11">
        <v>790</v>
      </c>
    </row>
    <row r="12" spans="1:3" x14ac:dyDescent="0.45">
      <c r="A12" t="s">
        <v>104</v>
      </c>
      <c r="B12" s="168" t="s">
        <v>189</v>
      </c>
      <c r="C12">
        <v>790</v>
      </c>
    </row>
    <row r="13" spans="1:3" x14ac:dyDescent="0.45">
      <c r="A13" t="s">
        <v>104</v>
      </c>
      <c r="B13" s="168" t="s">
        <v>197</v>
      </c>
      <c r="C13">
        <v>790</v>
      </c>
    </row>
    <row r="14" spans="1:3" x14ac:dyDescent="0.45">
      <c r="A14" t="s">
        <v>104</v>
      </c>
      <c r="B14" s="168" t="s">
        <v>49</v>
      </c>
      <c r="C14">
        <v>790</v>
      </c>
    </row>
    <row r="15" spans="1:3" x14ac:dyDescent="0.45">
      <c r="A15" t="s">
        <v>104</v>
      </c>
      <c r="B15" s="168" t="s">
        <v>18</v>
      </c>
      <c r="C15">
        <v>790</v>
      </c>
    </row>
    <row r="16" spans="1:3" x14ac:dyDescent="0.45">
      <c r="A16" t="s">
        <v>104</v>
      </c>
      <c r="B16" s="168" t="s">
        <v>30</v>
      </c>
      <c r="C16">
        <v>790</v>
      </c>
    </row>
    <row r="17" spans="1:3" x14ac:dyDescent="0.45">
      <c r="A17" t="s">
        <v>104</v>
      </c>
      <c r="B17" s="168" t="s">
        <v>44</v>
      </c>
      <c r="C17">
        <v>790</v>
      </c>
    </row>
    <row r="18" spans="1:3" x14ac:dyDescent="0.45">
      <c r="A18" t="s">
        <v>104</v>
      </c>
      <c r="B18" s="168" t="s">
        <v>217</v>
      </c>
      <c r="C18">
        <v>790</v>
      </c>
    </row>
    <row r="19" spans="1:3" x14ac:dyDescent="0.45">
      <c r="A19" t="s">
        <v>104</v>
      </c>
      <c r="B19" s="168" t="s">
        <v>224</v>
      </c>
      <c r="C19">
        <v>790</v>
      </c>
    </row>
    <row r="20" spans="1:3" x14ac:dyDescent="0.45">
      <c r="A20" t="s">
        <v>104</v>
      </c>
      <c r="B20" s="168" t="s">
        <v>2</v>
      </c>
      <c r="C20">
        <v>790</v>
      </c>
    </row>
    <row r="21" spans="1:3" x14ac:dyDescent="0.45">
      <c r="A21" t="s">
        <v>104</v>
      </c>
      <c r="B21" s="168" t="s">
        <v>236</v>
      </c>
      <c r="C21">
        <v>790</v>
      </c>
    </row>
    <row r="22" spans="1:3" x14ac:dyDescent="0.45">
      <c r="A22" t="s">
        <v>104</v>
      </c>
      <c r="B22" s="168" t="s">
        <v>52</v>
      </c>
      <c r="C22">
        <v>790</v>
      </c>
    </row>
    <row r="23" spans="1:3" x14ac:dyDescent="0.45">
      <c r="A23" t="s">
        <v>104</v>
      </c>
      <c r="B23" s="168" t="s">
        <v>324</v>
      </c>
      <c r="C23">
        <v>790</v>
      </c>
    </row>
  </sheetData>
  <phoneticPr fontId="6"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79F78-CC1C-4CB2-A676-1C6DF0F6B961}">
  <sheetPr codeName="Sheet25"/>
  <dimension ref="A1:C296"/>
  <sheetViews>
    <sheetView workbookViewId="0">
      <selection activeCell="G53" sqref="G53"/>
    </sheetView>
  </sheetViews>
  <sheetFormatPr defaultRowHeight="14.25" x14ac:dyDescent="0.45"/>
  <cols>
    <col min="1" max="1" width="13.1328125" bestFit="1" customWidth="1"/>
  </cols>
  <sheetData>
    <row r="1" spans="1:3" x14ac:dyDescent="0.45">
      <c r="A1" t="s">
        <v>6337</v>
      </c>
      <c r="B1" t="s">
        <v>6338</v>
      </c>
      <c r="C1" t="s">
        <v>8270</v>
      </c>
    </row>
    <row r="2" spans="1:3" x14ac:dyDescent="0.45">
      <c r="A2" t="s">
        <v>6607</v>
      </c>
      <c r="B2" s="157" t="s">
        <v>4618</v>
      </c>
      <c r="C2">
        <v>160</v>
      </c>
    </row>
    <row r="3" spans="1:3" x14ac:dyDescent="0.45">
      <c r="A3" t="s">
        <v>6607</v>
      </c>
      <c r="B3" s="157" t="s">
        <v>2193</v>
      </c>
      <c r="C3">
        <v>160</v>
      </c>
    </row>
    <row r="4" spans="1:3" x14ac:dyDescent="0.45">
      <c r="A4" t="s">
        <v>6607</v>
      </c>
      <c r="B4" s="157" t="s">
        <v>2205</v>
      </c>
      <c r="C4">
        <v>160</v>
      </c>
    </row>
    <row r="5" spans="1:3" x14ac:dyDescent="0.45">
      <c r="A5" t="s">
        <v>6607</v>
      </c>
      <c r="B5" s="157" t="s">
        <v>116</v>
      </c>
      <c r="C5">
        <v>160</v>
      </c>
    </row>
    <row r="6" spans="1:3" x14ac:dyDescent="0.45">
      <c r="A6" t="s">
        <v>6607</v>
      </c>
      <c r="B6" s="157" t="s">
        <v>6541</v>
      </c>
      <c r="C6">
        <v>160</v>
      </c>
    </row>
    <row r="7" spans="1:3" x14ac:dyDescent="0.45">
      <c r="A7" t="s">
        <v>6607</v>
      </c>
      <c r="B7" s="157" t="s">
        <v>11</v>
      </c>
      <c r="C7">
        <v>160</v>
      </c>
    </row>
    <row r="8" spans="1:3" x14ac:dyDescent="0.45">
      <c r="A8" t="s">
        <v>6607</v>
      </c>
      <c r="B8" s="157" t="s">
        <v>1685</v>
      </c>
      <c r="C8">
        <v>160</v>
      </c>
    </row>
    <row r="9" spans="1:3" x14ac:dyDescent="0.45">
      <c r="A9" t="s">
        <v>6607</v>
      </c>
      <c r="B9" s="157" t="s">
        <v>1700</v>
      </c>
      <c r="C9">
        <v>160</v>
      </c>
    </row>
    <row r="10" spans="1:3" x14ac:dyDescent="0.45">
      <c r="A10" t="s">
        <v>6607</v>
      </c>
      <c r="B10" s="157" t="s">
        <v>1717</v>
      </c>
      <c r="C10">
        <v>160</v>
      </c>
    </row>
    <row r="11" spans="1:3" x14ac:dyDescent="0.45">
      <c r="A11" t="s">
        <v>6607</v>
      </c>
      <c r="B11" s="157" t="s">
        <v>2790</v>
      </c>
      <c r="C11">
        <v>160</v>
      </c>
    </row>
    <row r="12" spans="1:3" x14ac:dyDescent="0.45">
      <c r="A12" t="s">
        <v>6607</v>
      </c>
      <c r="B12" s="157" t="s">
        <v>6542</v>
      </c>
      <c r="C12">
        <v>160</v>
      </c>
    </row>
    <row r="13" spans="1:3" x14ac:dyDescent="0.45">
      <c r="A13" t="s">
        <v>6607</v>
      </c>
      <c r="B13" s="157" t="s">
        <v>1731</v>
      </c>
      <c r="C13">
        <v>160</v>
      </c>
    </row>
    <row r="14" spans="1:3" x14ac:dyDescent="0.45">
      <c r="A14" t="s">
        <v>6607</v>
      </c>
      <c r="B14" s="157" t="s">
        <v>1288</v>
      </c>
      <c r="C14">
        <v>160</v>
      </c>
    </row>
    <row r="15" spans="1:3" x14ac:dyDescent="0.45">
      <c r="A15" t="s">
        <v>6607</v>
      </c>
      <c r="B15" s="157" t="s">
        <v>4441</v>
      </c>
      <c r="C15">
        <v>160</v>
      </c>
    </row>
    <row r="16" spans="1:3" x14ac:dyDescent="0.45">
      <c r="A16" t="s">
        <v>6607</v>
      </c>
      <c r="B16" s="157" t="s">
        <v>2378</v>
      </c>
      <c r="C16">
        <v>160</v>
      </c>
    </row>
    <row r="17" spans="1:3" x14ac:dyDescent="0.45">
      <c r="A17" t="s">
        <v>6607</v>
      </c>
      <c r="B17" s="157" t="s">
        <v>1747</v>
      </c>
      <c r="C17">
        <v>160</v>
      </c>
    </row>
    <row r="18" spans="1:3" x14ac:dyDescent="0.45">
      <c r="A18" t="s">
        <v>6607</v>
      </c>
      <c r="B18" s="157" t="s">
        <v>493</v>
      </c>
      <c r="C18">
        <v>160</v>
      </c>
    </row>
    <row r="19" spans="1:3" x14ac:dyDescent="0.45">
      <c r="A19" t="s">
        <v>6607</v>
      </c>
      <c r="B19" s="157" t="s">
        <v>1754</v>
      </c>
      <c r="C19">
        <v>160</v>
      </c>
    </row>
    <row r="20" spans="1:3" x14ac:dyDescent="0.45">
      <c r="A20" t="s">
        <v>6607</v>
      </c>
      <c r="B20" s="157" t="s">
        <v>6543</v>
      </c>
      <c r="C20">
        <v>160</v>
      </c>
    </row>
    <row r="21" spans="1:3" x14ac:dyDescent="0.45">
      <c r="A21" t="s">
        <v>6607</v>
      </c>
      <c r="B21" s="157" t="s">
        <v>1768</v>
      </c>
      <c r="C21">
        <v>160</v>
      </c>
    </row>
    <row r="22" spans="1:3" x14ac:dyDescent="0.45">
      <c r="A22" t="s">
        <v>6607</v>
      </c>
      <c r="B22" s="157" t="s">
        <v>1298</v>
      </c>
      <c r="C22">
        <v>160</v>
      </c>
    </row>
    <row r="23" spans="1:3" x14ac:dyDescent="0.45">
      <c r="A23" t="s">
        <v>6607</v>
      </c>
      <c r="B23" s="157" t="s">
        <v>496</v>
      </c>
      <c r="C23">
        <v>160</v>
      </c>
    </row>
    <row r="24" spans="1:3" x14ac:dyDescent="0.45">
      <c r="A24" t="s">
        <v>6607</v>
      </c>
      <c r="B24" s="157" t="s">
        <v>505</v>
      </c>
      <c r="C24">
        <v>160</v>
      </c>
    </row>
    <row r="25" spans="1:3" x14ac:dyDescent="0.45">
      <c r="A25" t="s">
        <v>6607</v>
      </c>
      <c r="B25" s="157" t="s">
        <v>98</v>
      </c>
      <c r="C25">
        <v>160</v>
      </c>
    </row>
    <row r="26" spans="1:3" x14ac:dyDescent="0.45">
      <c r="A26" t="s">
        <v>6607</v>
      </c>
      <c r="B26" s="157" t="s">
        <v>35</v>
      </c>
      <c r="C26">
        <v>160</v>
      </c>
    </row>
    <row r="27" spans="1:3" x14ac:dyDescent="0.45">
      <c r="A27" t="s">
        <v>6607</v>
      </c>
      <c r="B27" s="157" t="s">
        <v>1301</v>
      </c>
      <c r="C27">
        <v>160</v>
      </c>
    </row>
    <row r="28" spans="1:3" x14ac:dyDescent="0.45">
      <c r="A28" t="s">
        <v>6607</v>
      </c>
      <c r="B28" s="157" t="s">
        <v>6544</v>
      </c>
      <c r="C28">
        <v>160</v>
      </c>
    </row>
    <row r="29" spans="1:3" x14ac:dyDescent="0.45">
      <c r="A29" t="s">
        <v>6607</v>
      </c>
      <c r="B29" s="157" t="s">
        <v>5170</v>
      </c>
      <c r="C29">
        <v>160</v>
      </c>
    </row>
    <row r="30" spans="1:3" x14ac:dyDescent="0.45">
      <c r="A30" t="s">
        <v>6607</v>
      </c>
      <c r="B30" s="157" t="s">
        <v>1774</v>
      </c>
      <c r="C30">
        <v>160</v>
      </c>
    </row>
    <row r="31" spans="1:3" x14ac:dyDescent="0.45">
      <c r="A31" t="s">
        <v>6607</v>
      </c>
      <c r="B31" s="157" t="s">
        <v>6545</v>
      </c>
      <c r="C31">
        <v>160</v>
      </c>
    </row>
    <row r="32" spans="1:3" x14ac:dyDescent="0.45">
      <c r="A32" t="s">
        <v>6607</v>
      </c>
      <c r="B32" s="157" t="s">
        <v>1789</v>
      </c>
      <c r="C32">
        <v>160</v>
      </c>
    </row>
    <row r="33" spans="1:3" x14ac:dyDescent="0.45">
      <c r="A33" t="s">
        <v>6607</v>
      </c>
      <c r="B33" s="157" t="s">
        <v>6546</v>
      </c>
      <c r="C33">
        <v>160</v>
      </c>
    </row>
    <row r="34" spans="1:3" x14ac:dyDescent="0.45">
      <c r="A34" t="s">
        <v>6607</v>
      </c>
      <c r="B34" s="157" t="s">
        <v>1811</v>
      </c>
      <c r="C34">
        <v>160</v>
      </c>
    </row>
    <row r="35" spans="1:3" x14ac:dyDescent="0.45">
      <c r="A35" t="s">
        <v>6607</v>
      </c>
      <c r="B35" s="157" t="s">
        <v>659</v>
      </c>
      <c r="C35">
        <v>160</v>
      </c>
    </row>
    <row r="36" spans="1:3" x14ac:dyDescent="0.45">
      <c r="A36" t="s">
        <v>6607</v>
      </c>
      <c r="B36" s="157" t="s">
        <v>682</v>
      </c>
      <c r="C36">
        <v>160</v>
      </c>
    </row>
    <row r="37" spans="1:3" x14ac:dyDescent="0.45">
      <c r="A37" t="s">
        <v>6607</v>
      </c>
      <c r="B37" s="157" t="s">
        <v>162</v>
      </c>
      <c r="C37">
        <v>160</v>
      </c>
    </row>
    <row r="38" spans="1:3" x14ac:dyDescent="0.45">
      <c r="A38" t="s">
        <v>6607</v>
      </c>
      <c r="B38" s="157" t="s">
        <v>1826</v>
      </c>
      <c r="C38">
        <v>160</v>
      </c>
    </row>
    <row r="39" spans="1:3" x14ac:dyDescent="0.45">
      <c r="A39" t="s">
        <v>6607</v>
      </c>
      <c r="B39" s="157" t="s">
        <v>709</v>
      </c>
      <c r="C39">
        <v>160</v>
      </c>
    </row>
    <row r="40" spans="1:3" x14ac:dyDescent="0.45">
      <c r="A40" t="s">
        <v>6607</v>
      </c>
      <c r="B40" s="157" t="s">
        <v>1835</v>
      </c>
      <c r="C40">
        <v>160</v>
      </c>
    </row>
    <row r="41" spans="1:3" x14ac:dyDescent="0.45">
      <c r="A41" t="s">
        <v>6607</v>
      </c>
      <c r="B41" s="157" t="s">
        <v>6527</v>
      </c>
      <c r="C41">
        <v>160</v>
      </c>
    </row>
    <row r="42" spans="1:3" x14ac:dyDescent="0.45">
      <c r="A42" t="s">
        <v>6607</v>
      </c>
      <c r="B42" s="157" t="s">
        <v>6528</v>
      </c>
      <c r="C42">
        <v>160</v>
      </c>
    </row>
    <row r="43" spans="1:3" x14ac:dyDescent="0.45">
      <c r="A43" t="s">
        <v>6607</v>
      </c>
      <c r="B43" s="157" t="s">
        <v>6233</v>
      </c>
      <c r="C43">
        <v>160</v>
      </c>
    </row>
    <row r="44" spans="1:3" x14ac:dyDescent="0.45">
      <c r="A44" t="s">
        <v>6607</v>
      </c>
      <c r="B44" s="157" t="s">
        <v>6547</v>
      </c>
      <c r="C44">
        <v>160</v>
      </c>
    </row>
    <row r="45" spans="1:3" x14ac:dyDescent="0.45">
      <c r="A45" t="s">
        <v>6607</v>
      </c>
      <c r="B45" s="157" t="s">
        <v>719</v>
      </c>
      <c r="C45">
        <v>160</v>
      </c>
    </row>
    <row r="46" spans="1:3" x14ac:dyDescent="0.45">
      <c r="A46" t="s">
        <v>6607</v>
      </c>
      <c r="B46" s="157" t="s">
        <v>6548</v>
      </c>
      <c r="C46">
        <v>160</v>
      </c>
    </row>
    <row r="47" spans="1:3" x14ac:dyDescent="0.45">
      <c r="A47" t="s">
        <v>6607</v>
      </c>
      <c r="B47" s="157" t="s">
        <v>6549</v>
      </c>
      <c r="C47">
        <v>160</v>
      </c>
    </row>
    <row r="48" spans="1:3" x14ac:dyDescent="0.45">
      <c r="A48" t="s">
        <v>6607</v>
      </c>
      <c r="B48" s="157" t="s">
        <v>1837</v>
      </c>
      <c r="C48">
        <v>160</v>
      </c>
    </row>
    <row r="49" spans="1:3" x14ac:dyDescent="0.45">
      <c r="A49" t="s">
        <v>6607</v>
      </c>
      <c r="B49" s="157" t="s">
        <v>4829</v>
      </c>
      <c r="C49">
        <v>160</v>
      </c>
    </row>
    <row r="50" spans="1:3" x14ac:dyDescent="0.45">
      <c r="A50" t="s">
        <v>6607</v>
      </c>
      <c r="B50" s="157" t="s">
        <v>1862</v>
      </c>
      <c r="C50">
        <v>160</v>
      </c>
    </row>
    <row r="51" spans="1:3" x14ac:dyDescent="0.45">
      <c r="A51" t="s">
        <v>6607</v>
      </c>
      <c r="B51" s="157" t="s">
        <v>6550</v>
      </c>
      <c r="C51">
        <v>160</v>
      </c>
    </row>
    <row r="52" spans="1:3" x14ac:dyDescent="0.45">
      <c r="A52" t="s">
        <v>6607</v>
      </c>
      <c r="B52" s="157" t="s">
        <v>2653</v>
      </c>
      <c r="C52">
        <v>160</v>
      </c>
    </row>
    <row r="53" spans="1:3" x14ac:dyDescent="0.45">
      <c r="A53" t="s">
        <v>6607</v>
      </c>
      <c r="B53" s="157" t="s">
        <v>5791</v>
      </c>
      <c r="C53">
        <v>160</v>
      </c>
    </row>
    <row r="54" spans="1:3" x14ac:dyDescent="0.45">
      <c r="A54" t="s">
        <v>6607</v>
      </c>
      <c r="B54" s="157" t="s">
        <v>1879</v>
      </c>
      <c r="C54">
        <v>160</v>
      </c>
    </row>
    <row r="55" spans="1:3" x14ac:dyDescent="0.45">
      <c r="A55" t="s">
        <v>6607</v>
      </c>
      <c r="B55" s="157" t="s">
        <v>1303</v>
      </c>
      <c r="C55">
        <v>160</v>
      </c>
    </row>
    <row r="56" spans="1:3" x14ac:dyDescent="0.45">
      <c r="A56" t="s">
        <v>6607</v>
      </c>
      <c r="B56" s="157" t="s">
        <v>6551</v>
      </c>
      <c r="C56">
        <v>160</v>
      </c>
    </row>
    <row r="57" spans="1:3" x14ac:dyDescent="0.45">
      <c r="A57" t="s">
        <v>6607</v>
      </c>
      <c r="B57" s="157" t="s">
        <v>6552</v>
      </c>
      <c r="C57">
        <v>160</v>
      </c>
    </row>
    <row r="58" spans="1:3" x14ac:dyDescent="0.45">
      <c r="A58" t="s">
        <v>6607</v>
      </c>
      <c r="B58" s="157" t="s">
        <v>5272</v>
      </c>
      <c r="C58">
        <v>160</v>
      </c>
    </row>
    <row r="59" spans="1:3" x14ac:dyDescent="0.45">
      <c r="A59" t="s">
        <v>6607</v>
      </c>
      <c r="B59" s="157" t="s">
        <v>727</v>
      </c>
      <c r="C59">
        <v>160</v>
      </c>
    </row>
    <row r="60" spans="1:3" x14ac:dyDescent="0.45">
      <c r="A60" t="s">
        <v>6607</v>
      </c>
      <c r="B60" s="157" t="s">
        <v>6553</v>
      </c>
      <c r="C60">
        <v>160</v>
      </c>
    </row>
    <row r="61" spans="1:3" x14ac:dyDescent="0.45">
      <c r="A61" t="s">
        <v>6607</v>
      </c>
      <c r="B61" s="157" t="s">
        <v>6554</v>
      </c>
      <c r="C61">
        <v>160</v>
      </c>
    </row>
    <row r="62" spans="1:3" x14ac:dyDescent="0.45">
      <c r="A62" t="s">
        <v>6607</v>
      </c>
      <c r="B62" s="157" t="s">
        <v>5472</v>
      </c>
      <c r="C62">
        <v>160</v>
      </c>
    </row>
    <row r="63" spans="1:3" x14ac:dyDescent="0.45">
      <c r="A63" t="s">
        <v>6607</v>
      </c>
      <c r="B63" s="157" t="s">
        <v>4653</v>
      </c>
      <c r="C63">
        <v>160</v>
      </c>
    </row>
    <row r="64" spans="1:3" x14ac:dyDescent="0.45">
      <c r="A64" t="s">
        <v>6607</v>
      </c>
      <c r="B64" s="157" t="s">
        <v>4664</v>
      </c>
      <c r="C64">
        <v>160</v>
      </c>
    </row>
    <row r="65" spans="1:3" x14ac:dyDescent="0.45">
      <c r="A65" t="s">
        <v>6607</v>
      </c>
      <c r="B65" s="157" t="s">
        <v>6555</v>
      </c>
      <c r="C65">
        <v>160</v>
      </c>
    </row>
    <row r="66" spans="1:3" x14ac:dyDescent="0.45">
      <c r="A66" t="s">
        <v>6607</v>
      </c>
      <c r="B66" s="157" t="s">
        <v>2219</v>
      </c>
      <c r="C66">
        <v>160</v>
      </c>
    </row>
    <row r="67" spans="1:3" x14ac:dyDescent="0.45">
      <c r="A67" t="s">
        <v>6607</v>
      </c>
      <c r="B67" s="157" t="s">
        <v>3049</v>
      </c>
      <c r="C67">
        <v>160</v>
      </c>
    </row>
    <row r="68" spans="1:3" x14ac:dyDescent="0.45">
      <c r="A68" t="s">
        <v>6607</v>
      </c>
      <c r="B68" s="157" t="s">
        <v>2437</v>
      </c>
      <c r="C68">
        <v>160</v>
      </c>
    </row>
    <row r="69" spans="1:3" x14ac:dyDescent="0.45">
      <c r="A69" t="s">
        <v>6607</v>
      </c>
      <c r="B69" s="157" t="s">
        <v>6556</v>
      </c>
      <c r="C69">
        <v>160</v>
      </c>
    </row>
    <row r="70" spans="1:3" x14ac:dyDescent="0.45">
      <c r="A70" t="s">
        <v>6607</v>
      </c>
      <c r="B70" s="157" t="s">
        <v>752</v>
      </c>
      <c r="C70">
        <v>160</v>
      </c>
    </row>
    <row r="71" spans="1:3" x14ac:dyDescent="0.45">
      <c r="A71" t="s">
        <v>6607</v>
      </c>
      <c r="B71" s="157" t="s">
        <v>2230</v>
      </c>
      <c r="C71">
        <v>160</v>
      </c>
    </row>
    <row r="72" spans="1:3" x14ac:dyDescent="0.45">
      <c r="A72" t="s">
        <v>6607</v>
      </c>
      <c r="B72" s="157" t="s">
        <v>6529</v>
      </c>
      <c r="C72">
        <v>160</v>
      </c>
    </row>
    <row r="73" spans="1:3" x14ac:dyDescent="0.45">
      <c r="A73" t="s">
        <v>6607</v>
      </c>
      <c r="B73" s="157" t="s">
        <v>1267</v>
      </c>
      <c r="C73">
        <v>160</v>
      </c>
    </row>
    <row r="74" spans="1:3" x14ac:dyDescent="0.45">
      <c r="A74" t="s">
        <v>6607</v>
      </c>
      <c r="B74" s="157" t="s">
        <v>1270</v>
      </c>
      <c r="C74">
        <v>160</v>
      </c>
    </row>
    <row r="75" spans="1:3" x14ac:dyDescent="0.45">
      <c r="A75" t="s">
        <v>6607</v>
      </c>
      <c r="B75" s="157" t="s">
        <v>1450</v>
      </c>
      <c r="C75">
        <v>160</v>
      </c>
    </row>
    <row r="76" spans="1:3" x14ac:dyDescent="0.45">
      <c r="A76" t="s">
        <v>6607</v>
      </c>
      <c r="B76" s="157" t="s">
        <v>1311</v>
      </c>
      <c r="C76">
        <v>160</v>
      </c>
    </row>
    <row r="77" spans="1:3" x14ac:dyDescent="0.45">
      <c r="A77" t="s">
        <v>6607</v>
      </c>
      <c r="B77" s="157" t="s">
        <v>4717</v>
      </c>
      <c r="C77">
        <v>160</v>
      </c>
    </row>
    <row r="78" spans="1:3" x14ac:dyDescent="0.45">
      <c r="A78" t="s">
        <v>6607</v>
      </c>
      <c r="B78" s="157" t="s">
        <v>6557</v>
      </c>
      <c r="C78">
        <v>160</v>
      </c>
    </row>
    <row r="79" spans="1:3" x14ac:dyDescent="0.45">
      <c r="A79" t="s">
        <v>6607</v>
      </c>
      <c r="B79" s="157" t="s">
        <v>1884</v>
      </c>
      <c r="C79">
        <v>160</v>
      </c>
    </row>
    <row r="80" spans="1:3" x14ac:dyDescent="0.45">
      <c r="A80" t="s">
        <v>6607</v>
      </c>
      <c r="B80" s="157" t="s">
        <v>5476</v>
      </c>
      <c r="C80">
        <v>160</v>
      </c>
    </row>
    <row r="81" spans="1:3" x14ac:dyDescent="0.45">
      <c r="A81" t="s">
        <v>6607</v>
      </c>
      <c r="B81" s="157" t="s">
        <v>1886</v>
      </c>
      <c r="C81">
        <v>160</v>
      </c>
    </row>
    <row r="82" spans="1:3" x14ac:dyDescent="0.45">
      <c r="A82" t="s">
        <v>6607</v>
      </c>
      <c r="B82" s="157" t="s">
        <v>1892</v>
      </c>
      <c r="C82">
        <v>160</v>
      </c>
    </row>
    <row r="83" spans="1:3" x14ac:dyDescent="0.45">
      <c r="A83" t="s">
        <v>6607</v>
      </c>
      <c r="B83" s="157" t="s">
        <v>2662</v>
      </c>
      <c r="C83">
        <v>160</v>
      </c>
    </row>
    <row r="84" spans="1:3" x14ac:dyDescent="0.45">
      <c r="A84" t="s">
        <v>6607</v>
      </c>
      <c r="B84" s="157" t="s">
        <v>5425</v>
      </c>
      <c r="C84">
        <v>160</v>
      </c>
    </row>
    <row r="85" spans="1:3" x14ac:dyDescent="0.45">
      <c r="A85" t="s">
        <v>6607</v>
      </c>
      <c r="B85" s="157" t="s">
        <v>4555</v>
      </c>
      <c r="C85">
        <v>160</v>
      </c>
    </row>
    <row r="86" spans="1:3" x14ac:dyDescent="0.45">
      <c r="A86" t="s">
        <v>6607</v>
      </c>
      <c r="B86" s="157" t="s">
        <v>1313</v>
      </c>
      <c r="C86">
        <v>160</v>
      </c>
    </row>
    <row r="87" spans="1:3" x14ac:dyDescent="0.45">
      <c r="A87" t="s">
        <v>6607</v>
      </c>
      <c r="B87" s="157" t="s">
        <v>1315</v>
      </c>
      <c r="C87">
        <v>160</v>
      </c>
    </row>
    <row r="88" spans="1:3" x14ac:dyDescent="0.45">
      <c r="A88" t="s">
        <v>6607</v>
      </c>
      <c r="B88" s="157" t="s">
        <v>1273</v>
      </c>
      <c r="C88">
        <v>160</v>
      </c>
    </row>
    <row r="89" spans="1:3" x14ac:dyDescent="0.45">
      <c r="A89" t="s">
        <v>6607</v>
      </c>
      <c r="B89" s="157" t="s">
        <v>1538</v>
      </c>
      <c r="C89">
        <v>160</v>
      </c>
    </row>
    <row r="90" spans="1:3" x14ac:dyDescent="0.45">
      <c r="A90" t="s">
        <v>6607</v>
      </c>
      <c r="B90" s="157" t="s">
        <v>1547</v>
      </c>
      <c r="C90">
        <v>160</v>
      </c>
    </row>
    <row r="91" spans="1:3" x14ac:dyDescent="0.45">
      <c r="A91" t="s">
        <v>6607</v>
      </c>
      <c r="B91" s="157" t="s">
        <v>1551</v>
      </c>
      <c r="C91">
        <v>160</v>
      </c>
    </row>
    <row r="92" spans="1:3" x14ac:dyDescent="0.45">
      <c r="A92" t="s">
        <v>6607</v>
      </c>
      <c r="B92" s="157" t="s">
        <v>1275</v>
      </c>
      <c r="C92">
        <v>160</v>
      </c>
    </row>
    <row r="93" spans="1:3" x14ac:dyDescent="0.45">
      <c r="A93" t="s">
        <v>6607</v>
      </c>
      <c r="B93" s="157" t="s">
        <v>1320</v>
      </c>
      <c r="C93">
        <v>160</v>
      </c>
    </row>
    <row r="94" spans="1:3" x14ac:dyDescent="0.45">
      <c r="A94" t="s">
        <v>6607</v>
      </c>
      <c r="B94" s="157" t="s">
        <v>1279</v>
      </c>
      <c r="C94">
        <v>160</v>
      </c>
    </row>
    <row r="95" spans="1:3" x14ac:dyDescent="0.45">
      <c r="A95" t="s">
        <v>6607</v>
      </c>
      <c r="B95" s="157" t="s">
        <v>6558</v>
      </c>
      <c r="C95">
        <v>160</v>
      </c>
    </row>
    <row r="96" spans="1:3" x14ac:dyDescent="0.45">
      <c r="A96" t="s">
        <v>6607</v>
      </c>
      <c r="B96" s="157" t="s">
        <v>6559</v>
      </c>
      <c r="C96">
        <v>160</v>
      </c>
    </row>
    <row r="97" spans="1:3" x14ac:dyDescent="0.45">
      <c r="A97" t="s">
        <v>6607</v>
      </c>
      <c r="B97" s="157" t="s">
        <v>2250</v>
      </c>
      <c r="C97">
        <v>160</v>
      </c>
    </row>
    <row r="98" spans="1:3" x14ac:dyDescent="0.45">
      <c r="A98" t="s">
        <v>6607</v>
      </c>
      <c r="B98" s="157" t="s">
        <v>2261</v>
      </c>
      <c r="C98">
        <v>160</v>
      </c>
    </row>
    <row r="99" spans="1:3" x14ac:dyDescent="0.45">
      <c r="A99" t="s">
        <v>6607</v>
      </c>
      <c r="B99" s="157" t="s">
        <v>2265</v>
      </c>
      <c r="C99">
        <v>160</v>
      </c>
    </row>
    <row r="100" spans="1:3" x14ac:dyDescent="0.45">
      <c r="A100" t="s">
        <v>6607</v>
      </c>
      <c r="B100" s="157" t="s">
        <v>758</v>
      </c>
      <c r="C100">
        <v>160</v>
      </c>
    </row>
    <row r="101" spans="1:3" x14ac:dyDescent="0.45">
      <c r="A101" t="s">
        <v>6607</v>
      </c>
      <c r="B101" s="157" t="s">
        <v>1906</v>
      </c>
      <c r="C101">
        <v>160</v>
      </c>
    </row>
    <row r="102" spans="1:3" x14ac:dyDescent="0.45">
      <c r="A102" t="s">
        <v>6607</v>
      </c>
      <c r="B102" s="157" t="s">
        <v>1909</v>
      </c>
      <c r="C102">
        <v>160</v>
      </c>
    </row>
    <row r="103" spans="1:3" x14ac:dyDescent="0.45">
      <c r="A103" t="s">
        <v>6607</v>
      </c>
      <c r="B103" s="157" t="s">
        <v>2270</v>
      </c>
      <c r="C103">
        <v>160</v>
      </c>
    </row>
    <row r="104" spans="1:3" x14ac:dyDescent="0.45">
      <c r="A104" t="s">
        <v>6607</v>
      </c>
      <c r="B104" s="157" t="s">
        <v>6560</v>
      </c>
      <c r="C104">
        <v>160</v>
      </c>
    </row>
    <row r="105" spans="1:3" x14ac:dyDescent="0.45">
      <c r="A105" t="s">
        <v>6607</v>
      </c>
      <c r="B105" s="157" t="s">
        <v>1917</v>
      </c>
      <c r="C105">
        <v>160</v>
      </c>
    </row>
    <row r="106" spans="1:3" x14ac:dyDescent="0.45">
      <c r="A106" t="s">
        <v>6607</v>
      </c>
      <c r="B106" s="157" t="s">
        <v>1926</v>
      </c>
      <c r="C106">
        <v>160</v>
      </c>
    </row>
    <row r="107" spans="1:3" x14ac:dyDescent="0.45">
      <c r="A107" t="s">
        <v>6607</v>
      </c>
      <c r="B107" s="157" t="s">
        <v>1930</v>
      </c>
      <c r="C107">
        <v>160</v>
      </c>
    </row>
    <row r="108" spans="1:3" x14ac:dyDescent="0.45">
      <c r="A108" t="s">
        <v>6607</v>
      </c>
      <c r="B108" s="157" t="s">
        <v>6561</v>
      </c>
      <c r="C108">
        <v>160</v>
      </c>
    </row>
    <row r="109" spans="1:3" x14ac:dyDescent="0.45">
      <c r="A109" t="s">
        <v>6607</v>
      </c>
      <c r="B109" s="157" t="s">
        <v>777</v>
      </c>
      <c r="C109">
        <v>160</v>
      </c>
    </row>
    <row r="110" spans="1:3" x14ac:dyDescent="0.45">
      <c r="A110" t="s">
        <v>6607</v>
      </c>
      <c r="B110" s="157" t="s">
        <v>2466</v>
      </c>
      <c r="C110">
        <v>160</v>
      </c>
    </row>
    <row r="111" spans="1:3" x14ac:dyDescent="0.45">
      <c r="A111" t="s">
        <v>6607</v>
      </c>
      <c r="B111" s="157" t="s">
        <v>6562</v>
      </c>
      <c r="C111">
        <v>160</v>
      </c>
    </row>
    <row r="112" spans="1:3" x14ac:dyDescent="0.45">
      <c r="A112" t="s">
        <v>6607</v>
      </c>
      <c r="B112" s="157" t="s">
        <v>6563</v>
      </c>
      <c r="C112">
        <v>160</v>
      </c>
    </row>
    <row r="113" spans="1:3" x14ac:dyDescent="0.45">
      <c r="A113" t="s">
        <v>6607</v>
      </c>
      <c r="B113" s="157" t="s">
        <v>5235</v>
      </c>
      <c r="C113">
        <v>160</v>
      </c>
    </row>
    <row r="114" spans="1:3" x14ac:dyDescent="0.45">
      <c r="A114" t="s">
        <v>6607</v>
      </c>
      <c r="B114" s="157" t="s">
        <v>5736</v>
      </c>
      <c r="C114">
        <v>160</v>
      </c>
    </row>
    <row r="115" spans="1:3" x14ac:dyDescent="0.45">
      <c r="A115" t="s">
        <v>6607</v>
      </c>
      <c r="B115" s="157" t="s">
        <v>2677</v>
      </c>
      <c r="C115">
        <v>160</v>
      </c>
    </row>
    <row r="116" spans="1:3" x14ac:dyDescent="0.45">
      <c r="A116" t="s">
        <v>6607</v>
      </c>
      <c r="B116" s="157" t="s">
        <v>1933</v>
      </c>
      <c r="C116">
        <v>160</v>
      </c>
    </row>
    <row r="117" spans="1:3" x14ac:dyDescent="0.45">
      <c r="A117" t="s">
        <v>6607</v>
      </c>
      <c r="B117" s="157" t="s">
        <v>6564</v>
      </c>
      <c r="C117">
        <v>160</v>
      </c>
    </row>
    <row r="118" spans="1:3" x14ac:dyDescent="0.45">
      <c r="A118" t="s">
        <v>6607</v>
      </c>
      <c r="B118" s="157" t="s">
        <v>6340</v>
      </c>
      <c r="C118">
        <v>160</v>
      </c>
    </row>
    <row r="119" spans="1:3" x14ac:dyDescent="0.45">
      <c r="A119" t="s">
        <v>6607</v>
      </c>
      <c r="B119" s="157" t="s">
        <v>6565</v>
      </c>
      <c r="C119">
        <v>160</v>
      </c>
    </row>
    <row r="120" spans="1:3" x14ac:dyDescent="0.45">
      <c r="A120" t="s">
        <v>6607</v>
      </c>
      <c r="B120" s="157" t="s">
        <v>5939</v>
      </c>
      <c r="C120">
        <v>160</v>
      </c>
    </row>
    <row r="121" spans="1:3" x14ac:dyDescent="0.45">
      <c r="A121" t="s">
        <v>6607</v>
      </c>
      <c r="B121" s="157" t="s">
        <v>5526</v>
      </c>
      <c r="C121">
        <v>160</v>
      </c>
    </row>
    <row r="122" spans="1:3" x14ac:dyDescent="0.45">
      <c r="A122" t="s">
        <v>6607</v>
      </c>
      <c r="B122" s="157" t="s">
        <v>5798</v>
      </c>
      <c r="C122">
        <v>160</v>
      </c>
    </row>
    <row r="123" spans="1:3" x14ac:dyDescent="0.45">
      <c r="A123" t="s">
        <v>6607</v>
      </c>
      <c r="B123" s="157" t="s">
        <v>5534</v>
      </c>
      <c r="C123">
        <v>160</v>
      </c>
    </row>
    <row r="124" spans="1:3" x14ac:dyDescent="0.45">
      <c r="A124" t="s">
        <v>6607</v>
      </c>
      <c r="B124" s="157" t="s">
        <v>4218</v>
      </c>
      <c r="C124">
        <v>160</v>
      </c>
    </row>
    <row r="125" spans="1:3" x14ac:dyDescent="0.45">
      <c r="A125" t="s">
        <v>6607</v>
      </c>
      <c r="B125" s="157" t="s">
        <v>788</v>
      </c>
      <c r="C125">
        <v>160</v>
      </c>
    </row>
    <row r="126" spans="1:3" x14ac:dyDescent="0.45">
      <c r="A126" t="s">
        <v>6607</v>
      </c>
      <c r="B126" s="157" t="s">
        <v>1936</v>
      </c>
      <c r="C126">
        <v>160</v>
      </c>
    </row>
    <row r="127" spans="1:3" x14ac:dyDescent="0.45">
      <c r="A127" t="s">
        <v>6607</v>
      </c>
      <c r="B127" s="157" t="s">
        <v>6566</v>
      </c>
      <c r="C127">
        <v>160</v>
      </c>
    </row>
    <row r="128" spans="1:3" x14ac:dyDescent="0.45">
      <c r="A128" t="s">
        <v>6607</v>
      </c>
      <c r="B128" s="157" t="s">
        <v>1942</v>
      </c>
      <c r="C128">
        <v>160</v>
      </c>
    </row>
    <row r="129" spans="1:3" x14ac:dyDescent="0.45">
      <c r="A129" t="s">
        <v>6607</v>
      </c>
      <c r="B129" s="157" t="s">
        <v>2469</v>
      </c>
      <c r="C129">
        <v>160</v>
      </c>
    </row>
    <row r="130" spans="1:3" x14ac:dyDescent="0.45">
      <c r="A130" t="s">
        <v>6607</v>
      </c>
      <c r="B130" s="157" t="s">
        <v>6567</v>
      </c>
      <c r="C130">
        <v>160</v>
      </c>
    </row>
    <row r="131" spans="1:3" x14ac:dyDescent="0.45">
      <c r="A131" t="s">
        <v>6607</v>
      </c>
      <c r="B131" s="157" t="s">
        <v>2277</v>
      </c>
      <c r="C131">
        <v>160</v>
      </c>
    </row>
    <row r="132" spans="1:3" x14ac:dyDescent="0.45">
      <c r="A132" t="s">
        <v>6607</v>
      </c>
      <c r="B132" s="157" t="s">
        <v>2281</v>
      </c>
      <c r="C132">
        <v>160</v>
      </c>
    </row>
    <row r="133" spans="1:3" x14ac:dyDescent="0.45">
      <c r="A133" t="s">
        <v>6607</v>
      </c>
      <c r="B133" s="157" t="s">
        <v>2283</v>
      </c>
      <c r="C133">
        <v>160</v>
      </c>
    </row>
    <row r="134" spans="1:3" x14ac:dyDescent="0.45">
      <c r="A134" t="s">
        <v>6607</v>
      </c>
      <c r="B134" s="157" t="s">
        <v>2291</v>
      </c>
      <c r="C134">
        <v>160</v>
      </c>
    </row>
    <row r="135" spans="1:3" x14ac:dyDescent="0.45">
      <c r="A135" t="s">
        <v>6607</v>
      </c>
      <c r="B135" s="157" t="s">
        <v>6568</v>
      </c>
      <c r="C135">
        <v>160</v>
      </c>
    </row>
    <row r="136" spans="1:3" x14ac:dyDescent="0.45">
      <c r="A136" t="s">
        <v>6607</v>
      </c>
      <c r="B136" s="157" t="s">
        <v>6569</v>
      </c>
      <c r="C136">
        <v>160</v>
      </c>
    </row>
    <row r="137" spans="1:3" x14ac:dyDescent="0.45">
      <c r="A137" t="s">
        <v>6607</v>
      </c>
      <c r="B137" s="157" t="s">
        <v>6570</v>
      </c>
      <c r="C137">
        <v>160</v>
      </c>
    </row>
    <row r="138" spans="1:3" x14ac:dyDescent="0.45">
      <c r="A138" t="s">
        <v>6607</v>
      </c>
      <c r="B138" s="157" t="s">
        <v>5495</v>
      </c>
      <c r="C138">
        <v>160</v>
      </c>
    </row>
    <row r="139" spans="1:3" x14ac:dyDescent="0.45">
      <c r="A139" t="s">
        <v>6607</v>
      </c>
      <c r="B139" s="157" t="s">
        <v>2299</v>
      </c>
      <c r="C139">
        <v>160</v>
      </c>
    </row>
    <row r="140" spans="1:3" x14ac:dyDescent="0.45">
      <c r="A140" t="s">
        <v>6607</v>
      </c>
      <c r="B140" s="157" t="s">
        <v>4758</v>
      </c>
      <c r="C140">
        <v>160</v>
      </c>
    </row>
    <row r="141" spans="1:3" x14ac:dyDescent="0.45">
      <c r="A141" t="s">
        <v>6607</v>
      </c>
      <c r="B141" s="157" t="s">
        <v>2311</v>
      </c>
      <c r="C141">
        <v>160</v>
      </c>
    </row>
    <row r="142" spans="1:3" x14ac:dyDescent="0.45">
      <c r="A142" t="s">
        <v>6607</v>
      </c>
      <c r="B142" s="157" t="s">
        <v>1999</v>
      </c>
      <c r="C142">
        <v>160</v>
      </c>
    </row>
    <row r="143" spans="1:3" x14ac:dyDescent="0.45">
      <c r="A143" t="s">
        <v>6607</v>
      </c>
      <c r="B143" s="157" t="s">
        <v>6571</v>
      </c>
      <c r="C143">
        <v>160</v>
      </c>
    </row>
    <row r="144" spans="1:3" x14ac:dyDescent="0.45">
      <c r="A144" t="s">
        <v>6607</v>
      </c>
      <c r="B144" s="157" t="s">
        <v>167</v>
      </c>
      <c r="C144">
        <v>160</v>
      </c>
    </row>
    <row r="145" spans="1:3" x14ac:dyDescent="0.45">
      <c r="A145" t="s">
        <v>6607</v>
      </c>
      <c r="B145" s="157" t="s">
        <v>6572</v>
      </c>
      <c r="C145">
        <v>160</v>
      </c>
    </row>
    <row r="146" spans="1:3" x14ac:dyDescent="0.45">
      <c r="A146" t="s">
        <v>6607</v>
      </c>
      <c r="B146" s="157" t="s">
        <v>2321</v>
      </c>
      <c r="C146">
        <v>160</v>
      </c>
    </row>
    <row r="147" spans="1:3" x14ac:dyDescent="0.45">
      <c r="A147" t="s">
        <v>6607</v>
      </c>
      <c r="B147" s="157" t="s">
        <v>3398</v>
      </c>
      <c r="C147">
        <v>160</v>
      </c>
    </row>
    <row r="148" spans="1:3" x14ac:dyDescent="0.45">
      <c r="A148" t="s">
        <v>6607</v>
      </c>
      <c r="B148" s="157" t="s">
        <v>2001</v>
      </c>
      <c r="C148">
        <v>160</v>
      </c>
    </row>
    <row r="149" spans="1:3" x14ac:dyDescent="0.45">
      <c r="A149" t="s">
        <v>6607</v>
      </c>
      <c r="B149" s="157" t="s">
        <v>4419</v>
      </c>
      <c r="C149">
        <v>160</v>
      </c>
    </row>
    <row r="150" spans="1:3" x14ac:dyDescent="0.45">
      <c r="A150" t="s">
        <v>6607</v>
      </c>
      <c r="B150" s="157" t="s">
        <v>6573</v>
      </c>
      <c r="C150">
        <v>160</v>
      </c>
    </row>
    <row r="151" spans="1:3" x14ac:dyDescent="0.45">
      <c r="A151" t="s">
        <v>6607</v>
      </c>
      <c r="B151" s="157" t="s">
        <v>2013</v>
      </c>
      <c r="C151">
        <v>160</v>
      </c>
    </row>
    <row r="152" spans="1:3" x14ac:dyDescent="0.45">
      <c r="A152" t="s">
        <v>6607</v>
      </c>
      <c r="B152" s="157" t="s">
        <v>6530</v>
      </c>
      <c r="C152">
        <v>160</v>
      </c>
    </row>
    <row r="153" spans="1:3" x14ac:dyDescent="0.45">
      <c r="A153" t="s">
        <v>6607</v>
      </c>
      <c r="B153" s="157" t="s">
        <v>794</v>
      </c>
      <c r="C153">
        <v>160</v>
      </c>
    </row>
    <row r="154" spans="1:3" x14ac:dyDescent="0.45">
      <c r="A154" t="s">
        <v>6607</v>
      </c>
      <c r="B154" s="157" t="s">
        <v>6574</v>
      </c>
      <c r="C154">
        <v>160</v>
      </c>
    </row>
    <row r="155" spans="1:3" x14ac:dyDescent="0.45">
      <c r="A155" t="s">
        <v>6607</v>
      </c>
      <c r="B155" s="157" t="s">
        <v>6341</v>
      </c>
      <c r="C155">
        <v>160</v>
      </c>
    </row>
    <row r="156" spans="1:3" x14ac:dyDescent="0.45">
      <c r="A156" t="s">
        <v>6607</v>
      </c>
      <c r="B156" s="157" t="s">
        <v>4874</v>
      </c>
      <c r="C156">
        <v>160</v>
      </c>
    </row>
    <row r="157" spans="1:3" x14ac:dyDescent="0.45">
      <c r="A157" t="s">
        <v>6607</v>
      </c>
      <c r="B157" s="157" t="s">
        <v>806</v>
      </c>
      <c r="C157">
        <v>160</v>
      </c>
    </row>
    <row r="158" spans="1:3" x14ac:dyDescent="0.45">
      <c r="A158" t="s">
        <v>6607</v>
      </c>
      <c r="B158" s="157" t="s">
        <v>2324</v>
      </c>
      <c r="C158">
        <v>160</v>
      </c>
    </row>
    <row r="159" spans="1:3" x14ac:dyDescent="0.45">
      <c r="A159" t="s">
        <v>6607</v>
      </c>
      <c r="B159" s="157" t="s">
        <v>3436</v>
      </c>
      <c r="C159">
        <v>160</v>
      </c>
    </row>
    <row r="160" spans="1:3" x14ac:dyDescent="0.45">
      <c r="A160" t="s">
        <v>6607</v>
      </c>
      <c r="B160" s="157" t="s">
        <v>811</v>
      </c>
      <c r="C160">
        <v>160</v>
      </c>
    </row>
    <row r="161" spans="1:3" x14ac:dyDescent="0.45">
      <c r="A161" t="s">
        <v>6607</v>
      </c>
      <c r="B161" s="157" t="s">
        <v>2017</v>
      </c>
      <c r="C161">
        <v>160</v>
      </c>
    </row>
    <row r="162" spans="1:3" x14ac:dyDescent="0.45">
      <c r="A162" t="s">
        <v>6607</v>
      </c>
      <c r="B162" s="157" t="s">
        <v>2486</v>
      </c>
      <c r="C162">
        <v>160</v>
      </c>
    </row>
    <row r="163" spans="1:3" x14ac:dyDescent="0.45">
      <c r="A163" t="s">
        <v>6607</v>
      </c>
      <c r="B163" s="157" t="s">
        <v>4813</v>
      </c>
      <c r="C163">
        <v>160</v>
      </c>
    </row>
    <row r="164" spans="1:3" x14ac:dyDescent="0.45">
      <c r="A164" t="s">
        <v>6607</v>
      </c>
      <c r="B164" s="157" t="s">
        <v>171</v>
      </c>
      <c r="C164">
        <v>160</v>
      </c>
    </row>
    <row r="165" spans="1:3" x14ac:dyDescent="0.45">
      <c r="A165" t="s">
        <v>6607</v>
      </c>
      <c r="B165" s="157" t="s">
        <v>174</v>
      </c>
      <c r="C165">
        <v>160</v>
      </c>
    </row>
    <row r="166" spans="1:3" x14ac:dyDescent="0.45">
      <c r="A166" t="s">
        <v>6607</v>
      </c>
      <c r="B166" s="157" t="s">
        <v>5453</v>
      </c>
      <c r="C166">
        <v>160</v>
      </c>
    </row>
    <row r="167" spans="1:3" x14ac:dyDescent="0.45">
      <c r="A167" t="s">
        <v>6607</v>
      </c>
      <c r="B167" s="157" t="s">
        <v>2029</v>
      </c>
      <c r="C167">
        <v>160</v>
      </c>
    </row>
    <row r="168" spans="1:3" x14ac:dyDescent="0.45">
      <c r="A168" t="s">
        <v>6607</v>
      </c>
      <c r="B168" s="157" t="s">
        <v>6575</v>
      </c>
      <c r="C168">
        <v>160</v>
      </c>
    </row>
    <row r="169" spans="1:3" x14ac:dyDescent="0.45">
      <c r="A169" t="s">
        <v>6607</v>
      </c>
      <c r="B169" s="157" t="s">
        <v>1282</v>
      </c>
      <c r="C169">
        <v>160</v>
      </c>
    </row>
    <row r="170" spans="1:3" x14ac:dyDescent="0.45">
      <c r="A170" t="s">
        <v>6607</v>
      </c>
      <c r="B170" s="157" t="s">
        <v>2705</v>
      </c>
      <c r="C170">
        <v>160</v>
      </c>
    </row>
    <row r="171" spans="1:3" x14ac:dyDescent="0.45">
      <c r="A171" t="s">
        <v>6607</v>
      </c>
      <c r="B171" s="157" t="s">
        <v>1329</v>
      </c>
      <c r="C171">
        <v>160</v>
      </c>
    </row>
    <row r="172" spans="1:3" x14ac:dyDescent="0.45">
      <c r="A172" t="s">
        <v>6607</v>
      </c>
      <c r="B172" s="157" t="s">
        <v>2032</v>
      </c>
      <c r="C172">
        <v>160</v>
      </c>
    </row>
    <row r="173" spans="1:3" x14ac:dyDescent="0.45">
      <c r="A173" t="s">
        <v>6607</v>
      </c>
      <c r="B173" s="157" t="s">
        <v>2040</v>
      </c>
      <c r="C173">
        <v>160</v>
      </c>
    </row>
    <row r="174" spans="1:3" x14ac:dyDescent="0.45">
      <c r="A174" t="s">
        <v>6607</v>
      </c>
      <c r="B174" s="157" t="s">
        <v>76</v>
      </c>
      <c r="C174">
        <v>160</v>
      </c>
    </row>
    <row r="175" spans="1:3" x14ac:dyDescent="0.45">
      <c r="A175" t="s">
        <v>6607</v>
      </c>
      <c r="B175" s="157" t="s">
        <v>189</v>
      </c>
      <c r="C175">
        <v>160</v>
      </c>
    </row>
    <row r="176" spans="1:3" x14ac:dyDescent="0.45">
      <c r="A176" t="s">
        <v>6607</v>
      </c>
      <c r="B176" s="157" t="s">
        <v>6576</v>
      </c>
      <c r="C176">
        <v>160</v>
      </c>
    </row>
    <row r="177" spans="1:3" x14ac:dyDescent="0.45">
      <c r="A177" t="s">
        <v>6607</v>
      </c>
      <c r="B177" s="157" t="s">
        <v>1618</v>
      </c>
      <c r="C177">
        <v>160</v>
      </c>
    </row>
    <row r="178" spans="1:3" x14ac:dyDescent="0.45">
      <c r="A178" t="s">
        <v>6607</v>
      </c>
      <c r="B178" s="157" t="s">
        <v>1333</v>
      </c>
      <c r="C178">
        <v>160</v>
      </c>
    </row>
    <row r="179" spans="1:3" x14ac:dyDescent="0.45">
      <c r="A179" t="s">
        <v>6607</v>
      </c>
      <c r="B179" s="157" t="s">
        <v>2051</v>
      </c>
      <c r="C179">
        <v>160</v>
      </c>
    </row>
    <row r="180" spans="1:3" x14ac:dyDescent="0.45">
      <c r="A180" t="s">
        <v>6607</v>
      </c>
      <c r="B180" s="157" t="s">
        <v>2099</v>
      </c>
      <c r="C180">
        <v>160</v>
      </c>
    </row>
    <row r="181" spans="1:3" x14ac:dyDescent="0.45">
      <c r="A181" t="s">
        <v>6607</v>
      </c>
      <c r="B181" s="157" t="s">
        <v>197</v>
      </c>
      <c r="C181">
        <v>160</v>
      </c>
    </row>
    <row r="182" spans="1:3" x14ac:dyDescent="0.45">
      <c r="A182" t="s">
        <v>6607</v>
      </c>
      <c r="B182" s="157" t="s">
        <v>3569</v>
      </c>
      <c r="C182">
        <v>160</v>
      </c>
    </row>
    <row r="183" spans="1:3" x14ac:dyDescent="0.45">
      <c r="A183" t="s">
        <v>6607</v>
      </c>
      <c r="B183" s="157" t="s">
        <v>5230</v>
      </c>
      <c r="C183">
        <v>160</v>
      </c>
    </row>
    <row r="184" spans="1:3" x14ac:dyDescent="0.45">
      <c r="A184" t="s">
        <v>6607</v>
      </c>
      <c r="B184" s="157" t="s">
        <v>2336</v>
      </c>
      <c r="C184">
        <v>160</v>
      </c>
    </row>
    <row r="185" spans="1:3" x14ac:dyDescent="0.45">
      <c r="A185" t="s">
        <v>6607</v>
      </c>
      <c r="B185" s="157" t="s">
        <v>2350</v>
      </c>
      <c r="C185">
        <v>160</v>
      </c>
    </row>
    <row r="186" spans="1:3" x14ac:dyDescent="0.45">
      <c r="A186" t="s">
        <v>6607</v>
      </c>
      <c r="B186" s="157" t="s">
        <v>5057</v>
      </c>
      <c r="C186">
        <v>160</v>
      </c>
    </row>
    <row r="187" spans="1:3" x14ac:dyDescent="0.45">
      <c r="A187" t="s">
        <v>6607</v>
      </c>
      <c r="B187" s="157" t="s">
        <v>6577</v>
      </c>
      <c r="C187">
        <v>160</v>
      </c>
    </row>
    <row r="188" spans="1:3" x14ac:dyDescent="0.45">
      <c r="A188" t="s">
        <v>6607</v>
      </c>
      <c r="B188" s="157" t="s">
        <v>49</v>
      </c>
      <c r="C188">
        <v>160</v>
      </c>
    </row>
    <row r="189" spans="1:3" x14ac:dyDescent="0.45">
      <c r="A189" t="s">
        <v>6607</v>
      </c>
      <c r="B189" s="157" t="s">
        <v>974</v>
      </c>
      <c r="C189">
        <v>160</v>
      </c>
    </row>
    <row r="190" spans="1:3" x14ac:dyDescent="0.45">
      <c r="A190" t="s">
        <v>6607</v>
      </c>
      <c r="B190" s="157" t="s">
        <v>2101</v>
      </c>
      <c r="C190">
        <v>160</v>
      </c>
    </row>
    <row r="191" spans="1:3" x14ac:dyDescent="0.45">
      <c r="A191" t="s">
        <v>6607</v>
      </c>
      <c r="B191" s="157" t="s">
        <v>2359</v>
      </c>
      <c r="C191">
        <v>160</v>
      </c>
    </row>
    <row r="192" spans="1:3" x14ac:dyDescent="0.45">
      <c r="A192" t="s">
        <v>6607</v>
      </c>
      <c r="B192" s="157" t="s">
        <v>2367</v>
      </c>
      <c r="C192">
        <v>160</v>
      </c>
    </row>
    <row r="193" spans="1:3" x14ac:dyDescent="0.45">
      <c r="A193" t="s">
        <v>6607</v>
      </c>
      <c r="B193" s="157" t="s">
        <v>6578</v>
      </c>
      <c r="C193">
        <v>160</v>
      </c>
    </row>
    <row r="194" spans="1:3" x14ac:dyDescent="0.45">
      <c r="A194" t="s">
        <v>6607</v>
      </c>
      <c r="B194" s="157" t="s">
        <v>980</v>
      </c>
      <c r="C194">
        <v>160</v>
      </c>
    </row>
    <row r="195" spans="1:3" x14ac:dyDescent="0.45">
      <c r="A195" t="s">
        <v>6607</v>
      </c>
      <c r="B195" s="157" t="s">
        <v>2110</v>
      </c>
      <c r="C195">
        <v>160</v>
      </c>
    </row>
    <row r="196" spans="1:3" x14ac:dyDescent="0.45">
      <c r="A196" t="s">
        <v>6607</v>
      </c>
      <c r="B196" s="157" t="s">
        <v>2125</v>
      </c>
      <c r="C196">
        <v>160</v>
      </c>
    </row>
    <row r="197" spans="1:3" x14ac:dyDescent="0.45">
      <c r="A197" t="s">
        <v>6607</v>
      </c>
      <c r="B197" s="157" t="s">
        <v>18</v>
      </c>
      <c r="C197">
        <v>160</v>
      </c>
    </row>
    <row r="198" spans="1:3" x14ac:dyDescent="0.45">
      <c r="A198" t="s">
        <v>6607</v>
      </c>
      <c r="B198" s="157" t="s">
        <v>3737</v>
      </c>
      <c r="C198">
        <v>160</v>
      </c>
    </row>
    <row r="199" spans="1:3" x14ac:dyDescent="0.45">
      <c r="A199" t="s">
        <v>6607</v>
      </c>
      <c r="B199" s="157" t="s">
        <v>3756</v>
      </c>
      <c r="C199">
        <v>160</v>
      </c>
    </row>
    <row r="200" spans="1:3" x14ac:dyDescent="0.45">
      <c r="A200" t="s">
        <v>6607</v>
      </c>
      <c r="B200" s="157" t="s">
        <v>4890</v>
      </c>
      <c r="C200">
        <v>160</v>
      </c>
    </row>
    <row r="201" spans="1:3" x14ac:dyDescent="0.45">
      <c r="A201" t="s">
        <v>6607</v>
      </c>
      <c r="B201" s="157" t="s">
        <v>5862</v>
      </c>
      <c r="C201">
        <v>160</v>
      </c>
    </row>
    <row r="202" spans="1:3" x14ac:dyDescent="0.45">
      <c r="A202" t="s">
        <v>6607</v>
      </c>
      <c r="B202" s="157" t="s">
        <v>2134</v>
      </c>
      <c r="C202">
        <v>160</v>
      </c>
    </row>
    <row r="203" spans="1:3" x14ac:dyDescent="0.45">
      <c r="A203" t="s">
        <v>6607</v>
      </c>
      <c r="B203" s="157" t="s">
        <v>6579</v>
      </c>
      <c r="C203">
        <v>160</v>
      </c>
    </row>
    <row r="204" spans="1:3" x14ac:dyDescent="0.45">
      <c r="A204" t="s">
        <v>6607</v>
      </c>
      <c r="B204" s="157" t="s">
        <v>3800</v>
      </c>
      <c r="C204">
        <v>160</v>
      </c>
    </row>
    <row r="205" spans="1:3" x14ac:dyDescent="0.45">
      <c r="A205" t="s">
        <v>6607</v>
      </c>
      <c r="B205" s="157" t="s">
        <v>1001</v>
      </c>
      <c r="C205">
        <v>160</v>
      </c>
    </row>
    <row r="206" spans="1:3" x14ac:dyDescent="0.45">
      <c r="A206" t="s">
        <v>6607</v>
      </c>
      <c r="B206" s="157" t="s">
        <v>6580</v>
      </c>
      <c r="C206">
        <v>160</v>
      </c>
    </row>
    <row r="207" spans="1:3" x14ac:dyDescent="0.45">
      <c r="A207" t="s">
        <v>6607</v>
      </c>
      <c r="B207" s="157" t="s">
        <v>6581</v>
      </c>
      <c r="C207">
        <v>160</v>
      </c>
    </row>
    <row r="208" spans="1:3" x14ac:dyDescent="0.45">
      <c r="A208" t="s">
        <v>6607</v>
      </c>
      <c r="B208" s="157" t="s">
        <v>30</v>
      </c>
      <c r="C208">
        <v>160</v>
      </c>
    </row>
    <row r="209" spans="1:3" x14ac:dyDescent="0.45">
      <c r="A209" t="s">
        <v>6607</v>
      </c>
      <c r="B209" s="157" t="s">
        <v>1054</v>
      </c>
      <c r="C209">
        <v>160</v>
      </c>
    </row>
    <row r="210" spans="1:3" x14ac:dyDescent="0.45">
      <c r="A210" t="s">
        <v>6607</v>
      </c>
      <c r="B210" s="157" t="s">
        <v>1065</v>
      </c>
      <c r="C210">
        <v>160</v>
      </c>
    </row>
    <row r="211" spans="1:3" x14ac:dyDescent="0.45">
      <c r="A211" t="s">
        <v>6607</v>
      </c>
      <c r="B211" s="157" t="s">
        <v>6582</v>
      </c>
      <c r="C211">
        <v>160</v>
      </c>
    </row>
    <row r="212" spans="1:3" x14ac:dyDescent="0.45">
      <c r="A212" t="s">
        <v>6607</v>
      </c>
      <c r="B212" s="157" t="s">
        <v>6342</v>
      </c>
      <c r="C212">
        <v>160</v>
      </c>
    </row>
    <row r="213" spans="1:3" x14ac:dyDescent="0.45">
      <c r="A213" t="s">
        <v>6607</v>
      </c>
      <c r="B213" s="157" t="s">
        <v>1621</v>
      </c>
      <c r="C213">
        <v>160</v>
      </c>
    </row>
    <row r="214" spans="1:3" x14ac:dyDescent="0.45">
      <c r="A214" t="s">
        <v>6607</v>
      </c>
      <c r="B214" s="157" t="s">
        <v>5111</v>
      </c>
      <c r="C214">
        <v>160</v>
      </c>
    </row>
    <row r="215" spans="1:3" x14ac:dyDescent="0.45">
      <c r="A215" t="s">
        <v>6607</v>
      </c>
      <c r="B215" s="157" t="s">
        <v>1081</v>
      </c>
      <c r="C215">
        <v>160</v>
      </c>
    </row>
    <row r="216" spans="1:3" x14ac:dyDescent="0.45">
      <c r="A216" t="s">
        <v>6607</v>
      </c>
      <c r="B216" s="157" t="s">
        <v>6583</v>
      </c>
      <c r="C216">
        <v>160</v>
      </c>
    </row>
    <row r="217" spans="1:3" x14ac:dyDescent="0.45">
      <c r="A217" t="s">
        <v>6607</v>
      </c>
      <c r="B217" s="157" t="s">
        <v>44</v>
      </c>
      <c r="C217">
        <v>160</v>
      </c>
    </row>
    <row r="218" spans="1:3" x14ac:dyDescent="0.45">
      <c r="A218" t="s">
        <v>6607</v>
      </c>
      <c r="B218" s="157" t="s">
        <v>6250</v>
      </c>
      <c r="C218">
        <v>160</v>
      </c>
    </row>
    <row r="219" spans="1:3" x14ac:dyDescent="0.45">
      <c r="A219" t="s">
        <v>6607</v>
      </c>
      <c r="B219" s="157" t="s">
        <v>1339</v>
      </c>
      <c r="C219">
        <v>160</v>
      </c>
    </row>
    <row r="220" spans="1:3" x14ac:dyDescent="0.45">
      <c r="A220" t="s">
        <v>6607</v>
      </c>
      <c r="B220" s="157" t="s">
        <v>4660</v>
      </c>
      <c r="C220">
        <v>160</v>
      </c>
    </row>
    <row r="221" spans="1:3" x14ac:dyDescent="0.45">
      <c r="A221" t="s">
        <v>6607</v>
      </c>
      <c r="B221" s="157" t="s">
        <v>217</v>
      </c>
      <c r="C221">
        <v>160</v>
      </c>
    </row>
    <row r="222" spans="1:3" x14ac:dyDescent="0.45">
      <c r="A222" t="s">
        <v>6607</v>
      </c>
      <c r="B222" s="157" t="s">
        <v>4590</v>
      </c>
      <c r="C222">
        <v>160</v>
      </c>
    </row>
    <row r="223" spans="1:3" x14ac:dyDescent="0.45">
      <c r="A223" t="s">
        <v>6607</v>
      </c>
      <c r="B223" s="157" t="s">
        <v>4631</v>
      </c>
      <c r="C223">
        <v>160</v>
      </c>
    </row>
    <row r="224" spans="1:3" x14ac:dyDescent="0.45">
      <c r="A224" t="s">
        <v>6607</v>
      </c>
      <c r="B224" s="157" t="s">
        <v>6532</v>
      </c>
      <c r="C224">
        <v>160</v>
      </c>
    </row>
    <row r="225" spans="1:3" x14ac:dyDescent="0.45">
      <c r="A225" t="s">
        <v>6607</v>
      </c>
      <c r="B225" s="157" t="s">
        <v>6584</v>
      </c>
      <c r="C225">
        <v>160</v>
      </c>
    </row>
    <row r="226" spans="1:3" x14ac:dyDescent="0.45">
      <c r="A226" t="s">
        <v>6607</v>
      </c>
      <c r="B226" s="157" t="s">
        <v>6585</v>
      </c>
      <c r="C226">
        <v>160</v>
      </c>
    </row>
    <row r="227" spans="1:3" x14ac:dyDescent="0.45">
      <c r="A227" t="s">
        <v>6607</v>
      </c>
      <c r="B227" s="157" t="s">
        <v>3909</v>
      </c>
      <c r="C227">
        <v>160</v>
      </c>
    </row>
    <row r="228" spans="1:3" x14ac:dyDescent="0.45">
      <c r="A228" t="s">
        <v>6607</v>
      </c>
      <c r="B228" s="157" t="s">
        <v>3911</v>
      </c>
      <c r="C228">
        <v>160</v>
      </c>
    </row>
    <row r="229" spans="1:3" x14ac:dyDescent="0.45">
      <c r="A229" t="s">
        <v>6607</v>
      </c>
      <c r="B229" s="157" t="s">
        <v>3923</v>
      </c>
      <c r="C229">
        <v>160</v>
      </c>
    </row>
    <row r="230" spans="1:3" x14ac:dyDescent="0.45">
      <c r="A230" t="s">
        <v>6607</v>
      </c>
      <c r="B230" s="157" t="s">
        <v>3927</v>
      </c>
      <c r="C230">
        <v>160</v>
      </c>
    </row>
    <row r="231" spans="1:3" x14ac:dyDescent="0.45">
      <c r="A231" t="s">
        <v>6607</v>
      </c>
      <c r="B231" s="157" t="s">
        <v>224</v>
      </c>
      <c r="C231">
        <v>160</v>
      </c>
    </row>
    <row r="232" spans="1:3" x14ac:dyDescent="0.45">
      <c r="A232" t="s">
        <v>6607</v>
      </c>
      <c r="B232" s="157" t="s">
        <v>6586</v>
      </c>
      <c r="C232">
        <v>160</v>
      </c>
    </row>
    <row r="233" spans="1:3" x14ac:dyDescent="0.45">
      <c r="A233" t="s">
        <v>6607</v>
      </c>
      <c r="B233" s="157" t="s">
        <v>4224</v>
      </c>
      <c r="C233">
        <v>160</v>
      </c>
    </row>
    <row r="234" spans="1:3" x14ac:dyDescent="0.45">
      <c r="A234" t="s">
        <v>6607</v>
      </c>
      <c r="B234" s="157" t="s">
        <v>2</v>
      </c>
      <c r="C234">
        <v>160</v>
      </c>
    </row>
    <row r="235" spans="1:3" x14ac:dyDescent="0.45">
      <c r="A235" t="s">
        <v>6607</v>
      </c>
      <c r="B235" s="157" t="s">
        <v>1136</v>
      </c>
      <c r="C235">
        <v>160</v>
      </c>
    </row>
    <row r="236" spans="1:3" x14ac:dyDescent="0.45">
      <c r="A236" t="s">
        <v>6607</v>
      </c>
      <c r="B236" s="157" t="s">
        <v>236</v>
      </c>
      <c r="C236">
        <v>160</v>
      </c>
    </row>
    <row r="237" spans="1:3" x14ac:dyDescent="0.45">
      <c r="A237" t="s">
        <v>6607</v>
      </c>
      <c r="B237" s="157" t="s">
        <v>6132</v>
      </c>
      <c r="C237">
        <v>160</v>
      </c>
    </row>
    <row r="238" spans="1:3" x14ac:dyDescent="0.45">
      <c r="A238" t="s">
        <v>6607</v>
      </c>
      <c r="B238" s="157" t="s">
        <v>6171</v>
      </c>
      <c r="C238">
        <v>160</v>
      </c>
    </row>
    <row r="239" spans="1:3" x14ac:dyDescent="0.45">
      <c r="A239" t="s">
        <v>6607</v>
      </c>
      <c r="B239" s="157" t="s">
        <v>6587</v>
      </c>
      <c r="C239">
        <v>160</v>
      </c>
    </row>
    <row r="240" spans="1:3" x14ac:dyDescent="0.45">
      <c r="A240" t="s">
        <v>6607</v>
      </c>
      <c r="B240" s="157" t="s">
        <v>6588</v>
      </c>
      <c r="C240">
        <v>160</v>
      </c>
    </row>
    <row r="241" spans="1:3" x14ac:dyDescent="0.45">
      <c r="A241" t="s">
        <v>6607</v>
      </c>
      <c r="B241" s="157" t="s">
        <v>5184</v>
      </c>
      <c r="C241">
        <v>160</v>
      </c>
    </row>
    <row r="242" spans="1:3" x14ac:dyDescent="0.45">
      <c r="A242" t="s">
        <v>6607</v>
      </c>
      <c r="B242" s="157" t="s">
        <v>6589</v>
      </c>
      <c r="C242">
        <v>160</v>
      </c>
    </row>
    <row r="243" spans="1:3" x14ac:dyDescent="0.45">
      <c r="A243" t="s">
        <v>6607</v>
      </c>
      <c r="B243" s="157" t="s">
        <v>6590</v>
      </c>
      <c r="C243">
        <v>160</v>
      </c>
    </row>
    <row r="244" spans="1:3" x14ac:dyDescent="0.45">
      <c r="A244" t="s">
        <v>6607</v>
      </c>
      <c r="B244" s="157" t="s">
        <v>6591</v>
      </c>
      <c r="C244">
        <v>160</v>
      </c>
    </row>
    <row r="245" spans="1:3" x14ac:dyDescent="0.45">
      <c r="A245" t="s">
        <v>6607</v>
      </c>
      <c r="B245" s="157" t="s">
        <v>1284</v>
      </c>
      <c r="C245">
        <v>160</v>
      </c>
    </row>
    <row r="246" spans="1:3" x14ac:dyDescent="0.45">
      <c r="A246" t="s">
        <v>6607</v>
      </c>
      <c r="B246" s="157" t="s">
        <v>6536</v>
      </c>
      <c r="C246">
        <v>160</v>
      </c>
    </row>
    <row r="247" spans="1:3" x14ac:dyDescent="0.45">
      <c r="A247" t="s">
        <v>6607</v>
      </c>
      <c r="B247" s="157" t="s">
        <v>4833</v>
      </c>
      <c r="C247">
        <v>160</v>
      </c>
    </row>
    <row r="248" spans="1:3" x14ac:dyDescent="0.45">
      <c r="A248" t="s">
        <v>6607</v>
      </c>
      <c r="B248" s="157" t="s">
        <v>6592</v>
      </c>
      <c r="C248">
        <v>160</v>
      </c>
    </row>
    <row r="249" spans="1:3" x14ac:dyDescent="0.45">
      <c r="A249" t="s">
        <v>6607</v>
      </c>
      <c r="B249" s="157" t="s">
        <v>6593</v>
      </c>
      <c r="C249">
        <v>160</v>
      </c>
    </row>
    <row r="250" spans="1:3" x14ac:dyDescent="0.45">
      <c r="A250" t="s">
        <v>6607</v>
      </c>
      <c r="B250" s="157" t="s">
        <v>4575</v>
      </c>
      <c r="C250">
        <v>160</v>
      </c>
    </row>
    <row r="251" spans="1:3" x14ac:dyDescent="0.45">
      <c r="A251" t="s">
        <v>6607</v>
      </c>
      <c r="B251" s="157" t="s">
        <v>1141</v>
      </c>
      <c r="C251">
        <v>160</v>
      </c>
    </row>
    <row r="252" spans="1:3" x14ac:dyDescent="0.45">
      <c r="A252" t="s">
        <v>6607</v>
      </c>
      <c r="B252" s="157" t="s">
        <v>6594</v>
      </c>
      <c r="C252">
        <v>160</v>
      </c>
    </row>
    <row r="253" spans="1:3" x14ac:dyDescent="0.45">
      <c r="A253" t="s">
        <v>6607</v>
      </c>
      <c r="B253" s="157" t="s">
        <v>6022</v>
      </c>
      <c r="C253">
        <v>160</v>
      </c>
    </row>
    <row r="254" spans="1:3" x14ac:dyDescent="0.45">
      <c r="A254" t="s">
        <v>6607</v>
      </c>
      <c r="B254" s="157" t="s">
        <v>1145</v>
      </c>
      <c r="C254">
        <v>160</v>
      </c>
    </row>
    <row r="255" spans="1:3" x14ac:dyDescent="0.45">
      <c r="A255" t="s">
        <v>6607</v>
      </c>
      <c r="B255" s="157" t="s">
        <v>4382</v>
      </c>
      <c r="C255">
        <v>160</v>
      </c>
    </row>
    <row r="256" spans="1:3" x14ac:dyDescent="0.45">
      <c r="A256" t="s">
        <v>6607</v>
      </c>
      <c r="B256" s="157" t="s">
        <v>4460</v>
      </c>
      <c r="C256">
        <v>160</v>
      </c>
    </row>
    <row r="257" spans="1:3" x14ac:dyDescent="0.45">
      <c r="A257" t="s">
        <v>6607</v>
      </c>
      <c r="B257" s="157" t="s">
        <v>2142</v>
      </c>
      <c r="C257">
        <v>160</v>
      </c>
    </row>
    <row r="258" spans="1:3" x14ac:dyDescent="0.45">
      <c r="A258" t="s">
        <v>6607</v>
      </c>
      <c r="B258" s="157" t="s">
        <v>6595</v>
      </c>
      <c r="C258">
        <v>160</v>
      </c>
    </row>
    <row r="259" spans="1:3" x14ac:dyDescent="0.45">
      <c r="A259" t="s">
        <v>6607</v>
      </c>
      <c r="B259" s="157" t="s">
        <v>1158</v>
      </c>
      <c r="C259">
        <v>160</v>
      </c>
    </row>
    <row r="260" spans="1:3" x14ac:dyDescent="0.45">
      <c r="A260" t="s">
        <v>6607</v>
      </c>
      <c r="B260" s="157" t="s">
        <v>6596</v>
      </c>
      <c r="C260">
        <v>160</v>
      </c>
    </row>
    <row r="261" spans="1:3" x14ac:dyDescent="0.45">
      <c r="A261" t="s">
        <v>6607</v>
      </c>
      <c r="B261" s="157" t="s">
        <v>6597</v>
      </c>
      <c r="C261">
        <v>160</v>
      </c>
    </row>
    <row r="262" spans="1:3" x14ac:dyDescent="0.45">
      <c r="A262" t="s">
        <v>6607</v>
      </c>
      <c r="B262" s="157" t="s">
        <v>6598</v>
      </c>
      <c r="C262">
        <v>160</v>
      </c>
    </row>
    <row r="263" spans="1:3" x14ac:dyDescent="0.45">
      <c r="A263" t="s">
        <v>6607</v>
      </c>
      <c r="B263" s="157" t="s">
        <v>6599</v>
      </c>
      <c r="C263">
        <v>160</v>
      </c>
    </row>
    <row r="264" spans="1:3" x14ac:dyDescent="0.45">
      <c r="A264" t="s">
        <v>6607</v>
      </c>
      <c r="B264" s="157" t="s">
        <v>6600</v>
      </c>
      <c r="C264">
        <v>160</v>
      </c>
    </row>
    <row r="265" spans="1:3" x14ac:dyDescent="0.45">
      <c r="A265" t="s">
        <v>6607</v>
      </c>
      <c r="B265" s="157" t="s">
        <v>1175</v>
      </c>
      <c r="C265">
        <v>160</v>
      </c>
    </row>
    <row r="266" spans="1:3" x14ac:dyDescent="0.45">
      <c r="A266" t="s">
        <v>6607</v>
      </c>
      <c r="B266" s="157" t="s">
        <v>1182</v>
      </c>
      <c r="C266">
        <v>160</v>
      </c>
    </row>
    <row r="267" spans="1:3" x14ac:dyDescent="0.45">
      <c r="A267" t="s">
        <v>6607</v>
      </c>
      <c r="B267" s="157" t="s">
        <v>2147</v>
      </c>
      <c r="C267">
        <v>160</v>
      </c>
    </row>
    <row r="268" spans="1:3" x14ac:dyDescent="0.45">
      <c r="A268" t="s">
        <v>6607</v>
      </c>
      <c r="B268" s="157" t="s">
        <v>6601</v>
      </c>
      <c r="C268">
        <v>160</v>
      </c>
    </row>
    <row r="269" spans="1:3" x14ac:dyDescent="0.45">
      <c r="A269" t="s">
        <v>6607</v>
      </c>
      <c r="B269" s="157" t="s">
        <v>1343</v>
      </c>
      <c r="C269">
        <v>160</v>
      </c>
    </row>
    <row r="270" spans="1:3" x14ac:dyDescent="0.45">
      <c r="A270" t="s">
        <v>6607</v>
      </c>
      <c r="B270" s="157" t="s">
        <v>2154</v>
      </c>
      <c r="C270">
        <v>160</v>
      </c>
    </row>
    <row r="271" spans="1:3" x14ac:dyDescent="0.45">
      <c r="A271" t="s">
        <v>6607</v>
      </c>
      <c r="B271" s="157" t="s">
        <v>4817</v>
      </c>
      <c r="C271">
        <v>160</v>
      </c>
    </row>
    <row r="272" spans="1:3" x14ac:dyDescent="0.45">
      <c r="A272" t="s">
        <v>6607</v>
      </c>
      <c r="B272" s="157" t="s">
        <v>2169</v>
      </c>
      <c r="C272">
        <v>160</v>
      </c>
    </row>
    <row r="273" spans="1:3" x14ac:dyDescent="0.45">
      <c r="A273" t="s">
        <v>6607</v>
      </c>
      <c r="B273" s="157" t="s">
        <v>4089</v>
      </c>
      <c r="C273">
        <v>160</v>
      </c>
    </row>
    <row r="274" spans="1:3" x14ac:dyDescent="0.45">
      <c r="A274" t="s">
        <v>6607</v>
      </c>
      <c r="B274" s="157" t="s">
        <v>2557</v>
      </c>
      <c r="C274">
        <v>160</v>
      </c>
    </row>
    <row r="275" spans="1:3" x14ac:dyDescent="0.45">
      <c r="A275" t="s">
        <v>6607</v>
      </c>
      <c r="B275" s="157" t="s">
        <v>6199</v>
      </c>
      <c r="C275">
        <v>160</v>
      </c>
    </row>
    <row r="276" spans="1:3" x14ac:dyDescent="0.45">
      <c r="A276" t="s">
        <v>6607</v>
      </c>
      <c r="B276" s="157" t="s">
        <v>2172</v>
      </c>
      <c r="C276">
        <v>160</v>
      </c>
    </row>
    <row r="277" spans="1:3" x14ac:dyDescent="0.45">
      <c r="A277" t="s">
        <v>6607</v>
      </c>
      <c r="B277" s="157" t="s">
        <v>6602</v>
      </c>
      <c r="C277">
        <v>160</v>
      </c>
    </row>
    <row r="278" spans="1:3" x14ac:dyDescent="0.45">
      <c r="A278" t="s">
        <v>6607</v>
      </c>
      <c r="B278" s="157" t="s">
        <v>52</v>
      </c>
      <c r="C278">
        <v>160</v>
      </c>
    </row>
    <row r="279" spans="1:3" x14ac:dyDescent="0.45">
      <c r="A279" t="s">
        <v>6607</v>
      </c>
      <c r="B279" s="157" t="s">
        <v>2182</v>
      </c>
      <c r="C279">
        <v>160</v>
      </c>
    </row>
    <row r="280" spans="1:3" x14ac:dyDescent="0.45">
      <c r="A280" t="s">
        <v>6607</v>
      </c>
      <c r="B280" s="157" t="s">
        <v>6603</v>
      </c>
      <c r="C280">
        <v>160</v>
      </c>
    </row>
    <row r="281" spans="1:3" x14ac:dyDescent="0.45">
      <c r="A281" t="s">
        <v>6607</v>
      </c>
      <c r="B281" s="157" t="s">
        <v>4852</v>
      </c>
      <c r="C281">
        <v>160</v>
      </c>
    </row>
    <row r="282" spans="1:3" x14ac:dyDescent="0.45">
      <c r="A282" t="s">
        <v>6607</v>
      </c>
      <c r="B282" s="157" t="s">
        <v>1205</v>
      </c>
      <c r="C282">
        <v>160</v>
      </c>
    </row>
    <row r="283" spans="1:3" x14ac:dyDescent="0.45">
      <c r="A283" t="s">
        <v>6607</v>
      </c>
      <c r="B283" s="157" t="s">
        <v>1222</v>
      </c>
      <c r="C283">
        <v>160</v>
      </c>
    </row>
    <row r="284" spans="1:3" x14ac:dyDescent="0.45">
      <c r="A284" t="s">
        <v>6607</v>
      </c>
      <c r="B284" s="157" t="s">
        <v>2567</v>
      </c>
      <c r="C284">
        <v>160</v>
      </c>
    </row>
    <row r="285" spans="1:3" x14ac:dyDescent="0.45">
      <c r="A285" t="s">
        <v>6607</v>
      </c>
      <c r="B285" s="157" t="s">
        <v>6604</v>
      </c>
      <c r="C285">
        <v>160</v>
      </c>
    </row>
    <row r="286" spans="1:3" x14ac:dyDescent="0.45">
      <c r="A286" t="s">
        <v>6607</v>
      </c>
      <c r="B286" s="157" t="s">
        <v>6605</v>
      </c>
      <c r="C286">
        <v>160</v>
      </c>
    </row>
    <row r="287" spans="1:3" x14ac:dyDescent="0.45">
      <c r="A287" t="s">
        <v>6607</v>
      </c>
      <c r="B287" s="157" t="s">
        <v>6606</v>
      </c>
      <c r="C287">
        <v>160</v>
      </c>
    </row>
    <row r="288" spans="1:3" x14ac:dyDescent="0.45">
      <c r="A288" t="s">
        <v>6607</v>
      </c>
      <c r="B288" s="157" t="s">
        <v>324</v>
      </c>
      <c r="C288">
        <v>160</v>
      </c>
    </row>
    <row r="289" spans="1:3" x14ac:dyDescent="0.45">
      <c r="A289" t="s">
        <v>6607</v>
      </c>
      <c r="B289" s="157" t="s">
        <v>6539</v>
      </c>
      <c r="C289">
        <v>160</v>
      </c>
    </row>
    <row r="290" spans="1:3" x14ac:dyDescent="0.45">
      <c r="A290" t="s">
        <v>6607</v>
      </c>
      <c r="B290" s="157" t="s">
        <v>2188</v>
      </c>
      <c r="C290">
        <v>160</v>
      </c>
    </row>
    <row r="291" spans="1:3" x14ac:dyDescent="0.45">
      <c r="A291" t="s">
        <v>6607</v>
      </c>
      <c r="B291" s="157" t="s">
        <v>1345</v>
      </c>
      <c r="C291">
        <v>160</v>
      </c>
    </row>
    <row r="292" spans="1:3" x14ac:dyDescent="0.45">
      <c r="A292" t="s">
        <v>6607</v>
      </c>
      <c r="B292" s="157" t="s">
        <v>1262</v>
      </c>
      <c r="C292">
        <v>160</v>
      </c>
    </row>
    <row r="293" spans="1:3" x14ac:dyDescent="0.45">
      <c r="A293" t="s">
        <v>6607</v>
      </c>
      <c r="B293" s="157" t="s">
        <v>1665</v>
      </c>
      <c r="C293">
        <v>160</v>
      </c>
    </row>
    <row r="294" spans="1:3" x14ac:dyDescent="0.45">
      <c r="A294" t="s">
        <v>6607</v>
      </c>
      <c r="B294" s="157" t="s">
        <v>1669</v>
      </c>
      <c r="C294">
        <v>160</v>
      </c>
    </row>
    <row r="295" spans="1:3" x14ac:dyDescent="0.45">
      <c r="A295" t="s">
        <v>6607</v>
      </c>
      <c r="B295" s="157" t="s">
        <v>4749</v>
      </c>
      <c r="C295">
        <v>160</v>
      </c>
    </row>
    <row r="296" spans="1:3" x14ac:dyDescent="0.45">
      <c r="A296" t="s">
        <v>6607</v>
      </c>
      <c r="B296" s="157" t="s">
        <v>2191</v>
      </c>
      <c r="C296">
        <v>160</v>
      </c>
    </row>
  </sheetData>
  <phoneticPr fontId="6"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60E30-5300-40A1-8548-F8692EA975BF}">
  <sheetPr codeName="Sheet26"/>
  <dimension ref="A1:A145"/>
  <sheetViews>
    <sheetView topLeftCell="A72" workbookViewId="0">
      <selection activeCell="G53" sqref="G53"/>
    </sheetView>
  </sheetViews>
  <sheetFormatPr defaultRowHeight="14.25" x14ac:dyDescent="0.45"/>
  <sheetData>
    <row r="1" spans="1:1" x14ac:dyDescent="0.45">
      <c r="A1" t="s">
        <v>8271</v>
      </c>
    </row>
    <row r="2" spans="1:1" x14ac:dyDescent="0.45">
      <c r="A2" t="s">
        <v>8272</v>
      </c>
    </row>
    <row r="3" spans="1:1" x14ac:dyDescent="0.45">
      <c r="A3" t="s">
        <v>8273</v>
      </c>
    </row>
    <row r="4" spans="1:1" x14ac:dyDescent="0.45">
      <c r="A4" t="s">
        <v>8274</v>
      </c>
    </row>
    <row r="5" spans="1:1" x14ac:dyDescent="0.45">
      <c r="A5" t="s">
        <v>8275</v>
      </c>
    </row>
    <row r="6" spans="1:1" x14ac:dyDescent="0.45">
      <c r="A6" t="s">
        <v>8276</v>
      </c>
    </row>
    <row r="7" spans="1:1" x14ac:dyDescent="0.45">
      <c r="A7" t="s">
        <v>8277</v>
      </c>
    </row>
    <row r="8" spans="1:1" x14ac:dyDescent="0.45">
      <c r="A8" t="s">
        <v>8278</v>
      </c>
    </row>
    <row r="9" spans="1:1" x14ac:dyDescent="0.45">
      <c r="A9" t="s">
        <v>8279</v>
      </c>
    </row>
    <row r="10" spans="1:1" x14ac:dyDescent="0.45">
      <c r="A10" t="s">
        <v>8280</v>
      </c>
    </row>
    <row r="11" spans="1:1" x14ac:dyDescent="0.45">
      <c r="A11" t="s">
        <v>8281</v>
      </c>
    </row>
    <row r="12" spans="1:1" x14ac:dyDescent="0.45">
      <c r="A12" t="s">
        <v>8282</v>
      </c>
    </row>
    <row r="13" spans="1:1" x14ac:dyDescent="0.45">
      <c r="A13" t="s">
        <v>8283</v>
      </c>
    </row>
    <row r="14" spans="1:1" x14ac:dyDescent="0.45">
      <c r="A14" t="s">
        <v>8284</v>
      </c>
    </row>
    <row r="15" spans="1:1" x14ac:dyDescent="0.45">
      <c r="A15" t="s">
        <v>8285</v>
      </c>
    </row>
    <row r="16" spans="1:1" x14ac:dyDescent="0.45">
      <c r="A16" t="s">
        <v>8286</v>
      </c>
    </row>
    <row r="17" spans="1:1" x14ac:dyDescent="0.45">
      <c r="A17" t="s">
        <v>8287</v>
      </c>
    </row>
    <row r="18" spans="1:1" x14ac:dyDescent="0.45">
      <c r="A18" t="s">
        <v>8288</v>
      </c>
    </row>
    <row r="19" spans="1:1" x14ac:dyDescent="0.45">
      <c r="A19" t="s">
        <v>8289</v>
      </c>
    </row>
    <row r="20" spans="1:1" x14ac:dyDescent="0.45">
      <c r="A20" t="s">
        <v>8290</v>
      </c>
    </row>
    <row r="21" spans="1:1" x14ac:dyDescent="0.45">
      <c r="A21" t="s">
        <v>8291</v>
      </c>
    </row>
    <row r="22" spans="1:1" x14ac:dyDescent="0.45">
      <c r="A22" t="s">
        <v>8292</v>
      </c>
    </row>
    <row r="23" spans="1:1" x14ac:dyDescent="0.45">
      <c r="A23" t="s">
        <v>8293</v>
      </c>
    </row>
    <row r="24" spans="1:1" x14ac:dyDescent="0.45">
      <c r="A24" t="s">
        <v>8294</v>
      </c>
    </row>
    <row r="25" spans="1:1" x14ac:dyDescent="0.45">
      <c r="A25" t="s">
        <v>8295</v>
      </c>
    </row>
    <row r="26" spans="1:1" x14ac:dyDescent="0.45">
      <c r="A26" t="s">
        <v>8296</v>
      </c>
    </row>
    <row r="27" spans="1:1" x14ac:dyDescent="0.45">
      <c r="A27" t="s">
        <v>8297</v>
      </c>
    </row>
    <row r="28" spans="1:1" x14ac:dyDescent="0.45">
      <c r="A28" t="s">
        <v>8298</v>
      </c>
    </row>
    <row r="29" spans="1:1" x14ac:dyDescent="0.45">
      <c r="A29" t="s">
        <v>8299</v>
      </c>
    </row>
    <row r="30" spans="1:1" x14ac:dyDescent="0.45">
      <c r="A30" t="s">
        <v>8300</v>
      </c>
    </row>
    <row r="31" spans="1:1" x14ac:dyDescent="0.45">
      <c r="A31" t="s">
        <v>8301</v>
      </c>
    </row>
    <row r="32" spans="1:1" x14ac:dyDescent="0.45">
      <c r="A32" t="s">
        <v>8302</v>
      </c>
    </row>
    <row r="33" spans="1:1" x14ac:dyDescent="0.45">
      <c r="A33" t="s">
        <v>8303</v>
      </c>
    </row>
    <row r="34" spans="1:1" x14ac:dyDescent="0.45">
      <c r="A34" t="s">
        <v>8304</v>
      </c>
    </row>
    <row r="35" spans="1:1" x14ac:dyDescent="0.45">
      <c r="A35" t="s">
        <v>8305</v>
      </c>
    </row>
    <row r="36" spans="1:1" x14ac:dyDescent="0.45">
      <c r="A36" t="s">
        <v>8306</v>
      </c>
    </row>
    <row r="37" spans="1:1" x14ac:dyDescent="0.45">
      <c r="A37" t="s">
        <v>8307</v>
      </c>
    </row>
    <row r="38" spans="1:1" x14ac:dyDescent="0.45">
      <c r="A38" t="s">
        <v>8308</v>
      </c>
    </row>
    <row r="39" spans="1:1" x14ac:dyDescent="0.45">
      <c r="A39" t="s">
        <v>8309</v>
      </c>
    </row>
    <row r="40" spans="1:1" x14ac:dyDescent="0.45">
      <c r="A40" t="s">
        <v>8310</v>
      </c>
    </row>
    <row r="41" spans="1:1" x14ac:dyDescent="0.45">
      <c r="A41" t="s">
        <v>8311</v>
      </c>
    </row>
    <row r="42" spans="1:1" x14ac:dyDescent="0.45">
      <c r="A42" t="s">
        <v>8312</v>
      </c>
    </row>
    <row r="43" spans="1:1" x14ac:dyDescent="0.45">
      <c r="A43" t="s">
        <v>8313</v>
      </c>
    </row>
    <row r="44" spans="1:1" x14ac:dyDescent="0.45">
      <c r="A44" t="s">
        <v>8314</v>
      </c>
    </row>
    <row r="45" spans="1:1" x14ac:dyDescent="0.45">
      <c r="A45" t="s">
        <v>8315</v>
      </c>
    </row>
    <row r="46" spans="1:1" x14ac:dyDescent="0.45">
      <c r="A46" t="s">
        <v>8316</v>
      </c>
    </row>
    <row r="47" spans="1:1" x14ac:dyDescent="0.45">
      <c r="A47" t="s">
        <v>8317</v>
      </c>
    </row>
    <row r="48" spans="1:1" x14ac:dyDescent="0.45">
      <c r="A48" t="s">
        <v>8318</v>
      </c>
    </row>
    <row r="49" spans="1:1" x14ac:dyDescent="0.45">
      <c r="A49" t="s">
        <v>8319</v>
      </c>
    </row>
    <row r="50" spans="1:1" x14ac:dyDescent="0.45">
      <c r="A50" t="s">
        <v>8320</v>
      </c>
    </row>
    <row r="51" spans="1:1" x14ac:dyDescent="0.45">
      <c r="A51" t="s">
        <v>8321</v>
      </c>
    </row>
    <row r="52" spans="1:1" x14ac:dyDescent="0.45">
      <c r="A52" t="s">
        <v>8322</v>
      </c>
    </row>
    <row r="53" spans="1:1" x14ac:dyDescent="0.45">
      <c r="A53" t="s">
        <v>8323</v>
      </c>
    </row>
    <row r="54" spans="1:1" x14ac:dyDescent="0.45">
      <c r="A54" t="s">
        <v>8324</v>
      </c>
    </row>
    <row r="55" spans="1:1" x14ac:dyDescent="0.45">
      <c r="A55" t="s">
        <v>8325</v>
      </c>
    </row>
    <row r="56" spans="1:1" x14ac:dyDescent="0.45">
      <c r="A56" t="s">
        <v>8326</v>
      </c>
    </row>
    <row r="57" spans="1:1" x14ac:dyDescent="0.45">
      <c r="A57" t="s">
        <v>8327</v>
      </c>
    </row>
    <row r="58" spans="1:1" x14ac:dyDescent="0.45">
      <c r="A58" t="s">
        <v>8328</v>
      </c>
    </row>
    <row r="59" spans="1:1" x14ac:dyDescent="0.45">
      <c r="A59" t="s">
        <v>8329</v>
      </c>
    </row>
    <row r="60" spans="1:1" x14ac:dyDescent="0.45">
      <c r="A60" t="s">
        <v>8330</v>
      </c>
    </row>
    <row r="61" spans="1:1" x14ac:dyDescent="0.45">
      <c r="A61" t="s">
        <v>8331</v>
      </c>
    </row>
    <row r="62" spans="1:1" x14ac:dyDescent="0.45">
      <c r="A62" t="s">
        <v>8332</v>
      </c>
    </row>
    <row r="63" spans="1:1" x14ac:dyDescent="0.45">
      <c r="A63" t="s">
        <v>8332</v>
      </c>
    </row>
    <row r="64" spans="1:1" x14ac:dyDescent="0.45">
      <c r="A64" t="s">
        <v>8333</v>
      </c>
    </row>
    <row r="65" spans="1:1" x14ac:dyDescent="0.45">
      <c r="A65" t="s">
        <v>8333</v>
      </c>
    </row>
    <row r="66" spans="1:1" x14ac:dyDescent="0.45">
      <c r="A66" t="s">
        <v>8334</v>
      </c>
    </row>
    <row r="67" spans="1:1" x14ac:dyDescent="0.45">
      <c r="A67" t="s">
        <v>8334</v>
      </c>
    </row>
    <row r="68" spans="1:1" x14ac:dyDescent="0.45">
      <c r="A68" t="s">
        <v>8335</v>
      </c>
    </row>
    <row r="69" spans="1:1" x14ac:dyDescent="0.45">
      <c r="A69" t="s">
        <v>8335</v>
      </c>
    </row>
    <row r="70" spans="1:1" x14ac:dyDescent="0.45">
      <c r="A70" t="s">
        <v>8336</v>
      </c>
    </row>
    <row r="71" spans="1:1" x14ac:dyDescent="0.45">
      <c r="A71" t="s">
        <v>8336</v>
      </c>
    </row>
    <row r="72" spans="1:1" x14ac:dyDescent="0.45">
      <c r="A72" t="s">
        <v>8337</v>
      </c>
    </row>
    <row r="73" spans="1:1" x14ac:dyDescent="0.45">
      <c r="A73" t="s">
        <v>8337</v>
      </c>
    </row>
    <row r="74" spans="1:1" x14ac:dyDescent="0.45">
      <c r="A74" t="s">
        <v>8338</v>
      </c>
    </row>
    <row r="75" spans="1:1" x14ac:dyDescent="0.45">
      <c r="A75" t="s">
        <v>8338</v>
      </c>
    </row>
    <row r="76" spans="1:1" x14ac:dyDescent="0.45">
      <c r="A76" t="s">
        <v>8339</v>
      </c>
    </row>
    <row r="77" spans="1:1" x14ac:dyDescent="0.45">
      <c r="A77" t="s">
        <v>8339</v>
      </c>
    </row>
    <row r="78" spans="1:1" x14ac:dyDescent="0.45">
      <c r="A78" t="s">
        <v>8340</v>
      </c>
    </row>
    <row r="79" spans="1:1" x14ac:dyDescent="0.45">
      <c r="A79" t="s">
        <v>8340</v>
      </c>
    </row>
    <row r="80" spans="1:1" x14ac:dyDescent="0.45">
      <c r="A80" t="s">
        <v>8341</v>
      </c>
    </row>
    <row r="81" spans="1:1" x14ac:dyDescent="0.45">
      <c r="A81" t="s">
        <v>8341</v>
      </c>
    </row>
    <row r="82" spans="1:1" x14ac:dyDescent="0.45">
      <c r="A82" t="s">
        <v>8342</v>
      </c>
    </row>
    <row r="83" spans="1:1" x14ac:dyDescent="0.45">
      <c r="A83" t="s">
        <v>8342</v>
      </c>
    </row>
    <row r="84" spans="1:1" x14ac:dyDescent="0.45">
      <c r="A84" t="s">
        <v>8343</v>
      </c>
    </row>
    <row r="85" spans="1:1" x14ac:dyDescent="0.45">
      <c r="A85" t="s">
        <v>8343</v>
      </c>
    </row>
    <row r="86" spans="1:1" x14ac:dyDescent="0.45">
      <c r="A86" t="s">
        <v>8344</v>
      </c>
    </row>
    <row r="87" spans="1:1" x14ac:dyDescent="0.45">
      <c r="A87" t="s">
        <v>8344</v>
      </c>
    </row>
    <row r="88" spans="1:1" x14ac:dyDescent="0.45">
      <c r="A88" t="s">
        <v>8344</v>
      </c>
    </row>
    <row r="89" spans="1:1" x14ac:dyDescent="0.45">
      <c r="A89" t="s">
        <v>8345</v>
      </c>
    </row>
    <row r="90" spans="1:1" x14ac:dyDescent="0.45">
      <c r="A90" t="s">
        <v>8345</v>
      </c>
    </row>
    <row r="91" spans="1:1" x14ac:dyDescent="0.45">
      <c r="A91" t="s">
        <v>8345</v>
      </c>
    </row>
    <row r="92" spans="1:1" x14ac:dyDescent="0.45">
      <c r="A92" t="s">
        <v>8345</v>
      </c>
    </row>
    <row r="93" spans="1:1" x14ac:dyDescent="0.45">
      <c r="A93" t="s">
        <v>8346</v>
      </c>
    </row>
    <row r="94" spans="1:1" x14ac:dyDescent="0.45">
      <c r="A94" t="s">
        <v>8346</v>
      </c>
    </row>
    <row r="95" spans="1:1" x14ac:dyDescent="0.45">
      <c r="A95" t="s">
        <v>8346</v>
      </c>
    </row>
    <row r="96" spans="1:1" x14ac:dyDescent="0.45">
      <c r="A96" t="s">
        <v>8346</v>
      </c>
    </row>
    <row r="97" spans="1:1" x14ac:dyDescent="0.45">
      <c r="A97" t="s">
        <v>8347</v>
      </c>
    </row>
    <row r="98" spans="1:1" x14ac:dyDescent="0.45">
      <c r="A98" t="s">
        <v>8347</v>
      </c>
    </row>
    <row r="99" spans="1:1" x14ac:dyDescent="0.45">
      <c r="A99" t="s">
        <v>8347</v>
      </c>
    </row>
    <row r="100" spans="1:1" x14ac:dyDescent="0.45">
      <c r="A100" t="s">
        <v>8347</v>
      </c>
    </row>
    <row r="101" spans="1:1" x14ac:dyDescent="0.45">
      <c r="A101" t="s">
        <v>8348</v>
      </c>
    </row>
    <row r="102" spans="1:1" x14ac:dyDescent="0.45">
      <c r="A102" t="s">
        <v>8348</v>
      </c>
    </row>
    <row r="103" spans="1:1" x14ac:dyDescent="0.45">
      <c r="A103" t="s">
        <v>8348</v>
      </c>
    </row>
    <row r="104" spans="1:1" x14ac:dyDescent="0.45">
      <c r="A104" t="s">
        <v>8348</v>
      </c>
    </row>
    <row r="105" spans="1:1" x14ac:dyDescent="0.45">
      <c r="A105" t="s">
        <v>8348</v>
      </c>
    </row>
    <row r="106" spans="1:1" x14ac:dyDescent="0.45">
      <c r="A106" t="s">
        <v>8349</v>
      </c>
    </row>
    <row r="107" spans="1:1" x14ac:dyDescent="0.45">
      <c r="A107" t="s">
        <v>8349</v>
      </c>
    </row>
    <row r="108" spans="1:1" x14ac:dyDescent="0.45">
      <c r="A108" t="s">
        <v>8349</v>
      </c>
    </row>
    <row r="109" spans="1:1" x14ac:dyDescent="0.45">
      <c r="A109" t="s">
        <v>8349</v>
      </c>
    </row>
    <row r="110" spans="1:1" x14ac:dyDescent="0.45">
      <c r="A110" t="s">
        <v>8349</v>
      </c>
    </row>
    <row r="111" spans="1:1" x14ac:dyDescent="0.45">
      <c r="A111" t="s">
        <v>8350</v>
      </c>
    </row>
    <row r="112" spans="1:1" x14ac:dyDescent="0.45">
      <c r="A112" t="s">
        <v>8350</v>
      </c>
    </row>
    <row r="113" spans="1:1" x14ac:dyDescent="0.45">
      <c r="A113" t="s">
        <v>8350</v>
      </c>
    </row>
    <row r="114" spans="1:1" x14ac:dyDescent="0.45">
      <c r="A114" t="s">
        <v>8350</v>
      </c>
    </row>
    <row r="115" spans="1:1" x14ac:dyDescent="0.45">
      <c r="A115" t="s">
        <v>8350</v>
      </c>
    </row>
    <row r="116" spans="1:1" x14ac:dyDescent="0.45">
      <c r="A116" t="s">
        <v>8350</v>
      </c>
    </row>
    <row r="117" spans="1:1" x14ac:dyDescent="0.45">
      <c r="A117" t="s">
        <v>8351</v>
      </c>
    </row>
    <row r="118" spans="1:1" x14ac:dyDescent="0.45">
      <c r="A118" t="s">
        <v>8351</v>
      </c>
    </row>
    <row r="119" spans="1:1" x14ac:dyDescent="0.45">
      <c r="A119" t="s">
        <v>8351</v>
      </c>
    </row>
    <row r="120" spans="1:1" x14ac:dyDescent="0.45">
      <c r="A120" t="s">
        <v>8351</v>
      </c>
    </row>
    <row r="121" spans="1:1" x14ac:dyDescent="0.45">
      <c r="A121" t="s">
        <v>8351</v>
      </c>
    </row>
    <row r="122" spans="1:1" x14ac:dyDescent="0.45">
      <c r="A122" t="s">
        <v>8351</v>
      </c>
    </row>
    <row r="123" spans="1:1" x14ac:dyDescent="0.45">
      <c r="A123" t="s">
        <v>8351</v>
      </c>
    </row>
    <row r="124" spans="1:1" x14ac:dyDescent="0.45">
      <c r="A124" t="s">
        <v>8351</v>
      </c>
    </row>
    <row r="125" spans="1:1" x14ac:dyDescent="0.45">
      <c r="A125" t="s">
        <v>8351</v>
      </c>
    </row>
    <row r="126" spans="1:1" x14ac:dyDescent="0.45">
      <c r="A126" t="s">
        <v>8351</v>
      </c>
    </row>
    <row r="127" spans="1:1" x14ac:dyDescent="0.45">
      <c r="A127" t="s">
        <v>8351</v>
      </c>
    </row>
    <row r="128" spans="1:1" x14ac:dyDescent="0.45">
      <c r="A128" t="s">
        <v>8351</v>
      </c>
    </row>
    <row r="129" spans="1:1" x14ac:dyDescent="0.45">
      <c r="A129" t="s">
        <v>8351</v>
      </c>
    </row>
    <row r="130" spans="1:1" x14ac:dyDescent="0.45">
      <c r="A130" t="s">
        <v>8351</v>
      </c>
    </row>
    <row r="131" spans="1:1" x14ac:dyDescent="0.45">
      <c r="A131" t="s">
        <v>8352</v>
      </c>
    </row>
    <row r="132" spans="1:1" x14ac:dyDescent="0.45">
      <c r="A132" t="s">
        <v>8352</v>
      </c>
    </row>
    <row r="133" spans="1:1" x14ac:dyDescent="0.45">
      <c r="A133" t="s">
        <v>8352</v>
      </c>
    </row>
    <row r="134" spans="1:1" x14ac:dyDescent="0.45">
      <c r="A134" t="s">
        <v>8352</v>
      </c>
    </row>
    <row r="135" spans="1:1" x14ac:dyDescent="0.45">
      <c r="A135" t="s">
        <v>8352</v>
      </c>
    </row>
    <row r="136" spans="1:1" x14ac:dyDescent="0.45">
      <c r="A136" t="s">
        <v>8352</v>
      </c>
    </row>
    <row r="137" spans="1:1" x14ac:dyDescent="0.45">
      <c r="A137" t="s">
        <v>8352</v>
      </c>
    </row>
    <row r="138" spans="1:1" x14ac:dyDescent="0.45">
      <c r="A138" t="s">
        <v>8352</v>
      </c>
    </row>
    <row r="139" spans="1:1" x14ac:dyDescent="0.45">
      <c r="A139" t="s">
        <v>8352</v>
      </c>
    </row>
    <row r="140" spans="1:1" x14ac:dyDescent="0.45">
      <c r="A140" t="s">
        <v>8352</v>
      </c>
    </row>
    <row r="141" spans="1:1" x14ac:dyDescent="0.45">
      <c r="A141" t="s">
        <v>8352</v>
      </c>
    </row>
    <row r="142" spans="1:1" x14ac:dyDescent="0.45">
      <c r="A142" t="s">
        <v>8352</v>
      </c>
    </row>
    <row r="143" spans="1:1" x14ac:dyDescent="0.45">
      <c r="A143" t="s">
        <v>8352</v>
      </c>
    </row>
    <row r="144" spans="1:1" x14ac:dyDescent="0.45">
      <c r="A144" t="s">
        <v>8352</v>
      </c>
    </row>
    <row r="145" spans="1:1" x14ac:dyDescent="0.45">
      <c r="A145" t="s">
        <v>8352</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5300-D807-43FF-BF08-1B02DA748D29}">
  <sheetPr codeName="Sheet27"/>
  <dimension ref="A1:A29"/>
  <sheetViews>
    <sheetView workbookViewId="0">
      <selection activeCell="G53" sqref="G53"/>
    </sheetView>
  </sheetViews>
  <sheetFormatPr defaultRowHeight="14.25" x14ac:dyDescent="0.45"/>
  <sheetData>
    <row r="1" spans="1:1" x14ac:dyDescent="0.45">
      <c r="A1" t="s">
        <v>8311</v>
      </c>
    </row>
    <row r="2" spans="1:1" x14ac:dyDescent="0.45">
      <c r="A2" t="s">
        <v>8353</v>
      </c>
    </row>
    <row r="3" spans="1:1" x14ac:dyDescent="0.45">
      <c r="A3" t="s">
        <v>8354</v>
      </c>
    </row>
    <row r="4" spans="1:1" x14ac:dyDescent="0.45">
      <c r="A4" t="s">
        <v>8328</v>
      </c>
    </row>
    <row r="5" spans="1:1" x14ac:dyDescent="0.45">
      <c r="A5" t="s">
        <v>8355</v>
      </c>
    </row>
    <row r="6" spans="1:1" x14ac:dyDescent="0.45">
      <c r="A6" t="s">
        <v>8356</v>
      </c>
    </row>
    <row r="7" spans="1:1" x14ac:dyDescent="0.45">
      <c r="A7" t="s">
        <v>8356</v>
      </c>
    </row>
    <row r="8" spans="1:1" x14ac:dyDescent="0.45">
      <c r="A8" t="s">
        <v>8348</v>
      </c>
    </row>
    <row r="9" spans="1:1" x14ac:dyDescent="0.45">
      <c r="A9" t="s">
        <v>8348</v>
      </c>
    </row>
    <row r="10" spans="1:1" x14ac:dyDescent="0.45">
      <c r="A10" t="s">
        <v>8357</v>
      </c>
    </row>
    <row r="11" spans="1:1" x14ac:dyDescent="0.45">
      <c r="A11" t="s">
        <v>8358</v>
      </c>
    </row>
    <row r="12" spans="1:1" x14ac:dyDescent="0.45">
      <c r="A12" t="s">
        <v>8359</v>
      </c>
    </row>
    <row r="13" spans="1:1" x14ac:dyDescent="0.45">
      <c r="A13" t="s">
        <v>8360</v>
      </c>
    </row>
    <row r="14" spans="1:1" x14ac:dyDescent="0.45">
      <c r="A14" t="s">
        <v>8344</v>
      </c>
    </row>
    <row r="15" spans="1:1" x14ac:dyDescent="0.45">
      <c r="A15" t="s">
        <v>8332</v>
      </c>
    </row>
    <row r="16" spans="1:1" x14ac:dyDescent="0.45">
      <c r="A16" t="s">
        <v>8361</v>
      </c>
    </row>
    <row r="17" spans="1:1" x14ac:dyDescent="0.45">
      <c r="A17" t="s">
        <v>8350</v>
      </c>
    </row>
    <row r="18" spans="1:1" x14ac:dyDescent="0.45">
      <c r="A18" t="s">
        <v>8275</v>
      </c>
    </row>
    <row r="19" spans="1:1" x14ac:dyDescent="0.45">
      <c r="A19" t="s">
        <v>8274</v>
      </c>
    </row>
    <row r="20" spans="1:1" x14ac:dyDescent="0.45">
      <c r="A20" t="s">
        <v>8362</v>
      </c>
    </row>
    <row r="21" spans="1:1" x14ac:dyDescent="0.45">
      <c r="A21" t="s">
        <v>8363</v>
      </c>
    </row>
    <row r="22" spans="1:1" x14ac:dyDescent="0.45">
      <c r="A22" t="s">
        <v>8364</v>
      </c>
    </row>
    <row r="23" spans="1:1" x14ac:dyDescent="0.45">
      <c r="A23" t="s">
        <v>8351</v>
      </c>
    </row>
    <row r="24" spans="1:1" x14ac:dyDescent="0.45">
      <c r="A24" t="s">
        <v>8351</v>
      </c>
    </row>
    <row r="25" spans="1:1" x14ac:dyDescent="0.45">
      <c r="A25" t="s">
        <v>8351</v>
      </c>
    </row>
    <row r="26" spans="1:1" x14ac:dyDescent="0.45">
      <c r="A26" t="s">
        <v>8365</v>
      </c>
    </row>
    <row r="27" spans="1:1" x14ac:dyDescent="0.45">
      <c r="A27" t="s">
        <v>8366</v>
      </c>
    </row>
    <row r="28" spans="1:1" x14ac:dyDescent="0.45">
      <c r="A28" t="s">
        <v>8367</v>
      </c>
    </row>
    <row r="29" spans="1:1" x14ac:dyDescent="0.45">
      <c r="A29" t="s">
        <v>8367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96A8-8C37-48CC-960A-6FEEF6B7B5DD}">
  <sheetPr codeName="Sheet28"/>
  <dimension ref="A1:A63"/>
  <sheetViews>
    <sheetView topLeftCell="A26" workbookViewId="0">
      <selection activeCell="G53" sqref="G53"/>
    </sheetView>
  </sheetViews>
  <sheetFormatPr defaultRowHeight="14.25" x14ac:dyDescent="0.45"/>
  <sheetData>
    <row r="1" spans="1:1" x14ac:dyDescent="0.45">
      <c r="A1" t="s">
        <v>8380</v>
      </c>
    </row>
    <row r="2" spans="1:1" x14ac:dyDescent="0.45">
      <c r="A2" t="s">
        <v>8381</v>
      </c>
    </row>
    <row r="3" spans="1:1" x14ac:dyDescent="0.45">
      <c r="A3" t="s">
        <v>8382</v>
      </c>
    </row>
    <row r="4" spans="1:1" x14ac:dyDescent="0.45">
      <c r="A4" t="s">
        <v>8383</v>
      </c>
    </row>
    <row r="5" spans="1:1" x14ac:dyDescent="0.45">
      <c r="A5" t="s">
        <v>8384</v>
      </c>
    </row>
    <row r="6" spans="1:1" x14ac:dyDescent="0.45">
      <c r="A6" t="s">
        <v>8385</v>
      </c>
    </row>
    <row r="7" spans="1:1" x14ac:dyDescent="0.45">
      <c r="A7" t="s">
        <v>8386</v>
      </c>
    </row>
    <row r="8" spans="1:1" x14ac:dyDescent="0.45">
      <c r="A8" t="s">
        <v>8387</v>
      </c>
    </row>
    <row r="9" spans="1:1" x14ac:dyDescent="0.45">
      <c r="A9" t="s">
        <v>8388</v>
      </c>
    </row>
    <row r="10" spans="1:1" x14ac:dyDescent="0.45">
      <c r="A10" t="s">
        <v>8389</v>
      </c>
    </row>
    <row r="11" spans="1:1" x14ac:dyDescent="0.45">
      <c r="A11" t="s">
        <v>8390</v>
      </c>
    </row>
    <row r="12" spans="1:1" x14ac:dyDescent="0.45">
      <c r="A12" t="s">
        <v>8391</v>
      </c>
    </row>
    <row r="13" spans="1:1" x14ac:dyDescent="0.45">
      <c r="A13" t="s">
        <v>8392</v>
      </c>
    </row>
    <row r="14" spans="1:1" x14ac:dyDescent="0.45">
      <c r="A14" t="s">
        <v>8393</v>
      </c>
    </row>
    <row r="15" spans="1:1" x14ac:dyDescent="0.45">
      <c r="A15" t="s">
        <v>8394</v>
      </c>
    </row>
    <row r="16" spans="1:1" x14ac:dyDescent="0.45">
      <c r="A16" t="s">
        <v>8395</v>
      </c>
    </row>
    <row r="17" spans="1:1" x14ac:dyDescent="0.45">
      <c r="A17" t="s">
        <v>8396</v>
      </c>
    </row>
    <row r="18" spans="1:1" x14ac:dyDescent="0.45">
      <c r="A18" t="s">
        <v>8397</v>
      </c>
    </row>
    <row r="19" spans="1:1" x14ac:dyDescent="0.45">
      <c r="A19" t="s">
        <v>8397</v>
      </c>
    </row>
    <row r="20" spans="1:1" x14ac:dyDescent="0.45">
      <c r="A20" t="s">
        <v>8398</v>
      </c>
    </row>
    <row r="21" spans="1:1" x14ac:dyDescent="0.45">
      <c r="A21" t="s">
        <v>8398</v>
      </c>
    </row>
    <row r="22" spans="1:1" x14ac:dyDescent="0.45">
      <c r="A22" t="s">
        <v>8399</v>
      </c>
    </row>
    <row r="23" spans="1:1" x14ac:dyDescent="0.45">
      <c r="A23" t="s">
        <v>8399</v>
      </c>
    </row>
    <row r="24" spans="1:1" x14ac:dyDescent="0.45">
      <c r="A24" t="s">
        <v>8399</v>
      </c>
    </row>
    <row r="25" spans="1:1" x14ac:dyDescent="0.45">
      <c r="A25" t="s">
        <v>8400</v>
      </c>
    </row>
    <row r="26" spans="1:1" x14ac:dyDescent="0.45">
      <c r="A26" t="s">
        <v>8400</v>
      </c>
    </row>
    <row r="27" spans="1:1" x14ac:dyDescent="0.45">
      <c r="A27" t="s">
        <v>8400</v>
      </c>
    </row>
    <row r="28" spans="1:1" x14ac:dyDescent="0.45">
      <c r="A28" t="s">
        <v>8401</v>
      </c>
    </row>
    <row r="29" spans="1:1" x14ac:dyDescent="0.45">
      <c r="A29" t="s">
        <v>8401</v>
      </c>
    </row>
    <row r="30" spans="1:1" x14ac:dyDescent="0.45">
      <c r="A30" t="s">
        <v>8401</v>
      </c>
    </row>
    <row r="31" spans="1:1" x14ac:dyDescent="0.45">
      <c r="A31" t="s">
        <v>8402</v>
      </c>
    </row>
    <row r="32" spans="1:1" x14ac:dyDescent="0.45">
      <c r="A32" t="s">
        <v>8402</v>
      </c>
    </row>
    <row r="33" spans="1:1" x14ac:dyDescent="0.45">
      <c r="A33" t="s">
        <v>8402</v>
      </c>
    </row>
    <row r="34" spans="1:1" x14ac:dyDescent="0.45">
      <c r="A34" t="s">
        <v>8402</v>
      </c>
    </row>
    <row r="35" spans="1:1" x14ac:dyDescent="0.45">
      <c r="A35" t="s">
        <v>8403</v>
      </c>
    </row>
    <row r="36" spans="1:1" x14ac:dyDescent="0.45">
      <c r="A36" t="s">
        <v>8403</v>
      </c>
    </row>
    <row r="37" spans="1:1" x14ac:dyDescent="0.45">
      <c r="A37" t="s">
        <v>8403</v>
      </c>
    </row>
    <row r="38" spans="1:1" x14ac:dyDescent="0.45">
      <c r="A38" t="s">
        <v>8403</v>
      </c>
    </row>
    <row r="39" spans="1:1" x14ac:dyDescent="0.45">
      <c r="A39" t="s">
        <v>8403</v>
      </c>
    </row>
    <row r="40" spans="1:1" x14ac:dyDescent="0.45">
      <c r="A40" t="s">
        <v>8403</v>
      </c>
    </row>
    <row r="41" spans="1:1" x14ac:dyDescent="0.45">
      <c r="A41" t="s">
        <v>8404</v>
      </c>
    </row>
    <row r="42" spans="1:1" x14ac:dyDescent="0.45">
      <c r="A42" t="s">
        <v>8404</v>
      </c>
    </row>
    <row r="43" spans="1:1" x14ac:dyDescent="0.45">
      <c r="A43" t="s">
        <v>8404</v>
      </c>
    </row>
    <row r="44" spans="1:1" x14ac:dyDescent="0.45">
      <c r="A44" t="s">
        <v>8404</v>
      </c>
    </row>
    <row r="45" spans="1:1" x14ac:dyDescent="0.45">
      <c r="A45" t="s">
        <v>8404</v>
      </c>
    </row>
    <row r="46" spans="1:1" x14ac:dyDescent="0.45">
      <c r="A46" t="s">
        <v>8404</v>
      </c>
    </row>
    <row r="47" spans="1:1" x14ac:dyDescent="0.45">
      <c r="A47" t="s">
        <v>8404</v>
      </c>
    </row>
    <row r="48" spans="1:1" x14ac:dyDescent="0.45">
      <c r="A48" t="s">
        <v>8405</v>
      </c>
    </row>
    <row r="49" spans="1:1" x14ac:dyDescent="0.45">
      <c r="A49" t="s">
        <v>8405</v>
      </c>
    </row>
    <row r="50" spans="1:1" x14ac:dyDescent="0.45">
      <c r="A50" t="s">
        <v>8405</v>
      </c>
    </row>
    <row r="51" spans="1:1" x14ac:dyDescent="0.45">
      <c r="A51" t="s">
        <v>8405</v>
      </c>
    </row>
    <row r="52" spans="1:1" x14ac:dyDescent="0.45">
      <c r="A52" t="s">
        <v>8405</v>
      </c>
    </row>
    <row r="53" spans="1:1" x14ac:dyDescent="0.45">
      <c r="A53" t="s">
        <v>8405</v>
      </c>
    </row>
    <row r="54" spans="1:1" x14ac:dyDescent="0.45">
      <c r="A54" t="s">
        <v>8405</v>
      </c>
    </row>
    <row r="55" spans="1:1" x14ac:dyDescent="0.45">
      <c r="A55" t="s">
        <v>8405</v>
      </c>
    </row>
    <row r="56" spans="1:1" x14ac:dyDescent="0.45">
      <c r="A56" t="s">
        <v>8405</v>
      </c>
    </row>
    <row r="57" spans="1:1" x14ac:dyDescent="0.45">
      <c r="A57" t="s">
        <v>8405</v>
      </c>
    </row>
    <row r="58" spans="1:1" x14ac:dyDescent="0.45">
      <c r="A58" t="s">
        <v>8405</v>
      </c>
    </row>
    <row r="59" spans="1:1" x14ac:dyDescent="0.45">
      <c r="A59" t="s">
        <v>8405</v>
      </c>
    </row>
    <row r="60" spans="1:1" x14ac:dyDescent="0.45">
      <c r="A60" t="s">
        <v>8405</v>
      </c>
    </row>
    <row r="61" spans="1:1" x14ac:dyDescent="0.45">
      <c r="A61" t="s">
        <v>8405</v>
      </c>
    </row>
    <row r="62" spans="1:1" x14ac:dyDescent="0.45">
      <c r="A62" t="s">
        <v>8405</v>
      </c>
    </row>
    <row r="63" spans="1:1" x14ac:dyDescent="0.45">
      <c r="A63" t="s">
        <v>8405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E60E7-F4B4-4CE0-90C4-2B57FD2EF13A}">
  <sheetPr codeName="Sheet3"/>
  <dimension ref="A1:O86"/>
  <sheetViews>
    <sheetView topLeftCell="A61" zoomScale="85" zoomScaleNormal="85" workbookViewId="0"/>
  </sheetViews>
  <sheetFormatPr defaultRowHeight="14.25" x14ac:dyDescent="0.45"/>
  <cols>
    <col min="2" max="2" width="21.86328125" customWidth="1"/>
    <col min="3" max="3" width="12.3984375" customWidth="1"/>
    <col min="4" max="4" width="7.3984375" customWidth="1"/>
    <col min="5" max="5" width="9.265625" customWidth="1"/>
    <col min="6" max="6" width="12.1328125" customWidth="1"/>
    <col min="7" max="7" width="9.86328125" customWidth="1"/>
    <col min="8" max="8" width="8.73046875" customWidth="1"/>
    <col min="9" max="9" width="7" customWidth="1"/>
    <col min="10" max="10" width="22.86328125" customWidth="1"/>
    <col min="11" max="12" width="30.86328125" customWidth="1"/>
    <col min="13" max="13" width="46.1328125" bestFit="1" customWidth="1"/>
    <col min="14" max="14" width="24.265625" bestFit="1" customWidth="1"/>
    <col min="15" max="15" width="38.1328125" bestFit="1" customWidth="1"/>
  </cols>
  <sheetData>
    <row r="1" spans="1:15" x14ac:dyDescent="0.45">
      <c r="A1" t="s">
        <v>105</v>
      </c>
      <c r="B1" t="s">
        <v>8687</v>
      </c>
      <c r="C1" t="s">
        <v>8688</v>
      </c>
      <c r="D1" t="s">
        <v>8689</v>
      </c>
      <c r="E1" t="s">
        <v>8690</v>
      </c>
      <c r="F1" t="s">
        <v>8691</v>
      </c>
      <c r="G1" t="s">
        <v>8692</v>
      </c>
      <c r="H1" t="s">
        <v>8693</v>
      </c>
      <c r="I1" t="s">
        <v>8694</v>
      </c>
      <c r="J1" t="s">
        <v>8808</v>
      </c>
      <c r="K1" t="s">
        <v>8809</v>
      </c>
      <c r="L1" t="s">
        <v>8811</v>
      </c>
      <c r="M1" t="s">
        <v>8810</v>
      </c>
      <c r="N1" t="s">
        <v>8814</v>
      </c>
      <c r="O1" t="s">
        <v>8858</v>
      </c>
    </row>
    <row r="2" spans="1:15" x14ac:dyDescent="0.45">
      <c r="A2" t="s">
        <v>4618</v>
      </c>
      <c r="B2" t="s">
        <v>8695</v>
      </c>
      <c r="C2" t="s">
        <v>8696</v>
      </c>
      <c r="D2" t="s">
        <v>8697</v>
      </c>
      <c r="E2" t="s">
        <v>8698</v>
      </c>
      <c r="F2" t="s">
        <v>8699</v>
      </c>
      <c r="G2" t="s">
        <v>8700</v>
      </c>
      <c r="H2" t="s">
        <v>8701</v>
      </c>
      <c r="J2" t="s">
        <v>8702</v>
      </c>
    </row>
    <row r="3" spans="1:15" x14ac:dyDescent="0.45">
      <c r="A3" t="s">
        <v>4671</v>
      </c>
      <c r="B3" t="s">
        <v>8703</v>
      </c>
      <c r="C3" t="s">
        <v>8704</v>
      </c>
      <c r="D3" t="s">
        <v>8697</v>
      </c>
      <c r="E3" t="s">
        <v>8698</v>
      </c>
      <c r="F3" t="s">
        <v>8705</v>
      </c>
      <c r="G3" t="s">
        <v>8701</v>
      </c>
      <c r="H3" t="s">
        <v>8701</v>
      </c>
      <c r="J3" t="s">
        <v>8706</v>
      </c>
      <c r="L3" t="s">
        <v>8812</v>
      </c>
      <c r="N3" t="s">
        <v>8812</v>
      </c>
    </row>
    <row r="4" spans="1:15" x14ac:dyDescent="0.45">
      <c r="A4" t="s">
        <v>116</v>
      </c>
      <c r="B4" t="s">
        <v>8707</v>
      </c>
      <c r="C4" t="s">
        <v>8704</v>
      </c>
      <c r="D4" t="s">
        <v>8697</v>
      </c>
      <c r="E4" t="s">
        <v>8698</v>
      </c>
      <c r="F4" t="s">
        <v>8708</v>
      </c>
      <c r="G4" t="s">
        <v>8701</v>
      </c>
      <c r="H4" t="s">
        <v>8701</v>
      </c>
      <c r="J4" t="s">
        <v>8709</v>
      </c>
      <c r="L4" t="s">
        <v>8813</v>
      </c>
      <c r="M4">
        <v>0.56999999999999995</v>
      </c>
      <c r="N4" t="s">
        <v>8815</v>
      </c>
    </row>
    <row r="5" spans="1:15" x14ac:dyDescent="0.45">
      <c r="A5" t="s">
        <v>11</v>
      </c>
      <c r="B5" t="s">
        <v>8710</v>
      </c>
      <c r="C5" t="s">
        <v>8704</v>
      </c>
      <c r="D5" t="s">
        <v>8697</v>
      </c>
      <c r="E5" t="s">
        <v>8698</v>
      </c>
      <c r="F5" t="s">
        <v>8711</v>
      </c>
      <c r="G5" t="s">
        <v>8701</v>
      </c>
      <c r="H5" t="s">
        <v>8701</v>
      </c>
      <c r="J5" t="s">
        <v>8709</v>
      </c>
      <c r="K5">
        <v>0.25</v>
      </c>
      <c r="L5" t="s">
        <v>8815</v>
      </c>
      <c r="N5" t="s">
        <v>8816</v>
      </c>
      <c r="O5">
        <v>0.2</v>
      </c>
    </row>
    <row r="6" spans="1:15" x14ac:dyDescent="0.45">
      <c r="A6" t="s">
        <v>1288</v>
      </c>
      <c r="B6" t="s">
        <v>8712</v>
      </c>
      <c r="C6" t="s">
        <v>8696</v>
      </c>
      <c r="D6" t="s">
        <v>8697</v>
      </c>
      <c r="E6" t="s">
        <v>8698</v>
      </c>
      <c r="F6" t="s">
        <v>8713</v>
      </c>
      <c r="G6" t="s">
        <v>8701</v>
      </c>
      <c r="H6" t="s">
        <v>8701</v>
      </c>
      <c r="J6" t="s">
        <v>8702</v>
      </c>
    </row>
    <row r="7" spans="1:15" x14ac:dyDescent="0.45">
      <c r="A7" t="s">
        <v>493</v>
      </c>
      <c r="B7" t="s">
        <v>8714</v>
      </c>
      <c r="C7" t="s">
        <v>8704</v>
      </c>
      <c r="D7" t="s">
        <v>8697</v>
      </c>
      <c r="E7" t="s">
        <v>8698</v>
      </c>
      <c r="F7" t="s">
        <v>8715</v>
      </c>
      <c r="G7" t="s">
        <v>8701</v>
      </c>
      <c r="H7" t="s">
        <v>8701</v>
      </c>
      <c r="J7" t="s">
        <v>8709</v>
      </c>
      <c r="L7" t="s">
        <v>8813</v>
      </c>
      <c r="N7" t="s">
        <v>8813</v>
      </c>
    </row>
    <row r="8" spans="1:15" x14ac:dyDescent="0.45">
      <c r="A8" t="s">
        <v>1298</v>
      </c>
      <c r="B8" t="s">
        <v>8716</v>
      </c>
      <c r="C8" t="s">
        <v>8696</v>
      </c>
      <c r="D8" t="s">
        <v>8697</v>
      </c>
      <c r="E8" t="s">
        <v>8698</v>
      </c>
      <c r="F8" t="s">
        <v>8717</v>
      </c>
      <c r="G8" t="s">
        <v>8701</v>
      </c>
      <c r="H8" t="s">
        <v>8701</v>
      </c>
      <c r="J8" t="s">
        <v>8706</v>
      </c>
    </row>
    <row r="9" spans="1:15" x14ac:dyDescent="0.45">
      <c r="A9" t="s">
        <v>8718</v>
      </c>
      <c r="B9" t="s">
        <v>8719</v>
      </c>
      <c r="C9" t="s">
        <v>8696</v>
      </c>
      <c r="D9" t="s">
        <v>8697</v>
      </c>
      <c r="E9" t="s">
        <v>8698</v>
      </c>
      <c r="F9" s="173">
        <v>326327</v>
      </c>
      <c r="G9" t="s">
        <v>8700</v>
      </c>
      <c r="H9" t="s">
        <v>8700</v>
      </c>
      <c r="I9" t="s">
        <v>6765</v>
      </c>
      <c r="J9" t="s">
        <v>8706</v>
      </c>
    </row>
    <row r="10" spans="1:15" x14ac:dyDescent="0.45">
      <c r="A10" t="s">
        <v>8720</v>
      </c>
      <c r="B10" t="s">
        <v>8721</v>
      </c>
      <c r="C10" t="s">
        <v>8696</v>
      </c>
      <c r="D10">
        <v>5</v>
      </c>
      <c r="E10" t="s">
        <v>8698</v>
      </c>
      <c r="F10" t="s">
        <v>8722</v>
      </c>
      <c r="G10" t="s">
        <v>8700</v>
      </c>
      <c r="H10" t="s">
        <v>8700</v>
      </c>
      <c r="I10" t="s">
        <v>6765</v>
      </c>
      <c r="J10" t="s">
        <v>8706</v>
      </c>
    </row>
    <row r="11" spans="1:15" x14ac:dyDescent="0.45">
      <c r="A11" t="s">
        <v>682</v>
      </c>
      <c r="B11" t="s">
        <v>8723</v>
      </c>
      <c r="C11" t="s">
        <v>8704</v>
      </c>
      <c r="D11" t="s">
        <v>8697</v>
      </c>
      <c r="E11" t="s">
        <v>8698</v>
      </c>
      <c r="F11" t="s">
        <v>8724</v>
      </c>
      <c r="G11" t="s">
        <v>8701</v>
      </c>
      <c r="H11" t="s">
        <v>8701</v>
      </c>
      <c r="J11" t="s">
        <v>8706</v>
      </c>
      <c r="L11" t="s">
        <v>8813</v>
      </c>
      <c r="N11" t="s">
        <v>8816</v>
      </c>
    </row>
    <row r="12" spans="1:15" x14ac:dyDescent="0.45">
      <c r="A12" t="s">
        <v>162</v>
      </c>
      <c r="B12" t="s">
        <v>8725</v>
      </c>
      <c r="C12" t="s">
        <v>8704</v>
      </c>
      <c r="D12" t="s">
        <v>8697</v>
      </c>
      <c r="E12" t="s">
        <v>8698</v>
      </c>
      <c r="F12" t="s">
        <v>8726</v>
      </c>
      <c r="G12" t="s">
        <v>8701</v>
      </c>
      <c r="H12" t="s">
        <v>8701</v>
      </c>
      <c r="J12" t="s">
        <v>8709</v>
      </c>
      <c r="L12" t="s">
        <v>8817</v>
      </c>
      <c r="N12" t="s">
        <v>8817</v>
      </c>
    </row>
    <row r="13" spans="1:15" x14ac:dyDescent="0.45">
      <c r="A13" t="s">
        <v>6528</v>
      </c>
      <c r="B13" t="s">
        <v>8727</v>
      </c>
      <c r="C13" t="s">
        <v>8704</v>
      </c>
      <c r="D13" t="s">
        <v>8697</v>
      </c>
      <c r="E13" t="s">
        <v>8698</v>
      </c>
      <c r="F13" t="s">
        <v>8728</v>
      </c>
      <c r="G13" t="s">
        <v>8701</v>
      </c>
      <c r="H13" t="s">
        <v>8701</v>
      </c>
      <c r="J13" t="s">
        <v>8706</v>
      </c>
      <c r="L13" t="s">
        <v>8812</v>
      </c>
      <c r="N13" t="s">
        <v>8812</v>
      </c>
    </row>
    <row r="14" spans="1:15" x14ac:dyDescent="0.45">
      <c r="A14" t="s">
        <v>6233</v>
      </c>
      <c r="B14" t="s">
        <v>8729</v>
      </c>
      <c r="C14" t="s">
        <v>8704</v>
      </c>
      <c r="D14" t="s">
        <v>8697</v>
      </c>
      <c r="E14" t="s">
        <v>8698</v>
      </c>
      <c r="F14" t="s">
        <v>8730</v>
      </c>
      <c r="G14" t="s">
        <v>8701</v>
      </c>
      <c r="H14" t="s">
        <v>8701</v>
      </c>
      <c r="J14" t="s">
        <v>8709</v>
      </c>
      <c r="L14" t="s">
        <v>8813</v>
      </c>
      <c r="N14" t="s">
        <v>8813</v>
      </c>
    </row>
    <row r="15" spans="1:15" x14ac:dyDescent="0.45">
      <c r="A15" t="s">
        <v>719</v>
      </c>
      <c r="B15" t="s">
        <v>6106</v>
      </c>
      <c r="C15" t="s">
        <v>8704</v>
      </c>
      <c r="D15" t="s">
        <v>8697</v>
      </c>
      <c r="E15" t="s">
        <v>8698</v>
      </c>
      <c r="F15" t="s">
        <v>8731</v>
      </c>
      <c r="G15" t="s">
        <v>8701</v>
      </c>
      <c r="H15" t="s">
        <v>8701</v>
      </c>
      <c r="J15" t="s">
        <v>8709</v>
      </c>
      <c r="L15" t="s">
        <v>8812</v>
      </c>
      <c r="N15" t="s">
        <v>8813</v>
      </c>
    </row>
    <row r="16" spans="1:15" x14ac:dyDescent="0.45">
      <c r="A16" t="s">
        <v>1862</v>
      </c>
      <c r="B16" t="s">
        <v>8732</v>
      </c>
      <c r="C16" t="s">
        <v>8704</v>
      </c>
      <c r="D16" t="s">
        <v>8697</v>
      </c>
      <c r="E16" t="s">
        <v>8698</v>
      </c>
      <c r="F16" t="s">
        <v>8733</v>
      </c>
      <c r="G16" t="s">
        <v>8701</v>
      </c>
      <c r="H16" t="s">
        <v>8701</v>
      </c>
      <c r="J16" t="s">
        <v>8702</v>
      </c>
      <c r="L16" t="s">
        <v>8815</v>
      </c>
      <c r="N16" t="s">
        <v>8812</v>
      </c>
    </row>
    <row r="17" spans="1:15" x14ac:dyDescent="0.45">
      <c r="A17" t="s">
        <v>5791</v>
      </c>
      <c r="B17" t="s">
        <v>8734</v>
      </c>
      <c r="C17" t="s">
        <v>8704</v>
      </c>
      <c r="D17" t="s">
        <v>8697</v>
      </c>
      <c r="E17" t="s">
        <v>8698</v>
      </c>
      <c r="F17" t="s">
        <v>8735</v>
      </c>
      <c r="G17" t="s">
        <v>8701</v>
      </c>
      <c r="H17" t="s">
        <v>8701</v>
      </c>
      <c r="J17" t="s">
        <v>8709</v>
      </c>
      <c r="L17" t="s">
        <v>8813</v>
      </c>
      <c r="M17">
        <v>0.6</v>
      </c>
      <c r="N17" t="s">
        <v>8815</v>
      </c>
    </row>
    <row r="18" spans="1:15" x14ac:dyDescent="0.45">
      <c r="A18" t="s">
        <v>8736</v>
      </c>
      <c r="B18" t="s">
        <v>8737</v>
      </c>
      <c r="C18" t="s">
        <v>8704</v>
      </c>
      <c r="D18" t="s">
        <v>8697</v>
      </c>
      <c r="E18" t="s">
        <v>8698</v>
      </c>
      <c r="F18" s="173">
        <v>312313314</v>
      </c>
      <c r="G18" t="s">
        <v>8700</v>
      </c>
      <c r="H18" t="s">
        <v>8700</v>
      </c>
      <c r="I18" t="s">
        <v>6765</v>
      </c>
      <c r="J18" t="s">
        <v>8706</v>
      </c>
      <c r="L18" t="s">
        <v>8813</v>
      </c>
      <c r="N18" t="s">
        <v>8813</v>
      </c>
    </row>
    <row r="19" spans="1:15" x14ac:dyDescent="0.45">
      <c r="A19" t="s">
        <v>727</v>
      </c>
      <c r="B19" t="s">
        <v>8738</v>
      </c>
      <c r="C19" t="s">
        <v>8704</v>
      </c>
      <c r="D19" t="s">
        <v>8697</v>
      </c>
      <c r="E19" t="s">
        <v>8698</v>
      </c>
      <c r="F19" t="s">
        <v>8739</v>
      </c>
      <c r="G19" t="s">
        <v>8701</v>
      </c>
      <c r="H19" t="s">
        <v>8701</v>
      </c>
      <c r="J19" t="s">
        <v>8709</v>
      </c>
      <c r="K19">
        <v>0.2</v>
      </c>
      <c r="L19" t="s">
        <v>8815</v>
      </c>
      <c r="N19" t="s">
        <v>8816</v>
      </c>
      <c r="O19">
        <v>0.2</v>
      </c>
    </row>
    <row r="20" spans="1:15" x14ac:dyDescent="0.45">
      <c r="A20" t="s">
        <v>5472</v>
      </c>
      <c r="B20" t="s">
        <v>8740</v>
      </c>
      <c r="C20" t="s">
        <v>8696</v>
      </c>
      <c r="D20" t="s">
        <v>8697</v>
      </c>
      <c r="E20" t="s">
        <v>8698</v>
      </c>
      <c r="F20" t="s">
        <v>8741</v>
      </c>
      <c r="G20" t="s">
        <v>8701</v>
      </c>
      <c r="H20" t="s">
        <v>8701</v>
      </c>
      <c r="J20" t="s">
        <v>8706</v>
      </c>
    </row>
    <row r="21" spans="1:15" x14ac:dyDescent="0.45">
      <c r="A21" t="s">
        <v>8742</v>
      </c>
      <c r="B21" t="s">
        <v>131</v>
      </c>
      <c r="C21" t="s">
        <v>8704</v>
      </c>
      <c r="D21" t="s">
        <v>8697</v>
      </c>
      <c r="E21" t="s">
        <v>8698</v>
      </c>
      <c r="F21">
        <v>376</v>
      </c>
      <c r="G21" t="s">
        <v>8700</v>
      </c>
      <c r="H21" t="s">
        <v>8700</v>
      </c>
      <c r="I21" t="s">
        <v>6765</v>
      </c>
      <c r="J21" t="s">
        <v>8709</v>
      </c>
      <c r="L21" t="s">
        <v>8817</v>
      </c>
      <c r="N21" t="s">
        <v>8813</v>
      </c>
    </row>
    <row r="22" spans="1:15" x14ac:dyDescent="0.45">
      <c r="A22" t="s">
        <v>1884</v>
      </c>
      <c r="B22" t="s">
        <v>8743</v>
      </c>
      <c r="C22" t="s">
        <v>8704</v>
      </c>
      <c r="D22" t="s">
        <v>8697</v>
      </c>
      <c r="E22" t="s">
        <v>8698</v>
      </c>
      <c r="F22" t="s">
        <v>8744</v>
      </c>
      <c r="G22" t="s">
        <v>8701</v>
      </c>
      <c r="H22" t="s">
        <v>8701</v>
      </c>
      <c r="J22" t="s">
        <v>8745</v>
      </c>
      <c r="L22" t="s">
        <v>8813</v>
      </c>
      <c r="N22" t="s">
        <v>8816</v>
      </c>
    </row>
    <row r="23" spans="1:15" x14ac:dyDescent="0.45">
      <c r="A23" t="s">
        <v>2662</v>
      </c>
      <c r="B23" t="s">
        <v>8746</v>
      </c>
      <c r="C23" t="s">
        <v>8704</v>
      </c>
      <c r="D23" t="s">
        <v>8697</v>
      </c>
      <c r="E23" t="s">
        <v>8698</v>
      </c>
      <c r="F23" t="s">
        <v>8747</v>
      </c>
      <c r="G23" t="s">
        <v>8701</v>
      </c>
      <c r="H23" t="s">
        <v>8701</v>
      </c>
      <c r="J23" t="s">
        <v>8706</v>
      </c>
      <c r="K23">
        <v>0.95</v>
      </c>
      <c r="L23" t="s">
        <v>8815</v>
      </c>
      <c r="M23">
        <v>7.0000000000000007E-2</v>
      </c>
      <c r="N23" t="s">
        <v>8816</v>
      </c>
    </row>
    <row r="24" spans="1:15" x14ac:dyDescent="0.45">
      <c r="A24" t="s">
        <v>6558</v>
      </c>
      <c r="B24" t="s">
        <v>8748</v>
      </c>
      <c r="C24" t="s">
        <v>8704</v>
      </c>
      <c r="D24">
        <v>5</v>
      </c>
      <c r="E24" t="s">
        <v>8698</v>
      </c>
      <c r="F24" t="s">
        <v>8749</v>
      </c>
      <c r="G24" t="s">
        <v>8701</v>
      </c>
      <c r="H24" t="s">
        <v>8701</v>
      </c>
      <c r="J24" t="s">
        <v>8745</v>
      </c>
      <c r="L24" t="s">
        <v>8812</v>
      </c>
      <c r="N24" t="s">
        <v>8812</v>
      </c>
    </row>
    <row r="25" spans="1:15" x14ac:dyDescent="0.45">
      <c r="A25" t="s">
        <v>6559</v>
      </c>
      <c r="B25" t="s">
        <v>8750</v>
      </c>
      <c r="C25" t="s">
        <v>8704</v>
      </c>
      <c r="D25">
        <v>5</v>
      </c>
      <c r="E25" t="s">
        <v>8698</v>
      </c>
      <c r="F25" t="s">
        <v>8751</v>
      </c>
      <c r="G25" t="s">
        <v>8700</v>
      </c>
      <c r="H25" t="s">
        <v>8701</v>
      </c>
      <c r="J25" t="s">
        <v>8709</v>
      </c>
      <c r="L25" t="s">
        <v>8813</v>
      </c>
      <c r="N25" t="s">
        <v>8813</v>
      </c>
    </row>
    <row r="26" spans="1:15" x14ac:dyDescent="0.45">
      <c r="A26" t="s">
        <v>777</v>
      </c>
      <c r="B26" t="s">
        <v>8752</v>
      </c>
      <c r="C26" t="s">
        <v>8704</v>
      </c>
      <c r="D26" t="s">
        <v>8697</v>
      </c>
      <c r="E26" t="s">
        <v>8698</v>
      </c>
      <c r="F26" t="s">
        <v>8753</v>
      </c>
      <c r="G26" t="s">
        <v>8701</v>
      </c>
      <c r="H26" t="s">
        <v>8701</v>
      </c>
      <c r="J26" t="s">
        <v>8745</v>
      </c>
      <c r="K26">
        <v>7.0000000000000007E-2</v>
      </c>
      <c r="L26" t="s">
        <v>8816</v>
      </c>
      <c r="M26">
        <v>0.35</v>
      </c>
      <c r="N26" t="s">
        <v>8815</v>
      </c>
      <c r="O26">
        <v>0.6</v>
      </c>
    </row>
    <row r="27" spans="1:15" x14ac:dyDescent="0.45">
      <c r="A27" t="s">
        <v>1933</v>
      </c>
      <c r="B27" t="s">
        <v>8754</v>
      </c>
      <c r="C27" t="s">
        <v>8755</v>
      </c>
      <c r="D27" t="s">
        <v>8697</v>
      </c>
      <c r="E27" t="s">
        <v>8698</v>
      </c>
      <c r="F27" t="s">
        <v>8756</v>
      </c>
      <c r="G27" t="s">
        <v>8701</v>
      </c>
      <c r="H27" t="s">
        <v>8701</v>
      </c>
      <c r="J27" t="s">
        <v>8706</v>
      </c>
      <c r="L27" t="s">
        <v>8813</v>
      </c>
      <c r="N27" t="s">
        <v>8813</v>
      </c>
    </row>
    <row r="28" spans="1:15" x14ac:dyDescent="0.45">
      <c r="A28" t="s">
        <v>4623</v>
      </c>
      <c r="B28" t="s">
        <v>131</v>
      </c>
      <c r="C28" t="s">
        <v>8704</v>
      </c>
      <c r="D28" t="s">
        <v>8697</v>
      </c>
      <c r="E28" t="s">
        <v>8698</v>
      </c>
      <c r="F28">
        <v>359</v>
      </c>
      <c r="G28" t="s">
        <v>8701</v>
      </c>
      <c r="H28" t="s">
        <v>8701</v>
      </c>
      <c r="J28" t="s">
        <v>8709</v>
      </c>
      <c r="L28" t="s">
        <v>8813</v>
      </c>
      <c r="N28" t="s">
        <v>8813</v>
      </c>
    </row>
    <row r="29" spans="1:15" x14ac:dyDescent="0.45">
      <c r="A29" t="s">
        <v>4489</v>
      </c>
      <c r="B29" t="s">
        <v>8757</v>
      </c>
      <c r="C29" t="s">
        <v>8696</v>
      </c>
      <c r="D29" t="s">
        <v>8697</v>
      </c>
      <c r="E29" t="s">
        <v>8698</v>
      </c>
      <c r="F29" s="173">
        <v>318319</v>
      </c>
      <c r="G29" t="s">
        <v>8701</v>
      </c>
      <c r="H29" t="s">
        <v>8700</v>
      </c>
      <c r="J29" t="s">
        <v>8709</v>
      </c>
    </row>
    <row r="30" spans="1:15" x14ac:dyDescent="0.45">
      <c r="A30" t="s">
        <v>788</v>
      </c>
      <c r="B30" t="s">
        <v>8758</v>
      </c>
      <c r="C30" t="s">
        <v>8704</v>
      </c>
      <c r="D30" t="s">
        <v>8697</v>
      </c>
      <c r="E30" t="s">
        <v>8698</v>
      </c>
      <c r="F30" t="s">
        <v>8759</v>
      </c>
      <c r="G30" t="s">
        <v>8700</v>
      </c>
      <c r="H30" t="s">
        <v>8701</v>
      </c>
      <c r="J30" t="s">
        <v>8706</v>
      </c>
      <c r="L30" t="s">
        <v>8815</v>
      </c>
      <c r="M30">
        <v>0.15</v>
      </c>
      <c r="N30" t="s">
        <v>8816</v>
      </c>
    </row>
    <row r="31" spans="1:15" x14ac:dyDescent="0.45">
      <c r="A31" t="s">
        <v>2469</v>
      </c>
      <c r="B31" t="s">
        <v>8760</v>
      </c>
      <c r="C31" t="s">
        <v>8704</v>
      </c>
      <c r="D31" t="s">
        <v>8697</v>
      </c>
      <c r="E31" t="s">
        <v>8698</v>
      </c>
      <c r="F31" s="173">
        <v>316317</v>
      </c>
      <c r="G31" t="s">
        <v>8700</v>
      </c>
      <c r="H31" t="s">
        <v>8701</v>
      </c>
      <c r="J31" t="s">
        <v>8706</v>
      </c>
      <c r="L31" t="s">
        <v>8813</v>
      </c>
      <c r="N31" t="s">
        <v>8813</v>
      </c>
    </row>
    <row r="32" spans="1:15" x14ac:dyDescent="0.45">
      <c r="A32" t="s">
        <v>2277</v>
      </c>
      <c r="B32" t="s">
        <v>8761</v>
      </c>
      <c r="C32" t="s">
        <v>8696</v>
      </c>
      <c r="D32" t="s">
        <v>8697</v>
      </c>
      <c r="E32" t="s">
        <v>8698</v>
      </c>
      <c r="F32" s="173">
        <v>296297</v>
      </c>
      <c r="G32" t="s">
        <v>8700</v>
      </c>
      <c r="H32" t="s">
        <v>8701</v>
      </c>
      <c r="J32" t="s">
        <v>8745</v>
      </c>
    </row>
    <row r="33" spans="1:15" x14ac:dyDescent="0.45">
      <c r="A33" t="s">
        <v>5290</v>
      </c>
      <c r="B33" t="s">
        <v>8762</v>
      </c>
      <c r="C33" t="s">
        <v>8696</v>
      </c>
      <c r="D33" t="s">
        <v>8697</v>
      </c>
      <c r="E33" t="s">
        <v>8698</v>
      </c>
      <c r="F33" t="s">
        <v>8763</v>
      </c>
      <c r="G33" t="s">
        <v>8701</v>
      </c>
      <c r="H33" t="s">
        <v>8701</v>
      </c>
      <c r="J33" t="s">
        <v>8709</v>
      </c>
    </row>
    <row r="34" spans="1:15" x14ac:dyDescent="0.45">
      <c r="A34" t="s">
        <v>806</v>
      </c>
      <c r="B34" t="s">
        <v>8764</v>
      </c>
      <c r="C34" t="s">
        <v>8704</v>
      </c>
      <c r="D34" t="s">
        <v>8697</v>
      </c>
      <c r="E34" t="s">
        <v>8698</v>
      </c>
      <c r="F34" t="s">
        <v>8765</v>
      </c>
      <c r="G34" t="s">
        <v>8701</v>
      </c>
      <c r="H34" t="s">
        <v>8701</v>
      </c>
      <c r="J34" t="s">
        <v>8706</v>
      </c>
      <c r="K34">
        <v>0.1</v>
      </c>
      <c r="L34" t="s">
        <v>8816</v>
      </c>
      <c r="N34" t="s">
        <v>8816</v>
      </c>
      <c r="O34">
        <v>0.1</v>
      </c>
    </row>
    <row r="35" spans="1:15" x14ac:dyDescent="0.45">
      <c r="A35" t="s">
        <v>1329</v>
      </c>
      <c r="B35" t="s">
        <v>8766</v>
      </c>
      <c r="C35" t="s">
        <v>8696</v>
      </c>
      <c r="D35" t="s">
        <v>8697</v>
      </c>
      <c r="E35" t="s">
        <v>8698</v>
      </c>
      <c r="F35">
        <v>3</v>
      </c>
      <c r="G35" t="s">
        <v>8701</v>
      </c>
      <c r="H35" t="s">
        <v>8701</v>
      </c>
      <c r="J35" t="s">
        <v>8702</v>
      </c>
    </row>
    <row r="36" spans="1:15" x14ac:dyDescent="0.45">
      <c r="A36" t="s">
        <v>76</v>
      </c>
      <c r="B36" t="s">
        <v>8767</v>
      </c>
      <c r="C36" t="s">
        <v>8704</v>
      </c>
      <c r="D36" t="s">
        <v>8697</v>
      </c>
      <c r="E36" t="s">
        <v>8698</v>
      </c>
      <c r="F36">
        <v>4</v>
      </c>
      <c r="G36" t="s">
        <v>8701</v>
      </c>
      <c r="H36" t="s">
        <v>8701</v>
      </c>
      <c r="J36" t="s">
        <v>8706</v>
      </c>
      <c r="K36">
        <v>0.5</v>
      </c>
      <c r="L36" t="s">
        <v>8815</v>
      </c>
      <c r="N36" t="s">
        <v>8816</v>
      </c>
      <c r="O36">
        <v>0.5</v>
      </c>
    </row>
    <row r="37" spans="1:15" x14ac:dyDescent="0.45">
      <c r="A37" t="s">
        <v>189</v>
      </c>
      <c r="B37" t="s">
        <v>8768</v>
      </c>
      <c r="C37" t="s">
        <v>8704</v>
      </c>
      <c r="D37" t="s">
        <v>8697</v>
      </c>
      <c r="E37" t="s">
        <v>8698</v>
      </c>
      <c r="F37">
        <v>5</v>
      </c>
      <c r="G37" t="s">
        <v>8701</v>
      </c>
      <c r="H37" t="s">
        <v>8701</v>
      </c>
      <c r="J37" t="s">
        <v>8706</v>
      </c>
      <c r="K37">
        <v>0.3</v>
      </c>
      <c r="L37" t="s">
        <v>8815</v>
      </c>
      <c r="N37" t="s">
        <v>8816</v>
      </c>
      <c r="O37">
        <v>0.6</v>
      </c>
    </row>
    <row r="38" spans="1:15" x14ac:dyDescent="0.45">
      <c r="A38" t="s">
        <v>3569</v>
      </c>
      <c r="B38" t="s">
        <v>8769</v>
      </c>
      <c r="C38" t="s">
        <v>8704</v>
      </c>
      <c r="D38" t="s">
        <v>8697</v>
      </c>
      <c r="E38" t="s">
        <v>8698</v>
      </c>
      <c r="F38">
        <v>9</v>
      </c>
      <c r="G38" t="s">
        <v>8701</v>
      </c>
      <c r="H38" t="s">
        <v>8701</v>
      </c>
      <c r="J38" t="s">
        <v>8706</v>
      </c>
      <c r="L38" t="s">
        <v>8815</v>
      </c>
      <c r="M38">
        <v>0.03</v>
      </c>
      <c r="N38" t="s">
        <v>8816</v>
      </c>
      <c r="O38">
        <v>0.9</v>
      </c>
    </row>
    <row r="39" spans="1:15" x14ac:dyDescent="0.45">
      <c r="A39" t="s">
        <v>974</v>
      </c>
      <c r="B39" t="s">
        <v>8770</v>
      </c>
      <c r="C39" t="s">
        <v>8704</v>
      </c>
      <c r="D39" t="s">
        <v>8697</v>
      </c>
      <c r="E39" t="s">
        <v>8698</v>
      </c>
      <c r="F39" t="s">
        <v>8771</v>
      </c>
      <c r="G39" t="s">
        <v>8701</v>
      </c>
      <c r="H39" t="s">
        <v>8701</v>
      </c>
      <c r="J39" t="s">
        <v>8709</v>
      </c>
      <c r="L39" t="s">
        <v>8813</v>
      </c>
      <c r="N39" t="s">
        <v>8813</v>
      </c>
    </row>
    <row r="40" spans="1:15" x14ac:dyDescent="0.45">
      <c r="A40" t="s">
        <v>980</v>
      </c>
      <c r="B40" t="s">
        <v>8772</v>
      </c>
      <c r="C40" t="s">
        <v>8704</v>
      </c>
      <c r="D40" t="s">
        <v>8697</v>
      </c>
      <c r="E40" t="s">
        <v>8698</v>
      </c>
      <c r="F40">
        <v>13</v>
      </c>
      <c r="G40" t="s">
        <v>8701</v>
      </c>
      <c r="H40" t="s">
        <v>8701</v>
      </c>
      <c r="J40" t="s">
        <v>8706</v>
      </c>
      <c r="L40" t="s">
        <v>8813</v>
      </c>
      <c r="N40" t="s">
        <v>8813</v>
      </c>
    </row>
    <row r="41" spans="1:15" x14ac:dyDescent="0.45">
      <c r="A41" t="s">
        <v>2711</v>
      </c>
      <c r="B41" t="s">
        <v>8773</v>
      </c>
      <c r="C41" t="s">
        <v>8704</v>
      </c>
      <c r="D41">
        <v>5</v>
      </c>
      <c r="E41" t="s">
        <v>8698</v>
      </c>
      <c r="F41">
        <v>14</v>
      </c>
      <c r="G41" t="s">
        <v>8701</v>
      </c>
      <c r="H41" t="s">
        <v>8701</v>
      </c>
      <c r="J41" t="s">
        <v>8706</v>
      </c>
      <c r="L41" t="s">
        <v>8813</v>
      </c>
      <c r="N41" t="s">
        <v>8813</v>
      </c>
    </row>
    <row r="42" spans="1:15" x14ac:dyDescent="0.45">
      <c r="A42" t="s">
        <v>1054</v>
      </c>
      <c r="B42" t="s">
        <v>8774</v>
      </c>
      <c r="C42" t="s">
        <v>8704</v>
      </c>
      <c r="D42" t="s">
        <v>8697</v>
      </c>
      <c r="E42" t="s">
        <v>8698</v>
      </c>
      <c r="F42">
        <v>21</v>
      </c>
      <c r="G42" t="s">
        <v>8701</v>
      </c>
      <c r="H42" t="s">
        <v>8701</v>
      </c>
      <c r="J42" t="s">
        <v>8706</v>
      </c>
      <c r="K42">
        <v>0.1</v>
      </c>
      <c r="L42" t="s">
        <v>8816</v>
      </c>
      <c r="N42" t="s">
        <v>8817</v>
      </c>
      <c r="O42">
        <v>0.2</v>
      </c>
    </row>
    <row r="43" spans="1:15" x14ac:dyDescent="0.45">
      <c r="A43" t="s">
        <v>44</v>
      </c>
      <c r="B43" t="s">
        <v>45</v>
      </c>
      <c r="C43" t="s">
        <v>8704</v>
      </c>
      <c r="D43" t="s">
        <v>8697</v>
      </c>
      <c r="E43" t="s">
        <v>8698</v>
      </c>
      <c r="F43">
        <v>28</v>
      </c>
      <c r="G43" t="s">
        <v>8701</v>
      </c>
      <c r="H43" t="s">
        <v>8701</v>
      </c>
      <c r="J43" t="s">
        <v>8709</v>
      </c>
      <c r="K43">
        <v>0.5</v>
      </c>
      <c r="L43" t="s">
        <v>8815</v>
      </c>
      <c r="M43">
        <v>0.9</v>
      </c>
      <c r="N43" t="s">
        <v>8815</v>
      </c>
      <c r="O43">
        <v>0.5</v>
      </c>
    </row>
    <row r="44" spans="1:15" x14ac:dyDescent="0.45">
      <c r="A44" t="s">
        <v>1339</v>
      </c>
      <c r="B44" t="s">
        <v>8775</v>
      </c>
      <c r="C44" t="s">
        <v>8696</v>
      </c>
      <c r="D44" t="s">
        <v>8697</v>
      </c>
      <c r="E44" t="s">
        <v>8698</v>
      </c>
      <c r="F44" t="s">
        <v>8776</v>
      </c>
      <c r="G44" t="s">
        <v>8701</v>
      </c>
      <c r="H44" t="s">
        <v>8701</v>
      </c>
      <c r="J44" t="s">
        <v>8706</v>
      </c>
    </row>
    <row r="45" spans="1:15" x14ac:dyDescent="0.45">
      <c r="A45" t="s">
        <v>4660</v>
      </c>
      <c r="B45" t="s">
        <v>4177</v>
      </c>
      <c r="C45" t="s">
        <v>8704</v>
      </c>
      <c r="D45" t="s">
        <v>8697</v>
      </c>
      <c r="E45" t="s">
        <v>8698</v>
      </c>
      <c r="F45" t="s">
        <v>8777</v>
      </c>
      <c r="G45" t="s">
        <v>8701</v>
      </c>
      <c r="H45" t="s">
        <v>8701</v>
      </c>
      <c r="J45" t="s">
        <v>8709</v>
      </c>
      <c r="L45" t="s">
        <v>8813</v>
      </c>
      <c r="N45" t="s">
        <v>8813</v>
      </c>
    </row>
    <row r="46" spans="1:15" x14ac:dyDescent="0.45">
      <c r="A46" t="s">
        <v>217</v>
      </c>
      <c r="B46" t="s">
        <v>8778</v>
      </c>
      <c r="C46" t="s">
        <v>8704</v>
      </c>
      <c r="D46" t="s">
        <v>8697</v>
      </c>
      <c r="E46" t="s">
        <v>8698</v>
      </c>
      <c r="F46" t="s">
        <v>8779</v>
      </c>
      <c r="G46" t="s">
        <v>8701</v>
      </c>
      <c r="H46" t="s">
        <v>8701</v>
      </c>
      <c r="J46" t="s">
        <v>8706</v>
      </c>
      <c r="K46">
        <v>0.25</v>
      </c>
      <c r="L46" t="s">
        <v>8815</v>
      </c>
      <c r="N46" t="s">
        <v>8815</v>
      </c>
      <c r="O46">
        <v>0.2</v>
      </c>
    </row>
    <row r="47" spans="1:15" x14ac:dyDescent="0.45">
      <c r="A47" t="s">
        <v>6584</v>
      </c>
      <c r="B47" t="s">
        <v>8780</v>
      </c>
      <c r="C47" t="s">
        <v>8696</v>
      </c>
      <c r="D47" t="s">
        <v>8697</v>
      </c>
      <c r="E47" t="s">
        <v>8698</v>
      </c>
      <c r="F47" t="s">
        <v>8781</v>
      </c>
      <c r="H47" t="s">
        <v>8701</v>
      </c>
      <c r="J47" t="s">
        <v>8702</v>
      </c>
    </row>
    <row r="48" spans="1:15" x14ac:dyDescent="0.45">
      <c r="A48" t="s">
        <v>224</v>
      </c>
      <c r="B48" t="s">
        <v>6106</v>
      </c>
      <c r="C48" t="s">
        <v>8704</v>
      </c>
      <c r="D48" t="s">
        <v>8697</v>
      </c>
      <c r="E48" t="s">
        <v>8698</v>
      </c>
      <c r="F48" t="s">
        <v>8782</v>
      </c>
      <c r="G48" t="s">
        <v>8701</v>
      </c>
      <c r="H48" t="s">
        <v>8701</v>
      </c>
      <c r="J48" t="s">
        <v>8709</v>
      </c>
      <c r="L48" t="s">
        <v>8813</v>
      </c>
      <c r="N48" t="s">
        <v>8813</v>
      </c>
    </row>
    <row r="49" spans="1:15" x14ac:dyDescent="0.45">
      <c r="A49" t="s">
        <v>6586</v>
      </c>
      <c r="B49" t="s">
        <v>8783</v>
      </c>
      <c r="C49" t="s">
        <v>8704</v>
      </c>
      <c r="D49" t="s">
        <v>8697</v>
      </c>
      <c r="E49" t="s">
        <v>8698</v>
      </c>
      <c r="F49" t="s">
        <v>8784</v>
      </c>
      <c r="G49" t="s">
        <v>8701</v>
      </c>
      <c r="H49" t="s">
        <v>8701</v>
      </c>
      <c r="J49" t="s">
        <v>8709</v>
      </c>
      <c r="L49" t="s">
        <v>8813</v>
      </c>
      <c r="N49" t="s">
        <v>8813</v>
      </c>
    </row>
    <row r="50" spans="1:15" x14ac:dyDescent="0.45">
      <c r="A50" t="s">
        <v>5392</v>
      </c>
      <c r="B50" t="s">
        <v>8501</v>
      </c>
      <c r="C50" t="s">
        <v>8704</v>
      </c>
      <c r="D50" t="s">
        <v>8697</v>
      </c>
      <c r="E50" t="s">
        <v>8698</v>
      </c>
      <c r="F50" t="s">
        <v>8785</v>
      </c>
      <c r="G50" t="s">
        <v>8701</v>
      </c>
      <c r="H50" t="s">
        <v>8701</v>
      </c>
      <c r="J50" t="s">
        <v>8709</v>
      </c>
      <c r="L50" t="s">
        <v>8813</v>
      </c>
      <c r="N50" t="s">
        <v>8813</v>
      </c>
    </row>
    <row r="51" spans="1:15" x14ac:dyDescent="0.45">
      <c r="A51" t="s">
        <v>4224</v>
      </c>
      <c r="B51" t="s">
        <v>8786</v>
      </c>
      <c r="C51" t="s">
        <v>8696</v>
      </c>
      <c r="D51" t="s">
        <v>8697</v>
      </c>
      <c r="E51" t="s">
        <v>8698</v>
      </c>
      <c r="F51">
        <v>46</v>
      </c>
      <c r="G51" t="s">
        <v>8701</v>
      </c>
      <c r="H51" t="s">
        <v>8701</v>
      </c>
      <c r="J51" t="s">
        <v>8702</v>
      </c>
    </row>
    <row r="52" spans="1:15" x14ac:dyDescent="0.45">
      <c r="A52" t="s">
        <v>5184</v>
      </c>
      <c r="B52" t="s">
        <v>8787</v>
      </c>
      <c r="C52" t="s">
        <v>8704</v>
      </c>
      <c r="D52">
        <v>5</v>
      </c>
      <c r="E52" t="s">
        <v>8698</v>
      </c>
      <c r="F52">
        <v>353</v>
      </c>
      <c r="G52" t="s">
        <v>8700</v>
      </c>
      <c r="H52" t="s">
        <v>8701</v>
      </c>
      <c r="J52" t="s">
        <v>8702</v>
      </c>
      <c r="L52" t="s">
        <v>8815</v>
      </c>
      <c r="N52" t="s">
        <v>8817</v>
      </c>
    </row>
    <row r="53" spans="1:15" x14ac:dyDescent="0.45">
      <c r="A53" t="s">
        <v>6536</v>
      </c>
      <c r="B53" t="s">
        <v>8788</v>
      </c>
      <c r="C53" t="s">
        <v>8755</v>
      </c>
      <c r="D53" t="s">
        <v>8697</v>
      </c>
      <c r="E53" t="s">
        <v>8698</v>
      </c>
      <c r="F53" s="173">
        <v>304305</v>
      </c>
      <c r="G53" t="s">
        <v>8700</v>
      </c>
      <c r="H53" t="s">
        <v>8701</v>
      </c>
      <c r="J53" t="s">
        <v>8745</v>
      </c>
      <c r="L53" t="s">
        <v>8813</v>
      </c>
      <c r="N53" t="s">
        <v>8813</v>
      </c>
    </row>
    <row r="54" spans="1:15" x14ac:dyDescent="0.45">
      <c r="A54" t="s">
        <v>1145</v>
      </c>
      <c r="B54" t="s">
        <v>8789</v>
      </c>
      <c r="C54" t="s">
        <v>8704</v>
      </c>
      <c r="D54" t="s">
        <v>8697</v>
      </c>
      <c r="E54" t="s">
        <v>8698</v>
      </c>
      <c r="F54" t="s">
        <v>8790</v>
      </c>
      <c r="G54" t="s">
        <v>8701</v>
      </c>
      <c r="H54" t="s">
        <v>8701</v>
      </c>
      <c r="J54" t="s">
        <v>8709</v>
      </c>
      <c r="L54" t="s">
        <v>8813</v>
      </c>
      <c r="N54" t="s">
        <v>8815</v>
      </c>
    </row>
    <row r="55" spans="1:15" x14ac:dyDescent="0.45">
      <c r="A55" t="s">
        <v>4382</v>
      </c>
      <c r="B55" t="s">
        <v>8791</v>
      </c>
      <c r="C55" t="s">
        <v>8704</v>
      </c>
      <c r="D55" t="s">
        <v>8697</v>
      </c>
      <c r="E55" t="s">
        <v>8698</v>
      </c>
      <c r="F55">
        <v>63</v>
      </c>
      <c r="G55" t="s">
        <v>8701</v>
      </c>
      <c r="H55" t="s">
        <v>8701</v>
      </c>
      <c r="J55" t="s">
        <v>8709</v>
      </c>
      <c r="L55" t="s">
        <v>8815</v>
      </c>
      <c r="N55" t="s">
        <v>8815</v>
      </c>
      <c r="O55">
        <v>0.2</v>
      </c>
    </row>
    <row r="56" spans="1:15" x14ac:dyDescent="0.45">
      <c r="A56" t="s">
        <v>4460</v>
      </c>
      <c r="B56" t="s">
        <v>8792</v>
      </c>
      <c r="C56" t="s">
        <v>8704</v>
      </c>
      <c r="D56" t="s">
        <v>8697</v>
      </c>
      <c r="E56" t="s">
        <v>8698</v>
      </c>
      <c r="F56" t="s">
        <v>8793</v>
      </c>
      <c r="G56" t="s">
        <v>8701</v>
      </c>
      <c r="H56" t="s">
        <v>8701</v>
      </c>
      <c r="J56" t="s">
        <v>8709</v>
      </c>
      <c r="L56" t="s">
        <v>8815</v>
      </c>
      <c r="N56" t="s">
        <v>8813</v>
      </c>
    </row>
    <row r="57" spans="1:15" x14ac:dyDescent="0.45">
      <c r="A57" t="s">
        <v>1175</v>
      </c>
      <c r="B57" t="s">
        <v>8794</v>
      </c>
      <c r="C57" t="s">
        <v>8704</v>
      </c>
      <c r="D57" t="s">
        <v>8697</v>
      </c>
      <c r="E57" t="s">
        <v>8698</v>
      </c>
      <c r="F57" t="s">
        <v>8795</v>
      </c>
      <c r="G57" t="s">
        <v>8701</v>
      </c>
      <c r="H57" t="s">
        <v>8701</v>
      </c>
      <c r="J57" t="s">
        <v>8745</v>
      </c>
      <c r="L57" t="s">
        <v>8816</v>
      </c>
      <c r="M57">
        <v>0.09</v>
      </c>
      <c r="N57" t="s">
        <v>8816</v>
      </c>
      <c r="O57">
        <v>0.8</v>
      </c>
    </row>
    <row r="58" spans="1:15" x14ac:dyDescent="0.45">
      <c r="A58" t="s">
        <v>52</v>
      </c>
      <c r="B58" t="s">
        <v>8796</v>
      </c>
      <c r="C58" t="s">
        <v>8704</v>
      </c>
      <c r="D58" t="s">
        <v>8697</v>
      </c>
      <c r="E58" t="s">
        <v>8698</v>
      </c>
      <c r="F58">
        <v>80</v>
      </c>
      <c r="G58" t="s">
        <v>8701</v>
      </c>
      <c r="H58" t="s">
        <v>8701</v>
      </c>
      <c r="J58" t="s">
        <v>8709</v>
      </c>
      <c r="K58">
        <v>0.2</v>
      </c>
      <c r="L58" t="s">
        <v>8818</v>
      </c>
      <c r="M58">
        <v>0.3</v>
      </c>
      <c r="N58" t="s">
        <v>8818</v>
      </c>
      <c r="O58">
        <v>0.2</v>
      </c>
    </row>
    <row r="59" spans="1:15" x14ac:dyDescent="0.45">
      <c r="A59" t="s">
        <v>6603</v>
      </c>
      <c r="B59" t="s">
        <v>8734</v>
      </c>
      <c r="C59" t="s">
        <v>8704</v>
      </c>
      <c r="D59" t="s">
        <v>8697</v>
      </c>
      <c r="E59" t="s">
        <v>8698</v>
      </c>
      <c r="F59" t="s">
        <v>8797</v>
      </c>
      <c r="G59" t="s">
        <v>8700</v>
      </c>
      <c r="H59" t="s">
        <v>8701</v>
      </c>
      <c r="J59" t="s">
        <v>8709</v>
      </c>
      <c r="L59" t="s">
        <v>8813</v>
      </c>
      <c r="N59" t="s">
        <v>8813</v>
      </c>
      <c r="O59">
        <v>0.6</v>
      </c>
    </row>
    <row r="60" spans="1:15" x14ac:dyDescent="0.45">
      <c r="A60" t="s">
        <v>4852</v>
      </c>
      <c r="B60" t="s">
        <v>8798</v>
      </c>
      <c r="C60" t="s">
        <v>8696</v>
      </c>
      <c r="D60" t="s">
        <v>8697</v>
      </c>
      <c r="E60" t="s">
        <v>8698</v>
      </c>
      <c r="F60" t="s">
        <v>8799</v>
      </c>
      <c r="G60" t="s">
        <v>8700</v>
      </c>
      <c r="H60" t="s">
        <v>8701</v>
      </c>
      <c r="J60" t="s">
        <v>8709</v>
      </c>
    </row>
    <row r="61" spans="1:15" x14ac:dyDescent="0.45">
      <c r="A61" t="s">
        <v>1205</v>
      </c>
      <c r="B61" t="s">
        <v>8800</v>
      </c>
      <c r="C61" t="s">
        <v>8704</v>
      </c>
      <c r="D61">
        <v>2</v>
      </c>
      <c r="E61" t="s">
        <v>8698</v>
      </c>
      <c r="F61">
        <v>82</v>
      </c>
      <c r="G61" t="s">
        <v>8701</v>
      </c>
      <c r="H61" t="s">
        <v>8701</v>
      </c>
      <c r="J61" t="s">
        <v>8706</v>
      </c>
      <c r="K61">
        <v>0.66</v>
      </c>
      <c r="L61" t="s">
        <v>8815</v>
      </c>
      <c r="M61">
        <v>0.1</v>
      </c>
      <c r="N61" t="s">
        <v>8816</v>
      </c>
      <c r="O61">
        <v>0.6</v>
      </c>
    </row>
    <row r="62" spans="1:15" x14ac:dyDescent="0.45">
      <c r="A62" t="s">
        <v>1222</v>
      </c>
      <c r="B62" t="s">
        <v>8801</v>
      </c>
      <c r="C62" t="s">
        <v>8704</v>
      </c>
      <c r="D62" t="s">
        <v>8697</v>
      </c>
      <c r="E62" t="s">
        <v>8698</v>
      </c>
      <c r="F62" t="s">
        <v>8802</v>
      </c>
      <c r="G62" t="s">
        <v>8701</v>
      </c>
      <c r="H62" t="s">
        <v>8701</v>
      </c>
      <c r="J62" t="s">
        <v>8706</v>
      </c>
      <c r="K62">
        <v>0.66</v>
      </c>
      <c r="L62" t="s">
        <v>8815</v>
      </c>
      <c r="M62">
        <v>0.1</v>
      </c>
      <c r="N62" t="s">
        <v>8819</v>
      </c>
    </row>
    <row r="63" spans="1:15" x14ac:dyDescent="0.45">
      <c r="A63" t="s">
        <v>8238</v>
      </c>
      <c r="B63" t="s">
        <v>8803</v>
      </c>
      <c r="C63" t="s">
        <v>8696</v>
      </c>
      <c r="D63" t="s">
        <v>8697</v>
      </c>
      <c r="E63" t="s">
        <v>8698</v>
      </c>
      <c r="F63" t="s">
        <v>8804</v>
      </c>
      <c r="G63" t="s">
        <v>8701</v>
      </c>
      <c r="H63" t="s">
        <v>8701</v>
      </c>
      <c r="J63" t="s">
        <v>8706</v>
      </c>
    </row>
    <row r="64" spans="1:15" x14ac:dyDescent="0.45">
      <c r="A64" t="s">
        <v>6539</v>
      </c>
      <c r="B64" t="s">
        <v>8805</v>
      </c>
      <c r="C64" t="s">
        <v>8755</v>
      </c>
      <c r="D64" t="s">
        <v>8697</v>
      </c>
      <c r="E64" t="s">
        <v>8698</v>
      </c>
      <c r="F64" t="s">
        <v>8806</v>
      </c>
      <c r="G64" t="s">
        <v>8701</v>
      </c>
      <c r="H64" t="s">
        <v>8701</v>
      </c>
      <c r="J64" t="s">
        <v>8706</v>
      </c>
      <c r="L64" t="s">
        <v>8813</v>
      </c>
      <c r="N64" t="s">
        <v>8813</v>
      </c>
    </row>
    <row r="65" spans="1:15" x14ac:dyDescent="0.45">
      <c r="A65" t="s">
        <v>1262</v>
      </c>
      <c r="B65" t="s">
        <v>8807</v>
      </c>
      <c r="C65" t="s">
        <v>8704</v>
      </c>
      <c r="D65" t="s">
        <v>8697</v>
      </c>
      <c r="E65" t="s">
        <v>8698</v>
      </c>
      <c r="F65">
        <v>94</v>
      </c>
      <c r="G65" t="s">
        <v>8701</v>
      </c>
      <c r="H65" t="s">
        <v>8701</v>
      </c>
      <c r="J65" t="s">
        <v>8745</v>
      </c>
      <c r="L65" t="s">
        <v>8815</v>
      </c>
      <c r="M65">
        <v>0.7</v>
      </c>
      <c r="N65" t="s">
        <v>8815</v>
      </c>
      <c r="O65">
        <v>0.7</v>
      </c>
    </row>
    <row r="66" spans="1:15" x14ac:dyDescent="0.45">
      <c r="A66" t="s">
        <v>35</v>
      </c>
      <c r="C66" t="s">
        <v>8696</v>
      </c>
      <c r="J66" t="s">
        <v>8706</v>
      </c>
    </row>
    <row r="67" spans="1:15" x14ac:dyDescent="0.45">
      <c r="A67" t="s">
        <v>1313</v>
      </c>
      <c r="C67" t="s">
        <v>8696</v>
      </c>
      <c r="J67" t="s">
        <v>8706</v>
      </c>
    </row>
    <row r="68" spans="1:15" x14ac:dyDescent="0.45">
      <c r="A68" t="s">
        <v>49</v>
      </c>
      <c r="C68" t="s">
        <v>8696</v>
      </c>
      <c r="J68" t="s">
        <v>8706</v>
      </c>
    </row>
    <row r="69" spans="1:15" x14ac:dyDescent="0.45">
      <c r="A69" t="s">
        <v>30</v>
      </c>
      <c r="C69" t="s">
        <v>8704</v>
      </c>
      <c r="J69" t="s">
        <v>8706</v>
      </c>
      <c r="K69">
        <v>0.25</v>
      </c>
      <c r="L69" t="s">
        <v>8815</v>
      </c>
      <c r="N69" t="s">
        <v>8816</v>
      </c>
      <c r="O69">
        <v>0.2</v>
      </c>
    </row>
    <row r="70" spans="1:15" x14ac:dyDescent="0.45">
      <c r="A70" t="s">
        <v>1182</v>
      </c>
      <c r="C70" t="s">
        <v>8704</v>
      </c>
      <c r="J70" t="s">
        <v>8706</v>
      </c>
      <c r="K70">
        <v>0.25</v>
      </c>
      <c r="L70" t="s">
        <v>8815</v>
      </c>
      <c r="N70" t="s">
        <v>8818</v>
      </c>
      <c r="O70">
        <v>0.2</v>
      </c>
    </row>
    <row r="71" spans="1:15" x14ac:dyDescent="0.45">
      <c r="A71" t="s">
        <v>811</v>
      </c>
      <c r="C71" t="s">
        <v>8696</v>
      </c>
      <c r="J71" t="s">
        <v>8709</v>
      </c>
    </row>
    <row r="72" spans="1:15" x14ac:dyDescent="0.45">
      <c r="A72" t="s">
        <v>171</v>
      </c>
      <c r="C72" t="s">
        <v>8696</v>
      </c>
      <c r="J72" t="s">
        <v>8709</v>
      </c>
    </row>
    <row r="73" spans="1:15" x14ac:dyDescent="0.45">
      <c r="A73" t="s">
        <v>174</v>
      </c>
      <c r="C73" t="s">
        <v>8696</v>
      </c>
      <c r="J73" t="s">
        <v>8709</v>
      </c>
    </row>
    <row r="74" spans="1:15" x14ac:dyDescent="0.45">
      <c r="A74" t="s">
        <v>18</v>
      </c>
      <c r="C74" t="s">
        <v>8696</v>
      </c>
      <c r="J74" t="s">
        <v>8709</v>
      </c>
    </row>
    <row r="75" spans="1:15" x14ac:dyDescent="0.45">
      <c r="A75" t="s">
        <v>1774</v>
      </c>
      <c r="C75" t="s">
        <v>8696</v>
      </c>
      <c r="J75" t="s">
        <v>8702</v>
      </c>
    </row>
    <row r="76" spans="1:15" x14ac:dyDescent="0.45">
      <c r="A76" t="s">
        <v>8235</v>
      </c>
      <c r="C76" t="s">
        <v>8704</v>
      </c>
      <c r="J76" t="s">
        <v>8709</v>
      </c>
      <c r="L76" t="s">
        <v>8813</v>
      </c>
      <c r="N76" t="s">
        <v>8813</v>
      </c>
    </row>
    <row r="77" spans="1:15" x14ac:dyDescent="0.45">
      <c r="A77" t="s">
        <v>505</v>
      </c>
      <c r="C77" t="s">
        <v>8704</v>
      </c>
      <c r="J77" t="s">
        <v>8706</v>
      </c>
      <c r="K77">
        <v>0.25</v>
      </c>
      <c r="L77" t="s">
        <v>8815</v>
      </c>
      <c r="N77" t="s">
        <v>8816</v>
      </c>
    </row>
    <row r="78" spans="1:15" x14ac:dyDescent="0.45">
      <c r="A78" t="s">
        <v>659</v>
      </c>
      <c r="C78" t="s">
        <v>8704</v>
      </c>
      <c r="J78" t="s">
        <v>8706</v>
      </c>
      <c r="L78" t="s">
        <v>8813</v>
      </c>
      <c r="M78">
        <v>7.0000000000000007E-2</v>
      </c>
      <c r="N78" t="s">
        <v>8816</v>
      </c>
    </row>
    <row r="79" spans="1:15" x14ac:dyDescent="0.45">
      <c r="A79" t="s">
        <v>1065</v>
      </c>
      <c r="C79" t="s">
        <v>8704</v>
      </c>
      <c r="J79" t="s">
        <v>8706</v>
      </c>
      <c r="K79">
        <v>0.25</v>
      </c>
      <c r="L79" t="s">
        <v>8815</v>
      </c>
      <c r="N79" t="s">
        <v>8816</v>
      </c>
      <c r="O79">
        <v>0.6</v>
      </c>
    </row>
    <row r="80" spans="1:15" x14ac:dyDescent="0.45">
      <c r="A80" t="s">
        <v>6532</v>
      </c>
      <c r="C80" t="s">
        <v>8704</v>
      </c>
      <c r="J80" t="s">
        <v>8706</v>
      </c>
      <c r="K80">
        <v>0.25</v>
      </c>
      <c r="L80" t="s">
        <v>8815</v>
      </c>
      <c r="N80" t="s">
        <v>8816</v>
      </c>
    </row>
    <row r="81" spans="1:15" x14ac:dyDescent="0.45">
      <c r="A81" t="s">
        <v>758</v>
      </c>
      <c r="C81" t="s">
        <v>8704</v>
      </c>
      <c r="J81" t="s">
        <v>8745</v>
      </c>
      <c r="L81" t="s">
        <v>8812</v>
      </c>
      <c r="N81" t="s">
        <v>8812</v>
      </c>
    </row>
    <row r="82" spans="1:15" x14ac:dyDescent="0.45">
      <c r="A82" t="s">
        <v>2</v>
      </c>
      <c r="C82" t="s">
        <v>8704</v>
      </c>
      <c r="J82" t="s">
        <v>8745</v>
      </c>
      <c r="L82" t="s">
        <v>8817</v>
      </c>
      <c r="N82" t="s">
        <v>8812</v>
      </c>
    </row>
    <row r="83" spans="1:15" x14ac:dyDescent="0.45">
      <c r="A83" t="s">
        <v>236</v>
      </c>
      <c r="C83" t="s">
        <v>8704</v>
      </c>
      <c r="J83" t="s">
        <v>8745</v>
      </c>
      <c r="L83" t="s">
        <v>8817</v>
      </c>
      <c r="N83" t="s">
        <v>8812</v>
      </c>
    </row>
    <row r="84" spans="1:15" x14ac:dyDescent="0.45">
      <c r="A84" t="s">
        <v>6132</v>
      </c>
      <c r="C84" t="s">
        <v>8704</v>
      </c>
      <c r="J84" t="s">
        <v>8745</v>
      </c>
      <c r="L84" t="s">
        <v>8817</v>
      </c>
      <c r="N84" t="s">
        <v>8812</v>
      </c>
    </row>
    <row r="85" spans="1:15" x14ac:dyDescent="0.45">
      <c r="A85" t="s">
        <v>6171</v>
      </c>
      <c r="C85" t="s">
        <v>8704</v>
      </c>
      <c r="J85" t="s">
        <v>8745</v>
      </c>
      <c r="L85" t="s">
        <v>8817</v>
      </c>
      <c r="N85" t="s">
        <v>8812</v>
      </c>
    </row>
    <row r="86" spans="1:15" x14ac:dyDescent="0.45">
      <c r="A86" t="s">
        <v>324</v>
      </c>
      <c r="C86" t="s">
        <v>8704</v>
      </c>
      <c r="J86" t="s">
        <v>8745</v>
      </c>
      <c r="K86">
        <v>0.2</v>
      </c>
      <c r="L86" t="s">
        <v>8815</v>
      </c>
      <c r="N86" t="s">
        <v>8812</v>
      </c>
      <c r="O86">
        <v>0.4</v>
      </c>
    </row>
  </sheetData>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690C3-DC47-44F7-85C7-EA0A4894F94F}">
  <sheetPr codeName="Sheet29"/>
  <dimension ref="A1:A6"/>
  <sheetViews>
    <sheetView workbookViewId="0">
      <selection activeCell="G53" sqref="G53"/>
    </sheetView>
  </sheetViews>
  <sheetFormatPr defaultRowHeight="14.25" x14ac:dyDescent="0.45"/>
  <sheetData>
    <row r="1" spans="1:1" x14ac:dyDescent="0.45">
      <c r="A1" t="s">
        <v>8376</v>
      </c>
    </row>
    <row r="2" spans="1:1" x14ac:dyDescent="0.45">
      <c r="A2" t="s">
        <v>8376</v>
      </c>
    </row>
    <row r="3" spans="1:1" x14ac:dyDescent="0.45">
      <c r="A3" t="s">
        <v>8377</v>
      </c>
    </row>
    <row r="4" spans="1:1" x14ac:dyDescent="0.45">
      <c r="A4" t="s">
        <v>8378</v>
      </c>
    </row>
    <row r="5" spans="1:1" x14ac:dyDescent="0.45">
      <c r="A5" t="s">
        <v>8376</v>
      </c>
    </row>
    <row r="6" spans="1:1" x14ac:dyDescent="0.45">
      <c r="A6" t="s">
        <v>8379</v>
      </c>
    </row>
  </sheetData>
  <phoneticPr fontId="6"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13DD3-9610-4BFC-9638-3D981DCD23AB}">
  <sheetPr codeName="Sheet30"/>
  <dimension ref="A1:P12"/>
  <sheetViews>
    <sheetView workbookViewId="0">
      <selection activeCell="E1" sqref="E1:E1048576"/>
    </sheetView>
  </sheetViews>
  <sheetFormatPr defaultRowHeight="14.25" x14ac:dyDescent="0.45"/>
  <cols>
    <col min="5" max="5" width="20" customWidth="1"/>
  </cols>
  <sheetData>
    <row r="1" spans="1:16" x14ac:dyDescent="0.45">
      <c r="A1" t="s">
        <v>8406</v>
      </c>
      <c r="B1" t="s">
        <v>8407</v>
      </c>
      <c r="C1" t="s">
        <v>8408</v>
      </c>
      <c r="D1" t="s">
        <v>8409</v>
      </c>
      <c r="E1" t="s">
        <v>8410</v>
      </c>
      <c r="F1" t="s">
        <v>8411</v>
      </c>
      <c r="G1" t="s">
        <v>8412</v>
      </c>
      <c r="H1" t="s">
        <v>8413</v>
      </c>
      <c r="I1" t="s">
        <v>8414</v>
      </c>
      <c r="J1" t="s">
        <v>8415</v>
      </c>
      <c r="K1" t="s">
        <v>8416</v>
      </c>
      <c r="L1" t="s">
        <v>8417</v>
      </c>
      <c r="M1" t="s">
        <v>8418</v>
      </c>
      <c r="N1" t="s">
        <v>8419</v>
      </c>
      <c r="O1" t="s">
        <v>8420</v>
      </c>
      <c r="P1" t="s">
        <v>8493</v>
      </c>
    </row>
    <row r="2" spans="1:16" x14ac:dyDescent="0.45">
      <c r="A2" t="s">
        <v>8421</v>
      </c>
      <c r="B2" t="s">
        <v>6586</v>
      </c>
      <c r="C2" t="s">
        <v>8422</v>
      </c>
      <c r="D2" t="s">
        <v>8423</v>
      </c>
      <c r="E2" t="s">
        <v>8424</v>
      </c>
      <c r="F2" t="s">
        <v>8425</v>
      </c>
      <c r="G2" t="s">
        <v>8426</v>
      </c>
      <c r="H2">
        <v>7</v>
      </c>
      <c r="I2">
        <v>92730928</v>
      </c>
      <c r="J2">
        <v>7</v>
      </c>
      <c r="K2">
        <v>93101615</v>
      </c>
      <c r="L2">
        <v>1229</v>
      </c>
      <c r="M2">
        <v>16268</v>
      </c>
      <c r="N2" t="s">
        <v>8427</v>
      </c>
      <c r="O2" t="s">
        <v>8428</v>
      </c>
      <c r="P2" t="s">
        <v>8431</v>
      </c>
    </row>
    <row r="3" spans="1:16" x14ac:dyDescent="0.45">
      <c r="A3" t="s">
        <v>8432</v>
      </c>
      <c r="B3" t="s">
        <v>6586</v>
      </c>
      <c r="C3" t="s">
        <v>8433</v>
      </c>
      <c r="D3" t="s">
        <v>8434</v>
      </c>
      <c r="E3" t="s">
        <v>8435</v>
      </c>
      <c r="F3" t="s">
        <v>8425</v>
      </c>
      <c r="G3" t="s">
        <v>8436</v>
      </c>
      <c r="H3">
        <v>7</v>
      </c>
      <c r="I3">
        <v>92731533</v>
      </c>
      <c r="J3">
        <v>7</v>
      </c>
      <c r="K3">
        <v>93102220</v>
      </c>
      <c r="L3">
        <v>992633</v>
      </c>
      <c r="M3">
        <v>980558</v>
      </c>
      <c r="N3" t="s">
        <v>8437</v>
      </c>
      <c r="O3" t="s">
        <v>8438</v>
      </c>
      <c r="P3" t="s">
        <v>8431</v>
      </c>
    </row>
    <row r="4" spans="1:16" x14ac:dyDescent="0.45">
      <c r="A4" t="s">
        <v>8439</v>
      </c>
      <c r="B4" t="s">
        <v>6586</v>
      </c>
      <c r="C4" t="s">
        <v>8440</v>
      </c>
      <c r="D4" t="s">
        <v>8434</v>
      </c>
      <c r="E4" t="s">
        <v>8441</v>
      </c>
      <c r="F4" t="s">
        <v>8425</v>
      </c>
      <c r="G4" t="s">
        <v>8442</v>
      </c>
      <c r="H4">
        <v>7</v>
      </c>
      <c r="I4">
        <v>92731534</v>
      </c>
      <c r="J4">
        <v>7</v>
      </c>
      <c r="K4">
        <v>93102221</v>
      </c>
      <c r="L4">
        <v>253153</v>
      </c>
      <c r="M4">
        <v>247565</v>
      </c>
      <c r="N4" t="s">
        <v>8443</v>
      </c>
      <c r="O4" t="s">
        <v>8444</v>
      </c>
      <c r="P4" t="s">
        <v>8431</v>
      </c>
    </row>
    <row r="5" spans="1:16" x14ac:dyDescent="0.45">
      <c r="A5" t="s">
        <v>8445</v>
      </c>
      <c r="B5" t="s">
        <v>6586</v>
      </c>
      <c r="C5" t="s">
        <v>8446</v>
      </c>
      <c r="D5" t="s">
        <v>8447</v>
      </c>
      <c r="E5" t="s">
        <v>8441</v>
      </c>
      <c r="F5" t="s">
        <v>8425</v>
      </c>
      <c r="G5" t="s">
        <v>8448</v>
      </c>
      <c r="H5">
        <v>7</v>
      </c>
      <c r="I5">
        <v>92732005</v>
      </c>
      <c r="J5">
        <v>7</v>
      </c>
      <c r="K5">
        <v>93102692</v>
      </c>
      <c r="L5">
        <v>988626</v>
      </c>
      <c r="M5">
        <v>976557</v>
      </c>
      <c r="N5" t="s">
        <v>8449</v>
      </c>
      <c r="O5" t="s">
        <v>8450</v>
      </c>
      <c r="P5" t="s">
        <v>8431</v>
      </c>
    </row>
    <row r="6" spans="1:16" x14ac:dyDescent="0.45">
      <c r="A6" t="s">
        <v>8451</v>
      </c>
      <c r="B6" t="s">
        <v>6586</v>
      </c>
      <c r="C6" t="s">
        <v>8452</v>
      </c>
      <c r="D6" t="s">
        <v>8453</v>
      </c>
      <c r="E6" t="s">
        <v>8454</v>
      </c>
      <c r="F6" t="s">
        <v>8455</v>
      </c>
      <c r="G6" t="s">
        <v>8456</v>
      </c>
      <c r="H6">
        <v>7</v>
      </c>
      <c r="I6">
        <v>92732466</v>
      </c>
      <c r="J6">
        <v>7</v>
      </c>
      <c r="K6">
        <v>93103153</v>
      </c>
      <c r="L6">
        <v>559913</v>
      </c>
      <c r="M6">
        <v>550604</v>
      </c>
      <c r="N6" t="s">
        <v>8457</v>
      </c>
      <c r="O6" t="s">
        <v>8458</v>
      </c>
      <c r="P6" t="s">
        <v>8431</v>
      </c>
    </row>
    <row r="7" spans="1:16" x14ac:dyDescent="0.45">
      <c r="A7" t="s">
        <v>8459</v>
      </c>
      <c r="B7" t="s">
        <v>6586</v>
      </c>
      <c r="C7" t="s">
        <v>8460</v>
      </c>
      <c r="D7" t="s">
        <v>8461</v>
      </c>
      <c r="E7" t="s">
        <v>8462</v>
      </c>
      <c r="F7" t="s">
        <v>8430</v>
      </c>
      <c r="G7" t="s">
        <v>8463</v>
      </c>
      <c r="H7">
        <v>7</v>
      </c>
      <c r="I7">
        <v>92732491</v>
      </c>
      <c r="J7">
        <v>7</v>
      </c>
      <c r="K7">
        <v>93103178</v>
      </c>
      <c r="L7">
        <v>521232</v>
      </c>
      <c r="M7">
        <v>511728</v>
      </c>
      <c r="N7" t="s">
        <v>8464</v>
      </c>
      <c r="O7" t="s">
        <v>8465</v>
      </c>
      <c r="P7" t="s">
        <v>8431</v>
      </c>
    </row>
    <row r="8" spans="1:16" x14ac:dyDescent="0.45">
      <c r="A8" t="s">
        <v>8466</v>
      </c>
      <c r="B8" t="s">
        <v>6586</v>
      </c>
      <c r="C8" t="s">
        <v>8431</v>
      </c>
      <c r="D8" t="s">
        <v>8453</v>
      </c>
      <c r="E8" t="s">
        <v>8467</v>
      </c>
      <c r="F8" t="s">
        <v>8455</v>
      </c>
      <c r="G8" t="s">
        <v>8468</v>
      </c>
      <c r="H8">
        <v>7</v>
      </c>
      <c r="I8">
        <v>92732940</v>
      </c>
      <c r="J8">
        <v>7</v>
      </c>
      <c r="K8">
        <v>93103627</v>
      </c>
      <c r="L8">
        <v>1343336</v>
      </c>
      <c r="M8">
        <v>1334980</v>
      </c>
      <c r="N8" t="s">
        <v>8431</v>
      </c>
      <c r="O8" t="s">
        <v>8469</v>
      </c>
      <c r="P8" t="s">
        <v>8431</v>
      </c>
    </row>
    <row r="9" spans="1:16" x14ac:dyDescent="0.45">
      <c r="A9" t="s">
        <v>8470</v>
      </c>
      <c r="B9" t="s">
        <v>6586</v>
      </c>
      <c r="C9" t="s">
        <v>8471</v>
      </c>
      <c r="D9" t="s">
        <v>8429</v>
      </c>
      <c r="E9" t="s">
        <v>8472</v>
      </c>
      <c r="F9" t="s">
        <v>8430</v>
      </c>
      <c r="G9" t="s">
        <v>8473</v>
      </c>
      <c r="H9">
        <v>7</v>
      </c>
      <c r="I9">
        <v>92732941</v>
      </c>
      <c r="J9">
        <v>7</v>
      </c>
      <c r="K9">
        <v>93103628</v>
      </c>
      <c r="L9">
        <v>634461</v>
      </c>
      <c r="M9">
        <v>622381</v>
      </c>
      <c r="N9" t="s">
        <v>8474</v>
      </c>
      <c r="O9" t="s">
        <v>8475</v>
      </c>
      <c r="P9" t="s">
        <v>8431</v>
      </c>
    </row>
    <row r="10" spans="1:16" x14ac:dyDescent="0.45">
      <c r="A10" t="s">
        <v>8476</v>
      </c>
      <c r="B10" t="s">
        <v>6586</v>
      </c>
      <c r="C10" t="s">
        <v>8477</v>
      </c>
      <c r="D10" t="s">
        <v>8434</v>
      </c>
      <c r="E10" t="s">
        <v>8441</v>
      </c>
      <c r="F10" t="s">
        <v>8425</v>
      </c>
      <c r="G10" t="s">
        <v>8478</v>
      </c>
      <c r="H10">
        <v>7</v>
      </c>
      <c r="I10">
        <v>92733106</v>
      </c>
      <c r="J10">
        <v>7</v>
      </c>
      <c r="K10">
        <v>93103793</v>
      </c>
      <c r="L10">
        <v>253152</v>
      </c>
      <c r="M10">
        <v>247564</v>
      </c>
      <c r="N10" t="s">
        <v>8479</v>
      </c>
      <c r="O10" t="s">
        <v>8480</v>
      </c>
      <c r="P10" t="s">
        <v>8431</v>
      </c>
    </row>
    <row r="11" spans="1:16" x14ac:dyDescent="0.45">
      <c r="A11" t="s">
        <v>8481</v>
      </c>
      <c r="B11" t="s">
        <v>6586</v>
      </c>
      <c r="C11" t="s">
        <v>8482</v>
      </c>
      <c r="D11" t="s">
        <v>8447</v>
      </c>
      <c r="E11" t="s">
        <v>8441</v>
      </c>
      <c r="F11" t="s">
        <v>8425</v>
      </c>
      <c r="G11" t="s">
        <v>8483</v>
      </c>
      <c r="H11">
        <v>7</v>
      </c>
      <c r="I11">
        <v>92733385</v>
      </c>
      <c r="J11">
        <v>7</v>
      </c>
      <c r="K11">
        <v>93104072</v>
      </c>
      <c r="L11">
        <v>988627</v>
      </c>
      <c r="M11">
        <v>976558</v>
      </c>
      <c r="N11" t="s">
        <v>8484</v>
      </c>
      <c r="O11" t="s">
        <v>8485</v>
      </c>
      <c r="P11" t="s">
        <v>8431</v>
      </c>
    </row>
    <row r="12" spans="1:16" x14ac:dyDescent="0.45">
      <c r="A12" t="s">
        <v>8486</v>
      </c>
      <c r="B12" t="s">
        <v>6586</v>
      </c>
      <c r="C12" t="s">
        <v>8487</v>
      </c>
      <c r="D12" t="s">
        <v>8488</v>
      </c>
      <c r="E12" t="s">
        <v>8489</v>
      </c>
      <c r="F12" t="s">
        <v>8430</v>
      </c>
      <c r="G12" t="s">
        <v>8490</v>
      </c>
      <c r="H12">
        <v>7</v>
      </c>
      <c r="I12">
        <v>92734035</v>
      </c>
      <c r="J12">
        <v>7</v>
      </c>
      <c r="K12">
        <v>93104722</v>
      </c>
      <c r="L12">
        <v>253151</v>
      </c>
      <c r="M12">
        <v>247563</v>
      </c>
      <c r="N12" t="s">
        <v>8491</v>
      </c>
      <c r="O12" t="s">
        <v>8492</v>
      </c>
      <c r="P12" t="s">
        <v>8431</v>
      </c>
    </row>
  </sheetData>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CF1F1-B9E2-47D1-BDAB-6F0DBA427F3A}">
  <sheetPr codeName="Sheet31"/>
  <dimension ref="A1:P8"/>
  <sheetViews>
    <sheetView workbookViewId="0">
      <selection activeCell="G53" sqref="G53"/>
    </sheetView>
  </sheetViews>
  <sheetFormatPr defaultRowHeight="14.25" x14ac:dyDescent="0.45"/>
  <sheetData>
    <row r="1" spans="1:16" x14ac:dyDescent="0.45">
      <c r="A1" t="s">
        <v>8406</v>
      </c>
      <c r="B1" t="s">
        <v>8407</v>
      </c>
      <c r="C1" t="s">
        <v>8408</v>
      </c>
      <c r="D1" t="s">
        <v>8409</v>
      </c>
      <c r="E1" t="s">
        <v>8410</v>
      </c>
      <c r="F1" t="s">
        <v>8411</v>
      </c>
      <c r="G1" t="s">
        <v>8412</v>
      </c>
      <c r="H1" t="s">
        <v>8413</v>
      </c>
      <c r="I1" t="s">
        <v>8414</v>
      </c>
      <c r="J1" t="s">
        <v>8415</v>
      </c>
      <c r="K1" t="s">
        <v>8416</v>
      </c>
      <c r="L1" t="s">
        <v>8417</v>
      </c>
      <c r="M1" t="s">
        <v>8418</v>
      </c>
      <c r="N1" t="s">
        <v>8419</v>
      </c>
      <c r="O1" t="s">
        <v>8420</v>
      </c>
      <c r="P1" t="s">
        <v>8493</v>
      </c>
    </row>
    <row r="2" spans="1:16" x14ac:dyDescent="0.45">
      <c r="A2" t="s">
        <v>8494</v>
      </c>
      <c r="B2" t="s">
        <v>5392</v>
      </c>
      <c r="C2" t="s">
        <v>8431</v>
      </c>
      <c r="D2" t="s">
        <v>8495</v>
      </c>
      <c r="E2" t="s">
        <v>8441</v>
      </c>
      <c r="F2" t="s">
        <v>8425</v>
      </c>
      <c r="G2" t="s">
        <v>8496</v>
      </c>
      <c r="H2">
        <v>7</v>
      </c>
      <c r="I2">
        <v>92760750</v>
      </c>
      <c r="J2">
        <v>7</v>
      </c>
      <c r="K2">
        <v>93131437</v>
      </c>
      <c r="L2">
        <v>988630</v>
      </c>
      <c r="M2">
        <v>976561</v>
      </c>
      <c r="N2" t="s">
        <v>8497</v>
      </c>
      <c r="O2" t="s">
        <v>8498</v>
      </c>
      <c r="P2" t="s">
        <v>8431</v>
      </c>
    </row>
    <row r="3" spans="1:16" x14ac:dyDescent="0.45">
      <c r="A3" t="s">
        <v>8499</v>
      </c>
      <c r="B3" t="s">
        <v>5392</v>
      </c>
      <c r="C3" t="s">
        <v>8500</v>
      </c>
      <c r="D3" t="s">
        <v>8501</v>
      </c>
      <c r="E3" t="s">
        <v>8502</v>
      </c>
      <c r="F3" t="s">
        <v>8430</v>
      </c>
      <c r="G3" t="s">
        <v>8503</v>
      </c>
      <c r="H3">
        <v>7</v>
      </c>
      <c r="I3">
        <v>92760751</v>
      </c>
      <c r="J3">
        <v>7</v>
      </c>
      <c r="K3">
        <v>93131438</v>
      </c>
      <c r="L3">
        <v>1319843</v>
      </c>
      <c r="M3">
        <v>1310092</v>
      </c>
      <c r="N3" t="s">
        <v>8431</v>
      </c>
      <c r="O3" t="s">
        <v>8504</v>
      </c>
      <c r="P3" t="s">
        <v>8431</v>
      </c>
    </row>
    <row r="4" spans="1:16" x14ac:dyDescent="0.45">
      <c r="A4" t="s">
        <v>8505</v>
      </c>
      <c r="B4" t="s">
        <v>5392</v>
      </c>
      <c r="C4" t="s">
        <v>8506</v>
      </c>
      <c r="D4" t="s">
        <v>8495</v>
      </c>
      <c r="E4" t="s">
        <v>8441</v>
      </c>
      <c r="F4" t="s">
        <v>8425</v>
      </c>
      <c r="G4" t="s">
        <v>8507</v>
      </c>
      <c r="H4">
        <v>7</v>
      </c>
      <c r="I4">
        <v>92761443</v>
      </c>
      <c r="J4">
        <v>7</v>
      </c>
      <c r="K4">
        <v>93132130</v>
      </c>
      <c r="L4">
        <v>988631</v>
      </c>
      <c r="M4">
        <v>976562</v>
      </c>
      <c r="N4" t="s">
        <v>8508</v>
      </c>
      <c r="O4" t="s">
        <v>8509</v>
      </c>
      <c r="P4" t="s">
        <v>8431</v>
      </c>
    </row>
    <row r="5" spans="1:16" x14ac:dyDescent="0.45">
      <c r="A5" t="s">
        <v>8510</v>
      </c>
      <c r="B5" t="s">
        <v>5392</v>
      </c>
      <c r="C5" t="s">
        <v>8511</v>
      </c>
      <c r="D5" t="s">
        <v>8501</v>
      </c>
      <c r="E5" t="s">
        <v>8512</v>
      </c>
      <c r="F5" t="s">
        <v>8425</v>
      </c>
      <c r="G5" t="s">
        <v>8513</v>
      </c>
      <c r="H5">
        <v>7</v>
      </c>
      <c r="I5">
        <v>92761698</v>
      </c>
      <c r="J5">
        <v>7</v>
      </c>
      <c r="K5">
        <v>93132385</v>
      </c>
      <c r="L5">
        <v>242373</v>
      </c>
      <c r="M5">
        <v>243920</v>
      </c>
      <c r="N5" t="s">
        <v>8514</v>
      </c>
      <c r="O5" t="s">
        <v>8515</v>
      </c>
      <c r="P5" t="s">
        <v>8431</v>
      </c>
    </row>
    <row r="6" spans="1:16" x14ac:dyDescent="0.45">
      <c r="A6" t="s">
        <v>8516</v>
      </c>
      <c r="B6" t="s">
        <v>5392</v>
      </c>
      <c r="C6" t="s">
        <v>8517</v>
      </c>
      <c r="D6" t="s">
        <v>8518</v>
      </c>
      <c r="E6" t="s">
        <v>8519</v>
      </c>
      <c r="F6" t="s">
        <v>8455</v>
      </c>
      <c r="G6" t="s">
        <v>8520</v>
      </c>
      <c r="H6">
        <v>7</v>
      </c>
      <c r="I6">
        <v>92762329</v>
      </c>
      <c r="J6">
        <v>7</v>
      </c>
      <c r="K6">
        <v>93133016</v>
      </c>
      <c r="L6">
        <v>446530</v>
      </c>
      <c r="M6">
        <v>440047</v>
      </c>
      <c r="N6" t="s">
        <v>8521</v>
      </c>
      <c r="O6" t="s">
        <v>8522</v>
      </c>
      <c r="P6" t="s">
        <v>8431</v>
      </c>
    </row>
    <row r="7" spans="1:16" x14ac:dyDescent="0.45">
      <c r="A7" t="s">
        <v>8523</v>
      </c>
      <c r="B7" t="s">
        <v>5392</v>
      </c>
      <c r="C7" t="s">
        <v>8524</v>
      </c>
      <c r="D7" t="s">
        <v>8501</v>
      </c>
      <c r="E7" t="s">
        <v>8441</v>
      </c>
      <c r="F7" t="s">
        <v>8425</v>
      </c>
      <c r="G7" t="s">
        <v>8525</v>
      </c>
      <c r="H7">
        <v>7</v>
      </c>
      <c r="I7">
        <v>92762613</v>
      </c>
      <c r="J7">
        <v>7</v>
      </c>
      <c r="K7">
        <v>93133300</v>
      </c>
      <c r="L7">
        <v>446529</v>
      </c>
      <c r="M7">
        <v>440048</v>
      </c>
      <c r="N7" t="s">
        <v>8526</v>
      </c>
      <c r="O7" t="s">
        <v>8527</v>
      </c>
      <c r="P7" t="s">
        <v>8431</v>
      </c>
    </row>
    <row r="8" spans="1:16" x14ac:dyDescent="0.45">
      <c r="A8" t="s">
        <v>8528</v>
      </c>
      <c r="B8" t="s">
        <v>5392</v>
      </c>
      <c r="C8" t="s">
        <v>8529</v>
      </c>
      <c r="D8" t="s">
        <v>8530</v>
      </c>
      <c r="E8" t="s">
        <v>8531</v>
      </c>
      <c r="F8" t="s">
        <v>8425</v>
      </c>
      <c r="G8" t="s">
        <v>8532</v>
      </c>
      <c r="H8">
        <v>7</v>
      </c>
      <c r="I8">
        <v>92762645</v>
      </c>
      <c r="J8">
        <v>7</v>
      </c>
      <c r="K8">
        <v>93133332</v>
      </c>
      <c r="L8">
        <v>242372</v>
      </c>
      <c r="M8">
        <v>243919</v>
      </c>
      <c r="N8" t="s">
        <v>8533</v>
      </c>
      <c r="O8" t="s">
        <v>8534</v>
      </c>
      <c r="P8" t="s">
        <v>8431</v>
      </c>
    </row>
  </sheetData>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A63B2-730F-40AA-9899-4A0FCE2D3CB4}">
  <sheetPr codeName="Sheet32"/>
  <dimension ref="A1:P25"/>
  <sheetViews>
    <sheetView workbookViewId="0">
      <selection activeCell="G53" sqref="G53"/>
    </sheetView>
  </sheetViews>
  <sheetFormatPr defaultRowHeight="14.25" x14ac:dyDescent="0.45"/>
  <sheetData>
    <row r="1" spans="1:16" x14ac:dyDescent="0.45">
      <c r="A1" t="s">
        <v>8406</v>
      </c>
      <c r="B1" t="s">
        <v>8407</v>
      </c>
      <c r="C1" t="s">
        <v>8408</v>
      </c>
      <c r="D1" t="s">
        <v>8409</v>
      </c>
      <c r="E1" t="s">
        <v>8410</v>
      </c>
      <c r="F1" t="s">
        <v>8411</v>
      </c>
      <c r="G1" t="s">
        <v>8412</v>
      </c>
      <c r="H1" t="s">
        <v>8413</v>
      </c>
      <c r="I1" t="s">
        <v>8414</v>
      </c>
      <c r="J1" t="s">
        <v>8415</v>
      </c>
      <c r="K1" t="s">
        <v>8416</v>
      </c>
      <c r="L1" t="s">
        <v>8417</v>
      </c>
      <c r="M1" t="s">
        <v>8418</v>
      </c>
      <c r="N1" t="s">
        <v>8419</v>
      </c>
      <c r="O1" t="s">
        <v>8420</v>
      </c>
      <c r="P1" t="s">
        <v>8493</v>
      </c>
    </row>
    <row r="2" spans="1:16" x14ac:dyDescent="0.45">
      <c r="A2" t="s">
        <v>8535</v>
      </c>
      <c r="B2" t="s">
        <v>8536</v>
      </c>
      <c r="C2" t="s">
        <v>8537</v>
      </c>
      <c r="D2" t="s">
        <v>8429</v>
      </c>
      <c r="E2" t="s">
        <v>8538</v>
      </c>
      <c r="F2" t="s">
        <v>8430</v>
      </c>
      <c r="G2" t="s">
        <v>8539</v>
      </c>
      <c r="H2">
        <v>11</v>
      </c>
      <c r="I2" t="s">
        <v>8540</v>
      </c>
      <c r="J2">
        <v>11</v>
      </c>
      <c r="K2" t="s">
        <v>8540</v>
      </c>
      <c r="L2">
        <v>1198752</v>
      </c>
      <c r="M2">
        <v>1187757</v>
      </c>
      <c r="N2" t="s">
        <v>8431</v>
      </c>
      <c r="O2" t="s">
        <v>8541</v>
      </c>
      <c r="P2" t="s">
        <v>8431</v>
      </c>
    </row>
    <row r="3" spans="1:16" x14ac:dyDescent="0.45">
      <c r="A3" t="s">
        <v>8542</v>
      </c>
      <c r="B3" t="s">
        <v>8536</v>
      </c>
      <c r="C3" t="s">
        <v>8537</v>
      </c>
      <c r="D3" t="s">
        <v>8543</v>
      </c>
      <c r="E3" t="s">
        <v>8544</v>
      </c>
      <c r="F3" t="s">
        <v>8430</v>
      </c>
      <c r="G3" t="s">
        <v>8545</v>
      </c>
      <c r="H3">
        <v>11</v>
      </c>
      <c r="I3" t="s">
        <v>8546</v>
      </c>
      <c r="J3">
        <v>11</v>
      </c>
      <c r="K3" t="s">
        <v>8546</v>
      </c>
      <c r="L3">
        <v>1327492</v>
      </c>
      <c r="M3">
        <v>1318065</v>
      </c>
      <c r="N3" t="s">
        <v>8431</v>
      </c>
      <c r="O3" t="s">
        <v>8547</v>
      </c>
      <c r="P3" t="s">
        <v>8431</v>
      </c>
    </row>
    <row r="4" spans="1:16" x14ac:dyDescent="0.45">
      <c r="A4" t="s">
        <v>8548</v>
      </c>
      <c r="B4" t="s">
        <v>8549</v>
      </c>
      <c r="C4" t="s">
        <v>8550</v>
      </c>
      <c r="D4" t="s">
        <v>8551</v>
      </c>
      <c r="E4" t="s">
        <v>8552</v>
      </c>
      <c r="F4" t="s">
        <v>8425</v>
      </c>
      <c r="G4" t="s">
        <v>8553</v>
      </c>
      <c r="H4">
        <v>11</v>
      </c>
      <c r="I4" t="s">
        <v>8554</v>
      </c>
      <c r="J4">
        <v>11</v>
      </c>
      <c r="K4" t="s">
        <v>8554</v>
      </c>
      <c r="L4">
        <v>12607</v>
      </c>
      <c r="M4">
        <v>27646</v>
      </c>
      <c r="N4" t="s">
        <v>8555</v>
      </c>
      <c r="O4" t="s">
        <v>8556</v>
      </c>
      <c r="P4" t="s">
        <v>8431</v>
      </c>
    </row>
    <row r="5" spans="1:16" x14ac:dyDescent="0.45">
      <c r="A5" t="s">
        <v>8557</v>
      </c>
      <c r="B5" t="s">
        <v>8549</v>
      </c>
      <c r="C5" t="s">
        <v>8558</v>
      </c>
      <c r="D5" t="s">
        <v>8559</v>
      </c>
      <c r="E5" t="s">
        <v>8560</v>
      </c>
      <c r="F5" t="s">
        <v>8561</v>
      </c>
      <c r="G5" t="s">
        <v>8562</v>
      </c>
      <c r="H5">
        <v>11</v>
      </c>
      <c r="I5" t="s">
        <v>8563</v>
      </c>
      <c r="J5">
        <v>11</v>
      </c>
      <c r="K5" t="s">
        <v>8563</v>
      </c>
      <c r="L5">
        <v>12605</v>
      </c>
      <c r="M5">
        <v>27644</v>
      </c>
      <c r="N5" t="s">
        <v>8564</v>
      </c>
      <c r="O5" t="s">
        <v>8565</v>
      </c>
      <c r="P5" t="s">
        <v>8431</v>
      </c>
    </row>
    <row r="6" spans="1:16" x14ac:dyDescent="0.45">
      <c r="A6" t="s">
        <v>8566</v>
      </c>
      <c r="B6" t="s">
        <v>8536</v>
      </c>
      <c r="C6" t="s">
        <v>8567</v>
      </c>
      <c r="D6" t="s">
        <v>8568</v>
      </c>
      <c r="E6" t="s">
        <v>8569</v>
      </c>
      <c r="F6" t="s">
        <v>8430</v>
      </c>
      <c r="G6" t="s">
        <v>8570</v>
      </c>
      <c r="H6">
        <v>11</v>
      </c>
      <c r="I6" t="s">
        <v>8571</v>
      </c>
      <c r="J6">
        <v>11</v>
      </c>
      <c r="K6" t="s">
        <v>8571</v>
      </c>
      <c r="L6">
        <v>12608</v>
      </c>
      <c r="M6">
        <v>27647</v>
      </c>
      <c r="N6" t="s">
        <v>8572</v>
      </c>
      <c r="O6" t="s">
        <v>8573</v>
      </c>
      <c r="P6" t="s">
        <v>8431</v>
      </c>
    </row>
    <row r="7" spans="1:16" x14ac:dyDescent="0.45">
      <c r="A7" t="s">
        <v>8574</v>
      </c>
      <c r="B7" t="s">
        <v>8536</v>
      </c>
      <c r="C7" t="s">
        <v>8575</v>
      </c>
      <c r="D7" t="s">
        <v>8576</v>
      </c>
      <c r="E7" t="s">
        <v>8577</v>
      </c>
      <c r="F7" t="s">
        <v>8455</v>
      </c>
      <c r="G7" t="s">
        <v>8578</v>
      </c>
      <c r="H7">
        <v>11</v>
      </c>
      <c r="I7" t="s">
        <v>8579</v>
      </c>
      <c r="J7">
        <v>11</v>
      </c>
      <c r="K7" t="s">
        <v>8579</v>
      </c>
      <c r="L7">
        <v>12601</v>
      </c>
      <c r="M7">
        <v>27640</v>
      </c>
      <c r="N7" t="s">
        <v>8580</v>
      </c>
      <c r="O7" t="s">
        <v>8581</v>
      </c>
      <c r="P7" t="s">
        <v>8431</v>
      </c>
    </row>
    <row r="8" spans="1:16" x14ac:dyDescent="0.45">
      <c r="A8" t="s">
        <v>8582</v>
      </c>
      <c r="B8" t="s">
        <v>8536</v>
      </c>
      <c r="C8" t="s">
        <v>1067</v>
      </c>
      <c r="D8" t="s">
        <v>8583</v>
      </c>
      <c r="E8" t="s">
        <v>8584</v>
      </c>
      <c r="F8" t="s">
        <v>8455</v>
      </c>
      <c r="G8" t="s">
        <v>8585</v>
      </c>
      <c r="H8">
        <v>11</v>
      </c>
      <c r="I8" t="s">
        <v>8586</v>
      </c>
      <c r="J8">
        <v>11</v>
      </c>
      <c r="K8" t="s">
        <v>8586</v>
      </c>
      <c r="L8">
        <v>391700</v>
      </c>
      <c r="M8">
        <v>374144</v>
      </c>
      <c r="N8" t="s">
        <v>8587</v>
      </c>
      <c r="O8" t="s">
        <v>8588</v>
      </c>
      <c r="P8" t="s">
        <v>8431</v>
      </c>
    </row>
    <row r="9" spans="1:16" x14ac:dyDescent="0.45">
      <c r="A9" t="s">
        <v>8589</v>
      </c>
      <c r="B9" t="s">
        <v>8536</v>
      </c>
      <c r="C9" t="s">
        <v>8590</v>
      </c>
      <c r="D9" t="s">
        <v>8591</v>
      </c>
      <c r="E9" t="s">
        <v>8592</v>
      </c>
      <c r="F9" t="s">
        <v>8455</v>
      </c>
      <c r="G9" t="s">
        <v>8593</v>
      </c>
      <c r="H9">
        <v>11</v>
      </c>
      <c r="I9" t="s">
        <v>8586</v>
      </c>
      <c r="J9">
        <v>11</v>
      </c>
      <c r="K9" t="s">
        <v>8586</v>
      </c>
      <c r="L9">
        <v>40436</v>
      </c>
      <c r="M9">
        <v>48906</v>
      </c>
      <c r="N9" t="s">
        <v>8587</v>
      </c>
      <c r="O9" t="s">
        <v>8594</v>
      </c>
      <c r="P9" t="s">
        <v>8431</v>
      </c>
    </row>
    <row r="10" spans="1:16" x14ac:dyDescent="0.45">
      <c r="A10" t="s">
        <v>8595</v>
      </c>
      <c r="B10" t="s">
        <v>8536</v>
      </c>
      <c r="C10" t="s">
        <v>8431</v>
      </c>
      <c r="D10" t="s">
        <v>8596</v>
      </c>
      <c r="E10" t="s">
        <v>3</v>
      </c>
      <c r="F10" t="s">
        <v>8425</v>
      </c>
      <c r="G10" t="s">
        <v>8597</v>
      </c>
      <c r="H10">
        <v>11</v>
      </c>
      <c r="I10" t="s">
        <v>8598</v>
      </c>
      <c r="J10">
        <v>11</v>
      </c>
      <c r="K10" t="s">
        <v>8598</v>
      </c>
      <c r="L10">
        <v>690298</v>
      </c>
      <c r="M10">
        <v>677975</v>
      </c>
      <c r="N10" t="s">
        <v>8599</v>
      </c>
      <c r="O10" t="s">
        <v>8600</v>
      </c>
      <c r="P10" t="s">
        <v>8431</v>
      </c>
    </row>
    <row r="11" spans="1:16" x14ac:dyDescent="0.45">
      <c r="A11" t="s">
        <v>8601</v>
      </c>
      <c r="B11" t="s">
        <v>8536</v>
      </c>
      <c r="C11" t="s">
        <v>8602</v>
      </c>
      <c r="D11" t="s">
        <v>8543</v>
      </c>
      <c r="E11" t="s">
        <v>8560</v>
      </c>
      <c r="F11" t="s">
        <v>8561</v>
      </c>
      <c r="G11" t="s">
        <v>8603</v>
      </c>
      <c r="H11">
        <v>11</v>
      </c>
      <c r="I11" t="s">
        <v>8604</v>
      </c>
      <c r="J11">
        <v>11</v>
      </c>
      <c r="K11" t="s">
        <v>8604</v>
      </c>
      <c r="L11">
        <v>12610</v>
      </c>
      <c r="M11">
        <v>27649</v>
      </c>
      <c r="N11" t="s">
        <v>8605</v>
      </c>
      <c r="O11" t="s">
        <v>8606</v>
      </c>
      <c r="P11" t="s">
        <v>8431</v>
      </c>
    </row>
    <row r="12" spans="1:16" x14ac:dyDescent="0.45">
      <c r="A12" t="s">
        <v>8607</v>
      </c>
      <c r="B12" t="s">
        <v>8536</v>
      </c>
      <c r="C12" t="s">
        <v>8608</v>
      </c>
      <c r="D12" t="s">
        <v>8609</v>
      </c>
      <c r="E12" t="s">
        <v>8610</v>
      </c>
      <c r="F12" t="s">
        <v>8455</v>
      </c>
      <c r="G12" t="s">
        <v>8611</v>
      </c>
      <c r="H12">
        <v>11</v>
      </c>
      <c r="I12" t="s">
        <v>8612</v>
      </c>
      <c r="J12">
        <v>11</v>
      </c>
      <c r="K12" t="s">
        <v>8612</v>
      </c>
      <c r="L12">
        <v>180848</v>
      </c>
      <c r="M12">
        <v>179419</v>
      </c>
      <c r="N12" t="s">
        <v>8613</v>
      </c>
      <c r="O12" t="s">
        <v>8614</v>
      </c>
      <c r="P12" t="s">
        <v>8431</v>
      </c>
    </row>
    <row r="13" spans="1:16" x14ac:dyDescent="0.45">
      <c r="A13" t="s">
        <v>8615</v>
      </c>
      <c r="B13" t="s">
        <v>8536</v>
      </c>
      <c r="C13" t="s">
        <v>169</v>
      </c>
      <c r="D13" t="s">
        <v>8616</v>
      </c>
      <c r="E13" t="s">
        <v>8617</v>
      </c>
      <c r="F13" t="s">
        <v>8455</v>
      </c>
      <c r="G13" t="s">
        <v>8618</v>
      </c>
      <c r="H13">
        <v>11</v>
      </c>
      <c r="I13" t="s">
        <v>8612</v>
      </c>
      <c r="J13">
        <v>11</v>
      </c>
      <c r="K13" t="s">
        <v>8612</v>
      </c>
      <c r="L13">
        <v>12604</v>
      </c>
      <c r="M13">
        <v>27643</v>
      </c>
      <c r="N13" t="s">
        <v>8613</v>
      </c>
      <c r="O13" t="s">
        <v>8619</v>
      </c>
      <c r="P13" t="s">
        <v>8431</v>
      </c>
    </row>
    <row r="14" spans="1:16" x14ac:dyDescent="0.45">
      <c r="A14" t="s">
        <v>8620</v>
      </c>
      <c r="B14" t="s">
        <v>8536</v>
      </c>
      <c r="C14" t="s">
        <v>8621</v>
      </c>
      <c r="D14" t="s">
        <v>8622</v>
      </c>
      <c r="E14" t="s">
        <v>8623</v>
      </c>
      <c r="F14" t="s">
        <v>8455</v>
      </c>
      <c r="G14" t="s">
        <v>8624</v>
      </c>
      <c r="H14">
        <v>11</v>
      </c>
      <c r="I14" t="s">
        <v>8625</v>
      </c>
      <c r="J14">
        <v>11</v>
      </c>
      <c r="K14" t="s">
        <v>8625</v>
      </c>
      <c r="L14">
        <v>35554</v>
      </c>
      <c r="M14">
        <v>44227</v>
      </c>
      <c r="N14" t="s">
        <v>8626</v>
      </c>
      <c r="O14" t="s">
        <v>8627</v>
      </c>
      <c r="P14" t="s">
        <v>8431</v>
      </c>
    </row>
    <row r="15" spans="1:16" x14ac:dyDescent="0.45">
      <c r="A15" t="s">
        <v>8628</v>
      </c>
      <c r="B15" t="s">
        <v>8536</v>
      </c>
      <c r="C15" t="s">
        <v>8629</v>
      </c>
      <c r="D15" t="s">
        <v>8630</v>
      </c>
      <c r="E15" t="s">
        <v>8560</v>
      </c>
      <c r="F15" t="s">
        <v>8561</v>
      </c>
      <c r="G15" t="s">
        <v>8631</v>
      </c>
      <c r="H15">
        <v>11</v>
      </c>
      <c r="I15" t="s">
        <v>8625</v>
      </c>
      <c r="J15">
        <v>11</v>
      </c>
      <c r="K15" t="s">
        <v>8625</v>
      </c>
      <c r="L15">
        <v>12606</v>
      </c>
      <c r="M15">
        <v>27645</v>
      </c>
      <c r="N15" t="s">
        <v>8626</v>
      </c>
      <c r="O15" t="s">
        <v>8632</v>
      </c>
      <c r="P15" t="s">
        <v>8431</v>
      </c>
    </row>
    <row r="16" spans="1:16" x14ac:dyDescent="0.45">
      <c r="A16" t="s">
        <v>8633</v>
      </c>
      <c r="B16" t="s">
        <v>8549</v>
      </c>
      <c r="C16" t="s">
        <v>3078</v>
      </c>
      <c r="D16" t="s">
        <v>8591</v>
      </c>
      <c r="E16" t="s">
        <v>8634</v>
      </c>
      <c r="F16" t="s">
        <v>8455</v>
      </c>
      <c r="G16" t="s">
        <v>8635</v>
      </c>
      <c r="H16">
        <v>11</v>
      </c>
      <c r="I16" t="s">
        <v>8636</v>
      </c>
      <c r="J16">
        <v>11</v>
      </c>
      <c r="K16" t="s">
        <v>8636</v>
      </c>
      <c r="L16">
        <v>1209208</v>
      </c>
      <c r="M16">
        <v>613672</v>
      </c>
      <c r="N16" t="s">
        <v>8431</v>
      </c>
      <c r="O16" t="s">
        <v>8637</v>
      </c>
      <c r="P16" t="s">
        <v>8431</v>
      </c>
    </row>
    <row r="17" spans="1:16" x14ac:dyDescent="0.45">
      <c r="A17" t="s">
        <v>8638</v>
      </c>
      <c r="B17" t="s">
        <v>8549</v>
      </c>
      <c r="C17" t="s">
        <v>3078</v>
      </c>
      <c r="D17" t="s">
        <v>8429</v>
      </c>
      <c r="E17" t="s">
        <v>8639</v>
      </c>
      <c r="F17" t="s">
        <v>8430</v>
      </c>
      <c r="G17" t="s">
        <v>8640</v>
      </c>
      <c r="H17">
        <v>11</v>
      </c>
      <c r="I17" t="s">
        <v>8636</v>
      </c>
      <c r="J17">
        <v>11</v>
      </c>
      <c r="K17" t="s">
        <v>8636</v>
      </c>
      <c r="L17">
        <v>279921</v>
      </c>
      <c r="M17">
        <v>264557</v>
      </c>
      <c r="N17" t="s">
        <v>8641</v>
      </c>
      <c r="O17" t="s">
        <v>8642</v>
      </c>
      <c r="P17" t="s">
        <v>8431</v>
      </c>
    </row>
    <row r="18" spans="1:16" x14ac:dyDescent="0.45">
      <c r="A18" t="s">
        <v>8643</v>
      </c>
      <c r="B18" t="s">
        <v>8536</v>
      </c>
      <c r="C18" t="s">
        <v>8644</v>
      </c>
      <c r="D18" t="s">
        <v>8429</v>
      </c>
      <c r="E18" t="s">
        <v>8645</v>
      </c>
      <c r="F18" t="s">
        <v>8430</v>
      </c>
      <c r="G18" t="s">
        <v>8646</v>
      </c>
      <c r="H18">
        <v>11</v>
      </c>
      <c r="I18" t="s">
        <v>8636</v>
      </c>
      <c r="J18">
        <v>11</v>
      </c>
      <c r="K18" t="s">
        <v>8636</v>
      </c>
      <c r="L18">
        <v>180854</v>
      </c>
      <c r="M18">
        <v>179420</v>
      </c>
      <c r="N18" t="s">
        <v>8641</v>
      </c>
      <c r="O18" t="s">
        <v>8647</v>
      </c>
      <c r="P18" t="s">
        <v>8431</v>
      </c>
    </row>
    <row r="19" spans="1:16" x14ac:dyDescent="0.45">
      <c r="A19" t="s">
        <v>8648</v>
      </c>
      <c r="B19" t="s">
        <v>8536</v>
      </c>
      <c r="C19" t="s">
        <v>8649</v>
      </c>
      <c r="D19" t="s">
        <v>8591</v>
      </c>
      <c r="E19" t="s">
        <v>8650</v>
      </c>
      <c r="F19" t="s">
        <v>8455</v>
      </c>
      <c r="G19" t="s">
        <v>8651</v>
      </c>
      <c r="H19">
        <v>11</v>
      </c>
      <c r="I19" t="s">
        <v>8636</v>
      </c>
      <c r="J19">
        <v>11</v>
      </c>
      <c r="K19" t="s">
        <v>8636</v>
      </c>
      <c r="L19">
        <v>163690</v>
      </c>
      <c r="M19">
        <v>174805</v>
      </c>
      <c r="N19" t="s">
        <v>8641</v>
      </c>
      <c r="O19" t="s">
        <v>8652</v>
      </c>
      <c r="P19" t="s">
        <v>8431</v>
      </c>
    </row>
    <row r="20" spans="1:16" x14ac:dyDescent="0.45">
      <c r="A20" t="s">
        <v>8653</v>
      </c>
      <c r="B20" t="s">
        <v>8549</v>
      </c>
      <c r="C20" t="s">
        <v>8654</v>
      </c>
      <c r="D20" t="s">
        <v>8429</v>
      </c>
      <c r="E20" t="s">
        <v>8655</v>
      </c>
      <c r="F20" t="s">
        <v>8430</v>
      </c>
      <c r="G20" t="s">
        <v>8656</v>
      </c>
      <c r="H20">
        <v>11</v>
      </c>
      <c r="I20" t="s">
        <v>8636</v>
      </c>
      <c r="J20">
        <v>11</v>
      </c>
      <c r="K20" t="s">
        <v>8636</v>
      </c>
      <c r="L20">
        <v>40430</v>
      </c>
      <c r="M20">
        <v>48900</v>
      </c>
      <c r="N20" t="s">
        <v>8641</v>
      </c>
      <c r="O20" t="s">
        <v>8657</v>
      </c>
      <c r="P20" t="s">
        <v>8431</v>
      </c>
    </row>
    <row r="21" spans="1:16" x14ac:dyDescent="0.45">
      <c r="A21" t="s">
        <v>8658</v>
      </c>
      <c r="B21" t="s">
        <v>8536</v>
      </c>
      <c r="C21" t="s">
        <v>8644</v>
      </c>
      <c r="D21" t="s">
        <v>8659</v>
      </c>
      <c r="E21" t="s">
        <v>8660</v>
      </c>
      <c r="F21" t="s">
        <v>8455</v>
      </c>
      <c r="G21" t="s">
        <v>8661</v>
      </c>
      <c r="H21">
        <v>11</v>
      </c>
      <c r="I21" t="s">
        <v>8662</v>
      </c>
      <c r="J21">
        <v>11</v>
      </c>
      <c r="K21" t="s">
        <v>8662</v>
      </c>
      <c r="L21">
        <v>12612</v>
      </c>
      <c r="M21">
        <v>27651</v>
      </c>
      <c r="N21" t="s">
        <v>8663</v>
      </c>
      <c r="O21" t="s">
        <v>8664</v>
      </c>
      <c r="P21" t="s">
        <v>8431</v>
      </c>
    </row>
    <row r="22" spans="1:16" x14ac:dyDescent="0.45">
      <c r="A22" t="s">
        <v>8665</v>
      </c>
      <c r="B22" t="s">
        <v>8536</v>
      </c>
      <c r="C22" t="s">
        <v>8654</v>
      </c>
      <c r="D22" t="s">
        <v>8666</v>
      </c>
      <c r="E22" t="s">
        <v>8667</v>
      </c>
      <c r="F22" t="s">
        <v>8455</v>
      </c>
      <c r="G22" t="s">
        <v>8668</v>
      </c>
      <c r="H22">
        <v>11</v>
      </c>
      <c r="I22" t="s">
        <v>8662</v>
      </c>
      <c r="J22">
        <v>11</v>
      </c>
      <c r="K22" t="s">
        <v>8662</v>
      </c>
      <c r="L22">
        <v>12603</v>
      </c>
      <c r="M22">
        <v>27642</v>
      </c>
      <c r="N22" t="s">
        <v>8663</v>
      </c>
      <c r="O22" t="s">
        <v>8669</v>
      </c>
      <c r="P22" t="s">
        <v>8431</v>
      </c>
    </row>
    <row r="23" spans="1:16" x14ac:dyDescent="0.45">
      <c r="A23" t="s">
        <v>8670</v>
      </c>
      <c r="B23" t="s">
        <v>8536</v>
      </c>
      <c r="C23" t="s">
        <v>3078</v>
      </c>
      <c r="D23" t="s">
        <v>8671</v>
      </c>
      <c r="E23" t="s">
        <v>8672</v>
      </c>
      <c r="F23" t="s">
        <v>8455</v>
      </c>
      <c r="G23" t="s">
        <v>8673</v>
      </c>
      <c r="H23">
        <v>11</v>
      </c>
      <c r="I23" t="s">
        <v>8662</v>
      </c>
      <c r="J23">
        <v>11</v>
      </c>
      <c r="K23" t="s">
        <v>8662</v>
      </c>
      <c r="L23">
        <v>12600</v>
      </c>
      <c r="M23">
        <v>27639</v>
      </c>
      <c r="N23" t="s">
        <v>8663</v>
      </c>
      <c r="O23" t="s">
        <v>8674</v>
      </c>
      <c r="P23" t="s">
        <v>8431</v>
      </c>
    </row>
    <row r="24" spans="1:16" x14ac:dyDescent="0.45">
      <c r="A24" t="s">
        <v>8675</v>
      </c>
      <c r="B24" t="s">
        <v>8536</v>
      </c>
      <c r="C24" t="s">
        <v>8676</v>
      </c>
      <c r="D24" t="s">
        <v>8677</v>
      </c>
      <c r="E24" t="s">
        <v>8678</v>
      </c>
      <c r="F24" t="s">
        <v>8455</v>
      </c>
      <c r="G24" t="s">
        <v>8679</v>
      </c>
      <c r="H24">
        <v>11</v>
      </c>
      <c r="I24" t="s">
        <v>8680</v>
      </c>
      <c r="J24">
        <v>11</v>
      </c>
      <c r="K24" t="s">
        <v>8680</v>
      </c>
      <c r="L24">
        <v>12613</v>
      </c>
      <c r="M24">
        <v>27652</v>
      </c>
      <c r="N24" t="s">
        <v>8681</v>
      </c>
      <c r="O24" t="s">
        <v>8682</v>
      </c>
      <c r="P24" t="s">
        <v>8431</v>
      </c>
    </row>
    <row r="25" spans="1:16" x14ac:dyDescent="0.45">
      <c r="A25" t="s">
        <v>8683</v>
      </c>
      <c r="B25" t="s">
        <v>8536</v>
      </c>
      <c r="C25" t="s">
        <v>200</v>
      </c>
      <c r="D25" t="s">
        <v>8684</v>
      </c>
      <c r="E25" t="s">
        <v>8560</v>
      </c>
      <c r="F25" t="s">
        <v>8561</v>
      </c>
      <c r="G25" t="s">
        <v>8685</v>
      </c>
      <c r="H25">
        <v>11</v>
      </c>
      <c r="I25" t="s">
        <v>8680</v>
      </c>
      <c r="J25">
        <v>11</v>
      </c>
      <c r="K25" t="s">
        <v>8680</v>
      </c>
      <c r="L25">
        <v>12602</v>
      </c>
      <c r="M25">
        <v>27641</v>
      </c>
      <c r="N25" t="s">
        <v>8681</v>
      </c>
      <c r="O25" t="s">
        <v>8686</v>
      </c>
      <c r="P25" t="s">
        <v>8431</v>
      </c>
    </row>
  </sheetData>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C566-400E-41E0-97EB-B045988016AC}">
  <sheetPr codeName="Sheet33"/>
  <dimension ref="A1:A31"/>
  <sheetViews>
    <sheetView workbookViewId="0">
      <selection activeCell="G53" sqref="G53"/>
    </sheetView>
  </sheetViews>
  <sheetFormatPr defaultRowHeight="14.25" x14ac:dyDescent="0.45"/>
  <sheetData>
    <row r="1" spans="1:1" x14ac:dyDescent="0.45">
      <c r="A1" t="s">
        <v>8820</v>
      </c>
    </row>
    <row r="2" spans="1:1" x14ac:dyDescent="0.45">
      <c r="A2" t="s">
        <v>8821</v>
      </c>
    </row>
    <row r="3" spans="1:1" x14ac:dyDescent="0.45">
      <c r="A3" t="s">
        <v>8822</v>
      </c>
    </row>
    <row r="4" spans="1:1" x14ac:dyDescent="0.45">
      <c r="A4" t="s">
        <v>8823</v>
      </c>
    </row>
    <row r="5" spans="1:1" x14ac:dyDescent="0.45">
      <c r="A5" t="s">
        <v>8824</v>
      </c>
    </row>
    <row r="6" spans="1:1" x14ac:dyDescent="0.45">
      <c r="A6" t="s">
        <v>8825</v>
      </c>
    </row>
    <row r="7" spans="1:1" x14ac:dyDescent="0.45">
      <c r="A7" t="s">
        <v>8826</v>
      </c>
    </row>
    <row r="8" spans="1:1" x14ac:dyDescent="0.45">
      <c r="A8" t="s">
        <v>8827</v>
      </c>
    </row>
    <row r="9" spans="1:1" x14ac:dyDescent="0.45">
      <c r="A9" t="s">
        <v>8828</v>
      </c>
    </row>
    <row r="10" spans="1:1" x14ac:dyDescent="0.45">
      <c r="A10" t="s">
        <v>8829</v>
      </c>
    </row>
    <row r="11" spans="1:1" x14ac:dyDescent="0.45">
      <c r="A11" t="s">
        <v>8830</v>
      </c>
    </row>
    <row r="12" spans="1:1" x14ac:dyDescent="0.45">
      <c r="A12" t="s">
        <v>8831</v>
      </c>
    </row>
    <row r="13" spans="1:1" x14ac:dyDescent="0.45">
      <c r="A13" t="s">
        <v>8832</v>
      </c>
    </row>
    <row r="14" spans="1:1" x14ac:dyDescent="0.45">
      <c r="A14" t="s">
        <v>8833</v>
      </c>
    </row>
    <row r="15" spans="1:1" x14ac:dyDescent="0.45">
      <c r="A15" t="s">
        <v>8834</v>
      </c>
    </row>
    <row r="16" spans="1:1" x14ac:dyDescent="0.45">
      <c r="A16" t="s">
        <v>8835</v>
      </c>
    </row>
    <row r="17" spans="1:1" x14ac:dyDescent="0.45">
      <c r="A17" t="s">
        <v>8836</v>
      </c>
    </row>
    <row r="18" spans="1:1" x14ac:dyDescent="0.45">
      <c r="A18" t="s">
        <v>8837</v>
      </c>
    </row>
    <row r="19" spans="1:1" x14ac:dyDescent="0.45">
      <c r="A19" t="s">
        <v>8838</v>
      </c>
    </row>
    <row r="20" spans="1:1" x14ac:dyDescent="0.45">
      <c r="A20" t="s">
        <v>8838</v>
      </c>
    </row>
    <row r="21" spans="1:1" x14ac:dyDescent="0.45">
      <c r="A21" t="s">
        <v>8838</v>
      </c>
    </row>
    <row r="22" spans="1:1" x14ac:dyDescent="0.45">
      <c r="A22" t="s">
        <v>8839</v>
      </c>
    </row>
    <row r="23" spans="1:1" x14ac:dyDescent="0.45">
      <c r="A23" t="s">
        <v>8839</v>
      </c>
    </row>
    <row r="24" spans="1:1" x14ac:dyDescent="0.45">
      <c r="A24" t="s">
        <v>8839</v>
      </c>
    </row>
    <row r="25" spans="1:1" x14ac:dyDescent="0.45">
      <c r="A25" t="s">
        <v>8839</v>
      </c>
    </row>
    <row r="26" spans="1:1" x14ac:dyDescent="0.45">
      <c r="A26" t="s">
        <v>8839</v>
      </c>
    </row>
    <row r="27" spans="1:1" x14ac:dyDescent="0.45">
      <c r="A27" t="s">
        <v>8839</v>
      </c>
    </row>
    <row r="28" spans="1:1" x14ac:dyDescent="0.45">
      <c r="A28" t="s">
        <v>8839</v>
      </c>
    </row>
    <row r="29" spans="1:1" x14ac:dyDescent="0.45">
      <c r="A29" t="s">
        <v>8839</v>
      </c>
    </row>
    <row r="30" spans="1:1" x14ac:dyDescent="0.45">
      <c r="A30" t="s">
        <v>8839</v>
      </c>
    </row>
    <row r="31" spans="1:1" x14ac:dyDescent="0.45">
      <c r="A31" t="s">
        <v>8839</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BF982-0A66-47D6-A0CF-469947DAA7EA}">
  <sheetPr codeName="Sheet34"/>
  <dimension ref="A1:A34"/>
  <sheetViews>
    <sheetView workbookViewId="0">
      <selection activeCell="G53" sqref="G53"/>
    </sheetView>
  </sheetViews>
  <sheetFormatPr defaultRowHeight="14.25" x14ac:dyDescent="0.45"/>
  <cols>
    <col min="2" max="2" width="9.1328125" bestFit="1" customWidth="1"/>
    <col min="3" max="3" width="9.59765625" customWidth="1"/>
  </cols>
  <sheetData>
    <row r="1" spans="1:1" x14ac:dyDescent="0.45">
      <c r="A1" t="s">
        <v>8840</v>
      </c>
    </row>
    <row r="2" spans="1:1" x14ac:dyDescent="0.45">
      <c r="A2" t="s">
        <v>8841</v>
      </c>
    </row>
    <row r="3" spans="1:1" x14ac:dyDescent="0.45">
      <c r="A3" t="s">
        <v>8842</v>
      </c>
    </row>
    <row r="4" spans="1:1" x14ac:dyDescent="0.45">
      <c r="A4" t="s">
        <v>8843</v>
      </c>
    </row>
    <row r="5" spans="1:1" x14ac:dyDescent="0.45">
      <c r="A5" t="s">
        <v>8844</v>
      </c>
    </row>
    <row r="6" spans="1:1" x14ac:dyDescent="0.45">
      <c r="A6" t="s">
        <v>8845</v>
      </c>
    </row>
    <row r="7" spans="1:1" x14ac:dyDescent="0.45">
      <c r="A7" t="s">
        <v>8846</v>
      </c>
    </row>
    <row r="8" spans="1:1" x14ac:dyDescent="0.45">
      <c r="A8" t="s">
        <v>8847</v>
      </c>
    </row>
    <row r="9" spans="1:1" x14ac:dyDescent="0.45">
      <c r="A9" t="s">
        <v>8848</v>
      </c>
    </row>
    <row r="10" spans="1:1" x14ac:dyDescent="0.45">
      <c r="A10" t="s">
        <v>8849</v>
      </c>
    </row>
    <row r="11" spans="1:1" x14ac:dyDescent="0.45">
      <c r="A11" t="s">
        <v>8850</v>
      </c>
    </row>
    <row r="12" spans="1:1" x14ac:dyDescent="0.45">
      <c r="A12" t="s">
        <v>8851</v>
      </c>
    </row>
    <row r="13" spans="1:1" x14ac:dyDescent="0.45">
      <c r="A13" t="s">
        <v>8852</v>
      </c>
    </row>
    <row r="14" spans="1:1" x14ac:dyDescent="0.45">
      <c r="A14" t="s">
        <v>8852</v>
      </c>
    </row>
    <row r="15" spans="1:1" x14ac:dyDescent="0.45">
      <c r="A15" t="s">
        <v>8853</v>
      </c>
    </row>
    <row r="16" spans="1:1" x14ac:dyDescent="0.45">
      <c r="A16" t="s">
        <v>8853</v>
      </c>
    </row>
    <row r="17" spans="1:1" x14ac:dyDescent="0.45">
      <c r="A17" t="s">
        <v>8854</v>
      </c>
    </row>
    <row r="18" spans="1:1" x14ac:dyDescent="0.45">
      <c r="A18" t="s">
        <v>8854</v>
      </c>
    </row>
    <row r="19" spans="1:1" x14ac:dyDescent="0.45">
      <c r="A19" t="s">
        <v>8854</v>
      </c>
    </row>
    <row r="20" spans="1:1" x14ac:dyDescent="0.45">
      <c r="A20" t="s">
        <v>8855</v>
      </c>
    </row>
    <row r="21" spans="1:1" x14ac:dyDescent="0.45">
      <c r="A21" t="s">
        <v>8855</v>
      </c>
    </row>
    <row r="22" spans="1:1" x14ac:dyDescent="0.45">
      <c r="A22" t="s">
        <v>8855</v>
      </c>
    </row>
    <row r="23" spans="1:1" x14ac:dyDescent="0.45">
      <c r="A23" t="s">
        <v>8855</v>
      </c>
    </row>
    <row r="24" spans="1:1" x14ac:dyDescent="0.45">
      <c r="A24" t="s">
        <v>8856</v>
      </c>
    </row>
    <row r="25" spans="1:1" x14ac:dyDescent="0.45">
      <c r="A25" t="s">
        <v>8856</v>
      </c>
    </row>
    <row r="26" spans="1:1" x14ac:dyDescent="0.45">
      <c r="A26" t="s">
        <v>8856</v>
      </c>
    </row>
    <row r="27" spans="1:1" x14ac:dyDescent="0.45">
      <c r="A27" t="s">
        <v>8856</v>
      </c>
    </row>
    <row r="28" spans="1:1" x14ac:dyDescent="0.45">
      <c r="A28" t="s">
        <v>8856</v>
      </c>
    </row>
    <row r="29" spans="1:1" x14ac:dyDescent="0.45">
      <c r="A29" t="s">
        <v>8857</v>
      </c>
    </row>
    <row r="30" spans="1:1" x14ac:dyDescent="0.45">
      <c r="A30" t="s">
        <v>8857</v>
      </c>
    </row>
    <row r="31" spans="1:1" x14ac:dyDescent="0.45">
      <c r="A31" t="s">
        <v>8857</v>
      </c>
    </row>
    <row r="32" spans="1:1" x14ac:dyDescent="0.45">
      <c r="A32" t="s">
        <v>8857</v>
      </c>
    </row>
    <row r="33" spans="1:1" x14ac:dyDescent="0.45">
      <c r="A33" t="s">
        <v>8857</v>
      </c>
    </row>
    <row r="34" spans="1:1" x14ac:dyDescent="0.45">
      <c r="A34" t="s">
        <v>8857</v>
      </c>
    </row>
  </sheetData>
  <phoneticPr fontId="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37F1-D75B-487D-915B-76AA7167ECB1}">
  <dimension ref="A1:W1048"/>
  <sheetViews>
    <sheetView topLeftCell="A966" workbookViewId="0">
      <selection activeCell="E992" sqref="E992"/>
    </sheetView>
  </sheetViews>
  <sheetFormatPr defaultRowHeight="14.25" x14ac:dyDescent="0.45"/>
  <cols>
    <col min="3" max="3" width="12.1328125" bestFit="1" customWidth="1"/>
    <col min="5" max="5" width="47.59765625" customWidth="1"/>
    <col min="6" max="6" width="35.86328125" bestFit="1" customWidth="1"/>
    <col min="7" max="7" width="35.86328125" customWidth="1"/>
    <col min="8" max="8" width="28" customWidth="1"/>
    <col min="12" max="12" width="16.6640625" bestFit="1" customWidth="1"/>
    <col min="14" max="14" width="16.796875" customWidth="1"/>
    <col min="15" max="15" width="35.796875" customWidth="1"/>
  </cols>
  <sheetData>
    <row r="1" spans="1:23" ht="15.4" x14ac:dyDescent="0.45">
      <c r="A1" s="184" t="s">
        <v>8970</v>
      </c>
      <c r="B1" s="184" t="s">
        <v>8971</v>
      </c>
      <c r="C1" s="184" t="s">
        <v>8972</v>
      </c>
      <c r="D1" s="184" t="s">
        <v>8973</v>
      </c>
      <c r="E1" s="184" t="s">
        <v>8974</v>
      </c>
      <c r="F1" s="184" t="s">
        <v>8975</v>
      </c>
      <c r="G1" s="184" t="s">
        <v>8976</v>
      </c>
      <c r="H1" s="184" t="s">
        <v>8977</v>
      </c>
      <c r="I1" s="184" t="s">
        <v>8978</v>
      </c>
      <c r="J1" s="184" t="s">
        <v>8979</v>
      </c>
      <c r="K1" s="184" t="s">
        <v>8980</v>
      </c>
      <c r="L1" s="184" t="s">
        <v>8981</v>
      </c>
      <c r="M1" s="184" t="s">
        <v>8982</v>
      </c>
      <c r="N1" s="184" t="s">
        <v>8983</v>
      </c>
      <c r="O1" s="184" t="s">
        <v>8984</v>
      </c>
      <c r="P1" s="184" t="s">
        <v>8985</v>
      </c>
      <c r="Q1" s="184" t="s">
        <v>8986</v>
      </c>
      <c r="R1" s="184" t="s">
        <v>8987</v>
      </c>
      <c r="S1" s="184" t="s">
        <v>8988</v>
      </c>
      <c r="T1" s="184" t="s">
        <v>8989</v>
      </c>
      <c r="U1" s="184" t="s">
        <v>8990</v>
      </c>
      <c r="V1" s="184" t="s">
        <v>8991</v>
      </c>
      <c r="W1" s="184" t="s">
        <v>8992</v>
      </c>
    </row>
    <row r="2" spans="1:23" x14ac:dyDescent="0.45">
      <c r="A2">
        <v>20676096</v>
      </c>
      <c r="B2" t="s">
        <v>8993</v>
      </c>
      <c r="C2" s="171">
        <v>40391</v>
      </c>
      <c r="D2" t="s">
        <v>8994</v>
      </c>
      <c r="E2" t="s">
        <v>8995</v>
      </c>
      <c r="F2" t="s">
        <v>4188</v>
      </c>
      <c r="G2" t="s">
        <v>8996</v>
      </c>
      <c r="H2" t="s">
        <v>8997</v>
      </c>
      <c r="I2" t="s">
        <v>8998</v>
      </c>
      <c r="J2" t="s">
        <v>8999</v>
      </c>
      <c r="K2" s="185" t="s">
        <v>9000</v>
      </c>
      <c r="L2" t="s">
        <v>9001</v>
      </c>
      <c r="M2">
        <v>1</v>
      </c>
      <c r="N2">
        <v>10325413</v>
      </c>
      <c r="O2" t="s">
        <v>9002</v>
      </c>
      <c r="P2" t="s">
        <v>9003</v>
      </c>
      <c r="Q2" t="s">
        <v>9004</v>
      </c>
      <c r="R2" t="s">
        <v>9005</v>
      </c>
      <c r="S2">
        <v>0.72</v>
      </c>
      <c r="T2" s="186">
        <v>2.0000000000000001E-18</v>
      </c>
      <c r="V2">
        <v>1.64</v>
      </c>
      <c r="W2" t="s">
        <v>9006</v>
      </c>
    </row>
    <row r="3" spans="1:23" x14ac:dyDescent="0.45">
      <c r="A3">
        <v>27262462</v>
      </c>
      <c r="B3" t="s">
        <v>9007</v>
      </c>
      <c r="C3" s="171">
        <v>42525</v>
      </c>
      <c r="D3" t="s">
        <v>9008</v>
      </c>
      <c r="E3" t="s">
        <v>9009</v>
      </c>
      <c r="F3" t="s">
        <v>9010</v>
      </c>
      <c r="G3" t="s">
        <v>8996</v>
      </c>
      <c r="H3" t="s">
        <v>9011</v>
      </c>
      <c r="I3" t="s">
        <v>9012</v>
      </c>
      <c r="J3" t="s">
        <v>9013</v>
      </c>
      <c r="K3" s="185" t="s">
        <v>9014</v>
      </c>
      <c r="L3" t="s">
        <v>9001</v>
      </c>
      <c r="M3">
        <v>8</v>
      </c>
      <c r="N3">
        <v>127196124</v>
      </c>
      <c r="O3" t="s">
        <v>9015</v>
      </c>
      <c r="P3" t="s">
        <v>9016</v>
      </c>
      <c r="Q3" t="s">
        <v>9017</v>
      </c>
      <c r="R3" t="s">
        <v>9005</v>
      </c>
      <c r="S3">
        <v>1.4999999999999999E-2</v>
      </c>
      <c r="T3" s="186">
        <v>2E-8</v>
      </c>
      <c r="V3">
        <v>13.25</v>
      </c>
      <c r="W3" t="s">
        <v>9018</v>
      </c>
    </row>
    <row r="4" spans="1:23" x14ac:dyDescent="0.45">
      <c r="A4">
        <v>23535733</v>
      </c>
      <c r="B4" t="s">
        <v>9019</v>
      </c>
      <c r="C4" s="171">
        <v>41365</v>
      </c>
      <c r="D4" t="s">
        <v>8994</v>
      </c>
      <c r="E4" t="s">
        <v>9020</v>
      </c>
      <c r="F4" t="s">
        <v>9021</v>
      </c>
      <c r="G4" t="s">
        <v>8996</v>
      </c>
      <c r="H4" t="s">
        <v>9022</v>
      </c>
      <c r="I4" t="s">
        <v>9023</v>
      </c>
      <c r="J4" t="s">
        <v>8999</v>
      </c>
      <c r="K4" s="185" t="s">
        <v>9014</v>
      </c>
      <c r="L4" t="s">
        <v>9001</v>
      </c>
      <c r="M4">
        <v>1</v>
      </c>
      <c r="N4">
        <v>10506158</v>
      </c>
      <c r="O4" t="s">
        <v>9024</v>
      </c>
      <c r="P4" t="s">
        <v>9025</v>
      </c>
      <c r="Q4" t="s">
        <v>9026</v>
      </c>
      <c r="R4" t="s">
        <v>9005</v>
      </c>
      <c r="S4">
        <v>0.66500000000000004</v>
      </c>
      <c r="T4" s="186">
        <v>1E-8</v>
      </c>
      <c r="V4">
        <v>1.1000000000000001</v>
      </c>
      <c r="W4" t="s">
        <v>9027</v>
      </c>
    </row>
    <row r="5" spans="1:23" x14ac:dyDescent="0.45">
      <c r="A5">
        <v>23535729</v>
      </c>
      <c r="B5" t="s">
        <v>9028</v>
      </c>
      <c r="C5" s="171">
        <v>41365</v>
      </c>
      <c r="D5" t="s">
        <v>8994</v>
      </c>
      <c r="E5" t="s">
        <v>9029</v>
      </c>
      <c r="F5" t="s">
        <v>9021</v>
      </c>
      <c r="G5" t="s">
        <v>8996</v>
      </c>
      <c r="H5" t="s">
        <v>9030</v>
      </c>
      <c r="I5" t="s">
        <v>9031</v>
      </c>
      <c r="J5" t="s">
        <v>8999</v>
      </c>
      <c r="K5" s="185" t="s">
        <v>9014</v>
      </c>
      <c r="L5" t="s">
        <v>9001</v>
      </c>
      <c r="M5">
        <v>1</v>
      </c>
      <c r="N5">
        <v>10506158</v>
      </c>
      <c r="O5" t="s">
        <v>9024</v>
      </c>
      <c r="P5" t="s">
        <v>9025</v>
      </c>
      <c r="Q5" t="s">
        <v>9026</v>
      </c>
      <c r="R5" t="s">
        <v>9005</v>
      </c>
      <c r="S5">
        <v>0.67</v>
      </c>
      <c r="T5" s="186">
        <v>2.0000000000000001E-10</v>
      </c>
      <c r="V5">
        <v>1.06</v>
      </c>
      <c r="W5" t="s">
        <v>9032</v>
      </c>
    </row>
    <row r="6" spans="1:23" x14ac:dyDescent="0.45">
      <c r="A6">
        <v>18849993</v>
      </c>
      <c r="B6" t="s">
        <v>9033</v>
      </c>
      <c r="C6" s="171">
        <v>39733</v>
      </c>
      <c r="D6" t="s">
        <v>8994</v>
      </c>
      <c r="E6" t="s">
        <v>9034</v>
      </c>
      <c r="F6" t="s">
        <v>9035</v>
      </c>
      <c r="G6" t="s">
        <v>8996</v>
      </c>
      <c r="H6" t="s">
        <v>9036</v>
      </c>
      <c r="I6" t="s">
        <v>9037</v>
      </c>
      <c r="J6" t="s">
        <v>9038</v>
      </c>
      <c r="K6" s="187" t="s">
        <v>9014</v>
      </c>
      <c r="L6" t="s">
        <v>9039</v>
      </c>
      <c r="M6">
        <v>1</v>
      </c>
      <c r="N6">
        <v>17395867</v>
      </c>
      <c r="O6" t="s">
        <v>9040</v>
      </c>
      <c r="P6" t="s">
        <v>9041</v>
      </c>
      <c r="Q6" t="s">
        <v>9042</v>
      </c>
      <c r="R6" t="s">
        <v>9005</v>
      </c>
      <c r="S6">
        <v>0.35</v>
      </c>
      <c r="T6" s="186">
        <v>3.9999999999999999E-12</v>
      </c>
      <c r="V6">
        <v>1.28</v>
      </c>
      <c r="W6" t="s">
        <v>9043</v>
      </c>
    </row>
    <row r="7" spans="1:23" x14ac:dyDescent="0.45">
      <c r="A7">
        <v>25855136</v>
      </c>
      <c r="B7" t="s">
        <v>9033</v>
      </c>
      <c r="C7" s="171">
        <v>42103</v>
      </c>
      <c r="D7" t="s">
        <v>9044</v>
      </c>
      <c r="E7" t="s">
        <v>9045</v>
      </c>
      <c r="F7" t="s">
        <v>9035</v>
      </c>
      <c r="G7" t="s">
        <v>8996</v>
      </c>
      <c r="H7" t="s">
        <v>9046</v>
      </c>
      <c r="I7" t="s">
        <v>9047</v>
      </c>
      <c r="J7" t="s">
        <v>9038</v>
      </c>
      <c r="K7" s="187" t="s">
        <v>9014</v>
      </c>
      <c r="L7" t="s">
        <v>9039</v>
      </c>
      <c r="M7">
        <v>1</v>
      </c>
      <c r="N7">
        <v>17395867</v>
      </c>
      <c r="O7" t="s">
        <v>9048</v>
      </c>
      <c r="P7" t="s">
        <v>9041</v>
      </c>
      <c r="Q7" t="s">
        <v>9042</v>
      </c>
      <c r="R7" t="s">
        <v>9005</v>
      </c>
      <c r="S7">
        <v>0.35599999999999998</v>
      </c>
      <c r="T7" s="186">
        <v>8.0000000000000006E-17</v>
      </c>
      <c r="V7">
        <v>1.25</v>
      </c>
      <c r="W7" t="s">
        <v>9049</v>
      </c>
    </row>
    <row r="8" spans="1:23" x14ac:dyDescent="0.45">
      <c r="A8">
        <v>24403052</v>
      </c>
      <c r="B8" t="s">
        <v>9033</v>
      </c>
      <c r="C8" s="171">
        <v>41647</v>
      </c>
      <c r="D8" t="s">
        <v>9050</v>
      </c>
      <c r="E8" t="s">
        <v>9051</v>
      </c>
      <c r="F8" t="s">
        <v>9035</v>
      </c>
      <c r="G8" t="s">
        <v>8996</v>
      </c>
      <c r="H8" t="s">
        <v>9052</v>
      </c>
      <c r="I8" t="s">
        <v>9053</v>
      </c>
      <c r="J8" t="s">
        <v>9038</v>
      </c>
      <c r="K8" s="187" t="s">
        <v>9014</v>
      </c>
      <c r="L8" t="s">
        <v>9039</v>
      </c>
      <c r="M8">
        <v>1</v>
      </c>
      <c r="N8">
        <v>17395867</v>
      </c>
      <c r="O8" t="s">
        <v>9048</v>
      </c>
      <c r="P8" t="s">
        <v>9041</v>
      </c>
      <c r="Q8" t="s">
        <v>9042</v>
      </c>
      <c r="R8" t="s">
        <v>9005</v>
      </c>
      <c r="T8" s="186">
        <v>7.0000000000000005E-14</v>
      </c>
      <c r="V8">
        <v>1.25</v>
      </c>
      <c r="W8" t="s">
        <v>9054</v>
      </c>
    </row>
    <row r="9" spans="1:23" x14ac:dyDescent="0.45">
      <c r="A9">
        <v>25581431</v>
      </c>
      <c r="B9" t="s">
        <v>9055</v>
      </c>
      <c r="C9" s="171">
        <v>42016</v>
      </c>
      <c r="D9" t="s">
        <v>8994</v>
      </c>
      <c r="E9" t="s">
        <v>9056</v>
      </c>
      <c r="F9" t="s">
        <v>9057</v>
      </c>
      <c r="G9" t="s">
        <v>8996</v>
      </c>
      <c r="H9" t="s">
        <v>9058</v>
      </c>
      <c r="I9" t="s">
        <v>9059</v>
      </c>
      <c r="J9" t="s">
        <v>9060</v>
      </c>
      <c r="K9" s="187" t="s">
        <v>9014</v>
      </c>
      <c r="L9" t="s">
        <v>9001</v>
      </c>
      <c r="M9">
        <v>1</v>
      </c>
      <c r="N9">
        <v>22141722</v>
      </c>
      <c r="O9" t="s">
        <v>9061</v>
      </c>
      <c r="P9" t="s">
        <v>9062</v>
      </c>
      <c r="Q9" t="s">
        <v>9063</v>
      </c>
      <c r="R9" t="s">
        <v>9005</v>
      </c>
      <c r="S9" t="s">
        <v>9064</v>
      </c>
      <c r="T9" s="186">
        <v>2E-8</v>
      </c>
      <c r="V9">
        <v>1.1100000000000001</v>
      </c>
      <c r="W9" t="s">
        <v>9065</v>
      </c>
    </row>
    <row r="10" spans="1:23" x14ac:dyDescent="0.45">
      <c r="A10">
        <v>25990418</v>
      </c>
      <c r="B10" t="s">
        <v>9066</v>
      </c>
      <c r="C10" s="171">
        <v>42144</v>
      </c>
      <c r="D10" t="s">
        <v>9067</v>
      </c>
      <c r="E10" t="s">
        <v>9068</v>
      </c>
      <c r="F10" t="s">
        <v>9069</v>
      </c>
      <c r="G10" t="s">
        <v>8996</v>
      </c>
      <c r="H10" t="s">
        <v>9070</v>
      </c>
      <c r="I10" t="s">
        <v>9012</v>
      </c>
      <c r="J10" t="s">
        <v>9060</v>
      </c>
      <c r="K10" s="187" t="s">
        <v>9014</v>
      </c>
      <c r="L10" t="s">
        <v>9001</v>
      </c>
      <c r="M10">
        <v>1</v>
      </c>
      <c r="N10">
        <v>22261235</v>
      </c>
      <c r="O10" t="s">
        <v>9071</v>
      </c>
      <c r="P10" t="s">
        <v>9072</v>
      </c>
      <c r="Q10" t="s">
        <v>9073</v>
      </c>
      <c r="R10" t="s">
        <v>9074</v>
      </c>
      <c r="S10">
        <v>0.91</v>
      </c>
      <c r="T10" s="186">
        <v>1E-8</v>
      </c>
      <c r="V10">
        <v>1.24</v>
      </c>
      <c r="W10" t="s">
        <v>9075</v>
      </c>
    </row>
    <row r="11" spans="1:23" x14ac:dyDescent="0.45">
      <c r="A11">
        <v>25581431</v>
      </c>
      <c r="B11" t="s">
        <v>9055</v>
      </c>
      <c r="C11" s="171">
        <v>42016</v>
      </c>
      <c r="D11" t="s">
        <v>8994</v>
      </c>
      <c r="E11" t="s">
        <v>9056</v>
      </c>
      <c r="F11" t="s">
        <v>9057</v>
      </c>
      <c r="G11" t="s">
        <v>8996</v>
      </c>
      <c r="H11" t="s">
        <v>9058</v>
      </c>
      <c r="I11" t="s">
        <v>9059</v>
      </c>
      <c r="J11" t="s">
        <v>9076</v>
      </c>
      <c r="K11" s="187" t="s">
        <v>9014</v>
      </c>
      <c r="L11" t="s">
        <v>9039</v>
      </c>
      <c r="M11">
        <v>1</v>
      </c>
      <c r="N11">
        <v>37616450</v>
      </c>
      <c r="O11" t="s">
        <v>9077</v>
      </c>
      <c r="P11" t="s">
        <v>9078</v>
      </c>
      <c r="Q11" t="s">
        <v>9079</v>
      </c>
      <c r="R11" t="s">
        <v>9005</v>
      </c>
      <c r="S11" t="s">
        <v>9064</v>
      </c>
      <c r="T11" s="186">
        <v>1E-8</v>
      </c>
      <c r="V11">
        <v>1.07</v>
      </c>
      <c r="W11" t="s">
        <v>9080</v>
      </c>
    </row>
    <row r="12" spans="1:23" x14ac:dyDescent="0.45">
      <c r="A12">
        <v>25581431</v>
      </c>
      <c r="B12" t="s">
        <v>9055</v>
      </c>
      <c r="C12" s="171">
        <v>42016</v>
      </c>
      <c r="D12" t="s">
        <v>8994</v>
      </c>
      <c r="E12" t="s">
        <v>9056</v>
      </c>
      <c r="F12" t="s">
        <v>9057</v>
      </c>
      <c r="G12" t="s">
        <v>8996</v>
      </c>
      <c r="H12" t="s">
        <v>9058</v>
      </c>
      <c r="I12" t="s">
        <v>9059</v>
      </c>
      <c r="J12" t="s">
        <v>9076</v>
      </c>
      <c r="K12" s="187" t="s">
        <v>9014</v>
      </c>
      <c r="L12" t="s">
        <v>9039</v>
      </c>
      <c r="M12">
        <v>1</v>
      </c>
      <c r="N12">
        <v>37616450</v>
      </c>
      <c r="O12" t="s">
        <v>9077</v>
      </c>
      <c r="P12" t="s">
        <v>9078</v>
      </c>
      <c r="Q12" t="s">
        <v>9079</v>
      </c>
      <c r="R12" t="s">
        <v>9005</v>
      </c>
      <c r="S12" t="s">
        <v>9064</v>
      </c>
      <c r="T12" s="186">
        <v>9.9999999999999994E-12</v>
      </c>
      <c r="U12" t="s">
        <v>9081</v>
      </c>
      <c r="V12">
        <v>1.1100000000000001</v>
      </c>
      <c r="W12" t="s">
        <v>9082</v>
      </c>
    </row>
    <row r="13" spans="1:23" x14ac:dyDescent="0.45">
      <c r="A13">
        <v>27354352</v>
      </c>
      <c r="B13" t="s">
        <v>9083</v>
      </c>
      <c r="C13" s="171">
        <v>42548</v>
      </c>
      <c r="D13" t="s">
        <v>9050</v>
      </c>
      <c r="E13" t="s">
        <v>9084</v>
      </c>
      <c r="F13" t="s">
        <v>9021</v>
      </c>
      <c r="G13" t="s">
        <v>8996</v>
      </c>
      <c r="H13" t="s">
        <v>9085</v>
      </c>
      <c r="I13" t="s">
        <v>9086</v>
      </c>
      <c r="J13" t="s">
        <v>9087</v>
      </c>
      <c r="K13" s="188" t="s">
        <v>9088</v>
      </c>
      <c r="L13" t="s">
        <v>9039</v>
      </c>
      <c r="M13">
        <v>1</v>
      </c>
      <c r="N13">
        <v>87313534</v>
      </c>
      <c r="O13" t="s">
        <v>9089</v>
      </c>
      <c r="P13" t="s">
        <v>9090</v>
      </c>
      <c r="Q13" t="s">
        <v>9091</v>
      </c>
      <c r="R13" t="s">
        <v>9074</v>
      </c>
      <c r="S13">
        <v>0.62</v>
      </c>
      <c r="T13" s="186">
        <v>4.0000000000000001E-8</v>
      </c>
      <c r="V13">
        <v>1.1000000000000001</v>
      </c>
      <c r="W13" t="s">
        <v>9027</v>
      </c>
    </row>
    <row r="14" spans="1:23" x14ac:dyDescent="0.45">
      <c r="A14">
        <v>23535729</v>
      </c>
      <c r="B14" t="s">
        <v>9028</v>
      </c>
      <c r="C14" s="171">
        <v>41365</v>
      </c>
      <c r="D14" t="s">
        <v>8994</v>
      </c>
      <c r="E14" t="s">
        <v>9029</v>
      </c>
      <c r="F14" t="s">
        <v>9021</v>
      </c>
      <c r="G14" t="s">
        <v>8996</v>
      </c>
      <c r="H14" t="s">
        <v>9030</v>
      </c>
      <c r="I14" t="s">
        <v>9031</v>
      </c>
      <c r="J14" t="s">
        <v>9092</v>
      </c>
      <c r="K14" s="187" t="s">
        <v>9014</v>
      </c>
      <c r="L14" t="s">
        <v>9039</v>
      </c>
      <c r="M14">
        <v>1</v>
      </c>
      <c r="N14">
        <v>113905767</v>
      </c>
      <c r="O14" t="s">
        <v>9093</v>
      </c>
      <c r="P14" t="s">
        <v>9094</v>
      </c>
      <c r="Q14" t="s">
        <v>9095</v>
      </c>
      <c r="R14" t="s">
        <v>59</v>
      </c>
      <c r="S14">
        <v>0.17</v>
      </c>
      <c r="T14" s="186">
        <v>2E-8</v>
      </c>
      <c r="V14">
        <v>1.07</v>
      </c>
      <c r="W14" t="s">
        <v>9032</v>
      </c>
    </row>
    <row r="15" spans="1:23" x14ac:dyDescent="0.45">
      <c r="A15">
        <v>19330030</v>
      </c>
      <c r="B15" t="s">
        <v>9096</v>
      </c>
      <c r="C15" s="171">
        <v>39901</v>
      </c>
      <c r="D15" t="s">
        <v>8994</v>
      </c>
      <c r="E15" t="s">
        <v>9097</v>
      </c>
      <c r="F15" t="s">
        <v>9021</v>
      </c>
      <c r="G15" t="s">
        <v>8996</v>
      </c>
      <c r="H15" t="s">
        <v>9098</v>
      </c>
      <c r="I15" t="s">
        <v>9099</v>
      </c>
      <c r="J15" t="s">
        <v>9100</v>
      </c>
      <c r="K15" s="187" t="s">
        <v>9014</v>
      </c>
      <c r="L15" t="s">
        <v>9039</v>
      </c>
      <c r="M15">
        <v>1</v>
      </c>
      <c r="N15">
        <v>121538815</v>
      </c>
      <c r="O15" t="s">
        <v>9101</v>
      </c>
      <c r="P15" t="s">
        <v>9102</v>
      </c>
      <c r="Q15" t="s">
        <v>9103</v>
      </c>
      <c r="R15" t="s">
        <v>9005</v>
      </c>
      <c r="S15">
        <v>0.39</v>
      </c>
      <c r="T15" s="186">
        <v>6.9999999999999996E-10</v>
      </c>
      <c r="V15">
        <v>1.1599999999999999</v>
      </c>
      <c r="W15" t="s">
        <v>9104</v>
      </c>
    </row>
    <row r="16" spans="1:23" x14ac:dyDescent="0.45">
      <c r="A16">
        <v>23535729</v>
      </c>
      <c r="B16" t="s">
        <v>9028</v>
      </c>
      <c r="C16" s="171">
        <v>41365</v>
      </c>
      <c r="D16" t="s">
        <v>8994</v>
      </c>
      <c r="E16" t="s">
        <v>9029</v>
      </c>
      <c r="F16" t="s">
        <v>9021</v>
      </c>
      <c r="G16" t="s">
        <v>8996</v>
      </c>
      <c r="H16" t="s">
        <v>9030</v>
      </c>
      <c r="I16" t="s">
        <v>9031</v>
      </c>
      <c r="J16" t="s">
        <v>9100</v>
      </c>
      <c r="K16" s="187" t="s">
        <v>9014</v>
      </c>
      <c r="L16" t="s">
        <v>9039</v>
      </c>
      <c r="M16">
        <v>1</v>
      </c>
      <c r="N16">
        <v>121538815</v>
      </c>
      <c r="O16" t="s">
        <v>9101</v>
      </c>
      <c r="P16" t="s">
        <v>9105</v>
      </c>
      <c r="Q16" t="s">
        <v>9103</v>
      </c>
      <c r="R16" t="s">
        <v>9005</v>
      </c>
      <c r="S16">
        <v>0.4</v>
      </c>
      <c r="T16" s="186">
        <v>2.0000000000000001E-26</v>
      </c>
      <c r="V16">
        <v>1.0900000000000001</v>
      </c>
      <c r="W16" t="s">
        <v>9106</v>
      </c>
    </row>
    <row r="17" spans="1:23" x14ac:dyDescent="0.45">
      <c r="A17">
        <v>23104005</v>
      </c>
      <c r="B17" t="s">
        <v>9107</v>
      </c>
      <c r="C17" s="171">
        <v>41210</v>
      </c>
      <c r="D17" t="s">
        <v>8994</v>
      </c>
      <c r="E17" t="s">
        <v>9108</v>
      </c>
      <c r="F17" t="s">
        <v>9010</v>
      </c>
      <c r="G17" t="s">
        <v>8996</v>
      </c>
      <c r="H17" t="s">
        <v>9109</v>
      </c>
      <c r="I17" t="s">
        <v>9110</v>
      </c>
      <c r="J17" t="s">
        <v>9013</v>
      </c>
      <c r="K17" s="185" t="s">
        <v>9014</v>
      </c>
      <c r="L17" t="s">
        <v>9001</v>
      </c>
      <c r="M17">
        <v>8</v>
      </c>
      <c r="N17">
        <v>127179427</v>
      </c>
      <c r="O17" t="s">
        <v>4218</v>
      </c>
      <c r="P17" t="s">
        <v>9111</v>
      </c>
      <c r="Q17" t="s">
        <v>9112</v>
      </c>
      <c r="R17" t="s">
        <v>9074</v>
      </c>
      <c r="S17">
        <v>5.3999999999999999E-2</v>
      </c>
      <c r="T17" s="186">
        <v>6E-34</v>
      </c>
      <c r="V17">
        <v>2.9</v>
      </c>
      <c r="W17" t="s">
        <v>9113</v>
      </c>
    </row>
    <row r="18" spans="1:23" x14ac:dyDescent="0.45">
      <c r="A18">
        <v>26034056</v>
      </c>
      <c r="B18" t="s">
        <v>9114</v>
      </c>
      <c r="C18" s="171">
        <v>42156</v>
      </c>
      <c r="D18" t="s">
        <v>9115</v>
      </c>
      <c r="E18" t="s">
        <v>9116</v>
      </c>
      <c r="F18" t="s">
        <v>9010</v>
      </c>
      <c r="G18" t="s">
        <v>8996</v>
      </c>
      <c r="H18" t="s">
        <v>9117</v>
      </c>
      <c r="I18" t="s">
        <v>9118</v>
      </c>
      <c r="J18" t="s">
        <v>9013</v>
      </c>
      <c r="K18" s="185" t="s">
        <v>9119</v>
      </c>
      <c r="L18" t="s">
        <v>9001</v>
      </c>
      <c r="M18">
        <v>8</v>
      </c>
      <c r="N18">
        <v>127119564</v>
      </c>
      <c r="O18" t="s">
        <v>9064</v>
      </c>
      <c r="P18" t="s">
        <v>9120</v>
      </c>
      <c r="Q18" t="s">
        <v>9121</v>
      </c>
      <c r="R18" t="s">
        <v>9074</v>
      </c>
      <c r="S18" s="186">
        <v>1E-4</v>
      </c>
      <c r="T18" s="186">
        <v>6E-10</v>
      </c>
      <c r="U18" t="s">
        <v>9122</v>
      </c>
      <c r="V18">
        <v>2.67</v>
      </c>
      <c r="W18" t="s">
        <v>9123</v>
      </c>
    </row>
    <row r="19" spans="1:23" x14ac:dyDescent="0.45">
      <c r="A19">
        <v>21983785</v>
      </c>
      <c r="B19" t="s">
        <v>9124</v>
      </c>
      <c r="C19" s="171">
        <v>40825</v>
      </c>
      <c r="D19" t="s">
        <v>8994</v>
      </c>
      <c r="E19" t="s">
        <v>9125</v>
      </c>
      <c r="F19" t="s">
        <v>841</v>
      </c>
      <c r="G19" t="s">
        <v>8996</v>
      </c>
      <c r="H19" t="s">
        <v>9126</v>
      </c>
      <c r="I19" t="s">
        <v>9127</v>
      </c>
      <c r="J19" t="s">
        <v>9128</v>
      </c>
      <c r="K19" s="185" t="s">
        <v>9014</v>
      </c>
      <c r="L19" t="s">
        <v>9001</v>
      </c>
      <c r="M19">
        <v>1</v>
      </c>
      <c r="N19">
        <v>150887995</v>
      </c>
      <c r="O19" t="s">
        <v>9129</v>
      </c>
      <c r="P19" t="s">
        <v>9130</v>
      </c>
      <c r="Q19" t="s">
        <v>9131</v>
      </c>
      <c r="R19" t="s">
        <v>9005</v>
      </c>
      <c r="S19">
        <v>0.55000000000000004</v>
      </c>
      <c r="T19" s="186">
        <v>8.9999999999999999E-11</v>
      </c>
      <c r="V19">
        <v>1.1499999999999999</v>
      </c>
      <c r="W19" t="s">
        <v>9049</v>
      </c>
    </row>
    <row r="20" spans="1:23" x14ac:dyDescent="0.45">
      <c r="A20">
        <v>17401366</v>
      </c>
      <c r="B20" t="s">
        <v>9107</v>
      </c>
      <c r="C20" s="171">
        <v>39173</v>
      </c>
      <c r="D20" t="s">
        <v>8994</v>
      </c>
      <c r="E20" t="s">
        <v>9132</v>
      </c>
      <c r="F20" t="s">
        <v>9010</v>
      </c>
      <c r="G20" t="s">
        <v>8996</v>
      </c>
      <c r="H20" t="s">
        <v>9133</v>
      </c>
      <c r="I20" t="s">
        <v>9134</v>
      </c>
      <c r="J20" t="s">
        <v>9013</v>
      </c>
      <c r="K20" s="185" t="s">
        <v>9014</v>
      </c>
      <c r="L20" t="s">
        <v>9001</v>
      </c>
      <c r="M20">
        <v>8</v>
      </c>
      <c r="N20" t="s">
        <v>9135</v>
      </c>
      <c r="O20" t="s">
        <v>9101</v>
      </c>
      <c r="P20" t="s">
        <v>9136</v>
      </c>
      <c r="Q20" t="s">
        <v>9137</v>
      </c>
      <c r="R20" t="s">
        <v>9138</v>
      </c>
      <c r="S20">
        <v>2.1999999999999999E-2</v>
      </c>
      <c r="T20" s="186">
        <v>2.9999999999999998E-15</v>
      </c>
      <c r="U20" t="s">
        <v>9139</v>
      </c>
      <c r="V20">
        <v>2.1</v>
      </c>
      <c r="W20" t="s">
        <v>9140</v>
      </c>
    </row>
    <row r="21" spans="1:23" x14ac:dyDescent="0.45">
      <c r="A21">
        <v>26098866</v>
      </c>
      <c r="B21" t="s">
        <v>9141</v>
      </c>
      <c r="C21" s="171">
        <v>42177</v>
      </c>
      <c r="D21" t="s">
        <v>8994</v>
      </c>
      <c r="E21" t="s">
        <v>9142</v>
      </c>
      <c r="F21" t="s">
        <v>9143</v>
      </c>
      <c r="G21" t="s">
        <v>8996</v>
      </c>
      <c r="H21" t="s">
        <v>9144</v>
      </c>
      <c r="I21" t="s">
        <v>9012</v>
      </c>
      <c r="J21" t="s">
        <v>9145</v>
      </c>
      <c r="K21" s="187" t="s">
        <v>9014</v>
      </c>
      <c r="L21" t="s">
        <v>9001</v>
      </c>
      <c r="M21">
        <v>1</v>
      </c>
      <c r="N21">
        <v>155215184</v>
      </c>
      <c r="O21" t="s">
        <v>9146</v>
      </c>
      <c r="P21" t="s">
        <v>9147</v>
      </c>
      <c r="Q21" t="s">
        <v>9148</v>
      </c>
      <c r="R21" t="s">
        <v>9149</v>
      </c>
      <c r="S21">
        <v>0.64600000000000002</v>
      </c>
      <c r="T21" s="186">
        <v>2E-8</v>
      </c>
      <c r="V21">
        <v>1.2658228</v>
      </c>
      <c r="W21" t="s">
        <v>9150</v>
      </c>
    </row>
    <row r="22" spans="1:23" x14ac:dyDescent="0.45">
      <c r="A22">
        <v>26098866</v>
      </c>
      <c r="B22" t="s">
        <v>9141</v>
      </c>
      <c r="C22" s="171">
        <v>42177</v>
      </c>
      <c r="D22" t="s">
        <v>8994</v>
      </c>
      <c r="E22" t="s">
        <v>9142</v>
      </c>
      <c r="F22" t="s">
        <v>9143</v>
      </c>
      <c r="G22" t="s">
        <v>8996</v>
      </c>
      <c r="H22" t="s">
        <v>9151</v>
      </c>
      <c r="I22" t="s">
        <v>9012</v>
      </c>
      <c r="J22" t="s">
        <v>9145</v>
      </c>
      <c r="K22" s="187" t="s">
        <v>9014</v>
      </c>
      <c r="L22" t="s">
        <v>9001</v>
      </c>
      <c r="M22">
        <v>1</v>
      </c>
      <c r="N22">
        <v>155215184</v>
      </c>
      <c r="O22" t="s">
        <v>9146</v>
      </c>
      <c r="P22" t="s">
        <v>9147</v>
      </c>
      <c r="Q22" t="s">
        <v>9148</v>
      </c>
      <c r="R22" t="s">
        <v>9149</v>
      </c>
      <c r="S22">
        <v>0.64600000000000002</v>
      </c>
      <c r="T22" s="186">
        <v>8.0000000000000003E-10</v>
      </c>
      <c r="V22">
        <v>1.2658228</v>
      </c>
      <c r="W22" t="s">
        <v>9152</v>
      </c>
    </row>
    <row r="23" spans="1:23" x14ac:dyDescent="0.45">
      <c r="A23">
        <v>23666240</v>
      </c>
      <c r="B23" t="s">
        <v>9153</v>
      </c>
      <c r="C23" s="171">
        <v>41406</v>
      </c>
      <c r="D23" t="s">
        <v>8994</v>
      </c>
      <c r="E23" t="s">
        <v>9154</v>
      </c>
      <c r="F23" t="s">
        <v>9155</v>
      </c>
      <c r="G23" t="s">
        <v>8996</v>
      </c>
      <c r="H23" t="s">
        <v>9156</v>
      </c>
      <c r="I23" t="s">
        <v>9157</v>
      </c>
      <c r="J23" t="s">
        <v>9145</v>
      </c>
      <c r="K23" s="187" t="s">
        <v>9014</v>
      </c>
      <c r="L23" t="s">
        <v>9001</v>
      </c>
      <c r="M23">
        <v>1</v>
      </c>
      <c r="N23">
        <v>156199819</v>
      </c>
      <c r="O23" t="s">
        <v>9158</v>
      </c>
      <c r="P23" t="s">
        <v>9159</v>
      </c>
      <c r="Q23" t="s">
        <v>9160</v>
      </c>
      <c r="R23" t="s">
        <v>9149</v>
      </c>
      <c r="S23">
        <v>0.35</v>
      </c>
      <c r="T23" s="186">
        <v>2.9999999999999997E-8</v>
      </c>
      <c r="V23">
        <v>1.19</v>
      </c>
      <c r="W23" t="s">
        <v>9161</v>
      </c>
    </row>
    <row r="24" spans="1:23" x14ac:dyDescent="0.45">
      <c r="A24">
        <v>23666240</v>
      </c>
      <c r="B24" t="s">
        <v>9153</v>
      </c>
      <c r="C24" s="171">
        <v>41406</v>
      </c>
      <c r="D24" t="s">
        <v>8994</v>
      </c>
      <c r="E24" t="s">
        <v>9154</v>
      </c>
      <c r="F24" t="s">
        <v>9155</v>
      </c>
      <c r="G24" t="s">
        <v>8996</v>
      </c>
      <c r="H24" t="s">
        <v>9156</v>
      </c>
      <c r="I24" t="s">
        <v>9157</v>
      </c>
      <c r="J24" t="s">
        <v>9162</v>
      </c>
      <c r="K24" s="187" t="s">
        <v>9014</v>
      </c>
      <c r="L24" t="s">
        <v>9039</v>
      </c>
      <c r="M24">
        <v>1</v>
      </c>
      <c r="N24">
        <v>165904155</v>
      </c>
      <c r="O24" t="s">
        <v>9163</v>
      </c>
      <c r="P24" t="s">
        <v>9164</v>
      </c>
      <c r="Q24" t="s">
        <v>9165</v>
      </c>
      <c r="R24" t="s">
        <v>9149</v>
      </c>
      <c r="S24">
        <v>0.28000000000000003</v>
      </c>
      <c r="T24" s="186">
        <v>2E-8</v>
      </c>
      <c r="V24">
        <v>1.2</v>
      </c>
      <c r="W24" t="s">
        <v>9166</v>
      </c>
    </row>
    <row r="25" spans="1:23" x14ac:dyDescent="0.45">
      <c r="A25">
        <v>25086665</v>
      </c>
      <c r="B25" t="s">
        <v>9167</v>
      </c>
      <c r="C25" s="171">
        <v>41854</v>
      </c>
      <c r="D25" t="s">
        <v>8994</v>
      </c>
      <c r="E25" t="s">
        <v>9168</v>
      </c>
      <c r="F25" t="s">
        <v>9169</v>
      </c>
      <c r="G25" t="s">
        <v>8996</v>
      </c>
      <c r="H25" t="s">
        <v>9170</v>
      </c>
      <c r="I25" t="s">
        <v>9171</v>
      </c>
      <c r="J25" t="s">
        <v>9172</v>
      </c>
      <c r="K25" s="185" t="s">
        <v>9014</v>
      </c>
      <c r="L25" t="s">
        <v>9001</v>
      </c>
      <c r="M25">
        <v>1</v>
      </c>
      <c r="N25">
        <v>199996040</v>
      </c>
      <c r="O25" t="s">
        <v>9173</v>
      </c>
      <c r="P25" t="s">
        <v>9174</v>
      </c>
      <c r="Q25" t="s">
        <v>9175</v>
      </c>
      <c r="R25" t="s">
        <v>9074</v>
      </c>
      <c r="S25" t="s">
        <v>9064</v>
      </c>
      <c r="T25" s="186">
        <v>9.9999999999999994E-12</v>
      </c>
      <c r="V25">
        <v>1.27</v>
      </c>
      <c r="W25" t="s">
        <v>9176</v>
      </c>
    </row>
    <row r="26" spans="1:23" x14ac:dyDescent="0.45">
      <c r="A26">
        <v>20101243</v>
      </c>
      <c r="B26" t="s">
        <v>9177</v>
      </c>
      <c r="C26" s="171">
        <v>40202</v>
      </c>
      <c r="D26" t="s">
        <v>8994</v>
      </c>
      <c r="E26" t="s">
        <v>9178</v>
      </c>
      <c r="F26" t="s">
        <v>9169</v>
      </c>
      <c r="G26" t="s">
        <v>8996</v>
      </c>
      <c r="H26" t="s">
        <v>9179</v>
      </c>
      <c r="I26" t="s">
        <v>9012</v>
      </c>
      <c r="J26" t="s">
        <v>9172</v>
      </c>
      <c r="K26" s="185" t="s">
        <v>9180</v>
      </c>
      <c r="L26" t="s">
        <v>9001</v>
      </c>
      <c r="M26">
        <v>1</v>
      </c>
      <c r="N26">
        <v>200038304</v>
      </c>
      <c r="O26" t="s">
        <v>9173</v>
      </c>
      <c r="P26" t="s">
        <v>9181</v>
      </c>
      <c r="Q26" t="s">
        <v>9182</v>
      </c>
      <c r="R26" t="s">
        <v>9005</v>
      </c>
      <c r="S26">
        <v>0.76</v>
      </c>
      <c r="T26" s="186">
        <v>2.0000000000000001E-10</v>
      </c>
      <c r="V26">
        <v>1.3</v>
      </c>
      <c r="W26" t="s">
        <v>9183</v>
      </c>
    </row>
    <row r="27" spans="1:23" x14ac:dyDescent="0.45">
      <c r="A27">
        <v>23535733</v>
      </c>
      <c r="B27" t="s">
        <v>9019</v>
      </c>
      <c r="C27" s="171">
        <v>41365</v>
      </c>
      <c r="D27" t="s">
        <v>8994</v>
      </c>
      <c r="E27" t="s">
        <v>9020</v>
      </c>
      <c r="F27" t="s">
        <v>9021</v>
      </c>
      <c r="G27" t="s">
        <v>8996</v>
      </c>
      <c r="H27" t="s">
        <v>9022</v>
      </c>
      <c r="I27" t="s">
        <v>9023</v>
      </c>
      <c r="J27" t="s">
        <v>9172</v>
      </c>
      <c r="K27" s="185" t="s">
        <v>9014</v>
      </c>
      <c r="L27" t="s">
        <v>9001</v>
      </c>
      <c r="M27">
        <v>1</v>
      </c>
      <c r="N27">
        <v>202218048</v>
      </c>
      <c r="O27" t="s">
        <v>9184</v>
      </c>
      <c r="P27" t="s">
        <v>9185</v>
      </c>
      <c r="Q27" t="s">
        <v>9186</v>
      </c>
      <c r="R27" t="s">
        <v>9005</v>
      </c>
      <c r="S27">
        <v>0.59</v>
      </c>
      <c r="T27" s="186">
        <v>1E-8</v>
      </c>
      <c r="V27">
        <v>1.1000000000000001</v>
      </c>
      <c r="W27" t="s">
        <v>9187</v>
      </c>
    </row>
    <row r="28" spans="1:23" x14ac:dyDescent="0.45">
      <c r="A28">
        <v>25038754</v>
      </c>
      <c r="B28" t="s">
        <v>9188</v>
      </c>
      <c r="C28" s="171">
        <v>41840</v>
      </c>
      <c r="D28" t="s">
        <v>8994</v>
      </c>
      <c r="E28" t="s">
        <v>9189</v>
      </c>
      <c r="F28" t="s">
        <v>9021</v>
      </c>
      <c r="G28" t="s">
        <v>8996</v>
      </c>
      <c r="H28" t="s">
        <v>9190</v>
      </c>
      <c r="I28" t="s">
        <v>9191</v>
      </c>
      <c r="J28" t="s">
        <v>9172</v>
      </c>
      <c r="K28" s="185" t="s">
        <v>9192</v>
      </c>
      <c r="L28" t="s">
        <v>9001</v>
      </c>
      <c r="M28">
        <v>1</v>
      </c>
      <c r="N28">
        <v>203797203</v>
      </c>
      <c r="O28" t="s">
        <v>9193</v>
      </c>
      <c r="P28" t="s">
        <v>9194</v>
      </c>
      <c r="Q28" t="s">
        <v>9195</v>
      </c>
      <c r="R28" t="s">
        <v>9196</v>
      </c>
      <c r="S28">
        <v>0.28199999999999997</v>
      </c>
      <c r="T28" s="186">
        <v>8.9999999999999995E-9</v>
      </c>
      <c r="U28" t="s">
        <v>9197</v>
      </c>
      <c r="V28">
        <v>1.0900000000000001</v>
      </c>
      <c r="W28" t="s">
        <v>9198</v>
      </c>
    </row>
    <row r="29" spans="1:23" x14ac:dyDescent="0.45">
      <c r="A29">
        <v>23535733</v>
      </c>
      <c r="B29" t="s">
        <v>9019</v>
      </c>
      <c r="C29" s="171">
        <v>41365</v>
      </c>
      <c r="D29" t="s">
        <v>8994</v>
      </c>
      <c r="E29" t="s">
        <v>9020</v>
      </c>
      <c r="F29" t="s">
        <v>9021</v>
      </c>
      <c r="G29" t="s">
        <v>8996</v>
      </c>
      <c r="H29" t="s">
        <v>9022</v>
      </c>
      <c r="I29" t="s">
        <v>9023</v>
      </c>
      <c r="J29" t="s">
        <v>9172</v>
      </c>
      <c r="K29" s="185" t="s">
        <v>9014</v>
      </c>
      <c r="L29" t="s">
        <v>9001</v>
      </c>
      <c r="M29">
        <v>1</v>
      </c>
      <c r="N29">
        <v>204549714</v>
      </c>
      <c r="O29" t="s">
        <v>9199</v>
      </c>
      <c r="P29" t="s">
        <v>9200</v>
      </c>
      <c r="Q29" t="s">
        <v>9201</v>
      </c>
      <c r="R29" t="s">
        <v>9202</v>
      </c>
      <c r="S29">
        <v>0.26</v>
      </c>
      <c r="T29" s="186">
        <v>2E-12</v>
      </c>
      <c r="V29">
        <v>1.1399999999999999</v>
      </c>
      <c r="W29" t="s">
        <v>9203</v>
      </c>
    </row>
    <row r="30" spans="1:23" x14ac:dyDescent="0.45">
      <c r="A30">
        <v>26034056</v>
      </c>
      <c r="B30" t="s">
        <v>9114</v>
      </c>
      <c r="C30" s="171">
        <v>42156</v>
      </c>
      <c r="D30" t="s">
        <v>9115</v>
      </c>
      <c r="E30" t="s">
        <v>9116</v>
      </c>
      <c r="F30" t="s">
        <v>9010</v>
      </c>
      <c r="G30" t="s">
        <v>8996</v>
      </c>
      <c r="H30" t="s">
        <v>9117</v>
      </c>
      <c r="I30" t="s">
        <v>9118</v>
      </c>
      <c r="J30" t="s">
        <v>9013</v>
      </c>
      <c r="K30" s="185" t="s">
        <v>9088</v>
      </c>
      <c r="L30" t="s">
        <v>9001</v>
      </c>
      <c r="M30">
        <v>8</v>
      </c>
      <c r="N30">
        <v>127064901</v>
      </c>
      <c r="O30" t="s">
        <v>9064</v>
      </c>
      <c r="P30" t="s">
        <v>9204</v>
      </c>
      <c r="Q30" t="s">
        <v>9205</v>
      </c>
      <c r="R30" t="s">
        <v>9074</v>
      </c>
      <c r="S30">
        <v>2.1999999999999999E-2</v>
      </c>
      <c r="T30" s="186">
        <v>2.0000000000000001E-26</v>
      </c>
      <c r="U30" t="s">
        <v>9206</v>
      </c>
      <c r="V30">
        <v>2.0408162999999999</v>
      </c>
      <c r="W30" t="s">
        <v>9207</v>
      </c>
    </row>
    <row r="31" spans="1:23" x14ac:dyDescent="0.45">
      <c r="A31">
        <v>26034056</v>
      </c>
      <c r="B31" t="s">
        <v>9114</v>
      </c>
      <c r="C31" s="171">
        <v>42156</v>
      </c>
      <c r="D31" t="s">
        <v>9115</v>
      </c>
      <c r="E31" t="s">
        <v>9116</v>
      </c>
      <c r="F31" t="s">
        <v>9010</v>
      </c>
      <c r="G31" t="s">
        <v>8996</v>
      </c>
      <c r="H31" t="s">
        <v>9117</v>
      </c>
      <c r="I31" t="s">
        <v>9118</v>
      </c>
      <c r="J31" t="s">
        <v>9013</v>
      </c>
      <c r="K31" s="185" t="s">
        <v>9088</v>
      </c>
      <c r="L31" t="s">
        <v>9001</v>
      </c>
      <c r="M31">
        <v>8</v>
      </c>
      <c r="N31">
        <v>127091724</v>
      </c>
      <c r="O31" t="s">
        <v>9064</v>
      </c>
      <c r="P31" t="s">
        <v>9208</v>
      </c>
      <c r="Q31" t="s">
        <v>9209</v>
      </c>
      <c r="R31" t="s">
        <v>9149</v>
      </c>
      <c r="S31">
        <v>0.66700000000000004</v>
      </c>
      <c r="T31" s="186">
        <v>2.9999999999999997E-8</v>
      </c>
      <c r="U31" t="s">
        <v>9210</v>
      </c>
      <c r="V31">
        <v>1.92</v>
      </c>
      <c r="W31" t="s">
        <v>9211</v>
      </c>
    </row>
    <row r="32" spans="1:23" x14ac:dyDescent="0.45">
      <c r="A32">
        <v>20972440</v>
      </c>
      <c r="B32" t="s">
        <v>9212</v>
      </c>
      <c r="C32" s="171">
        <v>40475</v>
      </c>
      <c r="D32" t="s">
        <v>8994</v>
      </c>
      <c r="E32" t="s">
        <v>9213</v>
      </c>
      <c r="F32" t="s">
        <v>9069</v>
      </c>
      <c r="G32" t="s">
        <v>8996</v>
      </c>
      <c r="H32" t="s">
        <v>9214</v>
      </c>
      <c r="I32" t="s">
        <v>9215</v>
      </c>
      <c r="J32" t="s">
        <v>9216</v>
      </c>
      <c r="K32" s="185" t="s">
        <v>9014</v>
      </c>
      <c r="L32" t="s">
        <v>9039</v>
      </c>
      <c r="M32">
        <v>1</v>
      </c>
      <c r="N32">
        <v>221872104</v>
      </c>
      <c r="O32" t="s">
        <v>3024</v>
      </c>
      <c r="P32" t="s">
        <v>9217</v>
      </c>
      <c r="Q32" t="s">
        <v>9218</v>
      </c>
      <c r="R32" t="s">
        <v>9074</v>
      </c>
      <c r="S32" t="s">
        <v>9064</v>
      </c>
      <c r="T32" s="186">
        <v>1.0000000000000001E-9</v>
      </c>
      <c r="V32">
        <v>1.06</v>
      </c>
      <c r="W32" t="s">
        <v>9219</v>
      </c>
    </row>
    <row r="33" spans="1:23" x14ac:dyDescent="0.45">
      <c r="A33">
        <v>20972440</v>
      </c>
      <c r="B33" t="s">
        <v>9212</v>
      </c>
      <c r="C33" s="171">
        <v>40475</v>
      </c>
      <c r="D33" t="s">
        <v>8994</v>
      </c>
      <c r="E33" t="s">
        <v>9213</v>
      </c>
      <c r="F33" t="s">
        <v>9069</v>
      </c>
      <c r="G33" t="s">
        <v>8996</v>
      </c>
      <c r="H33" t="s">
        <v>9214</v>
      </c>
      <c r="I33" t="s">
        <v>9215</v>
      </c>
      <c r="J33" t="s">
        <v>9216</v>
      </c>
      <c r="K33" s="185" t="s">
        <v>9014</v>
      </c>
      <c r="L33" t="s">
        <v>9039</v>
      </c>
      <c r="M33">
        <v>1</v>
      </c>
      <c r="N33">
        <v>221991606</v>
      </c>
      <c r="O33" t="s">
        <v>3024</v>
      </c>
      <c r="P33" t="s">
        <v>9220</v>
      </c>
      <c r="Q33" t="s">
        <v>9221</v>
      </c>
      <c r="R33" t="s">
        <v>9222</v>
      </c>
      <c r="S33" t="s">
        <v>9064</v>
      </c>
      <c r="T33" s="186">
        <v>2.0000000000000001E-9</v>
      </c>
      <c r="V33">
        <v>1.0900000000000001</v>
      </c>
      <c r="W33" t="s">
        <v>9198</v>
      </c>
    </row>
    <row r="34" spans="1:23" x14ac:dyDescent="0.45">
      <c r="A34">
        <v>24836286</v>
      </c>
      <c r="B34" t="s">
        <v>9223</v>
      </c>
      <c r="C34" s="171">
        <v>41777</v>
      </c>
      <c r="D34" t="s">
        <v>8994</v>
      </c>
      <c r="E34" t="s">
        <v>9224</v>
      </c>
      <c r="F34" t="s">
        <v>9069</v>
      </c>
      <c r="G34" t="s">
        <v>8996</v>
      </c>
      <c r="H34" t="s">
        <v>9225</v>
      </c>
      <c r="I34" t="s">
        <v>9226</v>
      </c>
      <c r="J34" t="s">
        <v>9216</v>
      </c>
      <c r="K34" s="185" t="s">
        <v>9088</v>
      </c>
      <c r="L34" t="s">
        <v>9039</v>
      </c>
      <c r="M34">
        <v>1</v>
      </c>
      <c r="N34">
        <v>221991606</v>
      </c>
      <c r="O34" t="s">
        <v>3024</v>
      </c>
      <c r="P34" t="s">
        <v>9220</v>
      </c>
      <c r="Q34" t="s">
        <v>9221</v>
      </c>
      <c r="R34" t="s">
        <v>9222</v>
      </c>
      <c r="S34">
        <v>0.24</v>
      </c>
      <c r="T34" s="186">
        <v>8.9999999999999995E-9</v>
      </c>
      <c r="U34" t="s">
        <v>9197</v>
      </c>
      <c r="V34">
        <v>1.1200000000000001</v>
      </c>
      <c r="W34" t="s">
        <v>9227</v>
      </c>
    </row>
    <row r="35" spans="1:23" x14ac:dyDescent="0.45">
      <c r="A35">
        <v>18849993</v>
      </c>
      <c r="B35" t="s">
        <v>9033</v>
      </c>
      <c r="C35" s="171">
        <v>39733</v>
      </c>
      <c r="D35" t="s">
        <v>8994</v>
      </c>
      <c r="E35" t="s">
        <v>9034</v>
      </c>
      <c r="F35" t="s">
        <v>9035</v>
      </c>
      <c r="G35" t="s">
        <v>8996</v>
      </c>
      <c r="H35" t="s">
        <v>9036</v>
      </c>
      <c r="I35" t="s">
        <v>9037</v>
      </c>
      <c r="J35" t="s">
        <v>9228</v>
      </c>
      <c r="K35" s="187" t="s">
        <v>9014</v>
      </c>
      <c r="L35" t="s">
        <v>9039</v>
      </c>
      <c r="M35">
        <v>1</v>
      </c>
      <c r="N35">
        <v>228862088</v>
      </c>
      <c r="O35" t="s">
        <v>9229</v>
      </c>
      <c r="P35" t="s">
        <v>9230</v>
      </c>
      <c r="Q35" t="s">
        <v>9231</v>
      </c>
      <c r="R35" t="s">
        <v>9232</v>
      </c>
      <c r="S35">
        <v>0.33</v>
      </c>
      <c r="T35" s="186">
        <v>6.0000000000000003E-12</v>
      </c>
      <c r="V35">
        <v>1.28</v>
      </c>
      <c r="W35" t="s">
        <v>9043</v>
      </c>
    </row>
    <row r="36" spans="1:23" x14ac:dyDescent="0.45">
      <c r="A36">
        <v>25855136</v>
      </c>
      <c r="B36" t="s">
        <v>9033</v>
      </c>
      <c r="C36" s="171">
        <v>42103</v>
      </c>
      <c r="D36" t="s">
        <v>9044</v>
      </c>
      <c r="E36" t="s">
        <v>9045</v>
      </c>
      <c r="F36" t="s">
        <v>9035</v>
      </c>
      <c r="G36" t="s">
        <v>8996</v>
      </c>
      <c r="H36" t="s">
        <v>9046</v>
      </c>
      <c r="I36" t="s">
        <v>9047</v>
      </c>
      <c r="J36" t="s">
        <v>9228</v>
      </c>
      <c r="K36" s="187" t="s">
        <v>9014</v>
      </c>
      <c r="L36" t="s">
        <v>9039</v>
      </c>
      <c r="M36">
        <v>1</v>
      </c>
      <c r="N36">
        <v>228862088</v>
      </c>
      <c r="O36" t="s">
        <v>9229</v>
      </c>
      <c r="P36" t="s">
        <v>9230</v>
      </c>
      <c r="Q36" t="s">
        <v>9231</v>
      </c>
      <c r="R36" t="s">
        <v>9232</v>
      </c>
      <c r="S36">
        <v>0.33</v>
      </c>
      <c r="T36" s="186">
        <v>8E-14</v>
      </c>
      <c r="V36">
        <v>1.23</v>
      </c>
      <c r="W36" t="s">
        <v>9049</v>
      </c>
    </row>
    <row r="37" spans="1:23" x14ac:dyDescent="0.45">
      <c r="A37">
        <v>24403052</v>
      </c>
      <c r="B37" t="s">
        <v>9033</v>
      </c>
      <c r="C37" s="171">
        <v>41647</v>
      </c>
      <c r="D37" t="s">
        <v>9050</v>
      </c>
      <c r="E37" t="s">
        <v>9051</v>
      </c>
      <c r="F37" t="s">
        <v>9035</v>
      </c>
      <c r="G37" t="s">
        <v>8996</v>
      </c>
      <c r="H37" t="s">
        <v>9052</v>
      </c>
      <c r="I37" t="s">
        <v>9053</v>
      </c>
      <c r="J37" t="s">
        <v>9228</v>
      </c>
      <c r="K37" s="187" t="s">
        <v>9014</v>
      </c>
      <c r="L37" t="s">
        <v>9039</v>
      </c>
      <c r="M37">
        <v>1</v>
      </c>
      <c r="N37">
        <v>228862088</v>
      </c>
      <c r="O37" t="s">
        <v>9229</v>
      </c>
      <c r="P37" t="s">
        <v>9230</v>
      </c>
      <c r="Q37" t="s">
        <v>9231</v>
      </c>
      <c r="R37" t="s">
        <v>9232</v>
      </c>
      <c r="T37" s="186">
        <v>2.0000000000000001E-13</v>
      </c>
      <c r="V37">
        <v>1.25</v>
      </c>
      <c r="W37" t="s">
        <v>9233</v>
      </c>
    </row>
    <row r="38" spans="1:23" x14ac:dyDescent="0.45">
      <c r="A38">
        <v>26098866</v>
      </c>
      <c r="B38" t="s">
        <v>9141</v>
      </c>
      <c r="C38" s="171">
        <v>42177</v>
      </c>
      <c r="D38" t="s">
        <v>8994</v>
      </c>
      <c r="E38" t="s">
        <v>9142</v>
      </c>
      <c r="F38" t="s">
        <v>9143</v>
      </c>
      <c r="G38" t="s">
        <v>8996</v>
      </c>
      <c r="H38" t="s">
        <v>9151</v>
      </c>
      <c r="I38" t="s">
        <v>9012</v>
      </c>
      <c r="J38" t="s">
        <v>9145</v>
      </c>
      <c r="K38" s="187" t="s">
        <v>9014</v>
      </c>
      <c r="L38" t="s">
        <v>9001</v>
      </c>
      <c r="M38">
        <v>1</v>
      </c>
      <c r="N38" t="s">
        <v>9234</v>
      </c>
      <c r="O38" t="s">
        <v>9146</v>
      </c>
      <c r="P38" t="s">
        <v>9235</v>
      </c>
      <c r="Q38" t="s">
        <v>9236</v>
      </c>
      <c r="R38" t="s">
        <v>9237</v>
      </c>
      <c r="S38" t="s">
        <v>9064</v>
      </c>
      <c r="T38" s="186">
        <v>2.0000000000000001E-9</v>
      </c>
      <c r="V38">
        <v>1.27</v>
      </c>
      <c r="W38" t="s">
        <v>9049</v>
      </c>
    </row>
    <row r="39" spans="1:23" x14ac:dyDescent="0.45">
      <c r="A39">
        <v>20972438</v>
      </c>
      <c r="B39" t="s">
        <v>9238</v>
      </c>
      <c r="C39" s="171">
        <v>40475</v>
      </c>
      <c r="D39" t="s">
        <v>8994</v>
      </c>
      <c r="E39" t="s">
        <v>9239</v>
      </c>
      <c r="F39" t="s">
        <v>9240</v>
      </c>
      <c r="G39" t="s">
        <v>8996</v>
      </c>
      <c r="H39" t="s">
        <v>9241</v>
      </c>
      <c r="I39" t="s">
        <v>9242</v>
      </c>
      <c r="J39" t="s">
        <v>9243</v>
      </c>
      <c r="K39" s="187" t="s">
        <v>9014</v>
      </c>
      <c r="L39" t="s">
        <v>9039</v>
      </c>
      <c r="M39">
        <v>1</v>
      </c>
      <c r="O39" t="s">
        <v>9244</v>
      </c>
      <c r="P39" t="s">
        <v>9245</v>
      </c>
      <c r="Q39" t="s">
        <v>9064</v>
      </c>
      <c r="S39">
        <v>0.51</v>
      </c>
      <c r="T39" s="186">
        <v>5.0000000000000004E-31</v>
      </c>
      <c r="V39">
        <v>1.47</v>
      </c>
      <c r="W39" t="s">
        <v>9246</v>
      </c>
    </row>
    <row r="40" spans="1:23" x14ac:dyDescent="0.45">
      <c r="A40">
        <v>23727862</v>
      </c>
      <c r="B40" t="s">
        <v>9247</v>
      </c>
      <c r="C40" s="171">
        <v>41427</v>
      </c>
      <c r="D40" t="s">
        <v>8994</v>
      </c>
      <c r="E40" t="s">
        <v>9248</v>
      </c>
      <c r="F40" t="s">
        <v>70</v>
      </c>
      <c r="G40" t="s">
        <v>8996</v>
      </c>
      <c r="H40" t="s">
        <v>9249</v>
      </c>
      <c r="I40" t="s">
        <v>9250</v>
      </c>
      <c r="J40" t="s">
        <v>9251</v>
      </c>
      <c r="K40" s="187" t="s">
        <v>9014</v>
      </c>
      <c r="L40" t="s">
        <v>9039</v>
      </c>
      <c r="M40">
        <v>2</v>
      </c>
      <c r="N40">
        <v>6321289</v>
      </c>
      <c r="O40" t="s">
        <v>9101</v>
      </c>
      <c r="P40" t="s">
        <v>9252</v>
      </c>
      <c r="Q40" t="s">
        <v>9253</v>
      </c>
      <c r="R40" t="s">
        <v>9005</v>
      </c>
      <c r="S40" t="s">
        <v>9064</v>
      </c>
      <c r="T40" s="186">
        <v>1E-8</v>
      </c>
      <c r="V40">
        <v>1.39</v>
      </c>
      <c r="W40" t="s">
        <v>9254</v>
      </c>
    </row>
    <row r="41" spans="1:23" x14ac:dyDescent="0.45">
      <c r="A41">
        <v>18264097</v>
      </c>
      <c r="B41" t="s">
        <v>9255</v>
      </c>
      <c r="C41" s="171">
        <v>39488</v>
      </c>
      <c r="D41" t="s">
        <v>8994</v>
      </c>
      <c r="E41" t="s">
        <v>9256</v>
      </c>
      <c r="F41" t="s">
        <v>9010</v>
      </c>
      <c r="G41" t="s">
        <v>8996</v>
      </c>
      <c r="H41" t="s">
        <v>9257</v>
      </c>
      <c r="I41" t="s">
        <v>9258</v>
      </c>
      <c r="J41" t="s">
        <v>9013</v>
      </c>
      <c r="K41" s="185" t="s">
        <v>9014</v>
      </c>
      <c r="L41" t="s">
        <v>9001</v>
      </c>
      <c r="M41">
        <v>8</v>
      </c>
      <c r="N41">
        <v>127506309</v>
      </c>
      <c r="O41" t="s">
        <v>9101</v>
      </c>
      <c r="P41" t="s">
        <v>9259</v>
      </c>
      <c r="Q41" t="s">
        <v>9260</v>
      </c>
      <c r="R41" t="s">
        <v>9074</v>
      </c>
      <c r="S41">
        <v>0.09</v>
      </c>
      <c r="T41" s="186">
        <v>2.9999999999999999E-16</v>
      </c>
      <c r="V41">
        <v>1.88</v>
      </c>
      <c r="W41" t="s">
        <v>9049</v>
      </c>
    </row>
    <row r="42" spans="1:23" x14ac:dyDescent="0.45">
      <c r="A42">
        <v>22923026</v>
      </c>
      <c r="B42" t="s">
        <v>9261</v>
      </c>
      <c r="C42" s="171">
        <v>41145</v>
      </c>
      <c r="D42" t="s">
        <v>9262</v>
      </c>
      <c r="E42" t="s">
        <v>9263</v>
      </c>
      <c r="F42" t="s">
        <v>9010</v>
      </c>
      <c r="G42" t="s">
        <v>8996</v>
      </c>
      <c r="H42" t="s">
        <v>9264</v>
      </c>
      <c r="I42" t="s">
        <v>9265</v>
      </c>
      <c r="J42" t="s">
        <v>9013</v>
      </c>
      <c r="K42" s="185" t="s">
        <v>9266</v>
      </c>
      <c r="L42" t="s">
        <v>9001</v>
      </c>
      <c r="M42">
        <v>8</v>
      </c>
      <c r="N42">
        <v>127094635</v>
      </c>
      <c r="O42" t="s">
        <v>9064</v>
      </c>
      <c r="P42" t="s">
        <v>9267</v>
      </c>
      <c r="Q42" t="s">
        <v>9268</v>
      </c>
      <c r="R42" t="s">
        <v>9232</v>
      </c>
      <c r="S42">
        <v>0.18</v>
      </c>
      <c r="T42" s="186">
        <v>4.0000000000000001E-13</v>
      </c>
      <c r="U42" t="s">
        <v>9269</v>
      </c>
      <c r="V42">
        <v>1.87</v>
      </c>
      <c r="W42" t="s">
        <v>9270</v>
      </c>
    </row>
    <row r="43" spans="1:23" x14ac:dyDescent="0.45">
      <c r="A43">
        <v>19767754</v>
      </c>
      <c r="B43" t="s">
        <v>9107</v>
      </c>
      <c r="C43" s="171">
        <v>40076</v>
      </c>
      <c r="D43" t="s">
        <v>8994</v>
      </c>
      <c r="E43" t="s">
        <v>9271</v>
      </c>
      <c r="F43" t="s">
        <v>9010</v>
      </c>
      <c r="G43" t="s">
        <v>8996</v>
      </c>
      <c r="H43" t="s">
        <v>9272</v>
      </c>
      <c r="I43" t="s">
        <v>9273</v>
      </c>
      <c r="J43" t="s">
        <v>9013</v>
      </c>
      <c r="K43" s="185" t="s">
        <v>9014</v>
      </c>
      <c r="L43" t="s">
        <v>9001</v>
      </c>
      <c r="M43">
        <v>8</v>
      </c>
      <c r="N43">
        <v>127112671</v>
      </c>
      <c r="O43" t="s">
        <v>9101</v>
      </c>
      <c r="P43" t="s">
        <v>9274</v>
      </c>
      <c r="Q43" t="s">
        <v>9275</v>
      </c>
      <c r="R43" t="s">
        <v>9074</v>
      </c>
      <c r="S43">
        <v>0.04</v>
      </c>
      <c r="T43" s="186">
        <v>2.9999999999999998E-14</v>
      </c>
      <c r="V43">
        <v>1.8</v>
      </c>
      <c r="W43" t="s">
        <v>9276</v>
      </c>
    </row>
    <row r="44" spans="1:23" x14ac:dyDescent="0.45">
      <c r="A44">
        <v>25855136</v>
      </c>
      <c r="B44" t="s">
        <v>9033</v>
      </c>
      <c r="C44" s="171">
        <v>42103</v>
      </c>
      <c r="D44" t="s">
        <v>9044</v>
      </c>
      <c r="E44" t="s">
        <v>9045</v>
      </c>
      <c r="F44" t="s">
        <v>9035</v>
      </c>
      <c r="G44" t="s">
        <v>8996</v>
      </c>
      <c r="H44" t="s">
        <v>9046</v>
      </c>
      <c r="I44" t="s">
        <v>9047</v>
      </c>
      <c r="J44" t="s">
        <v>9277</v>
      </c>
      <c r="K44" s="187" t="s">
        <v>9014</v>
      </c>
      <c r="L44" t="s">
        <v>9039</v>
      </c>
      <c r="M44">
        <v>2</v>
      </c>
      <c r="N44">
        <v>16280877</v>
      </c>
      <c r="O44" t="s">
        <v>9278</v>
      </c>
      <c r="P44" t="s">
        <v>9279</v>
      </c>
      <c r="Q44" t="s">
        <v>9280</v>
      </c>
      <c r="R44" t="s">
        <v>9074</v>
      </c>
      <c r="S44">
        <v>0.89800000000000002</v>
      </c>
      <c r="T44" s="186">
        <v>4.9999999999999997E-12</v>
      </c>
      <c r="V44">
        <v>1.32</v>
      </c>
      <c r="W44" t="s">
        <v>9281</v>
      </c>
    </row>
    <row r="45" spans="1:23" x14ac:dyDescent="0.45">
      <c r="A45">
        <v>25261932</v>
      </c>
      <c r="B45" t="s">
        <v>9282</v>
      </c>
      <c r="C45" s="171">
        <v>41910</v>
      </c>
      <c r="D45" t="s">
        <v>8994</v>
      </c>
      <c r="E45" t="s">
        <v>9283</v>
      </c>
      <c r="F45" t="s">
        <v>9284</v>
      </c>
      <c r="G45" t="s">
        <v>8996</v>
      </c>
      <c r="H45" t="s">
        <v>9285</v>
      </c>
      <c r="I45" t="s">
        <v>9286</v>
      </c>
      <c r="J45" t="s">
        <v>9287</v>
      </c>
      <c r="K45" s="187" t="s">
        <v>9014</v>
      </c>
      <c r="L45" t="s">
        <v>9039</v>
      </c>
      <c r="M45">
        <v>2</v>
      </c>
      <c r="N45">
        <v>24471603</v>
      </c>
      <c r="O45" t="s">
        <v>9288</v>
      </c>
      <c r="P45" t="s">
        <v>9289</v>
      </c>
      <c r="Q45" t="s">
        <v>9290</v>
      </c>
      <c r="R45" t="s">
        <v>9074</v>
      </c>
      <c r="S45">
        <v>6.2E-2</v>
      </c>
      <c r="T45" s="186">
        <v>4.0000000000000001E-8</v>
      </c>
      <c r="V45">
        <v>1.34</v>
      </c>
      <c r="W45" t="s">
        <v>9291</v>
      </c>
    </row>
    <row r="46" spans="1:23" x14ac:dyDescent="0.45">
      <c r="A46">
        <v>26237428</v>
      </c>
      <c r="B46" t="s">
        <v>9292</v>
      </c>
      <c r="C46" s="171">
        <v>42219</v>
      </c>
      <c r="D46" t="s">
        <v>8994</v>
      </c>
      <c r="E46" t="s">
        <v>9293</v>
      </c>
      <c r="F46" t="s">
        <v>841</v>
      </c>
      <c r="G46" t="s">
        <v>8996</v>
      </c>
      <c r="H46" t="s">
        <v>9294</v>
      </c>
      <c r="I46" t="s">
        <v>9295</v>
      </c>
      <c r="J46" t="s">
        <v>9296</v>
      </c>
      <c r="K46" s="187" t="s">
        <v>9014</v>
      </c>
      <c r="L46" t="s">
        <v>9039</v>
      </c>
      <c r="M46">
        <v>2</v>
      </c>
      <c r="N46">
        <v>38049406</v>
      </c>
      <c r="O46" t="s">
        <v>9297</v>
      </c>
      <c r="P46" t="s">
        <v>9298</v>
      </c>
      <c r="Q46" t="s">
        <v>9299</v>
      </c>
      <c r="R46" t="s">
        <v>9005</v>
      </c>
      <c r="S46">
        <v>0.43</v>
      </c>
      <c r="T46" s="186">
        <v>6.9999999999999998E-9</v>
      </c>
      <c r="V46">
        <v>9.1999999999999998E-2</v>
      </c>
      <c r="W46" t="s">
        <v>9300</v>
      </c>
    </row>
    <row r="47" spans="1:23" x14ac:dyDescent="0.45">
      <c r="A47">
        <v>17401366</v>
      </c>
      <c r="B47" t="s">
        <v>9107</v>
      </c>
      <c r="C47" s="171">
        <v>39173</v>
      </c>
      <c r="D47" t="s">
        <v>8994</v>
      </c>
      <c r="E47" t="s">
        <v>9132</v>
      </c>
      <c r="F47" t="s">
        <v>9010</v>
      </c>
      <c r="G47" t="s">
        <v>8996</v>
      </c>
      <c r="H47" t="s">
        <v>9133</v>
      </c>
      <c r="I47" t="s">
        <v>9134</v>
      </c>
      <c r="J47" t="s">
        <v>9013</v>
      </c>
      <c r="K47" s="185" t="s">
        <v>9014</v>
      </c>
      <c r="L47" t="s">
        <v>9001</v>
      </c>
      <c r="M47">
        <v>8</v>
      </c>
      <c r="N47">
        <v>127112671</v>
      </c>
      <c r="O47" t="s">
        <v>9101</v>
      </c>
      <c r="P47" t="s">
        <v>9274</v>
      </c>
      <c r="Q47" t="s">
        <v>9275</v>
      </c>
      <c r="R47" t="s">
        <v>9074</v>
      </c>
      <c r="S47">
        <v>0.03</v>
      </c>
      <c r="T47" s="186">
        <v>9.9999999999999998E-13</v>
      </c>
      <c r="U47" t="s">
        <v>9139</v>
      </c>
      <c r="V47">
        <v>1.79</v>
      </c>
      <c r="W47" t="s">
        <v>9301</v>
      </c>
    </row>
    <row r="48" spans="1:23" x14ac:dyDescent="0.45">
      <c r="A48">
        <v>21037568</v>
      </c>
      <c r="B48" t="s">
        <v>9302</v>
      </c>
      <c r="C48" s="171">
        <v>40482</v>
      </c>
      <c r="D48" t="s">
        <v>8994</v>
      </c>
      <c r="E48" t="s">
        <v>9303</v>
      </c>
      <c r="F48" t="s">
        <v>4621</v>
      </c>
      <c r="G48" t="s">
        <v>8996</v>
      </c>
      <c r="H48" t="s">
        <v>9304</v>
      </c>
      <c r="I48" t="s">
        <v>9305</v>
      </c>
      <c r="J48" t="s">
        <v>9306</v>
      </c>
      <c r="K48" s="187" t="s">
        <v>9014</v>
      </c>
      <c r="L48" t="s">
        <v>9039</v>
      </c>
      <c r="M48">
        <v>2</v>
      </c>
      <c r="N48">
        <v>60839531</v>
      </c>
      <c r="O48" t="s">
        <v>3855</v>
      </c>
      <c r="P48" t="s">
        <v>9307</v>
      </c>
      <c r="Q48" t="s">
        <v>9308</v>
      </c>
      <c r="R48" t="s">
        <v>9005</v>
      </c>
      <c r="S48">
        <v>0.4</v>
      </c>
      <c r="T48" s="186">
        <v>2E-8</v>
      </c>
      <c r="V48">
        <v>1.22</v>
      </c>
      <c r="W48" t="s">
        <v>9309</v>
      </c>
    </row>
    <row r="49" spans="1:23" x14ac:dyDescent="0.45">
      <c r="A49">
        <v>22923026</v>
      </c>
      <c r="B49" t="s">
        <v>9261</v>
      </c>
      <c r="C49" s="171">
        <v>41145</v>
      </c>
      <c r="D49" t="s">
        <v>9262</v>
      </c>
      <c r="E49" t="s">
        <v>9263</v>
      </c>
      <c r="F49" t="s">
        <v>9010</v>
      </c>
      <c r="G49" t="s">
        <v>8996</v>
      </c>
      <c r="H49" t="s">
        <v>9264</v>
      </c>
      <c r="I49" t="s">
        <v>9265</v>
      </c>
      <c r="J49" t="s">
        <v>9013</v>
      </c>
      <c r="K49" s="185" t="s">
        <v>9266</v>
      </c>
      <c r="L49" t="s">
        <v>9001</v>
      </c>
      <c r="M49">
        <v>8</v>
      </c>
      <c r="N49">
        <v>127112950</v>
      </c>
      <c r="O49" t="s">
        <v>9064</v>
      </c>
      <c r="P49" t="s">
        <v>9310</v>
      </c>
      <c r="Q49" t="s">
        <v>9311</v>
      </c>
      <c r="R49" t="s">
        <v>9074</v>
      </c>
      <c r="S49" t="s">
        <v>9064</v>
      </c>
      <c r="T49" s="186">
        <v>7.0000000000000001E-15</v>
      </c>
      <c r="U49" t="s">
        <v>9312</v>
      </c>
      <c r="V49">
        <v>1.73</v>
      </c>
      <c r="W49" t="s">
        <v>9064</v>
      </c>
    </row>
    <row r="50" spans="1:23" x14ac:dyDescent="0.45">
      <c r="A50">
        <v>18264096</v>
      </c>
      <c r="B50" t="s">
        <v>9096</v>
      </c>
      <c r="C50" s="171">
        <v>39488</v>
      </c>
      <c r="D50" t="s">
        <v>8994</v>
      </c>
      <c r="E50" t="s">
        <v>9313</v>
      </c>
      <c r="F50" t="s">
        <v>9010</v>
      </c>
      <c r="G50" t="s">
        <v>8996</v>
      </c>
      <c r="H50" t="s">
        <v>9314</v>
      </c>
      <c r="I50" t="s">
        <v>9315</v>
      </c>
      <c r="J50" t="s">
        <v>9013</v>
      </c>
      <c r="K50" s="185" t="s">
        <v>9014</v>
      </c>
      <c r="L50" t="s">
        <v>9001</v>
      </c>
      <c r="M50">
        <v>8</v>
      </c>
      <c r="N50">
        <v>127505328</v>
      </c>
      <c r="O50" t="s">
        <v>9101</v>
      </c>
      <c r="P50" t="s">
        <v>9316</v>
      </c>
      <c r="Q50" t="s">
        <v>9317</v>
      </c>
      <c r="R50" t="s">
        <v>9074</v>
      </c>
      <c r="S50">
        <v>0.12</v>
      </c>
      <c r="T50" s="186">
        <v>2.9999999999999999E-19</v>
      </c>
      <c r="V50">
        <v>1.66</v>
      </c>
      <c r="W50" t="s">
        <v>9318</v>
      </c>
    </row>
    <row r="51" spans="1:23" x14ac:dyDescent="0.45">
      <c r="A51">
        <v>26098869</v>
      </c>
      <c r="B51" t="s">
        <v>9319</v>
      </c>
      <c r="C51" s="171">
        <v>42177</v>
      </c>
      <c r="D51" t="s">
        <v>8994</v>
      </c>
      <c r="E51" t="s">
        <v>9320</v>
      </c>
      <c r="F51" t="s">
        <v>9169</v>
      </c>
      <c r="G51" t="s">
        <v>8996</v>
      </c>
      <c r="H51" t="s">
        <v>9321</v>
      </c>
      <c r="I51" t="s">
        <v>9322</v>
      </c>
      <c r="J51" t="s">
        <v>9323</v>
      </c>
      <c r="K51" s="187" t="s">
        <v>9014</v>
      </c>
      <c r="L51" t="s">
        <v>9039</v>
      </c>
      <c r="M51">
        <v>2</v>
      </c>
      <c r="N51">
        <v>67366671</v>
      </c>
      <c r="O51" t="s">
        <v>9101</v>
      </c>
      <c r="P51" t="s">
        <v>9324</v>
      </c>
      <c r="Q51" t="s">
        <v>9325</v>
      </c>
      <c r="R51" t="s">
        <v>9074</v>
      </c>
      <c r="S51">
        <v>0.379</v>
      </c>
      <c r="T51" s="186">
        <v>2E-8</v>
      </c>
      <c r="V51">
        <v>1.1200000000000001</v>
      </c>
      <c r="W51" t="s">
        <v>9227</v>
      </c>
    </row>
    <row r="52" spans="1:23" x14ac:dyDescent="0.45">
      <c r="A52">
        <v>26098869</v>
      </c>
      <c r="B52" t="s">
        <v>9319</v>
      </c>
      <c r="C52" s="171">
        <v>42177</v>
      </c>
      <c r="D52" t="s">
        <v>8994</v>
      </c>
      <c r="E52" t="s">
        <v>9320</v>
      </c>
      <c r="F52" t="s">
        <v>9169</v>
      </c>
      <c r="G52" t="s">
        <v>8996</v>
      </c>
      <c r="H52" t="s">
        <v>9321</v>
      </c>
      <c r="I52" t="s">
        <v>9322</v>
      </c>
      <c r="J52" t="s">
        <v>9323</v>
      </c>
      <c r="K52" s="187" t="s">
        <v>9014</v>
      </c>
      <c r="L52" t="s">
        <v>9039</v>
      </c>
      <c r="M52">
        <v>2</v>
      </c>
      <c r="N52">
        <v>67412637</v>
      </c>
      <c r="O52" t="s">
        <v>9326</v>
      </c>
      <c r="P52" t="s">
        <v>9327</v>
      </c>
      <c r="Q52" t="s">
        <v>9328</v>
      </c>
      <c r="R52" t="s">
        <v>9232</v>
      </c>
      <c r="S52">
        <v>0.27500000000000002</v>
      </c>
      <c r="T52" s="186">
        <v>3E-9</v>
      </c>
      <c r="V52">
        <v>1.1399999999999999</v>
      </c>
      <c r="W52" t="s">
        <v>9329</v>
      </c>
    </row>
    <row r="53" spans="1:23" x14ac:dyDescent="0.45">
      <c r="A53">
        <v>25939597</v>
      </c>
      <c r="B53" t="s">
        <v>9330</v>
      </c>
      <c r="C53" s="171">
        <v>42129</v>
      </c>
      <c r="D53" t="s">
        <v>9044</v>
      </c>
      <c r="E53" t="s">
        <v>9331</v>
      </c>
      <c r="F53" t="s">
        <v>9010</v>
      </c>
      <c r="G53" t="s">
        <v>8996</v>
      </c>
      <c r="H53" t="s">
        <v>9332</v>
      </c>
      <c r="I53" t="s">
        <v>9333</v>
      </c>
      <c r="J53" t="s">
        <v>9013</v>
      </c>
      <c r="K53" s="185" t="s">
        <v>9014</v>
      </c>
      <c r="L53" t="s">
        <v>9001</v>
      </c>
      <c r="M53">
        <v>8</v>
      </c>
      <c r="N53">
        <v>127112671</v>
      </c>
      <c r="O53" t="s">
        <v>9064</v>
      </c>
      <c r="P53" t="s">
        <v>9274</v>
      </c>
      <c r="Q53" t="s">
        <v>9275</v>
      </c>
      <c r="R53" t="s">
        <v>9074</v>
      </c>
      <c r="S53">
        <v>2.9000000000000001E-2</v>
      </c>
      <c r="T53" s="186">
        <v>5.0000000000000001E-9</v>
      </c>
      <c r="V53">
        <v>1.65</v>
      </c>
      <c r="W53" t="s">
        <v>9334</v>
      </c>
    </row>
    <row r="54" spans="1:23" x14ac:dyDescent="0.45">
      <c r="A54">
        <v>26034056</v>
      </c>
      <c r="B54" t="s">
        <v>9114</v>
      </c>
      <c r="C54" s="171">
        <v>42156</v>
      </c>
      <c r="D54" t="s">
        <v>9115</v>
      </c>
      <c r="E54" t="s">
        <v>9116</v>
      </c>
      <c r="F54" t="s">
        <v>9010</v>
      </c>
      <c r="G54" t="s">
        <v>8996</v>
      </c>
      <c r="H54" t="s">
        <v>9117</v>
      </c>
      <c r="I54" t="s">
        <v>9118</v>
      </c>
      <c r="J54" t="s">
        <v>9013</v>
      </c>
      <c r="K54" s="185" t="s">
        <v>9014</v>
      </c>
      <c r="L54" t="s">
        <v>9001</v>
      </c>
      <c r="M54">
        <v>8</v>
      </c>
      <c r="N54">
        <v>127094635</v>
      </c>
      <c r="O54" t="s">
        <v>9064</v>
      </c>
      <c r="P54" t="s">
        <v>9267</v>
      </c>
      <c r="Q54" t="s">
        <v>9268</v>
      </c>
      <c r="R54" t="s">
        <v>9232</v>
      </c>
      <c r="S54">
        <v>3.5000000000000003E-2</v>
      </c>
      <c r="T54" s="186">
        <v>5.0000000000000004E-19</v>
      </c>
      <c r="U54" t="s">
        <v>9335</v>
      </c>
      <c r="V54">
        <v>1.61</v>
      </c>
      <c r="W54" t="s">
        <v>9336</v>
      </c>
    </row>
    <row r="55" spans="1:23" x14ac:dyDescent="0.45">
      <c r="A55">
        <v>17401366</v>
      </c>
      <c r="B55" t="s">
        <v>9107</v>
      </c>
      <c r="C55" s="171">
        <v>39173</v>
      </c>
      <c r="D55" t="s">
        <v>8994</v>
      </c>
      <c r="E55" t="s">
        <v>9132</v>
      </c>
      <c r="F55" t="s">
        <v>9010</v>
      </c>
      <c r="G55" t="s">
        <v>8996</v>
      </c>
      <c r="H55" t="s">
        <v>9133</v>
      </c>
      <c r="I55" t="s">
        <v>9134</v>
      </c>
      <c r="J55" t="s">
        <v>9013</v>
      </c>
      <c r="K55" s="185" t="s">
        <v>9014</v>
      </c>
      <c r="L55" t="s">
        <v>9001</v>
      </c>
      <c r="M55">
        <v>8</v>
      </c>
      <c r="N55">
        <v>127472793</v>
      </c>
      <c r="O55" t="s">
        <v>9101</v>
      </c>
      <c r="P55" t="s">
        <v>9337</v>
      </c>
      <c r="Q55" t="s">
        <v>9338</v>
      </c>
      <c r="R55" t="s">
        <v>9005</v>
      </c>
      <c r="S55">
        <v>0.09</v>
      </c>
      <c r="T55" s="186">
        <v>5.9999999999999997E-18</v>
      </c>
      <c r="V55">
        <v>1.6</v>
      </c>
      <c r="W55" t="s">
        <v>9339</v>
      </c>
    </row>
    <row r="56" spans="1:23" x14ac:dyDescent="0.45">
      <c r="A56">
        <v>23770605</v>
      </c>
      <c r="B56" t="s">
        <v>9330</v>
      </c>
      <c r="C56" s="171">
        <v>41441</v>
      </c>
      <c r="D56" t="s">
        <v>8994</v>
      </c>
      <c r="E56" t="s">
        <v>9340</v>
      </c>
      <c r="F56" t="s">
        <v>9341</v>
      </c>
      <c r="G56" t="s">
        <v>8996</v>
      </c>
      <c r="H56" t="s">
        <v>9342</v>
      </c>
      <c r="I56" t="s">
        <v>9343</v>
      </c>
      <c r="J56" t="s">
        <v>9344</v>
      </c>
      <c r="K56" s="187" t="s">
        <v>9014</v>
      </c>
      <c r="L56" t="s">
        <v>9039</v>
      </c>
      <c r="M56">
        <v>2</v>
      </c>
      <c r="N56">
        <v>110858527</v>
      </c>
      <c r="O56" t="s">
        <v>9345</v>
      </c>
      <c r="P56" t="s">
        <v>9346</v>
      </c>
      <c r="Q56" t="s">
        <v>9347</v>
      </c>
      <c r="R56" t="s">
        <v>9005</v>
      </c>
      <c r="S56">
        <v>0.81</v>
      </c>
      <c r="T56" s="186">
        <v>2.0000000000000001E-18</v>
      </c>
      <c r="V56">
        <v>1.41</v>
      </c>
      <c r="W56" t="s">
        <v>9348</v>
      </c>
    </row>
    <row r="57" spans="1:23" x14ac:dyDescent="0.45">
      <c r="A57">
        <v>18758461</v>
      </c>
      <c r="B57" t="s">
        <v>9349</v>
      </c>
      <c r="C57" s="171">
        <v>39691</v>
      </c>
      <c r="D57" t="s">
        <v>8994</v>
      </c>
      <c r="E57" t="s">
        <v>9350</v>
      </c>
      <c r="F57" t="s">
        <v>9341</v>
      </c>
      <c r="G57" t="s">
        <v>8996</v>
      </c>
      <c r="H57" t="s">
        <v>9351</v>
      </c>
      <c r="I57" t="s">
        <v>9352</v>
      </c>
      <c r="J57" t="s">
        <v>9344</v>
      </c>
      <c r="K57" s="187" t="s">
        <v>9014</v>
      </c>
      <c r="L57" t="s">
        <v>9039</v>
      </c>
      <c r="M57">
        <v>2</v>
      </c>
      <c r="N57">
        <v>111039881</v>
      </c>
      <c r="O57" t="s">
        <v>9345</v>
      </c>
      <c r="P57" t="s">
        <v>9353</v>
      </c>
      <c r="Q57" t="s">
        <v>9354</v>
      </c>
      <c r="R57" t="s">
        <v>9005</v>
      </c>
      <c r="S57">
        <v>0.2</v>
      </c>
      <c r="T57" s="186">
        <v>2.0000000000000001E-10</v>
      </c>
      <c r="V57">
        <v>1.39</v>
      </c>
      <c r="W57" t="s">
        <v>9355</v>
      </c>
    </row>
    <row r="58" spans="1:23" x14ac:dyDescent="0.45">
      <c r="A58">
        <v>23770605</v>
      </c>
      <c r="B58" t="s">
        <v>9330</v>
      </c>
      <c r="C58" s="171">
        <v>41441</v>
      </c>
      <c r="D58" t="s">
        <v>8994</v>
      </c>
      <c r="E58" t="s">
        <v>9340</v>
      </c>
      <c r="F58" t="s">
        <v>9341</v>
      </c>
      <c r="G58" t="s">
        <v>8996</v>
      </c>
      <c r="H58" t="s">
        <v>9342</v>
      </c>
      <c r="I58" t="s">
        <v>9343</v>
      </c>
      <c r="J58" t="s">
        <v>9344</v>
      </c>
      <c r="K58" s="187" t="s">
        <v>9014</v>
      </c>
      <c r="L58" t="s">
        <v>9039</v>
      </c>
      <c r="M58">
        <v>2</v>
      </c>
      <c r="N58">
        <v>111039881</v>
      </c>
      <c r="O58" t="s">
        <v>9356</v>
      </c>
      <c r="P58" t="s">
        <v>9353</v>
      </c>
      <c r="Q58" t="s">
        <v>9354</v>
      </c>
      <c r="R58" t="s">
        <v>9005</v>
      </c>
      <c r="S58">
        <v>0.2</v>
      </c>
      <c r="T58" s="186">
        <v>4.0000000000000003E-17</v>
      </c>
      <c r="V58">
        <v>1.37</v>
      </c>
      <c r="W58" t="s">
        <v>9049</v>
      </c>
    </row>
    <row r="59" spans="1:23" x14ac:dyDescent="0.45">
      <c r="A59">
        <v>22700719</v>
      </c>
      <c r="B59" t="s">
        <v>9357</v>
      </c>
      <c r="C59" s="171">
        <v>41073</v>
      </c>
      <c r="D59" t="s">
        <v>9358</v>
      </c>
      <c r="E59" t="s">
        <v>9359</v>
      </c>
      <c r="F59" t="s">
        <v>9341</v>
      </c>
      <c r="G59" t="s">
        <v>8996</v>
      </c>
      <c r="H59" t="s">
        <v>9360</v>
      </c>
      <c r="I59" t="s">
        <v>9361</v>
      </c>
      <c r="J59" t="s">
        <v>9344</v>
      </c>
      <c r="K59" s="187" t="s">
        <v>9014</v>
      </c>
      <c r="L59" t="s">
        <v>9039</v>
      </c>
      <c r="M59">
        <v>2</v>
      </c>
      <c r="N59">
        <v>111039881</v>
      </c>
      <c r="O59" t="s">
        <v>9064</v>
      </c>
      <c r="P59" t="s">
        <v>9362</v>
      </c>
      <c r="Q59" t="s">
        <v>9354</v>
      </c>
      <c r="R59" t="s">
        <v>9005</v>
      </c>
      <c r="S59">
        <v>0.8</v>
      </c>
      <c r="T59" s="186">
        <v>5.0000000000000001E-9</v>
      </c>
      <c r="V59">
        <v>1.43</v>
      </c>
      <c r="W59" t="s">
        <v>9363</v>
      </c>
    </row>
    <row r="60" spans="1:23" x14ac:dyDescent="0.45">
      <c r="A60">
        <v>26956414</v>
      </c>
      <c r="B60" t="s">
        <v>9330</v>
      </c>
      <c r="C60" s="171">
        <v>42438</v>
      </c>
      <c r="D60" t="s">
        <v>9044</v>
      </c>
      <c r="E60" t="s">
        <v>9364</v>
      </c>
      <c r="F60" t="s">
        <v>9341</v>
      </c>
      <c r="G60" t="s">
        <v>8996</v>
      </c>
      <c r="H60" t="s">
        <v>9365</v>
      </c>
      <c r="I60" t="s">
        <v>9366</v>
      </c>
      <c r="J60" t="s">
        <v>9344</v>
      </c>
      <c r="K60" s="187" t="s">
        <v>9014</v>
      </c>
      <c r="L60" t="s">
        <v>9039</v>
      </c>
      <c r="M60">
        <v>2</v>
      </c>
      <c r="N60">
        <v>111074216</v>
      </c>
      <c r="O60" t="s">
        <v>9356</v>
      </c>
      <c r="P60" t="s">
        <v>9367</v>
      </c>
      <c r="Q60" t="s">
        <v>9368</v>
      </c>
      <c r="R60" t="s">
        <v>9005</v>
      </c>
      <c r="S60">
        <v>0.17299999999999999</v>
      </c>
      <c r="T60" s="186">
        <v>4.9999999999999999E-20</v>
      </c>
      <c r="V60">
        <v>1.44</v>
      </c>
      <c r="W60" t="s">
        <v>9369</v>
      </c>
    </row>
    <row r="61" spans="1:23" x14ac:dyDescent="0.45">
      <c r="A61">
        <v>24292274</v>
      </c>
      <c r="B61" t="s">
        <v>9370</v>
      </c>
      <c r="C61" s="171">
        <v>41609</v>
      </c>
      <c r="D61" t="s">
        <v>8994</v>
      </c>
      <c r="E61" t="s">
        <v>9371</v>
      </c>
      <c r="F61" t="s">
        <v>9341</v>
      </c>
      <c r="G61" t="s">
        <v>8996</v>
      </c>
      <c r="H61" t="s">
        <v>9372</v>
      </c>
      <c r="I61" t="s">
        <v>9373</v>
      </c>
      <c r="J61" t="s">
        <v>9344</v>
      </c>
      <c r="K61" s="187" t="s">
        <v>9014</v>
      </c>
      <c r="L61" t="s">
        <v>9039</v>
      </c>
      <c r="M61">
        <v>2</v>
      </c>
      <c r="N61">
        <v>111114320</v>
      </c>
      <c r="O61" t="s">
        <v>9345</v>
      </c>
      <c r="P61" t="s">
        <v>9374</v>
      </c>
      <c r="Q61" t="s">
        <v>9375</v>
      </c>
      <c r="R61" t="s">
        <v>9005</v>
      </c>
      <c r="S61">
        <v>0.48</v>
      </c>
      <c r="T61" s="186">
        <v>5E-15</v>
      </c>
      <c r="V61">
        <v>1.37</v>
      </c>
      <c r="W61" t="s">
        <v>9049</v>
      </c>
    </row>
    <row r="62" spans="1:23" x14ac:dyDescent="0.45">
      <c r="A62">
        <v>26956414</v>
      </c>
      <c r="B62" t="s">
        <v>9330</v>
      </c>
      <c r="C62" s="171">
        <v>42438</v>
      </c>
      <c r="D62" t="s">
        <v>9044</v>
      </c>
      <c r="E62" t="s">
        <v>9364</v>
      </c>
      <c r="F62" t="s">
        <v>9341</v>
      </c>
      <c r="G62" t="s">
        <v>8996</v>
      </c>
      <c r="H62" t="s">
        <v>9365</v>
      </c>
      <c r="I62" t="s">
        <v>9366</v>
      </c>
      <c r="J62" t="s">
        <v>9344</v>
      </c>
      <c r="K62" s="187" t="s">
        <v>9014</v>
      </c>
      <c r="L62" t="s">
        <v>9039</v>
      </c>
      <c r="M62">
        <v>2</v>
      </c>
      <c r="N62">
        <v>111150685</v>
      </c>
      <c r="O62" t="s">
        <v>8243</v>
      </c>
      <c r="P62" t="s">
        <v>9376</v>
      </c>
      <c r="Q62" t="s">
        <v>9377</v>
      </c>
      <c r="R62" t="s">
        <v>9005</v>
      </c>
      <c r="S62">
        <v>0.53700000000000003</v>
      </c>
      <c r="T62" s="186">
        <v>9.9999999999999994E-12</v>
      </c>
      <c r="V62">
        <v>1.19</v>
      </c>
      <c r="W62" t="s">
        <v>9378</v>
      </c>
    </row>
    <row r="63" spans="1:23" x14ac:dyDescent="0.45">
      <c r="A63">
        <v>23535729</v>
      </c>
      <c r="B63" t="s">
        <v>9028</v>
      </c>
      <c r="C63" s="171">
        <v>41365</v>
      </c>
      <c r="D63" t="s">
        <v>8994</v>
      </c>
      <c r="E63" t="s">
        <v>9029</v>
      </c>
      <c r="F63" t="s">
        <v>9021</v>
      </c>
      <c r="G63" t="s">
        <v>8996</v>
      </c>
      <c r="H63" t="s">
        <v>9030</v>
      </c>
      <c r="I63" t="s">
        <v>9031</v>
      </c>
      <c r="J63" t="s">
        <v>9379</v>
      </c>
      <c r="K63" s="187" t="s">
        <v>9014</v>
      </c>
      <c r="L63" t="s">
        <v>9039</v>
      </c>
      <c r="M63">
        <v>2</v>
      </c>
      <c r="N63">
        <v>120487546</v>
      </c>
      <c r="O63" t="s">
        <v>9101</v>
      </c>
      <c r="P63" t="s">
        <v>9380</v>
      </c>
      <c r="Q63" t="s">
        <v>9381</v>
      </c>
      <c r="R63" t="s">
        <v>9074</v>
      </c>
      <c r="S63">
        <v>0.90200000000000002</v>
      </c>
      <c r="T63" s="186">
        <v>3.9999999999999998E-11</v>
      </c>
      <c r="V63">
        <v>1.1000000000000001</v>
      </c>
      <c r="W63" t="s">
        <v>9027</v>
      </c>
    </row>
    <row r="64" spans="1:23" x14ac:dyDescent="0.45">
      <c r="A64">
        <v>23535729</v>
      </c>
      <c r="B64" t="s">
        <v>9028</v>
      </c>
      <c r="C64" s="171">
        <v>41365</v>
      </c>
      <c r="D64" t="s">
        <v>8994</v>
      </c>
      <c r="E64" t="s">
        <v>9029</v>
      </c>
      <c r="F64" t="s">
        <v>9021</v>
      </c>
      <c r="G64" t="s">
        <v>8996</v>
      </c>
      <c r="H64" t="s">
        <v>9030</v>
      </c>
      <c r="I64" t="s">
        <v>9031</v>
      </c>
      <c r="J64" t="s">
        <v>9382</v>
      </c>
      <c r="K64" s="187" t="s">
        <v>9014</v>
      </c>
      <c r="L64" t="s">
        <v>9001</v>
      </c>
      <c r="M64">
        <v>2</v>
      </c>
      <c r="N64">
        <v>172108243</v>
      </c>
      <c r="O64" t="s">
        <v>9383</v>
      </c>
      <c r="P64" t="s">
        <v>9384</v>
      </c>
      <c r="Q64" t="s">
        <v>9385</v>
      </c>
      <c r="R64" t="s">
        <v>9005</v>
      </c>
      <c r="S64">
        <v>0.52</v>
      </c>
      <c r="T64" s="186">
        <v>1E-8</v>
      </c>
      <c r="V64">
        <v>1.05</v>
      </c>
      <c r="W64" t="s">
        <v>9386</v>
      </c>
    </row>
    <row r="65" spans="1:23" x14ac:dyDescent="0.45">
      <c r="A65">
        <v>22923026</v>
      </c>
      <c r="B65" t="s">
        <v>9261</v>
      </c>
      <c r="C65" s="171">
        <v>41145</v>
      </c>
      <c r="D65" t="s">
        <v>9262</v>
      </c>
      <c r="E65" t="s">
        <v>9263</v>
      </c>
      <c r="F65" t="s">
        <v>9010</v>
      </c>
      <c r="G65" t="s">
        <v>8996</v>
      </c>
      <c r="H65" t="s">
        <v>9264</v>
      </c>
      <c r="I65" t="s">
        <v>9265</v>
      </c>
      <c r="J65" t="s">
        <v>9013</v>
      </c>
      <c r="K65" s="185" t="s">
        <v>9387</v>
      </c>
      <c r="L65" t="s">
        <v>9001</v>
      </c>
      <c r="M65">
        <v>8</v>
      </c>
      <c r="N65">
        <v>127092098</v>
      </c>
      <c r="O65" t="s">
        <v>9064</v>
      </c>
      <c r="P65" t="s">
        <v>9388</v>
      </c>
      <c r="Q65" t="s">
        <v>9389</v>
      </c>
      <c r="R65" t="s">
        <v>9149</v>
      </c>
      <c r="S65">
        <v>0.54</v>
      </c>
      <c r="T65" s="186">
        <v>4.0000000000000001E-10</v>
      </c>
      <c r="U65" t="s">
        <v>9269</v>
      </c>
      <c r="V65">
        <v>1.59</v>
      </c>
      <c r="W65" t="s">
        <v>9390</v>
      </c>
    </row>
    <row r="66" spans="1:23" x14ac:dyDescent="0.45">
      <c r="A66">
        <v>23535729</v>
      </c>
      <c r="B66" t="s">
        <v>9028</v>
      </c>
      <c r="C66" s="171">
        <v>41365</v>
      </c>
      <c r="D66" t="s">
        <v>8994</v>
      </c>
      <c r="E66" t="s">
        <v>9029</v>
      </c>
      <c r="F66" t="s">
        <v>9021</v>
      </c>
      <c r="G66" t="s">
        <v>8996</v>
      </c>
      <c r="H66" t="s">
        <v>9030</v>
      </c>
      <c r="I66" t="s">
        <v>9031</v>
      </c>
      <c r="J66" t="s">
        <v>9382</v>
      </c>
      <c r="K66" s="187" t="s">
        <v>9014</v>
      </c>
      <c r="L66" t="s">
        <v>9001</v>
      </c>
      <c r="M66">
        <v>2</v>
      </c>
      <c r="N66">
        <v>173348166</v>
      </c>
      <c r="O66" t="s">
        <v>9391</v>
      </c>
      <c r="P66" t="s">
        <v>9392</v>
      </c>
      <c r="Q66" t="s">
        <v>9393</v>
      </c>
      <c r="R66" t="s">
        <v>9005</v>
      </c>
      <c r="S66">
        <v>0.84</v>
      </c>
      <c r="T66" s="186">
        <v>2.9999999999999997E-8</v>
      </c>
      <c r="V66">
        <v>1.06</v>
      </c>
      <c r="W66" t="s">
        <v>9219</v>
      </c>
    </row>
    <row r="67" spans="1:23" x14ac:dyDescent="0.45">
      <c r="A67">
        <v>20852632</v>
      </c>
      <c r="B67" t="s">
        <v>9394</v>
      </c>
      <c r="C67" s="171">
        <v>40440</v>
      </c>
      <c r="D67" t="s">
        <v>8994</v>
      </c>
      <c r="E67" t="s">
        <v>9395</v>
      </c>
      <c r="F67" t="s">
        <v>9057</v>
      </c>
      <c r="G67" t="s">
        <v>8996</v>
      </c>
      <c r="H67" t="s">
        <v>9396</v>
      </c>
      <c r="I67" t="s">
        <v>9397</v>
      </c>
      <c r="J67" t="s">
        <v>9382</v>
      </c>
      <c r="K67" s="187" t="s">
        <v>9014</v>
      </c>
      <c r="L67" t="s">
        <v>9001</v>
      </c>
      <c r="M67">
        <v>2</v>
      </c>
      <c r="N67">
        <v>176177905</v>
      </c>
      <c r="O67" t="s">
        <v>9398</v>
      </c>
      <c r="P67" t="s">
        <v>9399</v>
      </c>
      <c r="Q67" t="s">
        <v>9400</v>
      </c>
      <c r="R67" t="s">
        <v>9149</v>
      </c>
      <c r="S67" t="s">
        <v>9064</v>
      </c>
      <c r="T67" s="186">
        <v>5.0000000000000002E-14</v>
      </c>
      <c r="V67">
        <v>1.1599999999999999</v>
      </c>
      <c r="W67" t="s">
        <v>9401</v>
      </c>
    </row>
    <row r="68" spans="1:23" x14ac:dyDescent="0.45">
      <c r="A68">
        <v>25581431</v>
      </c>
      <c r="B68" t="s">
        <v>9055</v>
      </c>
      <c r="C68" s="171">
        <v>42016</v>
      </c>
      <c r="D68" t="s">
        <v>8994</v>
      </c>
      <c r="E68" t="s">
        <v>9056</v>
      </c>
      <c r="F68" t="s">
        <v>9057</v>
      </c>
      <c r="G68" t="s">
        <v>8996</v>
      </c>
      <c r="H68" t="s">
        <v>9058</v>
      </c>
      <c r="I68" t="s">
        <v>9059</v>
      </c>
      <c r="J68" t="s">
        <v>9382</v>
      </c>
      <c r="K68" s="187" t="s">
        <v>9014</v>
      </c>
      <c r="L68" t="s">
        <v>9001</v>
      </c>
      <c r="M68">
        <v>2</v>
      </c>
      <c r="N68">
        <v>176177905</v>
      </c>
      <c r="O68" t="s">
        <v>9402</v>
      </c>
      <c r="P68" t="s">
        <v>9403</v>
      </c>
      <c r="Q68" t="s">
        <v>9400</v>
      </c>
      <c r="R68" t="s">
        <v>9149</v>
      </c>
      <c r="S68">
        <v>0.68</v>
      </c>
      <c r="T68" s="186">
        <v>8.9999999999999995E-14</v>
      </c>
      <c r="V68">
        <v>1.1399999999999999</v>
      </c>
      <c r="W68" t="s">
        <v>9404</v>
      </c>
    </row>
    <row r="69" spans="1:23" x14ac:dyDescent="0.45">
      <c r="A69">
        <v>23535730</v>
      </c>
      <c r="B69" t="s">
        <v>9405</v>
      </c>
      <c r="C69" s="171">
        <v>41365</v>
      </c>
      <c r="D69" t="s">
        <v>8994</v>
      </c>
      <c r="E69" t="s">
        <v>9406</v>
      </c>
      <c r="F69" t="s">
        <v>9057</v>
      </c>
      <c r="G69" t="s">
        <v>8996</v>
      </c>
      <c r="H69" t="s">
        <v>9407</v>
      </c>
      <c r="I69" t="s">
        <v>9408</v>
      </c>
      <c r="J69" t="s">
        <v>9382</v>
      </c>
      <c r="K69" s="187" t="s">
        <v>9014</v>
      </c>
      <c r="L69" t="s">
        <v>9001</v>
      </c>
      <c r="M69">
        <v>2</v>
      </c>
      <c r="N69">
        <v>176177905</v>
      </c>
      <c r="O69" t="s">
        <v>9064</v>
      </c>
      <c r="P69" t="s">
        <v>9409</v>
      </c>
      <c r="Q69" t="s">
        <v>9400</v>
      </c>
      <c r="R69" t="s">
        <v>9149</v>
      </c>
      <c r="S69">
        <v>0.32</v>
      </c>
      <c r="T69" s="186">
        <v>5.0000000000000002E-11</v>
      </c>
      <c r="U69" t="s">
        <v>9410</v>
      </c>
      <c r="V69">
        <v>1.1100000000000001</v>
      </c>
      <c r="W69" t="s">
        <v>9411</v>
      </c>
    </row>
    <row r="70" spans="1:23" x14ac:dyDescent="0.45">
      <c r="A70">
        <v>23535730</v>
      </c>
      <c r="B70" t="s">
        <v>9405</v>
      </c>
      <c r="C70" s="171">
        <v>41365</v>
      </c>
      <c r="D70" t="s">
        <v>8994</v>
      </c>
      <c r="E70" t="s">
        <v>9406</v>
      </c>
      <c r="F70" t="s">
        <v>9057</v>
      </c>
      <c r="G70" t="s">
        <v>8996</v>
      </c>
      <c r="H70" t="s">
        <v>9407</v>
      </c>
      <c r="I70" t="s">
        <v>9408</v>
      </c>
      <c r="J70" t="s">
        <v>9382</v>
      </c>
      <c r="K70" s="187" t="s">
        <v>9014</v>
      </c>
      <c r="L70" t="s">
        <v>9001</v>
      </c>
      <c r="M70">
        <v>2</v>
      </c>
      <c r="N70">
        <v>176177905</v>
      </c>
      <c r="O70" t="s">
        <v>9064</v>
      </c>
      <c r="P70" t="s">
        <v>9409</v>
      </c>
      <c r="Q70" t="s">
        <v>9400</v>
      </c>
      <c r="R70" t="s">
        <v>9149</v>
      </c>
      <c r="S70">
        <v>0.32</v>
      </c>
      <c r="T70" s="186">
        <v>3E-10</v>
      </c>
      <c r="U70" t="s">
        <v>9412</v>
      </c>
      <c r="V70">
        <v>1.1299999999999999</v>
      </c>
      <c r="W70" t="s">
        <v>9413</v>
      </c>
    </row>
    <row r="71" spans="1:23" x14ac:dyDescent="0.45">
      <c r="A71">
        <v>23242368</v>
      </c>
      <c r="B71" t="s">
        <v>9414</v>
      </c>
      <c r="C71" s="171">
        <v>41259</v>
      </c>
      <c r="D71" t="s">
        <v>8994</v>
      </c>
      <c r="E71" t="s">
        <v>9415</v>
      </c>
      <c r="F71" t="s">
        <v>4188</v>
      </c>
      <c r="G71" t="s">
        <v>8996</v>
      </c>
      <c r="H71" t="s">
        <v>9416</v>
      </c>
      <c r="I71" t="s">
        <v>9417</v>
      </c>
      <c r="J71" t="s">
        <v>9418</v>
      </c>
      <c r="K71" s="188" t="s">
        <v>9000</v>
      </c>
      <c r="L71" t="s">
        <v>9039</v>
      </c>
      <c r="M71">
        <v>2</v>
      </c>
      <c r="N71">
        <v>191099907</v>
      </c>
      <c r="O71" t="s">
        <v>9419</v>
      </c>
      <c r="P71" t="s">
        <v>9420</v>
      </c>
      <c r="Q71" t="s">
        <v>9421</v>
      </c>
      <c r="R71" t="s">
        <v>9005</v>
      </c>
      <c r="S71">
        <v>0.67</v>
      </c>
      <c r="T71" s="186">
        <v>2.0000000000000001E-10</v>
      </c>
      <c r="V71">
        <v>1.21</v>
      </c>
      <c r="W71" t="s">
        <v>9422</v>
      </c>
    </row>
    <row r="72" spans="1:23" x14ac:dyDescent="0.45">
      <c r="A72">
        <v>23266556</v>
      </c>
      <c r="B72" t="s">
        <v>9423</v>
      </c>
      <c r="C72" s="171">
        <v>41264</v>
      </c>
      <c r="D72" t="s">
        <v>9424</v>
      </c>
      <c r="E72" t="s">
        <v>9425</v>
      </c>
      <c r="F72" t="s">
        <v>9069</v>
      </c>
      <c r="G72" t="s">
        <v>8996</v>
      </c>
      <c r="H72" t="s">
        <v>9426</v>
      </c>
      <c r="I72" t="s">
        <v>9427</v>
      </c>
      <c r="J72" t="s">
        <v>9428</v>
      </c>
      <c r="K72" s="185" t="s">
        <v>9014</v>
      </c>
      <c r="L72" t="s">
        <v>9039</v>
      </c>
      <c r="M72">
        <v>2</v>
      </c>
      <c r="N72">
        <v>191722478</v>
      </c>
      <c r="O72" t="s">
        <v>9429</v>
      </c>
      <c r="P72" t="s">
        <v>9430</v>
      </c>
      <c r="Q72" t="s">
        <v>9431</v>
      </c>
      <c r="R72" t="s">
        <v>9074</v>
      </c>
      <c r="S72">
        <v>0.16</v>
      </c>
      <c r="T72" s="186">
        <v>4.0000000000000001E-8</v>
      </c>
      <c r="V72">
        <v>1.1599999999999999</v>
      </c>
      <c r="W72" t="s">
        <v>9432</v>
      </c>
    </row>
    <row r="73" spans="1:23" x14ac:dyDescent="0.45">
      <c r="A73">
        <v>26956414</v>
      </c>
      <c r="B73" t="s">
        <v>9330</v>
      </c>
      <c r="C73" s="171">
        <v>42438</v>
      </c>
      <c r="D73" t="s">
        <v>9044</v>
      </c>
      <c r="E73" t="s">
        <v>9364</v>
      </c>
      <c r="F73" t="s">
        <v>9341</v>
      </c>
      <c r="G73" t="s">
        <v>8996</v>
      </c>
      <c r="H73" t="s">
        <v>9365</v>
      </c>
      <c r="I73" t="s">
        <v>9366</v>
      </c>
      <c r="J73" t="s">
        <v>9433</v>
      </c>
      <c r="K73" s="185" t="s">
        <v>9014</v>
      </c>
      <c r="L73" t="s">
        <v>9001</v>
      </c>
      <c r="M73">
        <v>2</v>
      </c>
      <c r="N73">
        <v>201044792</v>
      </c>
      <c r="O73" t="s">
        <v>9434</v>
      </c>
      <c r="P73" t="s">
        <v>9435</v>
      </c>
      <c r="Q73" t="s">
        <v>9436</v>
      </c>
      <c r="R73" t="s">
        <v>9005</v>
      </c>
      <c r="S73">
        <v>0.67300000000000004</v>
      </c>
      <c r="T73" s="186">
        <v>2.9999999999999997E-8</v>
      </c>
      <c r="V73">
        <v>1.2048193</v>
      </c>
      <c r="W73" t="s">
        <v>9437</v>
      </c>
    </row>
    <row r="74" spans="1:23" x14ac:dyDescent="0.45">
      <c r="A74">
        <v>23770605</v>
      </c>
      <c r="B74" t="s">
        <v>9330</v>
      </c>
      <c r="C74" s="171">
        <v>41441</v>
      </c>
      <c r="D74" t="s">
        <v>8994</v>
      </c>
      <c r="E74" t="s">
        <v>9340</v>
      </c>
      <c r="F74" t="s">
        <v>9341</v>
      </c>
      <c r="G74" t="s">
        <v>8996</v>
      </c>
      <c r="H74" t="s">
        <v>9342</v>
      </c>
      <c r="I74" t="s">
        <v>9343</v>
      </c>
      <c r="J74" t="s">
        <v>9433</v>
      </c>
      <c r="K74" s="185" t="s">
        <v>9014</v>
      </c>
      <c r="L74" t="s">
        <v>9001</v>
      </c>
      <c r="M74">
        <v>2</v>
      </c>
      <c r="N74">
        <v>201246657</v>
      </c>
      <c r="O74" t="s">
        <v>9438</v>
      </c>
      <c r="P74" t="s">
        <v>9439</v>
      </c>
      <c r="Q74" t="s">
        <v>9440</v>
      </c>
      <c r="R74" t="s">
        <v>9005</v>
      </c>
      <c r="S74">
        <v>0.45</v>
      </c>
      <c r="T74" s="186">
        <v>3E-9</v>
      </c>
      <c r="V74">
        <v>1.19</v>
      </c>
      <c r="W74" t="s">
        <v>9441</v>
      </c>
    </row>
    <row r="75" spans="1:23" x14ac:dyDescent="0.45">
      <c r="A75">
        <v>21983787</v>
      </c>
      <c r="B75" t="s">
        <v>9442</v>
      </c>
      <c r="C75" s="171">
        <v>40825</v>
      </c>
      <c r="D75" t="s">
        <v>8994</v>
      </c>
      <c r="E75" t="s">
        <v>9443</v>
      </c>
      <c r="F75" t="s">
        <v>841</v>
      </c>
      <c r="G75" t="s">
        <v>8996</v>
      </c>
      <c r="H75" t="s">
        <v>9444</v>
      </c>
      <c r="I75" t="s">
        <v>9445</v>
      </c>
      <c r="J75" t="s">
        <v>9433</v>
      </c>
      <c r="K75" s="185" t="s">
        <v>9014</v>
      </c>
      <c r="L75" t="s">
        <v>9001</v>
      </c>
      <c r="M75">
        <v>2</v>
      </c>
      <c r="N75">
        <v>201298088</v>
      </c>
      <c r="O75" t="s">
        <v>6546</v>
      </c>
      <c r="P75" t="s">
        <v>9446</v>
      </c>
      <c r="Q75" t="s">
        <v>9447</v>
      </c>
      <c r="R75" t="s">
        <v>9005</v>
      </c>
      <c r="S75">
        <v>0.37</v>
      </c>
      <c r="T75" s="186">
        <v>8.9999999999999999E-10</v>
      </c>
      <c r="V75">
        <v>1.1399999999999999</v>
      </c>
      <c r="W75" t="s">
        <v>9329</v>
      </c>
    </row>
    <row r="76" spans="1:23" x14ac:dyDescent="0.45">
      <c r="A76">
        <v>25129146</v>
      </c>
      <c r="B76" t="s">
        <v>9448</v>
      </c>
      <c r="C76" s="171">
        <v>41868</v>
      </c>
      <c r="D76" t="s">
        <v>8994</v>
      </c>
      <c r="E76" t="s">
        <v>9449</v>
      </c>
      <c r="F76" t="s">
        <v>9450</v>
      </c>
      <c r="G76" t="s">
        <v>8996</v>
      </c>
      <c r="H76" t="s">
        <v>9451</v>
      </c>
      <c r="I76" t="s">
        <v>9452</v>
      </c>
      <c r="J76" t="s">
        <v>9433</v>
      </c>
      <c r="K76" s="185" t="s">
        <v>9453</v>
      </c>
      <c r="L76" t="s">
        <v>9001</v>
      </c>
      <c r="M76">
        <v>2</v>
      </c>
      <c r="N76">
        <v>201298088</v>
      </c>
      <c r="O76" t="s">
        <v>9454</v>
      </c>
      <c r="P76" t="s">
        <v>9446</v>
      </c>
      <c r="Q76" t="s">
        <v>9447</v>
      </c>
      <c r="R76" t="s">
        <v>9005</v>
      </c>
      <c r="S76">
        <v>0.28299999999999997</v>
      </c>
      <c r="T76" s="186">
        <v>4.0000000000000001E-13</v>
      </c>
      <c r="V76">
        <v>1.27</v>
      </c>
      <c r="W76" t="s">
        <v>9455</v>
      </c>
    </row>
    <row r="77" spans="1:23" x14ac:dyDescent="0.45">
      <c r="A77">
        <v>25855136</v>
      </c>
      <c r="B77" t="s">
        <v>9033</v>
      </c>
      <c r="C77" s="171">
        <v>42103</v>
      </c>
      <c r="D77" t="s">
        <v>9044</v>
      </c>
      <c r="E77" t="s">
        <v>9045</v>
      </c>
      <c r="F77" t="s">
        <v>9035</v>
      </c>
      <c r="G77" t="s">
        <v>8996</v>
      </c>
      <c r="H77" t="s">
        <v>9046</v>
      </c>
      <c r="I77" t="s">
        <v>9047</v>
      </c>
      <c r="J77" t="s">
        <v>9433</v>
      </c>
      <c r="K77" s="185" t="s">
        <v>9014</v>
      </c>
      <c r="L77" t="s">
        <v>9001</v>
      </c>
      <c r="M77">
        <v>2</v>
      </c>
      <c r="N77">
        <v>201350769</v>
      </c>
      <c r="O77" t="s">
        <v>9456</v>
      </c>
      <c r="P77" t="s">
        <v>9457</v>
      </c>
      <c r="Q77" t="s">
        <v>9458</v>
      </c>
      <c r="R77" t="s">
        <v>59</v>
      </c>
      <c r="S77">
        <v>0.45600000000000002</v>
      </c>
      <c r="T77" s="186">
        <v>2.0000000000000001E-9</v>
      </c>
      <c r="V77">
        <v>1.1499999999999999</v>
      </c>
      <c r="W77" t="s">
        <v>9459</v>
      </c>
    </row>
    <row r="78" spans="1:23" x14ac:dyDescent="0.45">
      <c r="A78">
        <v>22452962</v>
      </c>
      <c r="B78" t="s">
        <v>9460</v>
      </c>
      <c r="C78" s="171">
        <v>40995</v>
      </c>
      <c r="D78" t="s">
        <v>9461</v>
      </c>
      <c r="E78" t="s">
        <v>9462</v>
      </c>
      <c r="F78" t="s">
        <v>9021</v>
      </c>
      <c r="G78" t="s">
        <v>8996</v>
      </c>
      <c r="H78" t="s">
        <v>9463</v>
      </c>
      <c r="I78" t="s">
        <v>9464</v>
      </c>
      <c r="J78" t="s">
        <v>9465</v>
      </c>
      <c r="K78" s="188" t="s">
        <v>9466</v>
      </c>
      <c r="L78" t="s">
        <v>9039</v>
      </c>
      <c r="M78">
        <v>2</v>
      </c>
      <c r="N78">
        <v>212432139</v>
      </c>
      <c r="O78" t="s">
        <v>9467</v>
      </c>
      <c r="P78" t="s">
        <v>9468</v>
      </c>
      <c r="Q78" t="s">
        <v>9469</v>
      </c>
      <c r="R78" t="s">
        <v>9005</v>
      </c>
      <c r="S78">
        <v>5.0999999999999997E-2</v>
      </c>
      <c r="T78" s="186">
        <v>8.9999999999999995E-14</v>
      </c>
      <c r="V78">
        <v>1.53</v>
      </c>
      <c r="W78" t="s">
        <v>9470</v>
      </c>
    </row>
    <row r="79" spans="1:23" x14ac:dyDescent="0.45">
      <c r="A79">
        <v>25261932</v>
      </c>
      <c r="B79" t="s">
        <v>9282</v>
      </c>
      <c r="C79" s="171">
        <v>41910</v>
      </c>
      <c r="D79" t="s">
        <v>8994</v>
      </c>
      <c r="E79" t="s">
        <v>9283</v>
      </c>
      <c r="F79" t="s">
        <v>9284</v>
      </c>
      <c r="G79" t="s">
        <v>8996</v>
      </c>
      <c r="H79" t="s">
        <v>9285</v>
      </c>
      <c r="I79" t="s">
        <v>9286</v>
      </c>
      <c r="J79" t="s">
        <v>9471</v>
      </c>
      <c r="K79" s="187" t="s">
        <v>9014</v>
      </c>
      <c r="L79" t="s">
        <v>9001</v>
      </c>
      <c r="M79">
        <v>6</v>
      </c>
      <c r="N79">
        <v>484453</v>
      </c>
      <c r="O79" t="s">
        <v>9472</v>
      </c>
      <c r="P79" t="s">
        <v>9473</v>
      </c>
      <c r="Q79" t="s">
        <v>9474</v>
      </c>
      <c r="R79" t="s">
        <v>9232</v>
      </c>
      <c r="S79">
        <v>1.9E-2</v>
      </c>
      <c r="T79" s="186">
        <v>1.9999999999999998E-21</v>
      </c>
      <c r="V79">
        <v>2.2000000000000002</v>
      </c>
      <c r="W79" t="s">
        <v>9475</v>
      </c>
    </row>
    <row r="80" spans="1:23" x14ac:dyDescent="0.45">
      <c r="A80">
        <v>25261932</v>
      </c>
      <c r="B80" t="s">
        <v>9282</v>
      </c>
      <c r="C80" s="171">
        <v>41910</v>
      </c>
      <c r="D80" t="s">
        <v>8994</v>
      </c>
      <c r="E80" t="s">
        <v>9283</v>
      </c>
      <c r="F80" t="s">
        <v>9284</v>
      </c>
      <c r="G80" t="s">
        <v>8996</v>
      </c>
      <c r="H80" t="s">
        <v>9285</v>
      </c>
      <c r="I80" t="s">
        <v>9286</v>
      </c>
      <c r="J80" t="s">
        <v>9476</v>
      </c>
      <c r="K80" s="185" t="s">
        <v>9014</v>
      </c>
      <c r="L80" t="s">
        <v>9001</v>
      </c>
      <c r="M80">
        <v>6</v>
      </c>
      <c r="N80">
        <v>31355013</v>
      </c>
      <c r="O80" t="s">
        <v>9477</v>
      </c>
      <c r="P80" t="s">
        <v>9478</v>
      </c>
      <c r="Q80" t="s">
        <v>9479</v>
      </c>
      <c r="R80" t="s">
        <v>9149</v>
      </c>
      <c r="S80">
        <v>0.12</v>
      </c>
      <c r="T80" s="186">
        <v>2.0000000000000001E-10</v>
      </c>
      <c r="V80">
        <v>1.32</v>
      </c>
      <c r="W80" t="s">
        <v>9480</v>
      </c>
    </row>
    <row r="81" spans="1:23" x14ac:dyDescent="0.45">
      <c r="A81">
        <v>25261932</v>
      </c>
      <c r="B81" t="s">
        <v>9282</v>
      </c>
      <c r="C81" s="171">
        <v>41910</v>
      </c>
      <c r="D81" t="s">
        <v>8994</v>
      </c>
      <c r="E81" t="s">
        <v>9283</v>
      </c>
      <c r="F81" t="s">
        <v>9284</v>
      </c>
      <c r="G81" t="s">
        <v>8996</v>
      </c>
      <c r="H81" t="s">
        <v>9285</v>
      </c>
      <c r="I81" t="s">
        <v>9286</v>
      </c>
      <c r="J81" t="s">
        <v>9013</v>
      </c>
      <c r="K81" s="185" t="s">
        <v>9014</v>
      </c>
      <c r="L81" t="s">
        <v>9001</v>
      </c>
      <c r="M81">
        <v>8</v>
      </c>
      <c r="N81">
        <v>128064327</v>
      </c>
      <c r="O81" t="s">
        <v>9481</v>
      </c>
      <c r="P81" t="s">
        <v>9482</v>
      </c>
      <c r="Q81" t="s">
        <v>9483</v>
      </c>
      <c r="R81" t="s">
        <v>9005</v>
      </c>
      <c r="S81">
        <v>0.32100000000000001</v>
      </c>
      <c r="T81" s="186">
        <v>9.9999999999999998E-13</v>
      </c>
      <c r="V81">
        <v>1.22</v>
      </c>
      <c r="W81" t="s">
        <v>9484</v>
      </c>
    </row>
    <row r="82" spans="1:23" x14ac:dyDescent="0.45">
      <c r="A82">
        <v>17529974</v>
      </c>
      <c r="B82" t="s">
        <v>9033</v>
      </c>
      <c r="C82" s="171">
        <v>39229</v>
      </c>
      <c r="D82" t="s">
        <v>8994</v>
      </c>
      <c r="E82" t="s">
        <v>9485</v>
      </c>
      <c r="F82" t="s">
        <v>9021</v>
      </c>
      <c r="G82" t="s">
        <v>8996</v>
      </c>
      <c r="H82" t="s">
        <v>9486</v>
      </c>
      <c r="I82" t="s">
        <v>9487</v>
      </c>
      <c r="J82" t="s">
        <v>9488</v>
      </c>
      <c r="K82" s="187" t="s">
        <v>9014</v>
      </c>
      <c r="L82" t="s">
        <v>9001</v>
      </c>
      <c r="M82">
        <v>2</v>
      </c>
      <c r="N82">
        <v>217041109</v>
      </c>
      <c r="O82" t="s">
        <v>9101</v>
      </c>
      <c r="P82" t="s">
        <v>9489</v>
      </c>
      <c r="Q82" t="s">
        <v>9490</v>
      </c>
      <c r="R82" t="s">
        <v>9074</v>
      </c>
      <c r="S82">
        <v>0.5</v>
      </c>
      <c r="T82" s="186">
        <v>1E-13</v>
      </c>
      <c r="V82">
        <v>1.2</v>
      </c>
      <c r="W82" t="s">
        <v>9491</v>
      </c>
    </row>
    <row r="83" spans="1:23" x14ac:dyDescent="0.45">
      <c r="A83">
        <v>19330030</v>
      </c>
      <c r="B83" t="s">
        <v>9096</v>
      </c>
      <c r="C83" s="171">
        <v>39901</v>
      </c>
      <c r="D83" t="s">
        <v>8994</v>
      </c>
      <c r="E83" t="s">
        <v>9097</v>
      </c>
      <c r="F83" t="s">
        <v>9021</v>
      </c>
      <c r="G83" t="s">
        <v>8996</v>
      </c>
      <c r="H83" t="s">
        <v>9098</v>
      </c>
      <c r="I83" t="s">
        <v>9099</v>
      </c>
      <c r="J83" t="s">
        <v>9488</v>
      </c>
      <c r="K83" s="187" t="s">
        <v>9014</v>
      </c>
      <c r="L83" t="s">
        <v>9001</v>
      </c>
      <c r="M83">
        <v>2</v>
      </c>
      <c r="N83">
        <v>217041109</v>
      </c>
      <c r="O83" t="s">
        <v>9101</v>
      </c>
      <c r="P83" t="s">
        <v>9489</v>
      </c>
      <c r="Q83" t="s">
        <v>9490</v>
      </c>
      <c r="R83" t="s">
        <v>9074</v>
      </c>
      <c r="S83">
        <v>0.51</v>
      </c>
      <c r="T83" s="186">
        <v>2E-8</v>
      </c>
      <c r="V83">
        <v>1.25</v>
      </c>
      <c r="W83" t="s">
        <v>9492</v>
      </c>
    </row>
    <row r="84" spans="1:23" x14ac:dyDescent="0.45">
      <c r="A84">
        <v>21263130</v>
      </c>
      <c r="B84" t="s">
        <v>9493</v>
      </c>
      <c r="C84" s="171">
        <v>40567</v>
      </c>
      <c r="D84" t="s">
        <v>9494</v>
      </c>
      <c r="E84" t="s">
        <v>9495</v>
      </c>
      <c r="F84" t="s">
        <v>9021</v>
      </c>
      <c r="G84" t="s">
        <v>8996</v>
      </c>
      <c r="H84" t="s">
        <v>9496</v>
      </c>
      <c r="I84" t="s">
        <v>9497</v>
      </c>
      <c r="J84" t="s">
        <v>9488</v>
      </c>
      <c r="K84" s="187" t="s">
        <v>9014</v>
      </c>
      <c r="L84" t="s">
        <v>9001</v>
      </c>
      <c r="M84">
        <v>2</v>
      </c>
      <c r="N84">
        <v>217041109</v>
      </c>
      <c r="O84" t="s">
        <v>9101</v>
      </c>
      <c r="P84" t="s">
        <v>9489</v>
      </c>
      <c r="Q84" t="s">
        <v>9490</v>
      </c>
      <c r="R84" t="s">
        <v>9074</v>
      </c>
      <c r="S84">
        <v>0.52</v>
      </c>
      <c r="T84" s="186">
        <v>2.0000000000000001E-10</v>
      </c>
      <c r="V84">
        <v>1.1599999999999999</v>
      </c>
      <c r="W84" t="s">
        <v>9498</v>
      </c>
    </row>
    <row r="85" spans="1:23" x14ac:dyDescent="0.45">
      <c r="A85">
        <v>20453838</v>
      </c>
      <c r="B85" t="s">
        <v>9499</v>
      </c>
      <c r="C85" s="171">
        <v>40307</v>
      </c>
      <c r="D85" t="s">
        <v>8994</v>
      </c>
      <c r="E85" t="s">
        <v>9500</v>
      </c>
      <c r="F85" t="s">
        <v>9021</v>
      </c>
      <c r="G85" t="s">
        <v>8996</v>
      </c>
      <c r="H85" t="s">
        <v>9501</v>
      </c>
      <c r="I85" t="s">
        <v>9502</v>
      </c>
      <c r="J85" t="s">
        <v>9488</v>
      </c>
      <c r="K85" s="187" t="s">
        <v>9014</v>
      </c>
      <c r="L85" t="s">
        <v>9001</v>
      </c>
      <c r="M85">
        <v>2</v>
      </c>
      <c r="N85">
        <v>217041109</v>
      </c>
      <c r="O85" t="s">
        <v>9101</v>
      </c>
      <c r="P85" t="s">
        <v>9489</v>
      </c>
      <c r="Q85" t="s">
        <v>9490</v>
      </c>
      <c r="R85" t="s">
        <v>9074</v>
      </c>
      <c r="S85">
        <v>0.49</v>
      </c>
      <c r="T85" s="186">
        <v>2.0000000000000001E-10</v>
      </c>
      <c r="V85">
        <v>1.21</v>
      </c>
      <c r="W85" t="s">
        <v>9503</v>
      </c>
    </row>
    <row r="86" spans="1:23" x14ac:dyDescent="0.45">
      <c r="A86">
        <v>23535729</v>
      </c>
      <c r="B86" t="s">
        <v>9028</v>
      </c>
      <c r="C86" s="171">
        <v>41365</v>
      </c>
      <c r="D86" t="s">
        <v>8994</v>
      </c>
      <c r="E86" t="s">
        <v>9029</v>
      </c>
      <c r="F86" t="s">
        <v>9021</v>
      </c>
      <c r="G86" t="s">
        <v>8996</v>
      </c>
      <c r="H86" t="s">
        <v>9030</v>
      </c>
      <c r="I86" t="s">
        <v>9031</v>
      </c>
      <c r="J86" t="s">
        <v>9488</v>
      </c>
      <c r="K86" s="187" t="s">
        <v>9014</v>
      </c>
      <c r="L86" t="s">
        <v>9001</v>
      </c>
      <c r="M86">
        <v>2</v>
      </c>
      <c r="N86">
        <v>217041109</v>
      </c>
      <c r="O86" t="s">
        <v>9101</v>
      </c>
      <c r="P86" t="s">
        <v>9489</v>
      </c>
      <c r="Q86" t="s">
        <v>9490</v>
      </c>
      <c r="R86" t="s">
        <v>9074</v>
      </c>
      <c r="S86">
        <v>0.51</v>
      </c>
      <c r="T86" s="186">
        <v>1.9999999999999999E-57</v>
      </c>
      <c r="V86">
        <v>1.1399999999999999</v>
      </c>
      <c r="W86" t="s">
        <v>9504</v>
      </c>
    </row>
    <row r="87" spans="1:23" x14ac:dyDescent="0.45">
      <c r="A87">
        <v>23894154</v>
      </c>
      <c r="B87" t="s">
        <v>9505</v>
      </c>
      <c r="C87" s="171">
        <v>41481</v>
      </c>
      <c r="D87" t="s">
        <v>9506</v>
      </c>
      <c r="E87" t="s">
        <v>9507</v>
      </c>
      <c r="F87" t="s">
        <v>9508</v>
      </c>
      <c r="G87" t="s">
        <v>8996</v>
      </c>
      <c r="H87" t="s">
        <v>9509</v>
      </c>
      <c r="I87" t="s">
        <v>9510</v>
      </c>
      <c r="J87" t="s">
        <v>9488</v>
      </c>
      <c r="K87" s="187" t="s">
        <v>9014</v>
      </c>
      <c r="L87" t="s">
        <v>9001</v>
      </c>
      <c r="M87">
        <v>2</v>
      </c>
      <c r="N87">
        <v>217406996</v>
      </c>
      <c r="O87" t="s">
        <v>9511</v>
      </c>
      <c r="P87" t="s">
        <v>9512</v>
      </c>
      <c r="Q87" t="s">
        <v>9513</v>
      </c>
      <c r="R87" t="s">
        <v>9005</v>
      </c>
      <c r="S87">
        <v>0.43</v>
      </c>
      <c r="T87" s="186">
        <v>6E-10</v>
      </c>
      <c r="V87">
        <v>1.25</v>
      </c>
      <c r="W87" t="s">
        <v>9514</v>
      </c>
    </row>
    <row r="88" spans="1:23" x14ac:dyDescent="0.45">
      <c r="A88">
        <v>23535729</v>
      </c>
      <c r="B88" t="s">
        <v>9028</v>
      </c>
      <c r="C88" s="171">
        <v>41365</v>
      </c>
      <c r="D88" t="s">
        <v>8994</v>
      </c>
      <c r="E88" t="s">
        <v>9029</v>
      </c>
      <c r="F88" t="s">
        <v>9021</v>
      </c>
      <c r="G88" t="s">
        <v>8996</v>
      </c>
      <c r="H88" t="s">
        <v>9030</v>
      </c>
      <c r="I88" t="s">
        <v>9031</v>
      </c>
      <c r="J88" t="s">
        <v>9488</v>
      </c>
      <c r="K88" s="187" t="s">
        <v>9014</v>
      </c>
      <c r="L88" t="s">
        <v>9001</v>
      </c>
      <c r="M88">
        <v>2</v>
      </c>
      <c r="N88">
        <v>217431785</v>
      </c>
      <c r="O88" t="s">
        <v>9511</v>
      </c>
      <c r="P88" t="s">
        <v>9515</v>
      </c>
      <c r="Q88" t="s">
        <v>9516</v>
      </c>
      <c r="R88" t="s">
        <v>9005</v>
      </c>
      <c r="S88">
        <v>0.26</v>
      </c>
      <c r="T88" s="186">
        <v>1.0000000000000001E-15</v>
      </c>
      <c r="V88">
        <v>1.08</v>
      </c>
      <c r="W88" t="s">
        <v>9517</v>
      </c>
    </row>
    <row r="89" spans="1:23" x14ac:dyDescent="0.45">
      <c r="A89">
        <v>22267200</v>
      </c>
      <c r="B89" t="s">
        <v>9107</v>
      </c>
      <c r="C89" s="171">
        <v>40930</v>
      </c>
      <c r="D89" t="s">
        <v>8994</v>
      </c>
      <c r="E89" t="s">
        <v>9518</v>
      </c>
      <c r="F89" t="s">
        <v>9508</v>
      </c>
      <c r="G89" t="s">
        <v>8996</v>
      </c>
      <c r="H89" t="s">
        <v>9519</v>
      </c>
      <c r="I89" t="s">
        <v>9520</v>
      </c>
      <c r="J89" t="s">
        <v>9488</v>
      </c>
      <c r="K89" s="187" t="s">
        <v>9014</v>
      </c>
      <c r="L89" t="s">
        <v>9001</v>
      </c>
      <c r="M89">
        <v>2</v>
      </c>
      <c r="N89">
        <v>217445617</v>
      </c>
      <c r="O89" t="s">
        <v>9511</v>
      </c>
      <c r="P89" t="s">
        <v>9521</v>
      </c>
      <c r="Q89" t="s">
        <v>9522</v>
      </c>
      <c r="R89" t="s">
        <v>9005</v>
      </c>
      <c r="S89">
        <v>0.442</v>
      </c>
      <c r="T89" s="186">
        <v>1.0000000000000001E-9</v>
      </c>
      <c r="V89">
        <v>1.34</v>
      </c>
      <c r="W89" t="s">
        <v>9523</v>
      </c>
    </row>
    <row r="90" spans="1:23" x14ac:dyDescent="0.45">
      <c r="A90">
        <v>18758461</v>
      </c>
      <c r="B90" t="s">
        <v>9349</v>
      </c>
      <c r="C90" s="171">
        <v>39691</v>
      </c>
      <c r="D90" t="s">
        <v>8994</v>
      </c>
      <c r="E90" t="s">
        <v>9350</v>
      </c>
      <c r="F90" t="s">
        <v>9341</v>
      </c>
      <c r="G90" t="s">
        <v>8996</v>
      </c>
      <c r="H90" t="s">
        <v>9351</v>
      </c>
      <c r="I90" t="s">
        <v>9352</v>
      </c>
      <c r="J90" t="s">
        <v>9524</v>
      </c>
      <c r="K90" s="187" t="s">
        <v>9014</v>
      </c>
      <c r="L90" t="s">
        <v>9039</v>
      </c>
      <c r="M90">
        <v>2</v>
      </c>
      <c r="N90">
        <v>230226508</v>
      </c>
      <c r="O90" t="s">
        <v>9525</v>
      </c>
      <c r="P90" t="s">
        <v>9526</v>
      </c>
      <c r="Q90" t="s">
        <v>9527</v>
      </c>
      <c r="R90" t="s">
        <v>9005</v>
      </c>
      <c r="S90">
        <v>0.19</v>
      </c>
      <c r="T90" s="186">
        <v>6E-10</v>
      </c>
      <c r="V90">
        <v>1.41</v>
      </c>
      <c r="W90" t="s">
        <v>9528</v>
      </c>
    </row>
    <row r="91" spans="1:23" x14ac:dyDescent="0.45">
      <c r="A91">
        <v>23770605</v>
      </c>
      <c r="B91" t="s">
        <v>9330</v>
      </c>
      <c r="C91" s="171">
        <v>41441</v>
      </c>
      <c r="D91" t="s">
        <v>8994</v>
      </c>
      <c r="E91" t="s">
        <v>9340</v>
      </c>
      <c r="F91" t="s">
        <v>9341</v>
      </c>
      <c r="G91" t="s">
        <v>8996</v>
      </c>
      <c r="H91" t="s">
        <v>9342</v>
      </c>
      <c r="I91" t="s">
        <v>9343</v>
      </c>
      <c r="J91" t="s">
        <v>9524</v>
      </c>
      <c r="K91" s="187" t="s">
        <v>9014</v>
      </c>
      <c r="L91" t="s">
        <v>9039</v>
      </c>
      <c r="M91">
        <v>2</v>
      </c>
      <c r="N91">
        <v>230226508</v>
      </c>
      <c r="O91" t="s">
        <v>9529</v>
      </c>
      <c r="P91" t="s">
        <v>9526</v>
      </c>
      <c r="Q91" t="s">
        <v>9527</v>
      </c>
      <c r="R91" t="s">
        <v>9005</v>
      </c>
      <c r="S91">
        <v>0.18</v>
      </c>
      <c r="T91" s="186">
        <v>1E-22</v>
      </c>
      <c r="V91">
        <v>1.45</v>
      </c>
      <c r="W91" t="s">
        <v>9049</v>
      </c>
    </row>
    <row r="92" spans="1:23" x14ac:dyDescent="0.45">
      <c r="A92">
        <v>24292274</v>
      </c>
      <c r="B92" t="s">
        <v>9370</v>
      </c>
      <c r="C92" s="171">
        <v>41609</v>
      </c>
      <c r="D92" t="s">
        <v>8994</v>
      </c>
      <c r="E92" t="s">
        <v>9371</v>
      </c>
      <c r="F92" t="s">
        <v>9341</v>
      </c>
      <c r="G92" t="s">
        <v>8996</v>
      </c>
      <c r="H92" t="s">
        <v>9372</v>
      </c>
      <c r="I92" t="s">
        <v>9373</v>
      </c>
      <c r="J92" t="s">
        <v>9524</v>
      </c>
      <c r="K92" s="187" t="s">
        <v>9014</v>
      </c>
      <c r="L92" t="s">
        <v>9039</v>
      </c>
      <c r="M92">
        <v>2</v>
      </c>
      <c r="N92">
        <v>230226508</v>
      </c>
      <c r="O92" t="s">
        <v>9525</v>
      </c>
      <c r="P92" t="s">
        <v>9526</v>
      </c>
      <c r="Q92" t="s">
        <v>9527</v>
      </c>
      <c r="R92" t="s">
        <v>9005</v>
      </c>
      <c r="S92">
        <v>0.19</v>
      </c>
      <c r="T92" s="186">
        <v>4.9999999999999999E-13</v>
      </c>
      <c r="V92">
        <v>1.43</v>
      </c>
      <c r="W92" t="s">
        <v>9049</v>
      </c>
    </row>
    <row r="93" spans="1:23" x14ac:dyDescent="0.45">
      <c r="A93">
        <v>19767754</v>
      </c>
      <c r="B93" t="s">
        <v>9107</v>
      </c>
      <c r="C93" s="171">
        <v>40076</v>
      </c>
      <c r="D93" t="s">
        <v>8994</v>
      </c>
      <c r="E93" t="s">
        <v>9271</v>
      </c>
      <c r="F93" t="s">
        <v>9010</v>
      </c>
      <c r="G93" t="s">
        <v>8996</v>
      </c>
      <c r="H93" t="s">
        <v>9272</v>
      </c>
      <c r="I93" t="s">
        <v>9273</v>
      </c>
      <c r="J93" t="s">
        <v>9013</v>
      </c>
      <c r="K93" s="185" t="s">
        <v>9014</v>
      </c>
      <c r="L93" t="s">
        <v>9001</v>
      </c>
      <c r="M93">
        <v>8</v>
      </c>
      <c r="N93">
        <v>127472793</v>
      </c>
      <c r="O93" t="s">
        <v>9101</v>
      </c>
      <c r="P93" t="s">
        <v>9337</v>
      </c>
      <c r="Q93" t="s">
        <v>9338</v>
      </c>
      <c r="R93" t="s">
        <v>9005</v>
      </c>
      <c r="S93">
        <v>0.11</v>
      </c>
      <c r="T93" s="186">
        <v>2E-19</v>
      </c>
      <c r="V93">
        <v>1.58</v>
      </c>
      <c r="W93" t="s">
        <v>9530</v>
      </c>
    </row>
    <row r="94" spans="1:23" x14ac:dyDescent="0.45">
      <c r="A94">
        <v>21743057</v>
      </c>
      <c r="B94" t="s">
        <v>9531</v>
      </c>
      <c r="C94" s="171">
        <v>40732</v>
      </c>
      <c r="D94" t="s">
        <v>9050</v>
      </c>
      <c r="E94" t="s">
        <v>9532</v>
      </c>
      <c r="F94" t="s">
        <v>9010</v>
      </c>
      <c r="G94" t="s">
        <v>8996</v>
      </c>
      <c r="H94" t="s">
        <v>9533</v>
      </c>
      <c r="I94" t="s">
        <v>9534</v>
      </c>
      <c r="J94" t="s">
        <v>9013</v>
      </c>
      <c r="K94" s="185" t="s">
        <v>9014</v>
      </c>
      <c r="L94" t="s">
        <v>9001</v>
      </c>
      <c r="M94">
        <v>8</v>
      </c>
      <c r="N94">
        <v>127506309</v>
      </c>
      <c r="O94" t="s">
        <v>9101</v>
      </c>
      <c r="P94" t="s">
        <v>9259</v>
      </c>
      <c r="Q94" t="s">
        <v>9260</v>
      </c>
      <c r="R94" t="s">
        <v>9074</v>
      </c>
      <c r="S94" t="s">
        <v>9064</v>
      </c>
      <c r="T94" s="186">
        <v>2.9999999999999999E-16</v>
      </c>
      <c r="V94">
        <v>1.56</v>
      </c>
      <c r="W94" t="s">
        <v>9535</v>
      </c>
    </row>
    <row r="95" spans="1:23" x14ac:dyDescent="0.45">
      <c r="A95">
        <v>26034056</v>
      </c>
      <c r="B95" t="s">
        <v>9114</v>
      </c>
      <c r="C95" s="171">
        <v>42156</v>
      </c>
      <c r="D95" t="s">
        <v>9115</v>
      </c>
      <c r="E95" t="s">
        <v>9116</v>
      </c>
      <c r="F95" t="s">
        <v>9010</v>
      </c>
      <c r="G95" t="s">
        <v>8996</v>
      </c>
      <c r="H95" t="s">
        <v>9117</v>
      </c>
      <c r="I95" t="s">
        <v>9118</v>
      </c>
      <c r="J95" t="s">
        <v>9013</v>
      </c>
      <c r="K95" s="185" t="s">
        <v>9014</v>
      </c>
      <c r="L95" t="s">
        <v>9001</v>
      </c>
      <c r="M95">
        <v>8</v>
      </c>
      <c r="N95">
        <v>127519444</v>
      </c>
      <c r="O95" t="s">
        <v>9064</v>
      </c>
      <c r="P95" t="s">
        <v>9536</v>
      </c>
      <c r="Q95" t="s">
        <v>9537</v>
      </c>
      <c r="R95" t="s">
        <v>9074</v>
      </c>
      <c r="S95">
        <v>9.9000000000000005E-2</v>
      </c>
      <c r="T95" s="186">
        <v>1.9999999999999999E-40</v>
      </c>
      <c r="U95" t="s">
        <v>9335</v>
      </c>
      <c r="V95">
        <v>1.56</v>
      </c>
      <c r="W95" t="s">
        <v>9538</v>
      </c>
    </row>
    <row r="96" spans="1:23" x14ac:dyDescent="0.45">
      <c r="A96">
        <v>23535729</v>
      </c>
      <c r="B96" t="s">
        <v>9028</v>
      </c>
      <c r="C96" s="171">
        <v>41365</v>
      </c>
      <c r="D96" t="s">
        <v>8994</v>
      </c>
      <c r="E96" t="s">
        <v>9029</v>
      </c>
      <c r="F96" t="s">
        <v>9021</v>
      </c>
      <c r="G96" t="s">
        <v>8996</v>
      </c>
      <c r="H96" t="s">
        <v>9030</v>
      </c>
      <c r="I96" t="s">
        <v>9031</v>
      </c>
      <c r="J96" t="s">
        <v>9539</v>
      </c>
      <c r="K96" s="187" t="s">
        <v>9014</v>
      </c>
      <c r="L96" t="s">
        <v>9039</v>
      </c>
      <c r="M96">
        <v>3</v>
      </c>
      <c r="N96">
        <v>4700592</v>
      </c>
      <c r="O96" t="s">
        <v>9540</v>
      </c>
      <c r="P96" t="s">
        <v>9541</v>
      </c>
      <c r="Q96" t="s">
        <v>9542</v>
      </c>
      <c r="R96" t="s">
        <v>9005</v>
      </c>
      <c r="S96">
        <v>0.4</v>
      </c>
      <c r="T96" s="186">
        <v>2E-12</v>
      </c>
      <c r="V96">
        <v>1.07</v>
      </c>
      <c r="W96" t="s">
        <v>9032</v>
      </c>
    </row>
    <row r="97" spans="1:23" x14ac:dyDescent="0.45">
      <c r="A97">
        <v>23666240</v>
      </c>
      <c r="B97" t="s">
        <v>9153</v>
      </c>
      <c r="C97" s="171">
        <v>41406</v>
      </c>
      <c r="D97" t="s">
        <v>8994</v>
      </c>
      <c r="E97" t="s">
        <v>9154</v>
      </c>
      <c r="F97" t="s">
        <v>9155</v>
      </c>
      <c r="G97" t="s">
        <v>8996</v>
      </c>
      <c r="H97" t="s">
        <v>9156</v>
      </c>
      <c r="I97" t="s">
        <v>9157</v>
      </c>
      <c r="J97" t="s">
        <v>9543</v>
      </c>
      <c r="K97" s="187" t="s">
        <v>9014</v>
      </c>
      <c r="L97" t="s">
        <v>9039</v>
      </c>
      <c r="M97">
        <v>3</v>
      </c>
      <c r="N97">
        <v>16583541</v>
      </c>
      <c r="O97" t="s">
        <v>9544</v>
      </c>
      <c r="P97" t="s">
        <v>9545</v>
      </c>
      <c r="Q97" t="s">
        <v>9546</v>
      </c>
      <c r="R97" t="s">
        <v>9232</v>
      </c>
      <c r="S97">
        <v>0.69</v>
      </c>
      <c r="T97" s="186">
        <v>1E-8</v>
      </c>
      <c r="V97">
        <v>1.24</v>
      </c>
      <c r="W97" t="s">
        <v>9547</v>
      </c>
    </row>
    <row r="98" spans="1:23" x14ac:dyDescent="0.45">
      <c r="A98">
        <v>25877299</v>
      </c>
      <c r="B98" t="s">
        <v>9548</v>
      </c>
      <c r="C98" s="171">
        <v>42109</v>
      </c>
      <c r="D98" t="s">
        <v>9050</v>
      </c>
      <c r="E98" t="s">
        <v>9549</v>
      </c>
      <c r="F98" t="s">
        <v>9155</v>
      </c>
      <c r="G98" t="s">
        <v>8996</v>
      </c>
      <c r="H98" t="s">
        <v>9550</v>
      </c>
      <c r="I98" t="s">
        <v>9551</v>
      </c>
      <c r="J98" t="s">
        <v>9543</v>
      </c>
      <c r="K98" s="187" t="s">
        <v>9014</v>
      </c>
      <c r="L98" t="s">
        <v>9039</v>
      </c>
      <c r="M98">
        <v>3</v>
      </c>
      <c r="N98">
        <v>16583541</v>
      </c>
      <c r="O98" t="s">
        <v>9544</v>
      </c>
      <c r="P98" t="s">
        <v>9545</v>
      </c>
      <c r="Q98" t="s">
        <v>9546</v>
      </c>
      <c r="R98" t="s">
        <v>9232</v>
      </c>
      <c r="S98">
        <v>0.72899999999999998</v>
      </c>
      <c r="T98" s="186">
        <v>3E-9</v>
      </c>
      <c r="V98">
        <v>1.32</v>
      </c>
      <c r="W98" t="s">
        <v>9049</v>
      </c>
    </row>
    <row r="99" spans="1:23" x14ac:dyDescent="0.45">
      <c r="A99">
        <v>24493630</v>
      </c>
      <c r="B99" t="s">
        <v>9552</v>
      </c>
      <c r="C99" s="171">
        <v>41673</v>
      </c>
      <c r="D99" t="s">
        <v>9262</v>
      </c>
      <c r="E99" t="s">
        <v>9553</v>
      </c>
      <c r="F99" t="s">
        <v>9021</v>
      </c>
      <c r="G99" t="s">
        <v>8996</v>
      </c>
      <c r="H99" t="s">
        <v>9554</v>
      </c>
      <c r="I99" t="s">
        <v>9555</v>
      </c>
      <c r="J99" t="s">
        <v>9556</v>
      </c>
      <c r="K99" s="187" t="s">
        <v>9014</v>
      </c>
      <c r="L99" t="s">
        <v>9001</v>
      </c>
      <c r="M99">
        <v>3</v>
      </c>
      <c r="N99">
        <v>27302153</v>
      </c>
      <c r="O99" t="s">
        <v>9557</v>
      </c>
      <c r="P99" t="s">
        <v>9558</v>
      </c>
      <c r="Q99" t="s">
        <v>9559</v>
      </c>
      <c r="R99" t="s">
        <v>9005</v>
      </c>
      <c r="S99">
        <v>0.54</v>
      </c>
      <c r="T99" s="186">
        <v>4.9999999999999997E-12</v>
      </c>
      <c r="V99">
        <v>1.18</v>
      </c>
      <c r="W99" t="s">
        <v>9560</v>
      </c>
    </row>
    <row r="100" spans="1:23" x14ac:dyDescent="0.45">
      <c r="A100">
        <v>21263130</v>
      </c>
      <c r="B100" t="s">
        <v>9493</v>
      </c>
      <c r="C100" s="171">
        <v>40567</v>
      </c>
      <c r="D100" t="s">
        <v>9494</v>
      </c>
      <c r="E100" t="s">
        <v>9495</v>
      </c>
      <c r="F100" t="s">
        <v>9021</v>
      </c>
      <c r="G100" t="s">
        <v>8996</v>
      </c>
      <c r="H100" t="s">
        <v>9496</v>
      </c>
      <c r="I100" t="s">
        <v>9497</v>
      </c>
      <c r="J100" t="s">
        <v>9556</v>
      </c>
      <c r="K100" s="187" t="s">
        <v>9014</v>
      </c>
      <c r="L100" t="s">
        <v>9001</v>
      </c>
      <c r="M100">
        <v>3</v>
      </c>
      <c r="N100">
        <v>27374522</v>
      </c>
      <c r="O100" t="s">
        <v>9557</v>
      </c>
      <c r="P100" t="s">
        <v>9561</v>
      </c>
      <c r="Q100" t="s">
        <v>9562</v>
      </c>
      <c r="R100" t="s">
        <v>9202</v>
      </c>
      <c r="S100">
        <v>0.49</v>
      </c>
      <c r="T100" s="186">
        <v>2E-8</v>
      </c>
      <c r="V100">
        <v>1.1399999999999999</v>
      </c>
      <c r="W100" t="s">
        <v>9329</v>
      </c>
    </row>
    <row r="101" spans="1:23" x14ac:dyDescent="0.45">
      <c r="A101">
        <v>23535729</v>
      </c>
      <c r="B101" t="s">
        <v>9028</v>
      </c>
      <c r="C101" s="171">
        <v>41365</v>
      </c>
      <c r="D101" t="s">
        <v>8994</v>
      </c>
      <c r="E101" t="s">
        <v>9029</v>
      </c>
      <c r="F101" t="s">
        <v>9021</v>
      </c>
      <c r="G101" t="s">
        <v>8996</v>
      </c>
      <c r="H101" t="s">
        <v>9030</v>
      </c>
      <c r="I101" t="s">
        <v>9031</v>
      </c>
      <c r="J101" t="s">
        <v>9556</v>
      </c>
      <c r="K101" s="187" t="s">
        <v>9014</v>
      </c>
      <c r="L101" t="s">
        <v>9001</v>
      </c>
      <c r="M101">
        <v>3</v>
      </c>
      <c r="N101">
        <v>27374522</v>
      </c>
      <c r="O101" t="s">
        <v>9557</v>
      </c>
      <c r="P101" t="s">
        <v>9563</v>
      </c>
      <c r="Q101" t="s">
        <v>9562</v>
      </c>
      <c r="R101" t="s">
        <v>9202</v>
      </c>
      <c r="S101">
        <v>0.47</v>
      </c>
      <c r="T101" s="186">
        <v>2.0000000000000002E-30</v>
      </c>
      <c r="V101">
        <v>1.1000000000000001</v>
      </c>
      <c r="W101" t="s">
        <v>9564</v>
      </c>
    </row>
    <row r="102" spans="1:23" x14ac:dyDescent="0.45">
      <c r="A102">
        <v>24149102</v>
      </c>
      <c r="B102" t="s">
        <v>9565</v>
      </c>
      <c r="C102" s="171">
        <v>41569</v>
      </c>
      <c r="D102" t="s">
        <v>9044</v>
      </c>
      <c r="E102" t="s">
        <v>9566</v>
      </c>
      <c r="F102" t="s">
        <v>4621</v>
      </c>
      <c r="G102" t="s">
        <v>8996</v>
      </c>
      <c r="H102" t="s">
        <v>9567</v>
      </c>
      <c r="I102" t="s">
        <v>9568</v>
      </c>
      <c r="J102" t="s">
        <v>9556</v>
      </c>
      <c r="K102" s="187" t="s">
        <v>9014</v>
      </c>
      <c r="L102" t="s">
        <v>9001</v>
      </c>
      <c r="M102">
        <v>3</v>
      </c>
      <c r="N102">
        <v>27723132</v>
      </c>
      <c r="O102" t="s">
        <v>9569</v>
      </c>
      <c r="P102" t="s">
        <v>9570</v>
      </c>
      <c r="Q102" t="s">
        <v>9571</v>
      </c>
      <c r="R102" t="s">
        <v>9572</v>
      </c>
      <c r="S102">
        <v>0.45</v>
      </c>
      <c r="T102" s="186">
        <v>9.9999999999999998E-13</v>
      </c>
      <c r="V102">
        <v>1.26</v>
      </c>
      <c r="W102" t="s">
        <v>9573</v>
      </c>
    </row>
    <row r="103" spans="1:23" x14ac:dyDescent="0.45">
      <c r="A103">
        <v>26956414</v>
      </c>
      <c r="B103" t="s">
        <v>9330</v>
      </c>
      <c r="C103" s="171">
        <v>42438</v>
      </c>
      <c r="D103" t="s">
        <v>9044</v>
      </c>
      <c r="E103" t="s">
        <v>9364</v>
      </c>
      <c r="F103" t="s">
        <v>9341</v>
      </c>
      <c r="G103" t="s">
        <v>8996</v>
      </c>
      <c r="H103" t="s">
        <v>9365</v>
      </c>
      <c r="I103" t="s">
        <v>9366</v>
      </c>
      <c r="J103" t="s">
        <v>9556</v>
      </c>
      <c r="K103" s="187" t="s">
        <v>9014</v>
      </c>
      <c r="L103" t="s">
        <v>9001</v>
      </c>
      <c r="M103">
        <v>3</v>
      </c>
      <c r="N103">
        <v>27736288</v>
      </c>
      <c r="O103" t="s">
        <v>9569</v>
      </c>
      <c r="P103" t="s">
        <v>9574</v>
      </c>
      <c r="Q103" t="s">
        <v>9575</v>
      </c>
      <c r="R103" t="s">
        <v>9074</v>
      </c>
      <c r="S103">
        <v>0.46500000000000002</v>
      </c>
      <c r="T103" s="186">
        <v>3E-11</v>
      </c>
      <c r="V103">
        <v>1.19</v>
      </c>
      <c r="W103" t="s">
        <v>9576</v>
      </c>
    </row>
    <row r="104" spans="1:23" x14ac:dyDescent="0.45">
      <c r="A104">
        <v>23535729</v>
      </c>
      <c r="B104" t="s">
        <v>9028</v>
      </c>
      <c r="C104" s="171">
        <v>41365</v>
      </c>
      <c r="D104" t="s">
        <v>8994</v>
      </c>
      <c r="E104" t="s">
        <v>9029</v>
      </c>
      <c r="F104" t="s">
        <v>9021</v>
      </c>
      <c r="G104" t="s">
        <v>8996</v>
      </c>
      <c r="H104" t="s">
        <v>9030</v>
      </c>
      <c r="I104" t="s">
        <v>9031</v>
      </c>
      <c r="J104" t="s">
        <v>9556</v>
      </c>
      <c r="K104" s="187" t="s">
        <v>9014</v>
      </c>
      <c r="L104" t="s">
        <v>9001</v>
      </c>
      <c r="M104">
        <v>3</v>
      </c>
      <c r="N104">
        <v>30641447</v>
      </c>
      <c r="O104" t="s">
        <v>2557</v>
      </c>
      <c r="P104" t="s">
        <v>9577</v>
      </c>
      <c r="Q104" t="s">
        <v>9578</v>
      </c>
      <c r="R104" t="s">
        <v>9005</v>
      </c>
      <c r="S104">
        <v>0.35</v>
      </c>
      <c r="T104" s="186">
        <v>2E-8</v>
      </c>
      <c r="V104">
        <v>1.06</v>
      </c>
      <c r="W104" t="s">
        <v>9386</v>
      </c>
    </row>
    <row r="105" spans="1:23" x14ac:dyDescent="0.45">
      <c r="A105">
        <v>26151821</v>
      </c>
      <c r="B105" t="s">
        <v>9531</v>
      </c>
      <c r="C105" s="171">
        <v>42192</v>
      </c>
      <c r="D105" t="s">
        <v>9044</v>
      </c>
      <c r="E105" t="s">
        <v>9579</v>
      </c>
      <c r="F105" t="s">
        <v>9069</v>
      </c>
      <c r="G105" t="s">
        <v>8996</v>
      </c>
      <c r="H105" t="s">
        <v>9580</v>
      </c>
      <c r="I105" t="s">
        <v>9581</v>
      </c>
      <c r="J105" t="s">
        <v>9582</v>
      </c>
      <c r="K105" s="187" t="s">
        <v>9014</v>
      </c>
      <c r="L105" t="s">
        <v>9001</v>
      </c>
      <c r="M105">
        <v>3</v>
      </c>
      <c r="N105">
        <v>40883471</v>
      </c>
      <c r="O105" t="s">
        <v>2653</v>
      </c>
      <c r="P105" t="s">
        <v>9583</v>
      </c>
      <c r="Q105" t="s">
        <v>9584</v>
      </c>
      <c r="R105" t="s">
        <v>9074</v>
      </c>
      <c r="S105">
        <v>0.16</v>
      </c>
      <c r="T105" s="186">
        <v>2E-8</v>
      </c>
      <c r="U105" t="s">
        <v>9139</v>
      </c>
      <c r="V105">
        <v>1.1399999999999999</v>
      </c>
      <c r="W105" t="s">
        <v>9585</v>
      </c>
    </row>
    <row r="106" spans="1:23" x14ac:dyDescent="0.45">
      <c r="A106">
        <v>26151821</v>
      </c>
      <c r="B106" t="s">
        <v>9531</v>
      </c>
      <c r="C106" s="171">
        <v>42192</v>
      </c>
      <c r="D106" t="s">
        <v>9044</v>
      </c>
      <c r="E106" t="s">
        <v>9579</v>
      </c>
      <c r="F106" t="s">
        <v>9069</v>
      </c>
      <c r="G106" t="s">
        <v>8996</v>
      </c>
      <c r="H106" t="s">
        <v>9580</v>
      </c>
      <c r="I106" t="s">
        <v>9581</v>
      </c>
      <c r="J106" t="s">
        <v>9582</v>
      </c>
      <c r="K106" s="187" t="s">
        <v>9014</v>
      </c>
      <c r="L106" t="s">
        <v>9001</v>
      </c>
      <c r="M106">
        <v>3</v>
      </c>
      <c r="N106">
        <v>40883471</v>
      </c>
      <c r="O106" t="s">
        <v>2653</v>
      </c>
      <c r="P106" t="s">
        <v>9586</v>
      </c>
      <c r="Q106" t="s">
        <v>9584</v>
      </c>
      <c r="R106" t="s">
        <v>9074</v>
      </c>
      <c r="S106">
        <v>0.16</v>
      </c>
      <c r="T106" s="186">
        <v>3E-9</v>
      </c>
      <c r="V106">
        <v>1.1399999999999999</v>
      </c>
      <c r="W106" t="s">
        <v>9329</v>
      </c>
    </row>
    <row r="107" spans="1:23" x14ac:dyDescent="0.45">
      <c r="A107">
        <v>23502783</v>
      </c>
      <c r="B107" t="s">
        <v>9587</v>
      </c>
      <c r="C107" s="171">
        <v>41350</v>
      </c>
      <c r="D107" t="s">
        <v>8994</v>
      </c>
      <c r="E107" t="s">
        <v>9588</v>
      </c>
      <c r="F107" t="s">
        <v>9589</v>
      </c>
      <c r="G107" t="s">
        <v>8996</v>
      </c>
      <c r="H107" t="s">
        <v>9590</v>
      </c>
      <c r="J107" t="s">
        <v>9582</v>
      </c>
      <c r="K107" s="187" t="s">
        <v>9014</v>
      </c>
      <c r="L107" t="s">
        <v>9001</v>
      </c>
      <c r="M107">
        <v>3</v>
      </c>
      <c r="N107">
        <v>41744517</v>
      </c>
      <c r="O107" t="s">
        <v>9064</v>
      </c>
      <c r="P107" t="s">
        <v>9591</v>
      </c>
      <c r="Q107" t="s">
        <v>9592</v>
      </c>
      <c r="R107" t="s">
        <v>9005</v>
      </c>
      <c r="S107">
        <v>0.16</v>
      </c>
      <c r="T107" s="186">
        <v>1.0000000000000001E-9</v>
      </c>
      <c r="U107" t="s">
        <v>9593</v>
      </c>
      <c r="V107">
        <v>1.48</v>
      </c>
      <c r="W107" t="s">
        <v>9594</v>
      </c>
    </row>
    <row r="108" spans="1:23" x14ac:dyDescent="0.45">
      <c r="A108">
        <v>26007630</v>
      </c>
      <c r="B108" t="s">
        <v>9595</v>
      </c>
      <c r="C108" s="171">
        <v>42150</v>
      </c>
      <c r="D108" t="s">
        <v>9044</v>
      </c>
      <c r="E108" t="s">
        <v>9596</v>
      </c>
      <c r="F108" t="s">
        <v>9589</v>
      </c>
      <c r="G108" t="s">
        <v>8996</v>
      </c>
      <c r="H108" t="s">
        <v>9597</v>
      </c>
      <c r="I108" t="s">
        <v>9598</v>
      </c>
      <c r="J108" t="s">
        <v>9582</v>
      </c>
      <c r="K108" s="187" t="s">
        <v>9014</v>
      </c>
      <c r="L108" t="s">
        <v>9001</v>
      </c>
      <c r="M108">
        <v>3</v>
      </c>
      <c r="N108">
        <v>41786808</v>
      </c>
      <c r="O108" t="s">
        <v>9599</v>
      </c>
      <c r="P108" t="s">
        <v>9600</v>
      </c>
      <c r="Q108" t="s">
        <v>9601</v>
      </c>
      <c r="R108" t="s">
        <v>9005</v>
      </c>
      <c r="S108" t="s">
        <v>9064</v>
      </c>
      <c r="T108" s="186">
        <v>2.9999999999999997E-8</v>
      </c>
      <c r="V108">
        <v>0.25</v>
      </c>
      <c r="W108" t="s">
        <v>9300</v>
      </c>
    </row>
    <row r="109" spans="1:23" x14ac:dyDescent="0.45">
      <c r="A109">
        <v>22120009</v>
      </c>
      <c r="B109" t="s">
        <v>9602</v>
      </c>
      <c r="C109" s="171">
        <v>40874</v>
      </c>
      <c r="D109" t="s">
        <v>8994</v>
      </c>
      <c r="E109" t="s">
        <v>9603</v>
      </c>
      <c r="F109" t="s">
        <v>9589</v>
      </c>
      <c r="G109" t="s">
        <v>8996</v>
      </c>
      <c r="H109" t="s">
        <v>9604</v>
      </c>
      <c r="I109" t="s">
        <v>9605</v>
      </c>
      <c r="J109" t="s">
        <v>9582</v>
      </c>
      <c r="K109" s="187" t="s">
        <v>9014</v>
      </c>
      <c r="L109" t="s">
        <v>9001</v>
      </c>
      <c r="M109">
        <v>3</v>
      </c>
      <c r="N109">
        <v>41883906</v>
      </c>
      <c r="O109" t="s">
        <v>9599</v>
      </c>
      <c r="P109" t="s">
        <v>9606</v>
      </c>
      <c r="Q109" t="s">
        <v>9607</v>
      </c>
      <c r="R109" t="s">
        <v>59</v>
      </c>
      <c r="S109">
        <v>0.16</v>
      </c>
      <c r="T109" s="186">
        <v>2E-8</v>
      </c>
      <c r="V109">
        <v>1.32</v>
      </c>
      <c r="W109" t="s">
        <v>9608</v>
      </c>
    </row>
    <row r="110" spans="1:23" x14ac:dyDescent="0.45">
      <c r="A110">
        <v>23502783</v>
      </c>
      <c r="B110" t="s">
        <v>9587</v>
      </c>
      <c r="C110" s="171">
        <v>41350</v>
      </c>
      <c r="D110" t="s">
        <v>8994</v>
      </c>
      <c r="E110" t="s">
        <v>9588</v>
      </c>
      <c r="F110" t="s">
        <v>9589</v>
      </c>
      <c r="G110" t="s">
        <v>8996</v>
      </c>
      <c r="H110" t="s">
        <v>9590</v>
      </c>
      <c r="J110" t="s">
        <v>9582</v>
      </c>
      <c r="K110" s="187" t="s">
        <v>9014</v>
      </c>
      <c r="L110" t="s">
        <v>9001</v>
      </c>
      <c r="M110">
        <v>3</v>
      </c>
      <c r="N110">
        <v>41954644</v>
      </c>
      <c r="O110" t="s">
        <v>9064</v>
      </c>
      <c r="P110" t="s">
        <v>9609</v>
      </c>
      <c r="Q110" t="s">
        <v>9610</v>
      </c>
      <c r="R110" t="s">
        <v>59</v>
      </c>
      <c r="S110">
        <v>0.16</v>
      </c>
      <c r="T110" s="186">
        <v>2.0000000000000001E-9</v>
      </c>
      <c r="U110" t="s">
        <v>9593</v>
      </c>
      <c r="V110">
        <v>1.47</v>
      </c>
      <c r="W110" t="s">
        <v>9611</v>
      </c>
    </row>
    <row r="111" spans="1:23" x14ac:dyDescent="0.45">
      <c r="A111">
        <v>26151821</v>
      </c>
      <c r="B111" t="s">
        <v>9531</v>
      </c>
      <c r="C111" s="171">
        <v>42192</v>
      </c>
      <c r="D111" t="s">
        <v>9044</v>
      </c>
      <c r="E111" t="s">
        <v>9579</v>
      </c>
      <c r="F111" t="s">
        <v>9069</v>
      </c>
      <c r="G111" t="s">
        <v>8996</v>
      </c>
      <c r="H111" t="s">
        <v>9580</v>
      </c>
      <c r="I111" t="s">
        <v>9581</v>
      </c>
      <c r="J111" t="s">
        <v>9612</v>
      </c>
      <c r="K111" s="187" t="s">
        <v>9014</v>
      </c>
      <c r="L111" t="s">
        <v>9039</v>
      </c>
      <c r="M111">
        <v>3</v>
      </c>
      <c r="N111">
        <v>66392011</v>
      </c>
      <c r="O111" t="s">
        <v>9613</v>
      </c>
      <c r="P111" t="s">
        <v>9614</v>
      </c>
      <c r="Q111" t="s">
        <v>9615</v>
      </c>
      <c r="R111" t="s">
        <v>9005</v>
      </c>
      <c r="S111">
        <v>0.57999999999999996</v>
      </c>
      <c r="T111" s="186">
        <v>2.9999999999999997E-8</v>
      </c>
      <c r="U111" t="s">
        <v>9139</v>
      </c>
      <c r="V111">
        <v>1.0900000000000001</v>
      </c>
      <c r="W111" t="s">
        <v>9616</v>
      </c>
    </row>
    <row r="112" spans="1:23" x14ac:dyDescent="0.45">
      <c r="A112">
        <v>26151821</v>
      </c>
      <c r="B112" t="s">
        <v>9531</v>
      </c>
      <c r="C112" s="171">
        <v>42192</v>
      </c>
      <c r="D112" t="s">
        <v>9044</v>
      </c>
      <c r="E112" t="s">
        <v>9579</v>
      </c>
      <c r="F112" t="s">
        <v>9069</v>
      </c>
      <c r="G112" t="s">
        <v>8996</v>
      </c>
      <c r="H112" t="s">
        <v>9580</v>
      </c>
      <c r="I112" t="s">
        <v>9581</v>
      </c>
      <c r="J112" t="s">
        <v>9612</v>
      </c>
      <c r="K112" s="187" t="s">
        <v>9014</v>
      </c>
      <c r="L112" t="s">
        <v>9039</v>
      </c>
      <c r="M112">
        <v>3</v>
      </c>
      <c r="N112">
        <v>66392011</v>
      </c>
      <c r="O112" t="s">
        <v>9613</v>
      </c>
      <c r="P112" t="s">
        <v>9614</v>
      </c>
      <c r="Q112" t="s">
        <v>9615</v>
      </c>
      <c r="R112" t="s">
        <v>9005</v>
      </c>
      <c r="S112">
        <v>0.57999999999999996</v>
      </c>
      <c r="T112" s="186">
        <v>2E-8</v>
      </c>
      <c r="V112">
        <v>1.0900000000000001</v>
      </c>
      <c r="W112" t="s">
        <v>9617</v>
      </c>
    </row>
    <row r="113" spans="1:23" x14ac:dyDescent="0.45">
      <c r="A113">
        <v>26034056</v>
      </c>
      <c r="B113" t="s">
        <v>9114</v>
      </c>
      <c r="C113" s="171">
        <v>42156</v>
      </c>
      <c r="D113" t="s">
        <v>9115</v>
      </c>
      <c r="E113" t="s">
        <v>9116</v>
      </c>
      <c r="F113" t="s">
        <v>9010</v>
      </c>
      <c r="G113" t="s">
        <v>8996</v>
      </c>
      <c r="H113" t="s">
        <v>9117</v>
      </c>
      <c r="I113" t="s">
        <v>9118</v>
      </c>
      <c r="J113" t="s">
        <v>9013</v>
      </c>
      <c r="K113" s="185" t="s">
        <v>9618</v>
      </c>
      <c r="L113" t="s">
        <v>9001</v>
      </c>
      <c r="M113">
        <v>8</v>
      </c>
      <c r="N113">
        <v>127519444</v>
      </c>
      <c r="O113" t="s">
        <v>9064</v>
      </c>
      <c r="P113" t="s">
        <v>9536</v>
      </c>
      <c r="Q113" t="s">
        <v>9537</v>
      </c>
      <c r="R113" t="s">
        <v>9074</v>
      </c>
      <c r="S113">
        <v>9.9000000000000005E-2</v>
      </c>
      <c r="T113" s="186">
        <v>3.9999999999999999E-45</v>
      </c>
      <c r="V113">
        <v>1.54</v>
      </c>
      <c r="W113" t="s">
        <v>9619</v>
      </c>
    </row>
    <row r="114" spans="1:23" x14ac:dyDescent="0.45">
      <c r="A114">
        <v>26443449</v>
      </c>
      <c r="B114" t="s">
        <v>9620</v>
      </c>
      <c r="C114" s="171">
        <v>42284</v>
      </c>
      <c r="D114" t="s">
        <v>9044</v>
      </c>
      <c r="E114" t="s">
        <v>9621</v>
      </c>
      <c r="F114" t="s">
        <v>9010</v>
      </c>
      <c r="G114" t="s">
        <v>8996</v>
      </c>
      <c r="H114" t="s">
        <v>9622</v>
      </c>
      <c r="I114" t="s">
        <v>9623</v>
      </c>
      <c r="J114" t="s">
        <v>9013</v>
      </c>
      <c r="K114" s="185" t="s">
        <v>9088</v>
      </c>
      <c r="L114" t="s">
        <v>9001</v>
      </c>
      <c r="M114">
        <v>8</v>
      </c>
      <c r="N114">
        <v>127472793</v>
      </c>
      <c r="O114" t="s">
        <v>9624</v>
      </c>
      <c r="P114" t="s">
        <v>9337</v>
      </c>
      <c r="Q114" t="s">
        <v>9338</v>
      </c>
      <c r="R114" t="s">
        <v>9005</v>
      </c>
      <c r="S114" t="s">
        <v>9064</v>
      </c>
      <c r="T114" s="186">
        <v>3.9999999999999998E-23</v>
      </c>
      <c r="V114">
        <v>1.5384616</v>
      </c>
      <c r="W114" t="s">
        <v>9049</v>
      </c>
    </row>
    <row r="115" spans="1:23" x14ac:dyDescent="0.45">
      <c r="A115">
        <v>27262462</v>
      </c>
      <c r="B115" t="s">
        <v>9007</v>
      </c>
      <c r="C115" s="171">
        <v>42525</v>
      </c>
      <c r="D115" t="s">
        <v>9008</v>
      </c>
      <c r="E115" t="s">
        <v>9009</v>
      </c>
      <c r="F115" t="s">
        <v>9010</v>
      </c>
      <c r="G115" t="s">
        <v>8996</v>
      </c>
      <c r="H115" t="s">
        <v>9011</v>
      </c>
      <c r="I115" t="s">
        <v>9012</v>
      </c>
      <c r="J115" t="s">
        <v>9013</v>
      </c>
      <c r="K115" s="185" t="s">
        <v>9014</v>
      </c>
      <c r="L115" t="s">
        <v>9001</v>
      </c>
      <c r="M115">
        <v>8</v>
      </c>
      <c r="N115">
        <v>127311646</v>
      </c>
      <c r="O115" t="s">
        <v>9625</v>
      </c>
      <c r="P115" t="s">
        <v>9626</v>
      </c>
      <c r="Q115" t="s">
        <v>9627</v>
      </c>
      <c r="R115" t="s">
        <v>9005</v>
      </c>
      <c r="S115">
        <v>0.16600000000000001</v>
      </c>
      <c r="T115" s="186">
        <v>2.0000000000000001E-9</v>
      </c>
      <c r="V115">
        <v>1.51</v>
      </c>
      <c r="W115" t="s">
        <v>9628</v>
      </c>
    </row>
    <row r="116" spans="1:23" x14ac:dyDescent="0.45">
      <c r="A116">
        <v>21602798</v>
      </c>
      <c r="B116" t="s">
        <v>9629</v>
      </c>
      <c r="C116" s="171">
        <v>40685</v>
      </c>
      <c r="D116" t="s">
        <v>8994</v>
      </c>
      <c r="E116" t="s">
        <v>9630</v>
      </c>
      <c r="F116" t="s">
        <v>9010</v>
      </c>
      <c r="G116" t="s">
        <v>8996</v>
      </c>
      <c r="H116" t="s">
        <v>9631</v>
      </c>
      <c r="I116" t="s">
        <v>9632</v>
      </c>
      <c r="J116" t="s">
        <v>9633</v>
      </c>
      <c r="K116" s="189" t="s">
        <v>9119</v>
      </c>
      <c r="L116" t="s">
        <v>9039</v>
      </c>
      <c r="M116">
        <v>17</v>
      </c>
      <c r="N116">
        <v>49359387</v>
      </c>
      <c r="O116" t="s">
        <v>9634</v>
      </c>
      <c r="P116" t="s">
        <v>9635</v>
      </c>
      <c r="Q116" t="s">
        <v>9636</v>
      </c>
      <c r="R116" t="s">
        <v>9005</v>
      </c>
      <c r="S116">
        <v>0.05</v>
      </c>
      <c r="T116" s="186">
        <v>2.9999999999999998E-13</v>
      </c>
      <c r="V116">
        <v>1.51</v>
      </c>
      <c r="W116" t="s">
        <v>9637</v>
      </c>
    </row>
    <row r="117" spans="1:23" x14ac:dyDescent="0.45">
      <c r="A117">
        <v>26034056</v>
      </c>
      <c r="B117" t="s">
        <v>9114</v>
      </c>
      <c r="C117" s="171">
        <v>42156</v>
      </c>
      <c r="D117" t="s">
        <v>9115</v>
      </c>
      <c r="E117" t="s">
        <v>9116</v>
      </c>
      <c r="F117" t="s">
        <v>9010</v>
      </c>
      <c r="G117" t="s">
        <v>8996</v>
      </c>
      <c r="H117" t="s">
        <v>9117</v>
      </c>
      <c r="I117" t="s">
        <v>9118</v>
      </c>
      <c r="J117" t="s">
        <v>9013</v>
      </c>
      <c r="K117" s="185" t="s">
        <v>9618</v>
      </c>
      <c r="L117" t="s">
        <v>9001</v>
      </c>
      <c r="M117">
        <v>8</v>
      </c>
      <c r="N117">
        <v>127094635</v>
      </c>
      <c r="O117" t="s">
        <v>9064</v>
      </c>
      <c r="P117" t="s">
        <v>9267</v>
      </c>
      <c r="Q117" t="s">
        <v>9268</v>
      </c>
      <c r="R117" t="s">
        <v>9232</v>
      </c>
      <c r="S117">
        <v>3.5000000000000003E-2</v>
      </c>
      <c r="T117" s="186">
        <v>5.9999999999999998E-22</v>
      </c>
      <c r="V117">
        <v>1.45</v>
      </c>
      <c r="W117" t="s">
        <v>9638</v>
      </c>
    </row>
    <row r="118" spans="1:23" x14ac:dyDescent="0.45">
      <c r="A118">
        <v>22037551</v>
      </c>
      <c r="B118" t="s">
        <v>9639</v>
      </c>
      <c r="C118" s="171">
        <v>40846</v>
      </c>
      <c r="D118" t="s">
        <v>8994</v>
      </c>
      <c r="E118" t="s">
        <v>9640</v>
      </c>
      <c r="F118" t="s">
        <v>9143</v>
      </c>
      <c r="G118" t="s">
        <v>8996</v>
      </c>
      <c r="H118" t="s">
        <v>9641</v>
      </c>
      <c r="I118" t="s">
        <v>9642</v>
      </c>
      <c r="J118" t="s">
        <v>9643</v>
      </c>
      <c r="K118" s="188" t="s">
        <v>9453</v>
      </c>
      <c r="L118" t="s">
        <v>9039</v>
      </c>
      <c r="M118">
        <v>3</v>
      </c>
      <c r="N118">
        <v>114643917</v>
      </c>
      <c r="O118" t="s">
        <v>9644</v>
      </c>
      <c r="P118" t="s">
        <v>9645</v>
      </c>
      <c r="Q118" t="s">
        <v>9646</v>
      </c>
      <c r="R118" t="s">
        <v>9005</v>
      </c>
      <c r="S118" t="s">
        <v>9064</v>
      </c>
      <c r="T118" s="186">
        <v>2.0000000000000001E-9</v>
      </c>
      <c r="V118">
        <v>1.32</v>
      </c>
      <c r="W118" t="s">
        <v>9608</v>
      </c>
    </row>
    <row r="119" spans="1:23" x14ac:dyDescent="0.45">
      <c r="A119">
        <v>25939597</v>
      </c>
      <c r="B119" t="s">
        <v>9330</v>
      </c>
      <c r="C119" s="171">
        <v>42129</v>
      </c>
      <c r="D119" t="s">
        <v>9044</v>
      </c>
      <c r="E119" t="s">
        <v>9331</v>
      </c>
      <c r="F119" t="s">
        <v>9010</v>
      </c>
      <c r="G119" t="s">
        <v>8996</v>
      </c>
      <c r="H119" t="s">
        <v>9332</v>
      </c>
      <c r="I119" t="s">
        <v>9333</v>
      </c>
      <c r="J119" t="s">
        <v>9013</v>
      </c>
      <c r="K119" s="185" t="s">
        <v>9014</v>
      </c>
      <c r="L119" t="s">
        <v>9001</v>
      </c>
      <c r="M119">
        <v>8</v>
      </c>
      <c r="N119">
        <v>127505328</v>
      </c>
      <c r="O119" t="s">
        <v>9647</v>
      </c>
      <c r="P119" t="s">
        <v>9316</v>
      </c>
      <c r="Q119" t="s">
        <v>9317</v>
      </c>
      <c r="R119" t="s">
        <v>9074</v>
      </c>
      <c r="S119">
        <v>0.1</v>
      </c>
      <c r="T119" s="186">
        <v>9.9999999999999993E-35</v>
      </c>
      <c r="V119">
        <v>1.45</v>
      </c>
      <c r="W119" t="s">
        <v>9648</v>
      </c>
    </row>
    <row r="120" spans="1:23" x14ac:dyDescent="0.45">
      <c r="A120">
        <v>17401363</v>
      </c>
      <c r="B120" t="s">
        <v>9649</v>
      </c>
      <c r="C120" s="171">
        <v>39173</v>
      </c>
      <c r="D120" t="s">
        <v>8994</v>
      </c>
      <c r="E120" t="s">
        <v>9650</v>
      </c>
      <c r="F120" t="s">
        <v>9010</v>
      </c>
      <c r="G120" t="s">
        <v>8996</v>
      </c>
      <c r="H120" t="s">
        <v>9314</v>
      </c>
      <c r="I120" t="s">
        <v>9651</v>
      </c>
      <c r="J120" t="s">
        <v>9013</v>
      </c>
      <c r="K120" s="185" t="s">
        <v>9014</v>
      </c>
      <c r="L120" t="s">
        <v>9001</v>
      </c>
      <c r="M120">
        <v>8</v>
      </c>
      <c r="N120">
        <v>127472793</v>
      </c>
      <c r="O120" t="s">
        <v>9101</v>
      </c>
      <c r="P120" t="s">
        <v>9337</v>
      </c>
      <c r="Q120" t="s">
        <v>9338</v>
      </c>
      <c r="R120" t="s">
        <v>9005</v>
      </c>
      <c r="S120">
        <v>0.11</v>
      </c>
      <c r="T120" s="186">
        <v>2E-14</v>
      </c>
      <c r="V120">
        <v>1.43</v>
      </c>
      <c r="W120" t="s">
        <v>9652</v>
      </c>
    </row>
    <row r="121" spans="1:23" x14ac:dyDescent="0.45">
      <c r="A121">
        <v>26503584</v>
      </c>
      <c r="B121" t="s">
        <v>9653</v>
      </c>
      <c r="C121" s="171">
        <v>42304</v>
      </c>
      <c r="D121" t="s">
        <v>9044</v>
      </c>
      <c r="E121" t="s">
        <v>9654</v>
      </c>
      <c r="F121" t="s">
        <v>9155</v>
      </c>
      <c r="G121" t="s">
        <v>8996</v>
      </c>
      <c r="H121" t="s">
        <v>9156</v>
      </c>
      <c r="I121" t="s">
        <v>9655</v>
      </c>
      <c r="J121" t="s">
        <v>9656</v>
      </c>
      <c r="K121" s="187" t="s">
        <v>9014</v>
      </c>
      <c r="L121" t="s">
        <v>9001</v>
      </c>
      <c r="M121">
        <v>3</v>
      </c>
      <c r="N121">
        <v>142100008</v>
      </c>
      <c r="O121" t="s">
        <v>9657</v>
      </c>
      <c r="P121" t="s">
        <v>9658</v>
      </c>
      <c r="Q121" t="s">
        <v>9659</v>
      </c>
      <c r="R121" t="s">
        <v>9005</v>
      </c>
      <c r="S121">
        <v>0.8</v>
      </c>
      <c r="T121" s="186">
        <v>2.0000000000000001E-9</v>
      </c>
      <c r="V121">
        <v>1.18</v>
      </c>
      <c r="W121" t="s">
        <v>9660</v>
      </c>
    </row>
    <row r="122" spans="1:23" x14ac:dyDescent="0.45">
      <c r="A122">
        <v>25581431</v>
      </c>
      <c r="B122" t="s">
        <v>9055</v>
      </c>
      <c r="C122" s="171">
        <v>42016</v>
      </c>
      <c r="D122" t="s">
        <v>8994</v>
      </c>
      <c r="E122" t="s">
        <v>9056</v>
      </c>
      <c r="F122" t="s">
        <v>9057</v>
      </c>
      <c r="G122" t="s">
        <v>8996</v>
      </c>
      <c r="H122" t="s">
        <v>9058</v>
      </c>
      <c r="I122" t="s">
        <v>9059</v>
      </c>
      <c r="J122" t="s">
        <v>9661</v>
      </c>
      <c r="K122" s="187" t="s">
        <v>9014</v>
      </c>
      <c r="L122" t="s">
        <v>9039</v>
      </c>
      <c r="M122">
        <v>3</v>
      </c>
      <c r="N122">
        <v>156689208</v>
      </c>
      <c r="O122" t="s">
        <v>9662</v>
      </c>
      <c r="P122" t="s">
        <v>9663</v>
      </c>
      <c r="Q122" t="s">
        <v>9664</v>
      </c>
      <c r="R122" t="s">
        <v>9005</v>
      </c>
      <c r="S122">
        <v>0.05</v>
      </c>
      <c r="T122" s="186">
        <v>6E-51</v>
      </c>
      <c r="V122">
        <v>1.59</v>
      </c>
      <c r="W122" t="s">
        <v>9665</v>
      </c>
    </row>
    <row r="123" spans="1:23" x14ac:dyDescent="0.45">
      <c r="A123">
        <v>23535730</v>
      </c>
      <c r="B123" t="s">
        <v>9405</v>
      </c>
      <c r="C123" s="171">
        <v>41365</v>
      </c>
      <c r="D123" t="s">
        <v>8994</v>
      </c>
      <c r="E123" t="s">
        <v>9406</v>
      </c>
      <c r="F123" t="s">
        <v>9057</v>
      </c>
      <c r="G123" t="s">
        <v>8996</v>
      </c>
      <c r="H123" t="s">
        <v>9407</v>
      </c>
      <c r="I123" t="s">
        <v>9408</v>
      </c>
      <c r="J123" t="s">
        <v>9661</v>
      </c>
      <c r="K123" s="187" t="s">
        <v>9014</v>
      </c>
      <c r="L123" t="s">
        <v>9039</v>
      </c>
      <c r="M123">
        <v>3</v>
      </c>
      <c r="N123">
        <v>156689208</v>
      </c>
      <c r="O123" t="s">
        <v>9064</v>
      </c>
      <c r="P123" t="s">
        <v>9666</v>
      </c>
      <c r="Q123" t="s">
        <v>9664</v>
      </c>
      <c r="R123" t="s">
        <v>9005</v>
      </c>
      <c r="S123">
        <v>0.05</v>
      </c>
      <c r="T123" s="186">
        <v>1.9999999999999999E-29</v>
      </c>
      <c r="U123" t="s">
        <v>9410</v>
      </c>
      <c r="V123">
        <v>1.44</v>
      </c>
      <c r="W123" t="s">
        <v>9648</v>
      </c>
    </row>
    <row r="124" spans="1:23" x14ac:dyDescent="0.45">
      <c r="A124">
        <v>23535730</v>
      </c>
      <c r="B124" t="s">
        <v>9405</v>
      </c>
      <c r="C124" s="171">
        <v>41365</v>
      </c>
      <c r="D124" t="s">
        <v>8994</v>
      </c>
      <c r="E124" t="s">
        <v>9406</v>
      </c>
      <c r="F124" t="s">
        <v>9057</v>
      </c>
      <c r="G124" t="s">
        <v>8996</v>
      </c>
      <c r="H124" t="s">
        <v>9407</v>
      </c>
      <c r="I124" t="s">
        <v>9408</v>
      </c>
      <c r="J124" t="s">
        <v>9661</v>
      </c>
      <c r="K124" s="187" t="s">
        <v>9014</v>
      </c>
      <c r="L124" t="s">
        <v>9039</v>
      </c>
      <c r="M124">
        <v>3</v>
      </c>
      <c r="N124">
        <v>156689208</v>
      </c>
      <c r="O124" t="s">
        <v>9064</v>
      </c>
      <c r="P124" t="s">
        <v>9666</v>
      </c>
      <c r="Q124" t="s">
        <v>9664</v>
      </c>
      <c r="R124" t="s">
        <v>9005</v>
      </c>
      <c r="S124">
        <v>0.05</v>
      </c>
      <c r="T124" s="186">
        <v>1.9999999999999999E-34</v>
      </c>
      <c r="U124" t="s">
        <v>9412</v>
      </c>
      <c r="V124">
        <v>1.59</v>
      </c>
      <c r="W124" t="s">
        <v>9667</v>
      </c>
    </row>
    <row r="125" spans="1:23" x14ac:dyDescent="0.45">
      <c r="A125">
        <v>25849990</v>
      </c>
      <c r="B125" t="s">
        <v>9668</v>
      </c>
      <c r="C125" s="171">
        <v>42101</v>
      </c>
      <c r="D125" t="s">
        <v>9044</v>
      </c>
      <c r="E125" t="s">
        <v>9669</v>
      </c>
      <c r="F125" t="s">
        <v>9670</v>
      </c>
      <c r="G125" t="s">
        <v>8996</v>
      </c>
      <c r="H125" t="s">
        <v>9671</v>
      </c>
      <c r="I125" t="s">
        <v>9672</v>
      </c>
      <c r="J125" t="s">
        <v>9673</v>
      </c>
      <c r="K125" s="187" t="s">
        <v>9014</v>
      </c>
      <c r="L125" t="s">
        <v>9001</v>
      </c>
      <c r="M125">
        <v>3</v>
      </c>
      <c r="N125">
        <v>168930251</v>
      </c>
      <c r="O125" t="s">
        <v>9674</v>
      </c>
      <c r="P125" t="s">
        <v>9675</v>
      </c>
      <c r="Q125" t="s">
        <v>9676</v>
      </c>
      <c r="R125" t="s">
        <v>9232</v>
      </c>
      <c r="S125">
        <v>0.52</v>
      </c>
      <c r="T125" s="186">
        <v>2.0000000000000001E-9</v>
      </c>
      <c r="V125">
        <v>1.22</v>
      </c>
      <c r="W125" t="s">
        <v>9309</v>
      </c>
    </row>
    <row r="126" spans="1:23" x14ac:dyDescent="0.45">
      <c r="A126">
        <v>20972440</v>
      </c>
      <c r="B126" t="s">
        <v>9212</v>
      </c>
      <c r="C126" s="171">
        <v>40475</v>
      </c>
      <c r="D126" t="s">
        <v>8994</v>
      </c>
      <c r="E126" t="s">
        <v>9213</v>
      </c>
      <c r="F126" t="s">
        <v>9069</v>
      </c>
      <c r="G126" t="s">
        <v>8996</v>
      </c>
      <c r="H126" t="s">
        <v>9214</v>
      </c>
      <c r="I126" t="s">
        <v>9215</v>
      </c>
      <c r="J126" t="s">
        <v>9673</v>
      </c>
      <c r="K126" s="187" t="s">
        <v>9014</v>
      </c>
      <c r="L126" t="s">
        <v>9001</v>
      </c>
      <c r="M126">
        <v>3</v>
      </c>
      <c r="N126">
        <v>169774313</v>
      </c>
      <c r="O126" t="s">
        <v>3498</v>
      </c>
      <c r="P126" t="s">
        <v>9677</v>
      </c>
      <c r="Q126" t="s">
        <v>9678</v>
      </c>
      <c r="R126" t="s">
        <v>5112</v>
      </c>
      <c r="S126" t="s">
        <v>9064</v>
      </c>
      <c r="T126" s="186">
        <v>2.9999999999999997E-8</v>
      </c>
      <c r="V126">
        <v>1.04</v>
      </c>
      <c r="W126" t="s">
        <v>9679</v>
      </c>
    </row>
    <row r="127" spans="1:23" x14ac:dyDescent="0.45">
      <c r="A127">
        <v>23955597</v>
      </c>
      <c r="B127" t="s">
        <v>9680</v>
      </c>
      <c r="C127" s="171">
        <v>41504</v>
      </c>
      <c r="D127" t="s">
        <v>8994</v>
      </c>
      <c r="E127" t="s">
        <v>9681</v>
      </c>
      <c r="F127" t="s">
        <v>9589</v>
      </c>
      <c r="G127" t="s">
        <v>8996</v>
      </c>
      <c r="H127" t="s">
        <v>9682</v>
      </c>
      <c r="I127" t="s">
        <v>9683</v>
      </c>
      <c r="J127" t="s">
        <v>9673</v>
      </c>
      <c r="K127" s="187" t="s">
        <v>9014</v>
      </c>
      <c r="L127" t="s">
        <v>9001</v>
      </c>
      <c r="M127">
        <v>3</v>
      </c>
      <c r="N127">
        <v>169774313</v>
      </c>
      <c r="O127" t="s">
        <v>9684</v>
      </c>
      <c r="P127" t="s">
        <v>9685</v>
      </c>
      <c r="Q127" t="s">
        <v>9678</v>
      </c>
      <c r="R127" t="s">
        <v>5112</v>
      </c>
      <c r="S127">
        <v>0.8</v>
      </c>
      <c r="T127" s="186">
        <v>8.9999999999999995E-14</v>
      </c>
      <c r="V127">
        <v>1.256</v>
      </c>
      <c r="W127" t="s">
        <v>9176</v>
      </c>
    </row>
    <row r="128" spans="1:23" x14ac:dyDescent="0.45">
      <c r="A128">
        <v>24163127</v>
      </c>
      <c r="B128" t="s">
        <v>9686</v>
      </c>
      <c r="C128" s="171">
        <v>41571</v>
      </c>
      <c r="D128" t="s">
        <v>9050</v>
      </c>
      <c r="E128" t="s">
        <v>9687</v>
      </c>
      <c r="F128" t="s">
        <v>9240</v>
      </c>
      <c r="G128" t="s">
        <v>8996</v>
      </c>
      <c r="H128" t="s">
        <v>9688</v>
      </c>
      <c r="I128" t="s">
        <v>9689</v>
      </c>
      <c r="J128" t="s">
        <v>9673</v>
      </c>
      <c r="K128" s="187" t="s">
        <v>9014</v>
      </c>
      <c r="L128" t="s">
        <v>9001</v>
      </c>
      <c r="M128">
        <v>3</v>
      </c>
      <c r="N128">
        <v>169774313</v>
      </c>
      <c r="O128" t="s">
        <v>9690</v>
      </c>
      <c r="P128" t="s">
        <v>9677</v>
      </c>
      <c r="Q128" t="s">
        <v>9678</v>
      </c>
      <c r="R128" t="s">
        <v>5112</v>
      </c>
      <c r="S128">
        <v>0.76</v>
      </c>
      <c r="T128" s="186">
        <v>5.0000000000000001E-9</v>
      </c>
      <c r="V128">
        <v>1.1765000000000001</v>
      </c>
      <c r="W128" t="s">
        <v>9691</v>
      </c>
    </row>
    <row r="129" spans="1:23" x14ac:dyDescent="0.45">
      <c r="A129">
        <v>24292274</v>
      </c>
      <c r="B129" t="s">
        <v>9370</v>
      </c>
      <c r="C129" s="171">
        <v>41609</v>
      </c>
      <c r="D129" t="s">
        <v>8994</v>
      </c>
      <c r="E129" t="s">
        <v>9371</v>
      </c>
      <c r="F129" t="s">
        <v>9341</v>
      </c>
      <c r="G129" t="s">
        <v>8996</v>
      </c>
      <c r="H129" t="s">
        <v>9372</v>
      </c>
      <c r="I129" t="s">
        <v>9373</v>
      </c>
      <c r="J129" t="s">
        <v>9673</v>
      </c>
      <c r="K129" s="187" t="s">
        <v>9014</v>
      </c>
      <c r="L129" t="s">
        <v>9001</v>
      </c>
      <c r="M129">
        <v>3</v>
      </c>
      <c r="N129">
        <v>169774313</v>
      </c>
      <c r="O129" t="s">
        <v>3498</v>
      </c>
      <c r="P129" t="s">
        <v>9677</v>
      </c>
      <c r="Q129" t="s">
        <v>9678</v>
      </c>
      <c r="R129" t="s">
        <v>5112</v>
      </c>
      <c r="T129" s="186">
        <v>2.0000000000000001E-9</v>
      </c>
      <c r="V129">
        <v>1.26</v>
      </c>
      <c r="W129" t="s">
        <v>9692</v>
      </c>
    </row>
    <row r="130" spans="1:23" x14ac:dyDescent="0.45">
      <c r="A130">
        <v>25261932</v>
      </c>
      <c r="B130" t="s">
        <v>9282</v>
      </c>
      <c r="C130" s="171">
        <v>41910</v>
      </c>
      <c r="D130" t="s">
        <v>8994</v>
      </c>
      <c r="E130" t="s">
        <v>9283</v>
      </c>
      <c r="F130" t="s">
        <v>9284</v>
      </c>
      <c r="G130" t="s">
        <v>8996</v>
      </c>
      <c r="H130" t="s">
        <v>9285</v>
      </c>
      <c r="I130" t="s">
        <v>9286</v>
      </c>
      <c r="J130" t="s">
        <v>9013</v>
      </c>
      <c r="K130" s="185" t="s">
        <v>9014</v>
      </c>
      <c r="L130" t="s">
        <v>9001</v>
      </c>
      <c r="M130">
        <v>8</v>
      </c>
      <c r="N130">
        <v>128257220</v>
      </c>
      <c r="O130" t="s">
        <v>9481</v>
      </c>
      <c r="P130" t="s">
        <v>9693</v>
      </c>
      <c r="Q130" t="s">
        <v>9694</v>
      </c>
      <c r="R130" t="s">
        <v>9074</v>
      </c>
      <c r="S130">
        <v>0.47699999999999998</v>
      </c>
      <c r="T130" s="186">
        <v>3.9999999999999998E-11</v>
      </c>
      <c r="V130">
        <v>1.19</v>
      </c>
      <c r="W130" t="s">
        <v>9441</v>
      </c>
    </row>
    <row r="131" spans="1:23" x14ac:dyDescent="0.45">
      <c r="A131">
        <v>18264097</v>
      </c>
      <c r="B131" t="s">
        <v>9255</v>
      </c>
      <c r="C131" s="171">
        <v>39488</v>
      </c>
      <c r="D131" t="s">
        <v>8994</v>
      </c>
      <c r="E131" t="s">
        <v>9256</v>
      </c>
      <c r="F131" t="s">
        <v>9010</v>
      </c>
      <c r="G131" t="s">
        <v>8996</v>
      </c>
      <c r="H131" t="s">
        <v>9257</v>
      </c>
      <c r="I131" t="s">
        <v>9258</v>
      </c>
      <c r="J131" t="s">
        <v>9013</v>
      </c>
      <c r="K131" s="185" t="s">
        <v>9014</v>
      </c>
      <c r="L131" t="s">
        <v>9001</v>
      </c>
      <c r="M131">
        <v>8</v>
      </c>
      <c r="N131">
        <v>127401060</v>
      </c>
      <c r="O131" t="s">
        <v>9101</v>
      </c>
      <c r="P131" t="s">
        <v>9695</v>
      </c>
      <c r="Q131" t="s">
        <v>9696</v>
      </c>
      <c r="R131" t="s">
        <v>9149</v>
      </c>
      <c r="S131">
        <v>0.49</v>
      </c>
      <c r="T131" s="186">
        <v>9E-13</v>
      </c>
      <c r="V131">
        <v>1.42</v>
      </c>
      <c r="W131" t="s">
        <v>9049</v>
      </c>
    </row>
    <row r="132" spans="1:23" x14ac:dyDescent="0.45">
      <c r="A132">
        <v>27262462</v>
      </c>
      <c r="B132" t="s">
        <v>9007</v>
      </c>
      <c r="C132" s="171">
        <v>42525</v>
      </c>
      <c r="D132" t="s">
        <v>9008</v>
      </c>
      <c r="E132" t="s">
        <v>9009</v>
      </c>
      <c r="F132" t="s">
        <v>9010</v>
      </c>
      <c r="G132" t="s">
        <v>8996</v>
      </c>
      <c r="H132" t="s">
        <v>9011</v>
      </c>
      <c r="I132" t="s">
        <v>9012</v>
      </c>
      <c r="J132" t="s">
        <v>9013</v>
      </c>
      <c r="K132" s="185" t="s">
        <v>9014</v>
      </c>
      <c r="L132" t="s">
        <v>9001</v>
      </c>
      <c r="M132">
        <v>8</v>
      </c>
      <c r="N132">
        <v>127101181</v>
      </c>
      <c r="O132" t="s">
        <v>9697</v>
      </c>
      <c r="P132" t="s">
        <v>9698</v>
      </c>
      <c r="Q132" t="s">
        <v>9699</v>
      </c>
      <c r="R132" t="s">
        <v>9074</v>
      </c>
      <c r="S132">
        <v>0.22500000000000001</v>
      </c>
      <c r="T132" s="186">
        <v>1E-8</v>
      </c>
      <c r="V132">
        <v>1.41</v>
      </c>
      <c r="W132" t="s">
        <v>9700</v>
      </c>
    </row>
    <row r="133" spans="1:23" x14ac:dyDescent="0.45">
      <c r="A133">
        <v>22960999</v>
      </c>
      <c r="B133" t="s">
        <v>9448</v>
      </c>
      <c r="C133" s="171">
        <v>41161</v>
      </c>
      <c r="D133" t="s">
        <v>8994</v>
      </c>
      <c r="E133" t="s">
        <v>9701</v>
      </c>
      <c r="F133" t="s">
        <v>9450</v>
      </c>
      <c r="G133" t="s">
        <v>8996</v>
      </c>
      <c r="H133" t="s">
        <v>9702</v>
      </c>
      <c r="I133" t="s">
        <v>9703</v>
      </c>
      <c r="J133" t="s">
        <v>9704</v>
      </c>
      <c r="K133" s="188" t="s">
        <v>9453</v>
      </c>
      <c r="L133" t="s">
        <v>9039</v>
      </c>
      <c r="M133">
        <v>3</v>
      </c>
      <c r="N133">
        <v>187075454</v>
      </c>
      <c r="O133" t="s">
        <v>9705</v>
      </c>
      <c r="P133" t="s">
        <v>9706</v>
      </c>
      <c r="Q133" t="s">
        <v>9707</v>
      </c>
      <c r="R133" t="s">
        <v>9005</v>
      </c>
      <c r="S133">
        <v>0.19</v>
      </c>
      <c r="T133" s="186">
        <v>5.9999999999999997E-14</v>
      </c>
      <c r="V133">
        <v>1.21</v>
      </c>
      <c r="W133" t="s">
        <v>9708</v>
      </c>
    </row>
    <row r="134" spans="1:23" x14ac:dyDescent="0.45">
      <c r="A134">
        <v>26956414</v>
      </c>
      <c r="B134" t="s">
        <v>9330</v>
      </c>
      <c r="C134" s="171">
        <v>42438</v>
      </c>
      <c r="D134" t="s">
        <v>9044</v>
      </c>
      <c r="E134" t="s">
        <v>9364</v>
      </c>
      <c r="F134" t="s">
        <v>9341</v>
      </c>
      <c r="G134" t="s">
        <v>8996</v>
      </c>
      <c r="H134" t="s">
        <v>9365</v>
      </c>
      <c r="I134" t="s">
        <v>9366</v>
      </c>
      <c r="J134" t="s">
        <v>9709</v>
      </c>
      <c r="K134" s="185" t="s">
        <v>9014</v>
      </c>
      <c r="L134" t="s">
        <v>9001</v>
      </c>
      <c r="M134">
        <v>3</v>
      </c>
      <c r="N134">
        <v>188397894</v>
      </c>
      <c r="O134" t="s">
        <v>3404</v>
      </c>
      <c r="P134" t="s">
        <v>9710</v>
      </c>
      <c r="Q134" t="s">
        <v>9711</v>
      </c>
      <c r="R134" t="s">
        <v>9005</v>
      </c>
      <c r="S134">
        <v>0.65100000000000002</v>
      </c>
      <c r="T134" s="186">
        <v>4.0000000000000001E-8</v>
      </c>
      <c r="V134">
        <v>1.18</v>
      </c>
      <c r="W134" t="s">
        <v>9712</v>
      </c>
    </row>
    <row r="135" spans="1:23" x14ac:dyDescent="0.45">
      <c r="A135">
        <v>25279986</v>
      </c>
      <c r="B135" t="s">
        <v>9713</v>
      </c>
      <c r="C135" s="171">
        <v>41914</v>
      </c>
      <c r="D135" t="s">
        <v>9714</v>
      </c>
      <c r="E135" t="s">
        <v>9715</v>
      </c>
      <c r="F135" t="s">
        <v>9716</v>
      </c>
      <c r="G135" t="s">
        <v>8996</v>
      </c>
      <c r="H135" t="s">
        <v>9717</v>
      </c>
      <c r="I135" t="s">
        <v>9718</v>
      </c>
      <c r="J135" t="s">
        <v>9709</v>
      </c>
      <c r="K135" s="185" t="s">
        <v>9014</v>
      </c>
      <c r="L135" t="s">
        <v>9001</v>
      </c>
      <c r="M135">
        <v>3</v>
      </c>
      <c r="N135">
        <v>188582114</v>
      </c>
      <c r="O135" t="s">
        <v>3404</v>
      </c>
      <c r="P135" t="s">
        <v>9719</v>
      </c>
      <c r="Q135" t="s">
        <v>9720</v>
      </c>
      <c r="R135" t="s">
        <v>9005</v>
      </c>
      <c r="S135">
        <v>0.27600000000000002</v>
      </c>
      <c r="T135" s="186">
        <v>1E-10</v>
      </c>
      <c r="V135">
        <v>1.21</v>
      </c>
      <c r="W135" t="s">
        <v>9422</v>
      </c>
    </row>
    <row r="136" spans="1:23" x14ac:dyDescent="0.45">
      <c r="A136">
        <v>21725308</v>
      </c>
      <c r="B136" t="s">
        <v>9721</v>
      </c>
      <c r="C136" s="171">
        <v>40727</v>
      </c>
      <c r="D136" t="s">
        <v>8994</v>
      </c>
      <c r="E136" t="s">
        <v>9722</v>
      </c>
      <c r="F136" t="s">
        <v>9723</v>
      </c>
      <c r="G136" t="s">
        <v>8996</v>
      </c>
      <c r="H136" t="s">
        <v>9724</v>
      </c>
      <c r="I136" t="s">
        <v>9725</v>
      </c>
      <c r="J136" t="s">
        <v>9709</v>
      </c>
      <c r="K136" s="185" t="s">
        <v>9453</v>
      </c>
      <c r="L136" t="s">
        <v>9001</v>
      </c>
      <c r="M136">
        <v>3</v>
      </c>
      <c r="N136">
        <v>189638472</v>
      </c>
      <c r="O136" t="s">
        <v>8265</v>
      </c>
      <c r="P136" t="s">
        <v>9726</v>
      </c>
      <c r="Q136" t="s">
        <v>9727</v>
      </c>
      <c r="R136" t="s">
        <v>9005</v>
      </c>
      <c r="S136">
        <v>0.47</v>
      </c>
      <c r="T136" s="186">
        <v>6.9999999999999997E-26</v>
      </c>
      <c r="V136">
        <v>1.26</v>
      </c>
      <c r="W136" t="s">
        <v>9728</v>
      </c>
    </row>
    <row r="137" spans="1:23" x14ac:dyDescent="0.45">
      <c r="A137">
        <v>23143601</v>
      </c>
      <c r="B137" t="s">
        <v>9729</v>
      </c>
      <c r="C137" s="171">
        <v>41224</v>
      </c>
      <c r="D137" t="s">
        <v>8994</v>
      </c>
      <c r="E137" t="s">
        <v>9730</v>
      </c>
      <c r="F137" t="s">
        <v>9723</v>
      </c>
      <c r="G137" t="s">
        <v>8996</v>
      </c>
      <c r="H137" t="s">
        <v>9731</v>
      </c>
      <c r="I137" t="s">
        <v>9732</v>
      </c>
      <c r="J137" t="s">
        <v>9709</v>
      </c>
      <c r="K137" s="185" t="s">
        <v>9088</v>
      </c>
      <c r="L137" t="s">
        <v>9001</v>
      </c>
      <c r="M137">
        <v>3</v>
      </c>
      <c r="N137">
        <v>189638472</v>
      </c>
      <c r="O137" t="s">
        <v>8265</v>
      </c>
      <c r="P137" t="s">
        <v>9726</v>
      </c>
      <c r="Q137" t="s">
        <v>9727</v>
      </c>
      <c r="R137" t="s">
        <v>9005</v>
      </c>
      <c r="S137">
        <v>0.42</v>
      </c>
      <c r="T137" s="186">
        <v>4.0000000000000002E-9</v>
      </c>
      <c r="V137">
        <v>1.19</v>
      </c>
      <c r="W137" t="s">
        <v>9733</v>
      </c>
    </row>
    <row r="138" spans="1:23" x14ac:dyDescent="0.45">
      <c r="A138">
        <v>24880342</v>
      </c>
      <c r="B138" t="s">
        <v>9734</v>
      </c>
      <c r="C138" s="171">
        <v>41791</v>
      </c>
      <c r="D138" t="s">
        <v>8994</v>
      </c>
      <c r="E138" t="s">
        <v>9735</v>
      </c>
      <c r="F138" t="s">
        <v>9723</v>
      </c>
      <c r="G138" t="s">
        <v>8996</v>
      </c>
      <c r="H138" t="s">
        <v>9736</v>
      </c>
      <c r="I138" t="s">
        <v>9737</v>
      </c>
      <c r="J138" t="s">
        <v>9709</v>
      </c>
      <c r="K138" s="185" t="s">
        <v>9014</v>
      </c>
      <c r="L138" t="s">
        <v>9001</v>
      </c>
      <c r="M138">
        <v>3</v>
      </c>
      <c r="N138">
        <v>189639813</v>
      </c>
      <c r="O138" t="s">
        <v>8265</v>
      </c>
      <c r="P138" t="s">
        <v>9738</v>
      </c>
      <c r="Q138" t="s">
        <v>9739</v>
      </c>
      <c r="R138" t="s">
        <v>9005</v>
      </c>
      <c r="S138">
        <v>0.49</v>
      </c>
      <c r="T138" s="186">
        <v>6.9999999999999996E-10</v>
      </c>
      <c r="U138" t="s">
        <v>9740</v>
      </c>
      <c r="V138">
        <v>1.1299999999999999</v>
      </c>
      <c r="W138" t="s">
        <v>9413</v>
      </c>
    </row>
    <row r="139" spans="1:23" x14ac:dyDescent="0.45">
      <c r="A139">
        <v>20871597</v>
      </c>
      <c r="B139" t="s">
        <v>9741</v>
      </c>
      <c r="C139" s="171">
        <v>40447</v>
      </c>
      <c r="D139" t="s">
        <v>8994</v>
      </c>
      <c r="E139" t="s">
        <v>9742</v>
      </c>
      <c r="F139" t="s">
        <v>9723</v>
      </c>
      <c r="G139" t="s">
        <v>8996</v>
      </c>
      <c r="H139" t="s">
        <v>9743</v>
      </c>
      <c r="I139" t="s">
        <v>9744</v>
      </c>
      <c r="J139" t="s">
        <v>9709</v>
      </c>
      <c r="K139" s="185" t="s">
        <v>9387</v>
      </c>
      <c r="L139" t="s">
        <v>9001</v>
      </c>
      <c r="M139">
        <v>3</v>
      </c>
      <c r="N139">
        <v>189665394</v>
      </c>
      <c r="O139" t="s">
        <v>8265</v>
      </c>
      <c r="P139" t="s">
        <v>9745</v>
      </c>
      <c r="Q139" t="s">
        <v>9746</v>
      </c>
      <c r="R139" t="s">
        <v>9005</v>
      </c>
      <c r="S139">
        <v>0.67</v>
      </c>
      <c r="T139" s="186">
        <v>7.0000000000000001E-12</v>
      </c>
      <c r="V139">
        <v>1.31</v>
      </c>
      <c r="W139" t="s">
        <v>9747</v>
      </c>
    </row>
    <row r="140" spans="1:23" x14ac:dyDescent="0.45">
      <c r="A140">
        <v>22797724</v>
      </c>
      <c r="B140" t="s">
        <v>9748</v>
      </c>
      <c r="C140" s="171">
        <v>41105</v>
      </c>
      <c r="D140" t="s">
        <v>8994</v>
      </c>
      <c r="E140" t="s">
        <v>9749</v>
      </c>
      <c r="F140" t="s">
        <v>9723</v>
      </c>
      <c r="G140" t="s">
        <v>8996</v>
      </c>
      <c r="H140" t="s">
        <v>9750</v>
      </c>
      <c r="I140" t="s">
        <v>9751</v>
      </c>
      <c r="J140" t="s">
        <v>9709</v>
      </c>
      <c r="K140" s="185" t="s">
        <v>9387</v>
      </c>
      <c r="L140" t="s">
        <v>9001</v>
      </c>
      <c r="M140">
        <v>3</v>
      </c>
      <c r="N140">
        <v>189665394</v>
      </c>
      <c r="O140" t="s">
        <v>8265</v>
      </c>
      <c r="P140" t="s">
        <v>9745</v>
      </c>
      <c r="Q140" t="s">
        <v>9746</v>
      </c>
      <c r="R140" t="s">
        <v>9005</v>
      </c>
      <c r="S140">
        <v>0.67</v>
      </c>
      <c r="T140" s="186">
        <v>7.0000000000000003E-17</v>
      </c>
      <c r="V140">
        <v>1.25</v>
      </c>
      <c r="W140" t="s">
        <v>9752</v>
      </c>
    </row>
    <row r="141" spans="1:23" x14ac:dyDescent="0.45">
      <c r="A141">
        <v>22076464</v>
      </c>
      <c r="B141" t="s">
        <v>9753</v>
      </c>
      <c r="C141" s="171">
        <v>40858</v>
      </c>
      <c r="D141" t="s">
        <v>25</v>
      </c>
      <c r="E141" t="s">
        <v>9754</v>
      </c>
      <c r="F141" t="s">
        <v>9755</v>
      </c>
      <c r="G141" t="s">
        <v>9756</v>
      </c>
      <c r="H141" t="s">
        <v>9757</v>
      </c>
      <c r="I141" t="s">
        <v>9758</v>
      </c>
      <c r="J141" t="s">
        <v>9709</v>
      </c>
      <c r="K141" s="185" t="s">
        <v>9014</v>
      </c>
      <c r="L141" t="s">
        <v>9001</v>
      </c>
      <c r="M141">
        <v>3</v>
      </c>
      <c r="N141">
        <v>189683987</v>
      </c>
      <c r="O141" t="s">
        <v>8265</v>
      </c>
      <c r="P141" t="s">
        <v>9759</v>
      </c>
      <c r="Q141" t="s">
        <v>9760</v>
      </c>
      <c r="R141" t="s">
        <v>9005</v>
      </c>
      <c r="S141">
        <v>0.15</v>
      </c>
      <c r="T141" s="186">
        <v>2.9999999999999997E-8</v>
      </c>
      <c r="U141" t="s">
        <v>9761</v>
      </c>
    </row>
    <row r="142" spans="1:23" x14ac:dyDescent="0.45">
      <c r="A142">
        <v>22076464</v>
      </c>
      <c r="B142" t="s">
        <v>9753</v>
      </c>
      <c r="C142" s="171">
        <v>40858</v>
      </c>
      <c r="D142" t="s">
        <v>25</v>
      </c>
      <c r="E142" t="s">
        <v>9754</v>
      </c>
      <c r="F142" t="s">
        <v>9755</v>
      </c>
      <c r="G142" t="s">
        <v>9756</v>
      </c>
      <c r="H142" t="s">
        <v>9757</v>
      </c>
      <c r="I142" t="s">
        <v>9758</v>
      </c>
      <c r="J142" t="s">
        <v>9709</v>
      </c>
      <c r="K142" s="185" t="s">
        <v>9014</v>
      </c>
      <c r="L142" t="s">
        <v>9001</v>
      </c>
      <c r="M142">
        <v>3</v>
      </c>
      <c r="N142">
        <v>189683987</v>
      </c>
      <c r="O142" t="s">
        <v>8265</v>
      </c>
      <c r="P142" t="s">
        <v>9762</v>
      </c>
      <c r="Q142" t="s">
        <v>9760</v>
      </c>
      <c r="R142" t="s">
        <v>9005</v>
      </c>
      <c r="S142">
        <v>0.85</v>
      </c>
      <c r="T142" s="186">
        <v>2E-8</v>
      </c>
      <c r="V142">
        <v>1.4705881999999999</v>
      </c>
      <c r="W142" t="s">
        <v>9763</v>
      </c>
    </row>
    <row r="143" spans="1:23" x14ac:dyDescent="0.45">
      <c r="A143">
        <v>22076464</v>
      </c>
      <c r="B143" t="s">
        <v>9753</v>
      </c>
      <c r="C143" s="171">
        <v>40858</v>
      </c>
      <c r="D143" t="s">
        <v>25</v>
      </c>
      <c r="E143" t="s">
        <v>9754</v>
      </c>
      <c r="F143" t="s">
        <v>9755</v>
      </c>
      <c r="G143" t="s">
        <v>9756</v>
      </c>
      <c r="H143" t="s">
        <v>9757</v>
      </c>
      <c r="I143" t="s">
        <v>9758</v>
      </c>
      <c r="J143" t="s">
        <v>9709</v>
      </c>
      <c r="K143" s="185" t="s">
        <v>9014</v>
      </c>
      <c r="L143" t="s">
        <v>9001</v>
      </c>
      <c r="M143">
        <v>3</v>
      </c>
      <c r="N143">
        <v>189683987</v>
      </c>
      <c r="O143" t="s">
        <v>8265</v>
      </c>
      <c r="P143" t="s">
        <v>9762</v>
      </c>
      <c r="Q143" t="s">
        <v>9760</v>
      </c>
      <c r="R143" t="s">
        <v>9005</v>
      </c>
      <c r="S143">
        <v>0.85</v>
      </c>
      <c r="T143" s="186">
        <v>8.9999999999999995E-9</v>
      </c>
      <c r="U143" t="s">
        <v>9764</v>
      </c>
      <c r="V143">
        <v>1.5873016</v>
      </c>
      <c r="W143" t="s">
        <v>9765</v>
      </c>
    </row>
    <row r="144" spans="1:23" x14ac:dyDescent="0.45">
      <c r="A144">
        <v>26098869</v>
      </c>
      <c r="B144" t="s">
        <v>9319</v>
      </c>
      <c r="C144" s="171">
        <v>42177</v>
      </c>
      <c r="D144" t="s">
        <v>8994</v>
      </c>
      <c r="E144" t="s">
        <v>9320</v>
      </c>
      <c r="F144" t="s">
        <v>9169</v>
      </c>
      <c r="G144" t="s">
        <v>8996</v>
      </c>
      <c r="H144" t="s">
        <v>9321</v>
      </c>
      <c r="I144" t="s">
        <v>9322</v>
      </c>
      <c r="J144" t="s">
        <v>9709</v>
      </c>
      <c r="K144" s="185" t="s">
        <v>9014</v>
      </c>
      <c r="L144" t="s">
        <v>9001</v>
      </c>
      <c r="M144">
        <v>3</v>
      </c>
      <c r="N144">
        <v>189790682</v>
      </c>
      <c r="O144" t="s">
        <v>8265</v>
      </c>
      <c r="P144" t="s">
        <v>9766</v>
      </c>
      <c r="Q144" t="s">
        <v>9767</v>
      </c>
      <c r="R144" t="s">
        <v>9005</v>
      </c>
      <c r="S144">
        <v>0.63800000000000001</v>
      </c>
      <c r="T144" s="186">
        <v>2E-8</v>
      </c>
      <c r="V144">
        <v>1.1235955</v>
      </c>
      <c r="W144" t="s">
        <v>9768</v>
      </c>
    </row>
    <row r="145" spans="1:23" x14ac:dyDescent="0.45">
      <c r="A145">
        <v>20972438</v>
      </c>
      <c r="B145" t="s">
        <v>9238</v>
      </c>
      <c r="C145" s="171">
        <v>40475</v>
      </c>
      <c r="D145" t="s">
        <v>8994</v>
      </c>
      <c r="E145" t="s">
        <v>9239</v>
      </c>
      <c r="F145" t="s">
        <v>9240</v>
      </c>
      <c r="G145" t="s">
        <v>8996</v>
      </c>
      <c r="H145" t="s">
        <v>9241</v>
      </c>
      <c r="I145" t="s">
        <v>9242</v>
      </c>
      <c r="J145" t="s">
        <v>9709</v>
      </c>
      <c r="K145" s="185" t="s">
        <v>9014</v>
      </c>
      <c r="L145" t="s">
        <v>9001</v>
      </c>
      <c r="M145">
        <v>3</v>
      </c>
      <c r="N145">
        <v>189928144</v>
      </c>
      <c r="O145" t="s">
        <v>8265</v>
      </c>
      <c r="P145" t="s">
        <v>9769</v>
      </c>
      <c r="Q145" t="s">
        <v>9770</v>
      </c>
      <c r="R145" t="s">
        <v>9074</v>
      </c>
      <c r="S145">
        <v>0.73</v>
      </c>
      <c r="T145" s="186">
        <v>2.0000000000000001E-10</v>
      </c>
      <c r="V145">
        <v>1.18</v>
      </c>
      <c r="W145" t="s">
        <v>9771</v>
      </c>
    </row>
    <row r="146" spans="1:23" x14ac:dyDescent="0.45">
      <c r="A146">
        <v>24163127</v>
      </c>
      <c r="B146" t="s">
        <v>9686</v>
      </c>
      <c r="C146" s="171">
        <v>41571</v>
      </c>
      <c r="D146" t="s">
        <v>9050</v>
      </c>
      <c r="E146" t="s">
        <v>9687</v>
      </c>
      <c r="F146" t="s">
        <v>9240</v>
      </c>
      <c r="G146" t="s">
        <v>8996</v>
      </c>
      <c r="H146" t="s">
        <v>9772</v>
      </c>
      <c r="I146" t="s">
        <v>9773</v>
      </c>
      <c r="J146" t="s">
        <v>9709</v>
      </c>
      <c r="K146" s="185" t="s">
        <v>9014</v>
      </c>
      <c r="L146" t="s">
        <v>9001</v>
      </c>
      <c r="M146">
        <v>3</v>
      </c>
      <c r="N146">
        <v>189928144</v>
      </c>
      <c r="O146" t="s">
        <v>8265</v>
      </c>
      <c r="P146" t="s">
        <v>9769</v>
      </c>
      <c r="Q146" t="s">
        <v>9770</v>
      </c>
      <c r="R146" t="s">
        <v>9074</v>
      </c>
      <c r="S146">
        <v>0.73</v>
      </c>
      <c r="T146" s="186">
        <v>1.9999999999999999E-11</v>
      </c>
      <c r="V146">
        <v>1.1399999999999999</v>
      </c>
      <c r="W146" t="s">
        <v>9404</v>
      </c>
    </row>
    <row r="147" spans="1:23" x14ac:dyDescent="0.45">
      <c r="A147">
        <v>20876614</v>
      </c>
      <c r="B147" t="s">
        <v>9774</v>
      </c>
      <c r="C147" s="171">
        <v>40449</v>
      </c>
      <c r="D147" t="s">
        <v>9050</v>
      </c>
      <c r="E147" t="s">
        <v>9775</v>
      </c>
      <c r="F147" t="s">
        <v>9723</v>
      </c>
      <c r="G147" t="s">
        <v>8996</v>
      </c>
      <c r="H147" t="s">
        <v>9776</v>
      </c>
      <c r="I147" t="s">
        <v>9777</v>
      </c>
      <c r="J147" t="s">
        <v>9778</v>
      </c>
      <c r="K147" s="188" t="s">
        <v>9466</v>
      </c>
      <c r="L147" t="s">
        <v>9039</v>
      </c>
      <c r="M147">
        <v>3</v>
      </c>
      <c r="N147">
        <v>195137645</v>
      </c>
      <c r="O147" t="s">
        <v>9779</v>
      </c>
      <c r="P147" t="s">
        <v>9780</v>
      </c>
      <c r="Q147" t="s">
        <v>9781</v>
      </c>
      <c r="R147" t="s">
        <v>9005</v>
      </c>
      <c r="S147">
        <v>0.44</v>
      </c>
      <c r="T147" s="186">
        <v>2E-8</v>
      </c>
      <c r="V147">
        <v>1.3</v>
      </c>
      <c r="W147" t="s">
        <v>9782</v>
      </c>
    </row>
    <row r="148" spans="1:23" x14ac:dyDescent="0.45">
      <c r="A148">
        <v>20972438</v>
      </c>
      <c r="B148" t="s">
        <v>9238</v>
      </c>
      <c r="C148" s="171">
        <v>40475</v>
      </c>
      <c r="D148" t="s">
        <v>8994</v>
      </c>
      <c r="E148" t="s">
        <v>9239</v>
      </c>
      <c r="F148" t="s">
        <v>9240</v>
      </c>
      <c r="G148" t="s">
        <v>8996</v>
      </c>
      <c r="H148" t="s">
        <v>9241</v>
      </c>
      <c r="I148" t="s">
        <v>9242</v>
      </c>
      <c r="J148" t="s">
        <v>9783</v>
      </c>
      <c r="K148" s="187" t="s">
        <v>9014</v>
      </c>
      <c r="L148" t="s">
        <v>9039</v>
      </c>
      <c r="M148">
        <v>4</v>
      </c>
      <c r="N148">
        <v>1732512</v>
      </c>
      <c r="O148" t="s">
        <v>9784</v>
      </c>
      <c r="P148" t="s">
        <v>9785</v>
      </c>
      <c r="Q148" t="s">
        <v>9786</v>
      </c>
      <c r="R148" t="s">
        <v>9005</v>
      </c>
      <c r="S148">
        <v>0.19</v>
      </c>
      <c r="T148" s="186">
        <v>4.0000000000000001E-13</v>
      </c>
      <c r="V148">
        <v>1.2</v>
      </c>
      <c r="W148" t="s">
        <v>9491</v>
      </c>
    </row>
    <row r="149" spans="1:23" x14ac:dyDescent="0.45">
      <c r="A149">
        <v>24163127</v>
      </c>
      <c r="B149" t="s">
        <v>9686</v>
      </c>
      <c r="C149" s="171">
        <v>41571</v>
      </c>
      <c r="D149" t="s">
        <v>9050</v>
      </c>
      <c r="E149" t="s">
        <v>9687</v>
      </c>
      <c r="F149" t="s">
        <v>9240</v>
      </c>
      <c r="G149" t="s">
        <v>8996</v>
      </c>
      <c r="H149" t="s">
        <v>9772</v>
      </c>
      <c r="I149" t="s">
        <v>9773</v>
      </c>
      <c r="J149" t="s">
        <v>9783</v>
      </c>
      <c r="K149" s="187" t="s">
        <v>9014</v>
      </c>
      <c r="L149" t="s">
        <v>9039</v>
      </c>
      <c r="M149">
        <v>4</v>
      </c>
      <c r="N149">
        <v>1732512</v>
      </c>
      <c r="O149" t="s">
        <v>9784</v>
      </c>
      <c r="P149" t="s">
        <v>9785</v>
      </c>
      <c r="Q149" t="s">
        <v>9786</v>
      </c>
      <c r="R149" t="s">
        <v>9005</v>
      </c>
      <c r="S149">
        <v>0.19</v>
      </c>
      <c r="T149" s="186">
        <v>7.0000000000000004E-25</v>
      </c>
      <c r="V149">
        <v>1.22</v>
      </c>
      <c r="W149" t="s">
        <v>9787</v>
      </c>
    </row>
    <row r="150" spans="1:23" x14ac:dyDescent="0.45">
      <c r="A150">
        <v>23817570</v>
      </c>
      <c r="B150" t="s">
        <v>9639</v>
      </c>
      <c r="C150" s="171">
        <v>41455</v>
      </c>
      <c r="D150" t="s">
        <v>8994</v>
      </c>
      <c r="E150" t="s">
        <v>9788</v>
      </c>
      <c r="F150" t="s">
        <v>9789</v>
      </c>
      <c r="G150" t="s">
        <v>8996</v>
      </c>
      <c r="H150" t="s">
        <v>9790</v>
      </c>
      <c r="I150" t="s">
        <v>9791</v>
      </c>
      <c r="J150" t="s">
        <v>9792</v>
      </c>
      <c r="K150" s="188" t="s">
        <v>9453</v>
      </c>
      <c r="L150" t="s">
        <v>9039</v>
      </c>
      <c r="M150">
        <v>4</v>
      </c>
      <c r="N150">
        <v>55885574</v>
      </c>
      <c r="O150" t="s">
        <v>9793</v>
      </c>
      <c r="P150" t="s">
        <v>9794</v>
      </c>
      <c r="Q150" t="s">
        <v>9795</v>
      </c>
      <c r="R150" t="s">
        <v>9005</v>
      </c>
      <c r="S150">
        <v>0.1</v>
      </c>
      <c r="T150" s="186">
        <v>3E-10</v>
      </c>
      <c r="U150" t="s">
        <v>9796</v>
      </c>
      <c r="V150">
        <v>1.28</v>
      </c>
      <c r="W150" t="s">
        <v>9797</v>
      </c>
    </row>
    <row r="151" spans="1:23" x14ac:dyDescent="0.45">
      <c r="A151">
        <v>23023329</v>
      </c>
      <c r="B151" t="s">
        <v>9798</v>
      </c>
      <c r="C151" s="171">
        <v>41182</v>
      </c>
      <c r="D151" t="s">
        <v>8994</v>
      </c>
      <c r="E151" t="s">
        <v>9799</v>
      </c>
      <c r="F151" t="s">
        <v>9010</v>
      </c>
      <c r="G151" t="s">
        <v>8996</v>
      </c>
      <c r="H151" t="s">
        <v>9800</v>
      </c>
      <c r="I151" t="s">
        <v>9801</v>
      </c>
      <c r="J151" t="s">
        <v>9802</v>
      </c>
      <c r="K151" s="185" t="s">
        <v>9453</v>
      </c>
      <c r="L151" t="s">
        <v>9001</v>
      </c>
      <c r="M151">
        <v>9</v>
      </c>
      <c r="N151">
        <v>107394019</v>
      </c>
      <c r="O151" t="s">
        <v>9803</v>
      </c>
      <c r="P151" t="s">
        <v>9804</v>
      </c>
      <c r="Q151" t="s">
        <v>9805</v>
      </c>
      <c r="R151" t="s">
        <v>9074</v>
      </c>
      <c r="S151">
        <v>8.4000000000000005E-2</v>
      </c>
      <c r="T151" s="186">
        <v>5.0000000000000002E-14</v>
      </c>
      <c r="V151">
        <v>1.41</v>
      </c>
      <c r="W151" t="s">
        <v>9806</v>
      </c>
    </row>
    <row r="152" spans="1:23" x14ac:dyDescent="0.45">
      <c r="A152">
        <v>18264097</v>
      </c>
      <c r="B152" t="s">
        <v>9255</v>
      </c>
      <c r="C152" s="171">
        <v>39488</v>
      </c>
      <c r="D152" t="s">
        <v>8994</v>
      </c>
      <c r="E152" t="s">
        <v>9256</v>
      </c>
      <c r="F152" t="s">
        <v>9010</v>
      </c>
      <c r="G152" t="s">
        <v>8996</v>
      </c>
      <c r="H152" t="s">
        <v>9257</v>
      </c>
      <c r="I152" t="s">
        <v>9258</v>
      </c>
      <c r="J152" t="s">
        <v>9807</v>
      </c>
      <c r="K152" s="185" t="s">
        <v>9014</v>
      </c>
      <c r="L152" t="s">
        <v>9001</v>
      </c>
      <c r="M152">
        <v>17</v>
      </c>
      <c r="N152">
        <v>37741165</v>
      </c>
      <c r="O152" t="s">
        <v>9808</v>
      </c>
      <c r="P152" t="s">
        <v>9809</v>
      </c>
      <c r="Q152" t="s">
        <v>9810</v>
      </c>
      <c r="R152" t="s">
        <v>9005</v>
      </c>
      <c r="S152">
        <v>0.56999999999999995</v>
      </c>
      <c r="T152" s="186">
        <v>8.9999999999999996E-12</v>
      </c>
      <c r="V152">
        <v>1.41</v>
      </c>
      <c r="W152" t="s">
        <v>9049</v>
      </c>
    </row>
    <row r="153" spans="1:23" x14ac:dyDescent="0.45">
      <c r="A153">
        <v>27262462</v>
      </c>
      <c r="B153" t="s">
        <v>9007</v>
      </c>
      <c r="C153" s="171">
        <v>42525</v>
      </c>
      <c r="D153" t="s">
        <v>9008</v>
      </c>
      <c r="E153" t="s">
        <v>9009</v>
      </c>
      <c r="F153" t="s">
        <v>9010</v>
      </c>
      <c r="G153" t="s">
        <v>8996</v>
      </c>
      <c r="H153" t="s">
        <v>9011</v>
      </c>
      <c r="I153" t="s">
        <v>9012</v>
      </c>
      <c r="J153" t="s">
        <v>9811</v>
      </c>
      <c r="K153" s="185" t="s">
        <v>9014</v>
      </c>
      <c r="L153" t="s">
        <v>9001</v>
      </c>
      <c r="M153">
        <v>11</v>
      </c>
      <c r="N153">
        <v>69244777</v>
      </c>
      <c r="O153" t="s">
        <v>9812</v>
      </c>
      <c r="P153" t="s">
        <v>9813</v>
      </c>
      <c r="Q153" t="s">
        <v>9814</v>
      </c>
      <c r="R153" t="s">
        <v>9074</v>
      </c>
      <c r="S153">
        <v>0.45</v>
      </c>
      <c r="T153" s="186">
        <v>9.9999999999999994E-12</v>
      </c>
      <c r="V153">
        <v>1.4</v>
      </c>
      <c r="W153" t="s">
        <v>9815</v>
      </c>
    </row>
    <row r="154" spans="1:23" x14ac:dyDescent="0.45">
      <c r="A154">
        <v>23666239</v>
      </c>
      <c r="B154" t="s">
        <v>9816</v>
      </c>
      <c r="C154" s="171">
        <v>41406</v>
      </c>
      <c r="D154" t="s">
        <v>8994</v>
      </c>
      <c r="E154" t="s">
        <v>9817</v>
      </c>
      <c r="F154" t="s">
        <v>9155</v>
      </c>
      <c r="G154" t="s">
        <v>8996</v>
      </c>
      <c r="H154" t="s">
        <v>9818</v>
      </c>
      <c r="I154" t="s">
        <v>9819</v>
      </c>
      <c r="J154" t="s">
        <v>9820</v>
      </c>
      <c r="K154" s="187" t="s">
        <v>9014</v>
      </c>
      <c r="L154" t="s">
        <v>9001</v>
      </c>
      <c r="M154">
        <v>4</v>
      </c>
      <c r="N154">
        <v>94303661</v>
      </c>
      <c r="O154" t="s">
        <v>9821</v>
      </c>
      <c r="P154" t="s">
        <v>9822</v>
      </c>
      <c r="Q154" t="s">
        <v>9823</v>
      </c>
      <c r="R154" t="s">
        <v>9005</v>
      </c>
      <c r="S154">
        <v>0.42</v>
      </c>
      <c r="T154" s="186">
        <v>1E-8</v>
      </c>
      <c r="V154">
        <v>1.19</v>
      </c>
      <c r="W154" t="s">
        <v>9733</v>
      </c>
    </row>
    <row r="155" spans="1:23" x14ac:dyDescent="0.45">
      <c r="A155">
        <v>26443449</v>
      </c>
      <c r="B155" t="s">
        <v>9620</v>
      </c>
      <c r="C155" s="171">
        <v>42284</v>
      </c>
      <c r="D155" t="s">
        <v>9044</v>
      </c>
      <c r="E155" t="s">
        <v>9621</v>
      </c>
      <c r="F155" t="s">
        <v>9010</v>
      </c>
      <c r="G155" t="s">
        <v>8996</v>
      </c>
      <c r="H155" t="s">
        <v>9622</v>
      </c>
      <c r="I155" t="s">
        <v>9623</v>
      </c>
      <c r="J155" t="s">
        <v>9013</v>
      </c>
      <c r="K155" s="185" t="s">
        <v>9088</v>
      </c>
      <c r="L155" t="s">
        <v>9001</v>
      </c>
      <c r="M155">
        <v>8</v>
      </c>
      <c r="N155">
        <v>127112671</v>
      </c>
      <c r="O155" t="s">
        <v>9824</v>
      </c>
      <c r="P155" t="s">
        <v>9274</v>
      </c>
      <c r="Q155" t="s">
        <v>9275</v>
      </c>
      <c r="R155" t="s">
        <v>9074</v>
      </c>
      <c r="S155" t="s">
        <v>9064</v>
      </c>
      <c r="T155" s="186">
        <v>9.9999999999999998E-17</v>
      </c>
      <c r="V155">
        <v>1.3888887999999999</v>
      </c>
      <c r="W155" t="s">
        <v>9049</v>
      </c>
    </row>
    <row r="156" spans="1:23" x14ac:dyDescent="0.45">
      <c r="A156">
        <v>27262462</v>
      </c>
      <c r="B156" t="s">
        <v>9007</v>
      </c>
      <c r="C156" s="171">
        <v>42525</v>
      </c>
      <c r="D156" t="s">
        <v>9008</v>
      </c>
      <c r="E156" t="s">
        <v>9009</v>
      </c>
      <c r="F156" t="s">
        <v>9010</v>
      </c>
      <c r="G156" t="s">
        <v>8996</v>
      </c>
      <c r="H156" t="s">
        <v>9011</v>
      </c>
      <c r="I156" t="s">
        <v>9012</v>
      </c>
      <c r="J156" t="s">
        <v>9825</v>
      </c>
      <c r="K156" s="185" t="s">
        <v>9014</v>
      </c>
      <c r="L156" t="s">
        <v>9001</v>
      </c>
      <c r="M156">
        <v>6</v>
      </c>
      <c r="N156">
        <v>160421505</v>
      </c>
      <c r="O156" t="s">
        <v>9826</v>
      </c>
      <c r="P156" t="s">
        <v>9827</v>
      </c>
      <c r="Q156" t="s">
        <v>9828</v>
      </c>
      <c r="R156" t="s">
        <v>9005</v>
      </c>
      <c r="S156">
        <v>0.35599999999999998</v>
      </c>
      <c r="T156" s="186">
        <v>3E-9</v>
      </c>
      <c r="V156">
        <v>1.37</v>
      </c>
      <c r="W156" t="s">
        <v>9829</v>
      </c>
    </row>
    <row r="157" spans="1:23" x14ac:dyDescent="0.45">
      <c r="A157">
        <v>19698717</v>
      </c>
      <c r="B157" t="s">
        <v>9830</v>
      </c>
      <c r="C157" s="171">
        <v>40043</v>
      </c>
      <c r="D157" t="s">
        <v>9424</v>
      </c>
      <c r="E157" t="s">
        <v>9831</v>
      </c>
      <c r="F157" t="s">
        <v>9450</v>
      </c>
      <c r="G157" t="s">
        <v>8996</v>
      </c>
      <c r="H157" t="s">
        <v>9832</v>
      </c>
      <c r="I157" t="s">
        <v>9833</v>
      </c>
      <c r="J157" t="s">
        <v>9834</v>
      </c>
      <c r="K157" s="188" t="s">
        <v>9387</v>
      </c>
      <c r="L157" t="s">
        <v>9039</v>
      </c>
      <c r="M157">
        <v>4</v>
      </c>
      <c r="N157">
        <v>99318162</v>
      </c>
      <c r="O157" t="s">
        <v>9835</v>
      </c>
      <c r="P157" t="s">
        <v>9836</v>
      </c>
      <c r="Q157" t="s">
        <v>9837</v>
      </c>
      <c r="R157" t="s">
        <v>59</v>
      </c>
      <c r="S157" t="s">
        <v>9064</v>
      </c>
      <c r="T157" s="186">
        <v>7.9999999999999994E-24</v>
      </c>
      <c r="V157">
        <v>1.79</v>
      </c>
      <c r="W157" t="s">
        <v>9838</v>
      </c>
    </row>
    <row r="158" spans="1:23" x14ac:dyDescent="0.45">
      <c r="A158">
        <v>23666240</v>
      </c>
      <c r="B158" t="s">
        <v>9153</v>
      </c>
      <c r="C158" s="171">
        <v>41406</v>
      </c>
      <c r="D158" t="s">
        <v>8994</v>
      </c>
      <c r="E158" t="s">
        <v>9154</v>
      </c>
      <c r="F158" t="s">
        <v>9155</v>
      </c>
      <c r="G158" t="s">
        <v>8996</v>
      </c>
      <c r="H158" t="s">
        <v>9156</v>
      </c>
      <c r="I158" t="s">
        <v>9157</v>
      </c>
      <c r="J158" t="s">
        <v>9839</v>
      </c>
      <c r="K158" s="187" t="s">
        <v>9014</v>
      </c>
      <c r="L158" t="s">
        <v>9001</v>
      </c>
      <c r="M158">
        <v>4</v>
      </c>
      <c r="N158">
        <v>103133529</v>
      </c>
      <c r="O158" t="s">
        <v>9840</v>
      </c>
      <c r="P158" t="s">
        <v>9841</v>
      </c>
      <c r="Q158" t="s">
        <v>9842</v>
      </c>
      <c r="R158" t="s">
        <v>9005</v>
      </c>
      <c r="S158">
        <v>0.61</v>
      </c>
      <c r="T158" s="186">
        <v>2.0000000000000001E-10</v>
      </c>
      <c r="V158">
        <v>1.24</v>
      </c>
      <c r="W158" t="s">
        <v>9843</v>
      </c>
    </row>
    <row r="159" spans="1:23" x14ac:dyDescent="0.45">
      <c r="A159">
        <v>25877299</v>
      </c>
      <c r="B159" t="s">
        <v>9548</v>
      </c>
      <c r="C159" s="171">
        <v>42109</v>
      </c>
      <c r="D159" t="s">
        <v>9050</v>
      </c>
      <c r="E159" t="s">
        <v>9549</v>
      </c>
      <c r="F159" t="s">
        <v>9155</v>
      </c>
      <c r="G159" t="s">
        <v>8996</v>
      </c>
      <c r="H159" t="s">
        <v>9550</v>
      </c>
      <c r="I159" t="s">
        <v>9551</v>
      </c>
      <c r="J159" t="s">
        <v>9839</v>
      </c>
      <c r="K159" s="187" t="s">
        <v>9014</v>
      </c>
      <c r="L159" t="s">
        <v>9001</v>
      </c>
      <c r="M159">
        <v>4</v>
      </c>
      <c r="N159">
        <v>103133529</v>
      </c>
      <c r="O159" t="s">
        <v>9840</v>
      </c>
      <c r="P159" t="s">
        <v>9841</v>
      </c>
      <c r="Q159" t="s">
        <v>9842</v>
      </c>
      <c r="R159" t="s">
        <v>9005</v>
      </c>
      <c r="S159">
        <v>0.59399999999999997</v>
      </c>
      <c r="T159" s="186">
        <v>6.0000000000000003E-12</v>
      </c>
      <c r="V159">
        <v>1.32</v>
      </c>
      <c r="W159" t="s">
        <v>9049</v>
      </c>
    </row>
    <row r="160" spans="1:23" x14ac:dyDescent="0.45">
      <c r="A160">
        <v>27262462</v>
      </c>
      <c r="B160" t="s">
        <v>9007</v>
      </c>
      <c r="C160" s="171">
        <v>42525</v>
      </c>
      <c r="D160" t="s">
        <v>9008</v>
      </c>
      <c r="E160" t="s">
        <v>9009</v>
      </c>
      <c r="F160" t="s">
        <v>9010</v>
      </c>
      <c r="G160" t="s">
        <v>8996</v>
      </c>
      <c r="H160" t="s">
        <v>9011</v>
      </c>
      <c r="I160" t="s">
        <v>9012</v>
      </c>
      <c r="J160" t="s">
        <v>9807</v>
      </c>
      <c r="K160" s="185" t="s">
        <v>9014</v>
      </c>
      <c r="L160" t="s">
        <v>9001</v>
      </c>
      <c r="M160">
        <v>17</v>
      </c>
      <c r="N160">
        <v>37742390</v>
      </c>
      <c r="O160" t="s">
        <v>9808</v>
      </c>
      <c r="P160" t="s">
        <v>9844</v>
      </c>
      <c r="Q160" t="s">
        <v>9845</v>
      </c>
      <c r="R160" t="s">
        <v>9005</v>
      </c>
      <c r="S160">
        <v>0.435</v>
      </c>
      <c r="T160" s="186">
        <v>3E-10</v>
      </c>
      <c r="V160">
        <v>1.37</v>
      </c>
      <c r="W160" t="s">
        <v>9846</v>
      </c>
    </row>
    <row r="161" spans="1:23" x14ac:dyDescent="0.45">
      <c r="A161">
        <v>19767753</v>
      </c>
      <c r="B161" t="s">
        <v>9255</v>
      </c>
      <c r="C161" s="171">
        <v>40076</v>
      </c>
      <c r="D161" t="s">
        <v>8994</v>
      </c>
      <c r="E161" t="s">
        <v>9847</v>
      </c>
      <c r="F161" t="s">
        <v>9010</v>
      </c>
      <c r="G161" t="s">
        <v>8996</v>
      </c>
      <c r="H161" t="s">
        <v>9257</v>
      </c>
      <c r="I161" t="s">
        <v>9848</v>
      </c>
      <c r="J161" t="s">
        <v>9382</v>
      </c>
      <c r="K161" s="187" t="s">
        <v>9014</v>
      </c>
      <c r="L161" t="s">
        <v>9001</v>
      </c>
      <c r="M161">
        <v>2</v>
      </c>
      <c r="N161">
        <v>172446825</v>
      </c>
      <c r="O161" t="s">
        <v>9849</v>
      </c>
      <c r="P161" t="s">
        <v>9850</v>
      </c>
      <c r="Q161" t="s">
        <v>9851</v>
      </c>
      <c r="R161" t="s">
        <v>9005</v>
      </c>
      <c r="S161">
        <v>0.94</v>
      </c>
      <c r="T161" s="186">
        <v>8.9999999999999995E-23</v>
      </c>
      <c r="V161">
        <v>1.33</v>
      </c>
      <c r="W161" t="s">
        <v>9852</v>
      </c>
    </row>
    <row r="162" spans="1:23" x14ac:dyDescent="0.45">
      <c r="A162">
        <v>23535729</v>
      </c>
      <c r="B162" t="s">
        <v>9028</v>
      </c>
      <c r="C162" s="171">
        <v>41365</v>
      </c>
      <c r="D162" t="s">
        <v>8994</v>
      </c>
      <c r="E162" t="s">
        <v>9029</v>
      </c>
      <c r="F162" t="s">
        <v>9021</v>
      </c>
      <c r="G162" t="s">
        <v>8996</v>
      </c>
      <c r="H162" t="s">
        <v>9030</v>
      </c>
      <c r="I162" t="s">
        <v>9031</v>
      </c>
      <c r="J162" t="s">
        <v>9839</v>
      </c>
      <c r="K162" s="187" t="s">
        <v>9014</v>
      </c>
      <c r="L162" t="s">
        <v>9001</v>
      </c>
      <c r="M162">
        <v>4</v>
      </c>
      <c r="N162">
        <v>105163621</v>
      </c>
      <c r="O162" t="s">
        <v>2154</v>
      </c>
      <c r="P162" t="s">
        <v>9853</v>
      </c>
      <c r="Q162" t="s">
        <v>9854</v>
      </c>
      <c r="R162" t="s">
        <v>9005</v>
      </c>
      <c r="S162">
        <v>0.23</v>
      </c>
      <c r="T162" s="186">
        <v>4.0000000000000001E-8</v>
      </c>
      <c r="V162">
        <v>1.05</v>
      </c>
      <c r="W162" t="s">
        <v>9386</v>
      </c>
    </row>
    <row r="163" spans="1:23" x14ac:dyDescent="0.45">
      <c r="A163">
        <v>23770605</v>
      </c>
      <c r="B163" t="s">
        <v>9330</v>
      </c>
      <c r="C163" s="171">
        <v>41441</v>
      </c>
      <c r="D163" t="s">
        <v>8994</v>
      </c>
      <c r="E163" t="s">
        <v>9340</v>
      </c>
      <c r="F163" t="s">
        <v>9341</v>
      </c>
      <c r="G163" t="s">
        <v>8996</v>
      </c>
      <c r="H163" t="s">
        <v>9342</v>
      </c>
      <c r="I163" t="s">
        <v>9343</v>
      </c>
      <c r="J163" t="s">
        <v>9855</v>
      </c>
      <c r="K163" s="187" t="s">
        <v>9014</v>
      </c>
      <c r="L163" t="s">
        <v>9039</v>
      </c>
      <c r="M163">
        <v>4</v>
      </c>
      <c r="N163">
        <v>108095668</v>
      </c>
      <c r="O163" t="s">
        <v>9856</v>
      </c>
      <c r="P163" t="s">
        <v>9857</v>
      </c>
      <c r="Q163" t="s">
        <v>9858</v>
      </c>
      <c r="R163" t="s">
        <v>9005</v>
      </c>
      <c r="S163">
        <v>0.59</v>
      </c>
      <c r="T163" s="186">
        <v>4.0000000000000001E-10</v>
      </c>
      <c r="V163">
        <v>1.2</v>
      </c>
      <c r="W163" t="s">
        <v>9859</v>
      </c>
    </row>
    <row r="164" spans="1:23" x14ac:dyDescent="0.45">
      <c r="A164">
        <v>24292274</v>
      </c>
      <c r="B164" t="s">
        <v>9370</v>
      </c>
      <c r="C164" s="171">
        <v>41609</v>
      </c>
      <c r="D164" t="s">
        <v>8994</v>
      </c>
      <c r="E164" t="s">
        <v>9371</v>
      </c>
      <c r="F164" t="s">
        <v>9341</v>
      </c>
      <c r="G164" t="s">
        <v>8996</v>
      </c>
      <c r="H164" t="s">
        <v>9372</v>
      </c>
      <c r="I164" t="s">
        <v>9373</v>
      </c>
      <c r="J164" t="s">
        <v>9860</v>
      </c>
      <c r="K164" s="187" t="s">
        <v>9014</v>
      </c>
      <c r="L164" t="s">
        <v>9001</v>
      </c>
      <c r="M164">
        <v>4</v>
      </c>
      <c r="N164">
        <v>113762688</v>
      </c>
      <c r="O164" t="s">
        <v>9861</v>
      </c>
      <c r="P164" t="s">
        <v>9862</v>
      </c>
      <c r="Q164" t="s">
        <v>9863</v>
      </c>
      <c r="R164" t="s">
        <v>9572</v>
      </c>
      <c r="T164" s="186">
        <v>3E-9</v>
      </c>
      <c r="V164">
        <v>1.31</v>
      </c>
      <c r="W164" t="s">
        <v>9864</v>
      </c>
    </row>
    <row r="165" spans="1:23" x14ac:dyDescent="0.45">
      <c r="A165">
        <v>25581431</v>
      </c>
      <c r="B165" t="s">
        <v>9055</v>
      </c>
      <c r="C165" s="171">
        <v>42016</v>
      </c>
      <c r="D165" t="s">
        <v>8994</v>
      </c>
      <c r="E165" t="s">
        <v>9056</v>
      </c>
      <c r="F165" t="s">
        <v>9057</v>
      </c>
      <c r="G165" t="s">
        <v>8996</v>
      </c>
      <c r="H165" t="s">
        <v>9058</v>
      </c>
      <c r="I165" t="s">
        <v>9059</v>
      </c>
      <c r="J165" t="s">
        <v>9860</v>
      </c>
      <c r="K165" s="187" t="s">
        <v>9014</v>
      </c>
      <c r="L165" t="s">
        <v>9001</v>
      </c>
      <c r="M165">
        <v>4</v>
      </c>
      <c r="N165">
        <v>119028805</v>
      </c>
      <c r="O165" t="s">
        <v>9865</v>
      </c>
      <c r="P165" t="s">
        <v>9866</v>
      </c>
      <c r="Q165" t="s">
        <v>9867</v>
      </c>
      <c r="R165" t="s">
        <v>9005</v>
      </c>
      <c r="S165" t="s">
        <v>9064</v>
      </c>
      <c r="T165" s="186">
        <v>2E-8</v>
      </c>
      <c r="V165">
        <v>1.0900000000000001</v>
      </c>
      <c r="W165" t="s">
        <v>9187</v>
      </c>
    </row>
    <row r="166" spans="1:23" x14ac:dyDescent="0.45">
      <c r="A166">
        <v>25581431</v>
      </c>
      <c r="B166" t="s">
        <v>9055</v>
      </c>
      <c r="C166" s="171">
        <v>42016</v>
      </c>
      <c r="D166" t="s">
        <v>8994</v>
      </c>
      <c r="E166" t="s">
        <v>9056</v>
      </c>
      <c r="F166" t="s">
        <v>9057</v>
      </c>
      <c r="G166" t="s">
        <v>8996</v>
      </c>
      <c r="H166" t="s">
        <v>9058</v>
      </c>
      <c r="I166" t="s">
        <v>9059</v>
      </c>
      <c r="J166" t="s">
        <v>9860</v>
      </c>
      <c r="K166" s="187" t="s">
        <v>9014</v>
      </c>
      <c r="L166" t="s">
        <v>9001</v>
      </c>
      <c r="M166">
        <v>4</v>
      </c>
      <c r="N166">
        <v>119028805</v>
      </c>
      <c r="O166" t="s">
        <v>9865</v>
      </c>
      <c r="P166" t="s">
        <v>9866</v>
      </c>
      <c r="Q166" t="s">
        <v>9867</v>
      </c>
      <c r="R166" t="s">
        <v>9005</v>
      </c>
      <c r="S166" t="s">
        <v>9064</v>
      </c>
      <c r="T166" s="186">
        <v>2E-8</v>
      </c>
      <c r="U166" t="s">
        <v>9081</v>
      </c>
      <c r="V166">
        <v>1.1100000000000001</v>
      </c>
      <c r="W166" t="s">
        <v>9082</v>
      </c>
    </row>
    <row r="167" spans="1:23" x14ac:dyDescent="0.45">
      <c r="A167">
        <v>25023989</v>
      </c>
      <c r="B167" t="s">
        <v>9868</v>
      </c>
      <c r="C167" s="171">
        <v>41834</v>
      </c>
      <c r="D167" t="s">
        <v>9869</v>
      </c>
      <c r="E167" t="s">
        <v>9870</v>
      </c>
      <c r="F167" t="s">
        <v>9069</v>
      </c>
      <c r="G167" t="s">
        <v>8996</v>
      </c>
      <c r="H167" t="s">
        <v>9871</v>
      </c>
      <c r="I167" t="s">
        <v>9872</v>
      </c>
      <c r="J167" t="s">
        <v>9873</v>
      </c>
      <c r="K167" s="185" t="s">
        <v>9874</v>
      </c>
      <c r="L167" t="s">
        <v>9039</v>
      </c>
      <c r="M167">
        <v>4</v>
      </c>
      <c r="N167">
        <v>162412253</v>
      </c>
      <c r="O167" t="s">
        <v>9875</v>
      </c>
      <c r="P167" t="s">
        <v>9876</v>
      </c>
      <c r="Q167" t="s">
        <v>9877</v>
      </c>
      <c r="R167" t="s">
        <v>9074</v>
      </c>
      <c r="S167" t="s">
        <v>9064</v>
      </c>
      <c r="T167" s="186">
        <v>8.0000000000000005E-9</v>
      </c>
      <c r="V167">
        <v>1.53</v>
      </c>
      <c r="W167" t="s">
        <v>9878</v>
      </c>
    </row>
    <row r="168" spans="1:23" x14ac:dyDescent="0.45">
      <c r="A168">
        <v>23544013</v>
      </c>
      <c r="B168" t="s">
        <v>9879</v>
      </c>
      <c r="C168" s="171">
        <v>41360</v>
      </c>
      <c r="D168" t="s">
        <v>9880</v>
      </c>
      <c r="E168" t="s">
        <v>9881</v>
      </c>
      <c r="F168" t="s">
        <v>9057</v>
      </c>
      <c r="G168" t="s">
        <v>8996</v>
      </c>
      <c r="H168" t="s">
        <v>9882</v>
      </c>
      <c r="I168" t="s">
        <v>9883</v>
      </c>
      <c r="J168" t="s">
        <v>9884</v>
      </c>
      <c r="K168" s="187" t="s">
        <v>9014</v>
      </c>
      <c r="L168" t="s">
        <v>9039</v>
      </c>
      <c r="M168">
        <v>4</v>
      </c>
      <c r="N168">
        <v>164987569</v>
      </c>
      <c r="O168" t="s">
        <v>9101</v>
      </c>
      <c r="P168" t="s">
        <v>9885</v>
      </c>
      <c r="Q168" t="s">
        <v>9886</v>
      </c>
      <c r="R168" t="s">
        <v>9149</v>
      </c>
      <c r="S168">
        <v>0.48</v>
      </c>
      <c r="T168" s="186">
        <v>2.9999999999999997E-8</v>
      </c>
      <c r="V168">
        <v>1.2</v>
      </c>
      <c r="W168" t="s">
        <v>9887</v>
      </c>
    </row>
    <row r="169" spans="1:23" x14ac:dyDescent="0.45">
      <c r="A169">
        <v>23535729</v>
      </c>
      <c r="B169" t="s">
        <v>9028</v>
      </c>
      <c r="C169" s="171">
        <v>41365</v>
      </c>
      <c r="D169" t="s">
        <v>8994</v>
      </c>
      <c r="E169" t="s">
        <v>9029</v>
      </c>
      <c r="F169" t="s">
        <v>9021</v>
      </c>
      <c r="G169" t="s">
        <v>8996</v>
      </c>
      <c r="H169" t="s">
        <v>9030</v>
      </c>
      <c r="I169" t="s">
        <v>9031</v>
      </c>
      <c r="J169" t="s">
        <v>9888</v>
      </c>
      <c r="K169" s="187" t="s">
        <v>9014</v>
      </c>
      <c r="L169" t="s">
        <v>9039</v>
      </c>
      <c r="M169">
        <v>4</v>
      </c>
      <c r="N169">
        <v>174925275</v>
      </c>
      <c r="O169" t="s">
        <v>9889</v>
      </c>
      <c r="P169" t="s">
        <v>9890</v>
      </c>
      <c r="Q169" t="s">
        <v>9891</v>
      </c>
      <c r="R169" t="s">
        <v>9005</v>
      </c>
      <c r="S169">
        <v>0.87</v>
      </c>
      <c r="T169" s="186">
        <v>3.9999999999999999E-16</v>
      </c>
      <c r="V169">
        <v>1.1100000000000001</v>
      </c>
      <c r="W169" t="s">
        <v>9892</v>
      </c>
    </row>
    <row r="170" spans="1:23" x14ac:dyDescent="0.45">
      <c r="A170">
        <v>22037553</v>
      </c>
      <c r="B170" t="s">
        <v>9629</v>
      </c>
      <c r="C170" s="171">
        <v>40846</v>
      </c>
      <c r="D170" t="s">
        <v>8994</v>
      </c>
      <c r="E170" t="s">
        <v>9893</v>
      </c>
      <c r="F170" t="s">
        <v>9021</v>
      </c>
      <c r="G170" t="s">
        <v>8996</v>
      </c>
      <c r="H170" t="s">
        <v>9894</v>
      </c>
      <c r="I170" t="s">
        <v>9895</v>
      </c>
      <c r="J170" t="s">
        <v>9896</v>
      </c>
      <c r="K170" s="185" t="s">
        <v>9897</v>
      </c>
      <c r="L170" t="s">
        <v>9001</v>
      </c>
      <c r="M170">
        <v>5</v>
      </c>
      <c r="N170">
        <v>1279675</v>
      </c>
      <c r="O170" t="s">
        <v>1343</v>
      </c>
      <c r="P170" t="s">
        <v>9898</v>
      </c>
      <c r="Q170" t="s">
        <v>9899</v>
      </c>
      <c r="R170" t="s">
        <v>9005</v>
      </c>
      <c r="S170">
        <v>0.26</v>
      </c>
      <c r="T170" s="186">
        <v>1E-10</v>
      </c>
      <c r="V170">
        <v>1.18</v>
      </c>
      <c r="W170" t="s">
        <v>9576</v>
      </c>
    </row>
    <row r="171" spans="1:23" x14ac:dyDescent="0.45">
      <c r="A171">
        <v>23535733</v>
      </c>
      <c r="B171" t="s">
        <v>9019</v>
      </c>
      <c r="C171" s="171">
        <v>41365</v>
      </c>
      <c r="D171" t="s">
        <v>8994</v>
      </c>
      <c r="E171" t="s">
        <v>9020</v>
      </c>
      <c r="F171" t="s">
        <v>9021</v>
      </c>
      <c r="G171" t="s">
        <v>8996</v>
      </c>
      <c r="H171" t="s">
        <v>9022</v>
      </c>
      <c r="I171" t="s">
        <v>9023</v>
      </c>
      <c r="J171" t="s">
        <v>9896</v>
      </c>
      <c r="K171" s="185" t="s">
        <v>9014</v>
      </c>
      <c r="L171" t="s">
        <v>9001</v>
      </c>
      <c r="M171">
        <v>5</v>
      </c>
      <c r="N171">
        <v>1279675</v>
      </c>
      <c r="O171" t="s">
        <v>1343</v>
      </c>
      <c r="P171" t="s">
        <v>9898</v>
      </c>
      <c r="Q171" t="s">
        <v>9899</v>
      </c>
      <c r="R171" t="s">
        <v>9005</v>
      </c>
      <c r="S171">
        <v>0.32100000000000001</v>
      </c>
      <c r="T171" s="186">
        <v>4.9999999999999997E-12</v>
      </c>
      <c r="V171">
        <v>1.1499999999999999</v>
      </c>
      <c r="W171" t="s">
        <v>9900</v>
      </c>
    </row>
    <row r="172" spans="1:23" x14ac:dyDescent="0.45">
      <c r="A172">
        <v>23535729</v>
      </c>
      <c r="B172" t="s">
        <v>9028</v>
      </c>
      <c r="C172" s="171">
        <v>41365</v>
      </c>
      <c r="D172" t="s">
        <v>8994</v>
      </c>
      <c r="E172" t="s">
        <v>9029</v>
      </c>
      <c r="F172" t="s">
        <v>9021</v>
      </c>
      <c r="G172" t="s">
        <v>8996</v>
      </c>
      <c r="H172" t="s">
        <v>9030</v>
      </c>
      <c r="I172" t="s">
        <v>9031</v>
      </c>
      <c r="J172" t="s">
        <v>9896</v>
      </c>
      <c r="K172" s="185" t="s">
        <v>9014</v>
      </c>
      <c r="L172" t="s">
        <v>9001</v>
      </c>
      <c r="M172">
        <v>5</v>
      </c>
      <c r="N172">
        <v>1279675</v>
      </c>
      <c r="O172" t="s">
        <v>1343</v>
      </c>
      <c r="P172" t="s">
        <v>9898</v>
      </c>
      <c r="Q172" t="s">
        <v>9899</v>
      </c>
      <c r="R172" t="s">
        <v>9005</v>
      </c>
      <c r="S172">
        <v>0.26</v>
      </c>
      <c r="T172" s="186">
        <v>6.9999999999999998E-9</v>
      </c>
      <c r="V172">
        <v>1.06</v>
      </c>
      <c r="W172" t="s">
        <v>9032</v>
      </c>
    </row>
    <row r="173" spans="1:23" x14ac:dyDescent="0.45">
      <c r="A173">
        <v>25581431</v>
      </c>
      <c r="B173" t="s">
        <v>9055</v>
      </c>
      <c r="C173" s="171">
        <v>42016</v>
      </c>
      <c r="D173" t="s">
        <v>8994</v>
      </c>
      <c r="E173" t="s">
        <v>9056</v>
      </c>
      <c r="F173" t="s">
        <v>9057</v>
      </c>
      <c r="G173" t="s">
        <v>8996</v>
      </c>
      <c r="H173" t="s">
        <v>9058</v>
      </c>
      <c r="I173" t="s">
        <v>9059</v>
      </c>
      <c r="J173" t="s">
        <v>9896</v>
      </c>
      <c r="K173" s="185" t="s">
        <v>9014</v>
      </c>
      <c r="L173" t="s">
        <v>9001</v>
      </c>
      <c r="M173">
        <v>5</v>
      </c>
      <c r="N173">
        <v>1279675</v>
      </c>
      <c r="O173" t="s">
        <v>1343</v>
      </c>
      <c r="P173" t="s">
        <v>9901</v>
      </c>
      <c r="Q173" t="s">
        <v>9899</v>
      </c>
      <c r="R173" t="s">
        <v>9005</v>
      </c>
      <c r="S173">
        <v>0.26</v>
      </c>
      <c r="T173" s="186">
        <v>8.9999999999999995E-9</v>
      </c>
      <c r="V173">
        <v>1.1399999999999999</v>
      </c>
      <c r="W173" t="s">
        <v>9404</v>
      </c>
    </row>
    <row r="174" spans="1:23" x14ac:dyDescent="0.45">
      <c r="A174">
        <v>24908248</v>
      </c>
      <c r="B174" t="s">
        <v>9902</v>
      </c>
      <c r="C174" s="171">
        <v>41798</v>
      </c>
      <c r="D174" t="s">
        <v>8994</v>
      </c>
      <c r="E174" t="s">
        <v>9903</v>
      </c>
      <c r="F174" t="s">
        <v>5168</v>
      </c>
      <c r="G174" t="s">
        <v>8996</v>
      </c>
      <c r="H174" t="s">
        <v>9904</v>
      </c>
      <c r="I174" t="s">
        <v>9905</v>
      </c>
      <c r="J174" t="s">
        <v>9673</v>
      </c>
      <c r="K174" s="187" t="s">
        <v>9014</v>
      </c>
      <c r="L174" t="s">
        <v>9001</v>
      </c>
      <c r="M174">
        <v>3</v>
      </c>
      <c r="N174">
        <v>169862183</v>
      </c>
      <c r="O174" t="s">
        <v>6538</v>
      </c>
      <c r="P174" t="s">
        <v>9906</v>
      </c>
      <c r="Q174" t="s">
        <v>9907</v>
      </c>
      <c r="R174" t="s">
        <v>9005</v>
      </c>
      <c r="S174">
        <v>0.72</v>
      </c>
      <c r="T174" s="186">
        <v>8.0000000000000005E-9</v>
      </c>
      <c r="V174">
        <v>1.3</v>
      </c>
      <c r="W174" t="s">
        <v>9782</v>
      </c>
    </row>
    <row r="175" spans="1:23" x14ac:dyDescent="0.45">
      <c r="A175">
        <v>26443449</v>
      </c>
      <c r="B175" t="s">
        <v>9620</v>
      </c>
      <c r="C175" s="171">
        <v>42284</v>
      </c>
      <c r="D175" t="s">
        <v>9044</v>
      </c>
      <c r="E175" t="s">
        <v>9621</v>
      </c>
      <c r="F175" t="s">
        <v>9010</v>
      </c>
      <c r="G175" t="s">
        <v>8996</v>
      </c>
      <c r="H175" t="s">
        <v>9622</v>
      </c>
      <c r="I175" t="s">
        <v>9623</v>
      </c>
      <c r="J175" t="s">
        <v>9908</v>
      </c>
      <c r="K175" s="185" t="s">
        <v>9088</v>
      </c>
      <c r="L175" t="s">
        <v>9039</v>
      </c>
      <c r="M175">
        <v>8</v>
      </c>
      <c r="N175">
        <v>23668950</v>
      </c>
      <c r="O175" t="s">
        <v>9909</v>
      </c>
      <c r="P175" t="s">
        <v>9910</v>
      </c>
      <c r="Q175" t="s">
        <v>9911</v>
      </c>
      <c r="R175" t="s">
        <v>9074</v>
      </c>
      <c r="S175" t="s">
        <v>9064</v>
      </c>
      <c r="T175" s="186">
        <v>1E-13</v>
      </c>
      <c r="V175">
        <v>1.3157894999999999</v>
      </c>
      <c r="W175" t="s">
        <v>9049</v>
      </c>
    </row>
    <row r="176" spans="1:23" x14ac:dyDescent="0.45">
      <c r="A176">
        <v>21743057</v>
      </c>
      <c r="B176" t="s">
        <v>9531</v>
      </c>
      <c r="C176" s="171">
        <v>40732</v>
      </c>
      <c r="D176" t="s">
        <v>9050</v>
      </c>
      <c r="E176" t="s">
        <v>9532</v>
      </c>
      <c r="F176" t="s">
        <v>9010</v>
      </c>
      <c r="G176" t="s">
        <v>8996</v>
      </c>
      <c r="H176" t="s">
        <v>9533</v>
      </c>
      <c r="I176" t="s">
        <v>9534</v>
      </c>
      <c r="J176" t="s">
        <v>9013</v>
      </c>
      <c r="K176" s="185" t="s">
        <v>9014</v>
      </c>
      <c r="L176" t="s">
        <v>9001</v>
      </c>
      <c r="M176">
        <v>8</v>
      </c>
      <c r="N176">
        <v>127081052</v>
      </c>
      <c r="O176" t="s">
        <v>9101</v>
      </c>
      <c r="P176" t="s">
        <v>9912</v>
      </c>
      <c r="Q176" t="s">
        <v>9913</v>
      </c>
      <c r="R176" t="s">
        <v>9149</v>
      </c>
      <c r="S176" t="s">
        <v>9064</v>
      </c>
      <c r="T176" s="186">
        <v>4.0000000000000001E-10</v>
      </c>
      <c r="V176">
        <v>1.31</v>
      </c>
      <c r="W176" t="s">
        <v>9914</v>
      </c>
    </row>
    <row r="177" spans="1:23" x14ac:dyDescent="0.45">
      <c r="A177">
        <v>26424050</v>
      </c>
      <c r="B177" t="s">
        <v>9915</v>
      </c>
      <c r="C177" s="171">
        <v>42278</v>
      </c>
      <c r="D177" t="s">
        <v>9044</v>
      </c>
      <c r="E177" t="s">
        <v>9916</v>
      </c>
      <c r="F177" t="s">
        <v>5168</v>
      </c>
      <c r="G177" t="s">
        <v>8996</v>
      </c>
      <c r="H177" t="s">
        <v>9917</v>
      </c>
      <c r="I177" t="s">
        <v>9918</v>
      </c>
      <c r="J177" t="s">
        <v>9896</v>
      </c>
      <c r="K177" s="185" t="s">
        <v>9014</v>
      </c>
      <c r="L177" t="s">
        <v>9001</v>
      </c>
      <c r="M177">
        <v>5</v>
      </c>
      <c r="N177">
        <v>1279675</v>
      </c>
      <c r="O177" t="s">
        <v>9064</v>
      </c>
      <c r="P177" t="s">
        <v>9898</v>
      </c>
      <c r="Q177" t="s">
        <v>9899</v>
      </c>
      <c r="R177" t="s">
        <v>9005</v>
      </c>
      <c r="S177" t="s">
        <v>9064</v>
      </c>
      <c r="T177" s="186">
        <v>3.9999999999999998E-20</v>
      </c>
      <c r="V177">
        <v>1.4</v>
      </c>
      <c r="W177" t="s">
        <v>9919</v>
      </c>
    </row>
    <row r="178" spans="1:23" x14ac:dyDescent="0.45">
      <c r="A178">
        <v>26424050</v>
      </c>
      <c r="B178" t="s">
        <v>9915</v>
      </c>
      <c r="C178" s="171">
        <v>42278</v>
      </c>
      <c r="D178" t="s">
        <v>9044</v>
      </c>
      <c r="E178" t="s">
        <v>9916</v>
      </c>
      <c r="F178" t="s">
        <v>5168</v>
      </c>
      <c r="G178" t="s">
        <v>8996</v>
      </c>
      <c r="H178" t="s">
        <v>9920</v>
      </c>
      <c r="I178" t="s">
        <v>9921</v>
      </c>
      <c r="J178" t="s">
        <v>9896</v>
      </c>
      <c r="K178" s="185" t="s">
        <v>9014</v>
      </c>
      <c r="L178" t="s">
        <v>9001</v>
      </c>
      <c r="M178">
        <v>5</v>
      </c>
      <c r="N178">
        <v>1283640</v>
      </c>
      <c r="O178" t="s">
        <v>9064</v>
      </c>
      <c r="P178" t="s">
        <v>9922</v>
      </c>
      <c r="Q178" t="s">
        <v>9923</v>
      </c>
      <c r="R178" t="s">
        <v>9005</v>
      </c>
      <c r="S178" t="s">
        <v>9064</v>
      </c>
      <c r="T178" s="186">
        <v>5.9999999999999999E-24</v>
      </c>
      <c r="V178">
        <v>1.68</v>
      </c>
      <c r="W178" t="s">
        <v>9924</v>
      </c>
    </row>
    <row r="179" spans="1:23" x14ac:dyDescent="0.45">
      <c r="A179">
        <v>19578367</v>
      </c>
      <c r="B179" t="s">
        <v>9925</v>
      </c>
      <c r="C179" s="171">
        <v>39999</v>
      </c>
      <c r="D179" t="s">
        <v>8994</v>
      </c>
      <c r="E179" t="s">
        <v>9926</v>
      </c>
      <c r="F179" t="s">
        <v>5168</v>
      </c>
      <c r="G179" t="s">
        <v>8996</v>
      </c>
      <c r="H179" t="s">
        <v>9927</v>
      </c>
      <c r="I179" t="s">
        <v>9928</v>
      </c>
      <c r="J179" t="s">
        <v>9896</v>
      </c>
      <c r="K179" s="185" t="s">
        <v>9014</v>
      </c>
      <c r="L179" t="s">
        <v>9001</v>
      </c>
      <c r="M179">
        <v>5</v>
      </c>
      <c r="N179">
        <v>1286401</v>
      </c>
      <c r="O179" t="s">
        <v>1343</v>
      </c>
      <c r="P179" t="s">
        <v>9929</v>
      </c>
      <c r="Q179" t="s">
        <v>9930</v>
      </c>
      <c r="R179" t="s">
        <v>9005</v>
      </c>
      <c r="S179">
        <v>0.49</v>
      </c>
      <c r="T179" s="186">
        <v>2.0000000000000001E-17</v>
      </c>
      <c r="V179">
        <v>1.27</v>
      </c>
      <c r="W179" t="s">
        <v>9043</v>
      </c>
    </row>
    <row r="180" spans="1:23" x14ac:dyDescent="0.45">
      <c r="A180">
        <v>20700438</v>
      </c>
      <c r="B180" t="s">
        <v>9931</v>
      </c>
      <c r="C180" s="171">
        <v>40395</v>
      </c>
      <c r="D180" t="s">
        <v>9880</v>
      </c>
      <c r="E180" t="s">
        <v>9932</v>
      </c>
      <c r="F180" t="s">
        <v>9723</v>
      </c>
      <c r="G180" t="s">
        <v>8996</v>
      </c>
      <c r="H180" t="s">
        <v>9933</v>
      </c>
      <c r="I180" t="s">
        <v>9934</v>
      </c>
      <c r="J180" t="s">
        <v>9896</v>
      </c>
      <c r="K180" s="185" t="s">
        <v>9088</v>
      </c>
      <c r="L180" t="s">
        <v>9001</v>
      </c>
      <c r="M180">
        <v>5</v>
      </c>
      <c r="N180">
        <v>1286401</v>
      </c>
      <c r="O180" t="s">
        <v>9935</v>
      </c>
      <c r="P180" t="s">
        <v>9929</v>
      </c>
      <c r="Q180" t="s">
        <v>9930</v>
      </c>
      <c r="R180" t="s">
        <v>9005</v>
      </c>
      <c r="S180">
        <v>0.39</v>
      </c>
      <c r="T180" s="186">
        <v>2.0000000000000001E-22</v>
      </c>
      <c r="V180">
        <v>1.46</v>
      </c>
      <c r="W180" t="s">
        <v>9936</v>
      </c>
    </row>
    <row r="181" spans="1:23" x14ac:dyDescent="0.45">
      <c r="A181">
        <v>20871597</v>
      </c>
      <c r="B181" t="s">
        <v>9741</v>
      </c>
      <c r="C181" s="171">
        <v>40447</v>
      </c>
      <c r="D181" t="s">
        <v>8994</v>
      </c>
      <c r="E181" t="s">
        <v>9742</v>
      </c>
      <c r="F181" t="s">
        <v>9723</v>
      </c>
      <c r="G181" t="s">
        <v>8996</v>
      </c>
      <c r="H181" t="s">
        <v>9743</v>
      </c>
      <c r="I181" t="s">
        <v>9744</v>
      </c>
      <c r="J181" t="s">
        <v>9896</v>
      </c>
      <c r="K181" s="185" t="s">
        <v>9088</v>
      </c>
      <c r="L181" t="s">
        <v>9001</v>
      </c>
      <c r="M181">
        <v>5</v>
      </c>
      <c r="N181">
        <v>1286401</v>
      </c>
      <c r="O181" t="s">
        <v>1343</v>
      </c>
      <c r="P181" t="s">
        <v>9937</v>
      </c>
      <c r="Q181" t="s">
        <v>9930</v>
      </c>
      <c r="R181" t="s">
        <v>9005</v>
      </c>
      <c r="S181">
        <v>0.39</v>
      </c>
      <c r="T181" s="186">
        <v>3E-11</v>
      </c>
      <c r="V181">
        <v>1.27</v>
      </c>
      <c r="W181" t="s">
        <v>9043</v>
      </c>
    </row>
    <row r="182" spans="1:23" x14ac:dyDescent="0.45">
      <c r="A182">
        <v>21827660</v>
      </c>
      <c r="B182" t="s">
        <v>9938</v>
      </c>
      <c r="C182" s="171">
        <v>40764</v>
      </c>
      <c r="D182" t="s">
        <v>9939</v>
      </c>
      <c r="E182" t="s">
        <v>9940</v>
      </c>
      <c r="F182" t="s">
        <v>5168</v>
      </c>
      <c r="G182" t="s">
        <v>8996</v>
      </c>
      <c r="H182" t="s">
        <v>9941</v>
      </c>
      <c r="I182" t="s">
        <v>9012</v>
      </c>
      <c r="J182" t="s">
        <v>9896</v>
      </c>
      <c r="K182" s="185" t="s">
        <v>9014</v>
      </c>
      <c r="L182" t="s">
        <v>9001</v>
      </c>
      <c r="M182">
        <v>5</v>
      </c>
      <c r="N182">
        <v>1286401</v>
      </c>
      <c r="O182" t="s">
        <v>1343</v>
      </c>
      <c r="P182" t="s">
        <v>9942</v>
      </c>
      <c r="Q182" t="s">
        <v>9930</v>
      </c>
      <c r="R182" t="s">
        <v>9005</v>
      </c>
      <c r="S182" t="s">
        <v>9064</v>
      </c>
      <c r="T182" s="186">
        <v>6.9999999999999998E-9</v>
      </c>
    </row>
    <row r="183" spans="1:23" x14ac:dyDescent="0.45">
      <c r="A183">
        <v>21725308</v>
      </c>
      <c r="B183" t="s">
        <v>9721</v>
      </c>
      <c r="C183" s="171">
        <v>40727</v>
      </c>
      <c r="D183" t="s">
        <v>8994</v>
      </c>
      <c r="E183" t="s">
        <v>9722</v>
      </c>
      <c r="F183" t="s">
        <v>9723</v>
      </c>
      <c r="G183" t="s">
        <v>8996</v>
      </c>
      <c r="H183" t="s">
        <v>9724</v>
      </c>
      <c r="I183" t="s">
        <v>9725</v>
      </c>
      <c r="J183" t="s">
        <v>9896</v>
      </c>
      <c r="K183" s="185" t="s">
        <v>9453</v>
      </c>
      <c r="L183" t="s">
        <v>9001</v>
      </c>
      <c r="M183">
        <v>5</v>
      </c>
      <c r="N183">
        <v>1286401</v>
      </c>
      <c r="O183" t="s">
        <v>1343</v>
      </c>
      <c r="P183" t="s">
        <v>9937</v>
      </c>
      <c r="Q183" t="s">
        <v>9930</v>
      </c>
      <c r="R183" t="s">
        <v>9005</v>
      </c>
      <c r="S183">
        <v>0.41</v>
      </c>
      <c r="T183" s="186">
        <v>1E-27</v>
      </c>
      <c r="V183">
        <v>1.27</v>
      </c>
      <c r="W183" t="s">
        <v>9943</v>
      </c>
    </row>
    <row r="184" spans="1:23" x14ac:dyDescent="0.45">
      <c r="A184">
        <v>21531791</v>
      </c>
      <c r="B184" t="s">
        <v>9944</v>
      </c>
      <c r="C184" s="171">
        <v>40662</v>
      </c>
      <c r="D184" t="s">
        <v>9050</v>
      </c>
      <c r="E184" t="s">
        <v>9945</v>
      </c>
      <c r="F184" t="s">
        <v>5168</v>
      </c>
      <c r="G184" t="s">
        <v>8996</v>
      </c>
      <c r="H184" t="s">
        <v>9946</v>
      </c>
      <c r="I184" t="s">
        <v>9012</v>
      </c>
      <c r="J184" t="s">
        <v>9896</v>
      </c>
      <c r="K184" s="185" t="s">
        <v>9014</v>
      </c>
      <c r="L184" t="s">
        <v>9001</v>
      </c>
      <c r="M184">
        <v>5</v>
      </c>
      <c r="N184">
        <v>1286401</v>
      </c>
      <c r="O184" t="s">
        <v>1343</v>
      </c>
      <c r="P184" t="s">
        <v>9942</v>
      </c>
      <c r="Q184" t="s">
        <v>9930</v>
      </c>
      <c r="R184" t="s">
        <v>9005</v>
      </c>
      <c r="S184" t="s">
        <v>9064</v>
      </c>
      <c r="T184" s="186">
        <v>1E-14</v>
      </c>
      <c r="V184">
        <v>1.25</v>
      </c>
      <c r="W184" t="s">
        <v>9049</v>
      </c>
    </row>
    <row r="185" spans="1:23" x14ac:dyDescent="0.45">
      <c r="A185">
        <v>23143601</v>
      </c>
      <c r="B185" t="s">
        <v>9729</v>
      </c>
      <c r="C185" s="171">
        <v>41224</v>
      </c>
      <c r="D185" t="s">
        <v>8994</v>
      </c>
      <c r="E185" t="s">
        <v>9730</v>
      </c>
      <c r="F185" t="s">
        <v>9723</v>
      </c>
      <c r="G185" t="s">
        <v>8996</v>
      </c>
      <c r="H185" t="s">
        <v>9731</v>
      </c>
      <c r="I185" t="s">
        <v>9732</v>
      </c>
      <c r="J185" t="s">
        <v>9896</v>
      </c>
      <c r="K185" s="185" t="s">
        <v>9088</v>
      </c>
      <c r="L185" t="s">
        <v>9001</v>
      </c>
      <c r="M185">
        <v>5</v>
      </c>
      <c r="N185">
        <v>1286401</v>
      </c>
      <c r="O185" t="s">
        <v>9947</v>
      </c>
      <c r="P185" t="s">
        <v>9929</v>
      </c>
      <c r="Q185" t="s">
        <v>9930</v>
      </c>
      <c r="R185" t="s">
        <v>9005</v>
      </c>
      <c r="S185">
        <v>0.4</v>
      </c>
      <c r="T185" s="186">
        <v>4.0000000000000002E-27</v>
      </c>
      <c r="V185">
        <v>1.38</v>
      </c>
      <c r="W185" t="s">
        <v>9948</v>
      </c>
    </row>
    <row r="186" spans="1:23" x14ac:dyDescent="0.45">
      <c r="A186">
        <v>19836008</v>
      </c>
      <c r="B186" t="s">
        <v>9949</v>
      </c>
      <c r="C186" s="171">
        <v>40101</v>
      </c>
      <c r="D186" t="s">
        <v>9714</v>
      </c>
      <c r="E186" t="s">
        <v>9950</v>
      </c>
      <c r="F186" t="s">
        <v>9723</v>
      </c>
      <c r="G186" t="s">
        <v>8996</v>
      </c>
      <c r="H186" t="s">
        <v>9951</v>
      </c>
      <c r="I186" t="s">
        <v>9952</v>
      </c>
      <c r="J186" t="s">
        <v>9896</v>
      </c>
      <c r="K186" s="185" t="s">
        <v>9014</v>
      </c>
      <c r="L186" t="s">
        <v>9001</v>
      </c>
      <c r="M186">
        <v>5</v>
      </c>
      <c r="N186">
        <v>1286401</v>
      </c>
      <c r="O186" t="s">
        <v>1343</v>
      </c>
      <c r="P186" t="s">
        <v>9929</v>
      </c>
      <c r="Q186" t="s">
        <v>9930</v>
      </c>
      <c r="R186" t="s">
        <v>9005</v>
      </c>
      <c r="S186">
        <v>0.5</v>
      </c>
      <c r="T186" s="186">
        <v>2.0000000000000001E-10</v>
      </c>
      <c r="V186">
        <v>1.1200000000000001</v>
      </c>
      <c r="W186" t="s">
        <v>9953</v>
      </c>
    </row>
    <row r="187" spans="1:23" x14ac:dyDescent="0.45">
      <c r="A187">
        <v>20543847</v>
      </c>
      <c r="B187" t="s">
        <v>9499</v>
      </c>
      <c r="C187" s="171">
        <v>40342</v>
      </c>
      <c r="D187" t="s">
        <v>8994</v>
      </c>
      <c r="E187" t="s">
        <v>9954</v>
      </c>
      <c r="F187" t="s">
        <v>9155</v>
      </c>
      <c r="G187" t="s">
        <v>8996</v>
      </c>
      <c r="H187" t="s">
        <v>9955</v>
      </c>
      <c r="I187" t="s">
        <v>9956</v>
      </c>
      <c r="J187" t="s">
        <v>9896</v>
      </c>
      <c r="K187" s="185" t="s">
        <v>9014</v>
      </c>
      <c r="L187" t="s">
        <v>9001</v>
      </c>
      <c r="M187">
        <v>5</v>
      </c>
      <c r="N187">
        <v>1286401</v>
      </c>
      <c r="O187" t="s">
        <v>1343</v>
      </c>
      <c r="P187" t="s">
        <v>9957</v>
      </c>
      <c r="Q187" t="s">
        <v>9930</v>
      </c>
      <c r="R187" t="s">
        <v>9005</v>
      </c>
      <c r="S187">
        <v>0.49</v>
      </c>
      <c r="T187" s="186">
        <v>8.0000000000000006E-15</v>
      </c>
      <c r="V187">
        <v>1.33</v>
      </c>
      <c r="W187" t="s">
        <v>9958</v>
      </c>
    </row>
    <row r="188" spans="1:23" x14ac:dyDescent="0.45">
      <c r="A188">
        <v>24908248</v>
      </c>
      <c r="B188" t="s">
        <v>9902</v>
      </c>
      <c r="C188" s="171">
        <v>41798</v>
      </c>
      <c r="D188" t="s">
        <v>8994</v>
      </c>
      <c r="E188" t="s">
        <v>9903</v>
      </c>
      <c r="F188" t="s">
        <v>5168</v>
      </c>
      <c r="G188" t="s">
        <v>8996</v>
      </c>
      <c r="H188" t="s">
        <v>9904</v>
      </c>
      <c r="I188" t="s">
        <v>9905</v>
      </c>
      <c r="J188" t="s">
        <v>9896</v>
      </c>
      <c r="K188" s="185" t="s">
        <v>9014</v>
      </c>
      <c r="L188" t="s">
        <v>9001</v>
      </c>
      <c r="M188">
        <v>5</v>
      </c>
      <c r="N188">
        <v>1286401</v>
      </c>
      <c r="O188" t="s">
        <v>1343</v>
      </c>
      <c r="P188" t="s">
        <v>9937</v>
      </c>
      <c r="Q188" t="s">
        <v>9930</v>
      </c>
      <c r="R188" t="s">
        <v>9005</v>
      </c>
      <c r="S188">
        <v>0.51</v>
      </c>
      <c r="T188" s="186">
        <v>1.0000000000000001E-15</v>
      </c>
      <c r="V188">
        <v>1.39</v>
      </c>
      <c r="W188" t="s">
        <v>9959</v>
      </c>
    </row>
    <row r="189" spans="1:23" x14ac:dyDescent="0.45">
      <c r="A189">
        <v>22797724</v>
      </c>
      <c r="B189" t="s">
        <v>9748</v>
      </c>
      <c r="C189" s="171">
        <v>41105</v>
      </c>
      <c r="D189" t="s">
        <v>8994</v>
      </c>
      <c r="E189" t="s">
        <v>9749</v>
      </c>
      <c r="F189" t="s">
        <v>9723</v>
      </c>
      <c r="G189" t="s">
        <v>8996</v>
      </c>
      <c r="H189" t="s">
        <v>9750</v>
      </c>
      <c r="I189" t="s">
        <v>9751</v>
      </c>
      <c r="J189" t="s">
        <v>9896</v>
      </c>
      <c r="K189" s="185" t="s">
        <v>9387</v>
      </c>
      <c r="L189" t="s">
        <v>9001</v>
      </c>
      <c r="M189">
        <v>5</v>
      </c>
      <c r="N189">
        <v>1287079</v>
      </c>
      <c r="O189" t="s">
        <v>1343</v>
      </c>
      <c r="P189" t="s">
        <v>9960</v>
      </c>
      <c r="Q189" t="s">
        <v>9961</v>
      </c>
      <c r="R189" t="s">
        <v>9005</v>
      </c>
      <c r="S189">
        <v>0.3</v>
      </c>
      <c r="T189" s="186">
        <v>3.0000000000000002E-40</v>
      </c>
      <c r="V189">
        <v>1.41</v>
      </c>
      <c r="W189" t="s">
        <v>9962</v>
      </c>
    </row>
    <row r="190" spans="1:23" x14ac:dyDescent="0.45">
      <c r="A190">
        <v>22886559</v>
      </c>
      <c r="B190" t="s">
        <v>9963</v>
      </c>
      <c r="C190" s="171">
        <v>41132</v>
      </c>
      <c r="D190" t="s">
        <v>9008</v>
      </c>
      <c r="E190" t="s">
        <v>9964</v>
      </c>
      <c r="F190" t="s">
        <v>5168</v>
      </c>
      <c r="G190" t="s">
        <v>8996</v>
      </c>
      <c r="H190" t="s">
        <v>9965</v>
      </c>
      <c r="I190" t="s">
        <v>9966</v>
      </c>
      <c r="J190" t="s">
        <v>9896</v>
      </c>
      <c r="K190" s="185" t="s">
        <v>9014</v>
      </c>
      <c r="L190" t="s">
        <v>9001</v>
      </c>
      <c r="M190">
        <v>5</v>
      </c>
      <c r="N190">
        <v>1286401</v>
      </c>
      <c r="O190" t="s">
        <v>1343</v>
      </c>
      <c r="P190" t="s">
        <v>9929</v>
      </c>
      <c r="Q190" t="s">
        <v>9930</v>
      </c>
      <c r="R190" t="s">
        <v>9005</v>
      </c>
      <c r="S190">
        <v>0.49399999999999999</v>
      </c>
      <c r="T190" s="186">
        <v>4.0000000000000002E-9</v>
      </c>
      <c r="V190">
        <v>1.3</v>
      </c>
      <c r="W190" t="s">
        <v>9183</v>
      </c>
    </row>
    <row r="191" spans="1:23" x14ac:dyDescent="0.45">
      <c r="A191">
        <v>25086665</v>
      </c>
      <c r="B191" t="s">
        <v>9167</v>
      </c>
      <c r="C191" s="171">
        <v>41854</v>
      </c>
      <c r="D191" t="s">
        <v>8994</v>
      </c>
      <c r="E191" t="s">
        <v>9168</v>
      </c>
      <c r="F191" t="s">
        <v>9169</v>
      </c>
      <c r="G191" t="s">
        <v>8996</v>
      </c>
      <c r="H191" t="s">
        <v>9170</v>
      </c>
      <c r="I191" t="s">
        <v>9171</v>
      </c>
      <c r="J191" t="s">
        <v>9896</v>
      </c>
      <c r="K191" s="185" t="s">
        <v>9014</v>
      </c>
      <c r="L191" t="s">
        <v>9001</v>
      </c>
      <c r="M191">
        <v>5</v>
      </c>
      <c r="N191">
        <v>1293971</v>
      </c>
      <c r="O191" t="s">
        <v>9967</v>
      </c>
      <c r="P191" t="s">
        <v>9968</v>
      </c>
      <c r="Q191" t="s">
        <v>9969</v>
      </c>
      <c r="R191" t="s">
        <v>5112</v>
      </c>
      <c r="S191">
        <v>0.71599999999999997</v>
      </c>
      <c r="T191" s="186">
        <v>1E-13</v>
      </c>
      <c r="V191">
        <v>1.25</v>
      </c>
      <c r="W191" t="s">
        <v>9054</v>
      </c>
    </row>
    <row r="192" spans="1:23" x14ac:dyDescent="0.45">
      <c r="A192">
        <v>20543847</v>
      </c>
      <c r="B192" t="s">
        <v>9499</v>
      </c>
      <c r="C192" s="171">
        <v>40342</v>
      </c>
      <c r="D192" t="s">
        <v>8994</v>
      </c>
      <c r="E192" t="s">
        <v>9954</v>
      </c>
      <c r="F192" t="s">
        <v>9155</v>
      </c>
      <c r="G192" t="s">
        <v>8996</v>
      </c>
      <c r="H192" t="s">
        <v>9955</v>
      </c>
      <c r="I192" t="s">
        <v>9956</v>
      </c>
      <c r="J192" t="s">
        <v>9896</v>
      </c>
      <c r="K192" s="185" t="s">
        <v>9014</v>
      </c>
      <c r="L192" t="s">
        <v>9001</v>
      </c>
      <c r="M192">
        <v>5</v>
      </c>
      <c r="N192">
        <v>1308437</v>
      </c>
      <c r="O192" t="s">
        <v>9935</v>
      </c>
      <c r="P192" t="s">
        <v>9970</v>
      </c>
      <c r="Q192" t="s">
        <v>9971</v>
      </c>
      <c r="R192" t="s">
        <v>9232</v>
      </c>
      <c r="S192">
        <v>0.19</v>
      </c>
      <c r="T192" s="186">
        <v>9.9999999999999996E-24</v>
      </c>
      <c r="V192">
        <v>1.54</v>
      </c>
      <c r="W192" t="s">
        <v>9972</v>
      </c>
    </row>
    <row r="193" spans="1:23" x14ac:dyDescent="0.45">
      <c r="A193">
        <v>23666240</v>
      </c>
      <c r="B193" t="s">
        <v>9153</v>
      </c>
      <c r="C193" s="171">
        <v>41406</v>
      </c>
      <c r="D193" t="s">
        <v>8994</v>
      </c>
      <c r="E193" t="s">
        <v>9154</v>
      </c>
      <c r="F193" t="s">
        <v>9155</v>
      </c>
      <c r="G193" t="s">
        <v>8996</v>
      </c>
      <c r="H193" t="s">
        <v>9156</v>
      </c>
      <c r="I193" t="s">
        <v>9157</v>
      </c>
      <c r="J193" t="s">
        <v>9896</v>
      </c>
      <c r="K193" s="185" t="s">
        <v>9014</v>
      </c>
      <c r="L193" t="s">
        <v>9001</v>
      </c>
      <c r="M193">
        <v>5</v>
      </c>
      <c r="N193">
        <v>1308437</v>
      </c>
      <c r="O193" t="s">
        <v>9935</v>
      </c>
      <c r="P193" t="s">
        <v>9970</v>
      </c>
      <c r="Q193" t="s">
        <v>9971</v>
      </c>
      <c r="R193" t="s">
        <v>9232</v>
      </c>
      <c r="S193">
        <v>0.2</v>
      </c>
      <c r="T193" s="186">
        <v>4.9999999999999998E-24</v>
      </c>
      <c r="V193">
        <v>1.39</v>
      </c>
      <c r="W193" t="s">
        <v>9973</v>
      </c>
    </row>
    <row r="194" spans="1:23" x14ac:dyDescent="0.45">
      <c r="A194">
        <v>19654303</v>
      </c>
      <c r="B194" t="s">
        <v>9602</v>
      </c>
      <c r="C194" s="171">
        <v>40029</v>
      </c>
      <c r="D194" t="s">
        <v>9974</v>
      </c>
      <c r="E194" t="s">
        <v>9975</v>
      </c>
      <c r="F194" t="s">
        <v>9723</v>
      </c>
      <c r="G194" t="s">
        <v>8996</v>
      </c>
      <c r="H194" t="s">
        <v>9976</v>
      </c>
      <c r="I194" t="s">
        <v>9977</v>
      </c>
      <c r="J194" t="s">
        <v>9896</v>
      </c>
      <c r="K194" s="185" t="s">
        <v>9014</v>
      </c>
      <c r="L194" t="s">
        <v>9001</v>
      </c>
      <c r="M194">
        <v>5</v>
      </c>
      <c r="N194">
        <v>1315545</v>
      </c>
      <c r="O194" t="s">
        <v>9978</v>
      </c>
      <c r="P194" t="s">
        <v>9979</v>
      </c>
      <c r="Q194" t="s">
        <v>9980</v>
      </c>
      <c r="R194" t="s">
        <v>9232</v>
      </c>
      <c r="S194" t="s">
        <v>9064</v>
      </c>
      <c r="T194" s="186">
        <v>3E-9</v>
      </c>
      <c r="V194">
        <v>1.1499999999999999</v>
      </c>
      <c r="W194" t="s">
        <v>9459</v>
      </c>
    </row>
    <row r="195" spans="1:23" x14ac:dyDescent="0.45">
      <c r="A195">
        <v>18978787</v>
      </c>
      <c r="B195" t="s">
        <v>9734</v>
      </c>
      <c r="C195" s="171">
        <v>39754</v>
      </c>
      <c r="D195" t="s">
        <v>8994</v>
      </c>
      <c r="E195" t="s">
        <v>9981</v>
      </c>
      <c r="F195" t="s">
        <v>9723</v>
      </c>
      <c r="G195" t="s">
        <v>8996</v>
      </c>
      <c r="H195" t="s">
        <v>9982</v>
      </c>
      <c r="I195" t="s">
        <v>9983</v>
      </c>
      <c r="J195" t="s">
        <v>9896</v>
      </c>
      <c r="K195" s="185" t="s">
        <v>9014</v>
      </c>
      <c r="L195" t="s">
        <v>9001</v>
      </c>
      <c r="M195">
        <v>5</v>
      </c>
      <c r="N195">
        <v>1321972</v>
      </c>
      <c r="O195" t="s">
        <v>9978</v>
      </c>
      <c r="P195" t="s">
        <v>9984</v>
      </c>
      <c r="Q195" t="s">
        <v>9985</v>
      </c>
      <c r="R195" t="s">
        <v>9005</v>
      </c>
      <c r="S195" t="s">
        <v>9064</v>
      </c>
      <c r="T195" s="186">
        <v>8.0000000000000005E-9</v>
      </c>
      <c r="V195">
        <v>1.1499999999999999</v>
      </c>
      <c r="W195" t="s">
        <v>9329</v>
      </c>
    </row>
    <row r="196" spans="1:23" x14ac:dyDescent="0.45">
      <c r="A196">
        <v>21983787</v>
      </c>
      <c r="B196" t="s">
        <v>9442</v>
      </c>
      <c r="C196" s="171">
        <v>40825</v>
      </c>
      <c r="D196" t="s">
        <v>8994</v>
      </c>
      <c r="E196" t="s">
        <v>9443</v>
      </c>
      <c r="F196" t="s">
        <v>841</v>
      </c>
      <c r="G196" t="s">
        <v>8996</v>
      </c>
      <c r="H196" t="s">
        <v>9444</v>
      </c>
      <c r="I196" t="s">
        <v>9445</v>
      </c>
      <c r="J196" t="s">
        <v>9896</v>
      </c>
      <c r="K196" s="185" t="s">
        <v>9014</v>
      </c>
      <c r="L196" t="s">
        <v>9001</v>
      </c>
      <c r="M196">
        <v>5</v>
      </c>
      <c r="N196">
        <v>1321972</v>
      </c>
      <c r="O196" t="s">
        <v>9935</v>
      </c>
      <c r="P196" t="s">
        <v>9986</v>
      </c>
      <c r="Q196" t="s">
        <v>9985</v>
      </c>
      <c r="R196" t="s">
        <v>9005</v>
      </c>
      <c r="S196">
        <v>0.46</v>
      </c>
      <c r="T196" s="186">
        <v>2.9999999999999997E-8</v>
      </c>
      <c r="V196">
        <v>1.2</v>
      </c>
      <c r="W196" t="s">
        <v>9987</v>
      </c>
    </row>
    <row r="197" spans="1:23" x14ac:dyDescent="0.45">
      <c r="A197">
        <v>19151717</v>
      </c>
      <c r="B197" t="s">
        <v>9988</v>
      </c>
      <c r="C197" s="171">
        <v>39831</v>
      </c>
      <c r="D197" t="s">
        <v>8994</v>
      </c>
      <c r="E197" t="s">
        <v>9989</v>
      </c>
      <c r="F197" t="s">
        <v>9035</v>
      </c>
      <c r="G197" t="s">
        <v>8996</v>
      </c>
      <c r="H197" t="s">
        <v>9990</v>
      </c>
      <c r="I197" t="s">
        <v>9991</v>
      </c>
      <c r="J197" t="s">
        <v>9896</v>
      </c>
      <c r="K197" s="185" t="s">
        <v>9014</v>
      </c>
      <c r="L197" t="s">
        <v>9001</v>
      </c>
      <c r="M197">
        <v>5</v>
      </c>
      <c r="N197">
        <v>1321972</v>
      </c>
      <c r="O197" t="s">
        <v>9935</v>
      </c>
      <c r="P197" t="s">
        <v>9992</v>
      </c>
      <c r="Q197" t="s">
        <v>9985</v>
      </c>
      <c r="R197" t="s">
        <v>9005</v>
      </c>
      <c r="S197">
        <v>0.56000000000000005</v>
      </c>
      <c r="T197" s="186">
        <v>3.9999999999999999E-12</v>
      </c>
      <c r="V197">
        <v>1.25</v>
      </c>
      <c r="W197" t="s">
        <v>9573</v>
      </c>
    </row>
    <row r="198" spans="1:23" x14ac:dyDescent="0.45">
      <c r="A198">
        <v>24163127</v>
      </c>
      <c r="B198" t="s">
        <v>9686</v>
      </c>
      <c r="C198" s="171">
        <v>41571</v>
      </c>
      <c r="D198" t="s">
        <v>9050</v>
      </c>
      <c r="E198" t="s">
        <v>9687</v>
      </c>
      <c r="F198" t="s">
        <v>9240</v>
      </c>
      <c r="G198" t="s">
        <v>8996</v>
      </c>
      <c r="H198" t="s">
        <v>9772</v>
      </c>
      <c r="I198" t="s">
        <v>9773</v>
      </c>
      <c r="J198" t="s">
        <v>9896</v>
      </c>
      <c r="K198" s="185" t="s">
        <v>9014</v>
      </c>
      <c r="L198" t="s">
        <v>9001</v>
      </c>
      <c r="M198">
        <v>5</v>
      </c>
      <c r="N198">
        <v>1321972</v>
      </c>
      <c r="O198" t="s">
        <v>9993</v>
      </c>
      <c r="P198" t="s">
        <v>9992</v>
      </c>
      <c r="Q198" t="s">
        <v>9985</v>
      </c>
      <c r="R198" t="s">
        <v>9005</v>
      </c>
      <c r="S198">
        <v>0.54</v>
      </c>
      <c r="T198" s="186">
        <v>3.9999999999999998E-11</v>
      </c>
      <c r="V198">
        <v>1.1200000000000001</v>
      </c>
      <c r="W198" t="s">
        <v>9953</v>
      </c>
    </row>
    <row r="199" spans="1:23" x14ac:dyDescent="0.45">
      <c r="A199">
        <v>26098869</v>
      </c>
      <c r="B199" t="s">
        <v>9319</v>
      </c>
      <c r="C199" s="171">
        <v>42177</v>
      </c>
      <c r="D199" t="s">
        <v>8994</v>
      </c>
      <c r="E199" t="s">
        <v>9320</v>
      </c>
      <c r="F199" t="s">
        <v>9169</v>
      </c>
      <c r="G199" t="s">
        <v>8996</v>
      </c>
      <c r="H199" t="s">
        <v>9321</v>
      </c>
      <c r="I199" t="s">
        <v>9322</v>
      </c>
      <c r="J199" t="s">
        <v>9896</v>
      </c>
      <c r="K199" s="185" t="s">
        <v>9014</v>
      </c>
      <c r="L199" t="s">
        <v>9001</v>
      </c>
      <c r="M199">
        <v>5</v>
      </c>
      <c r="N199">
        <v>1321972</v>
      </c>
      <c r="O199" t="s">
        <v>9978</v>
      </c>
      <c r="P199" t="s">
        <v>9994</v>
      </c>
      <c r="Q199" t="s">
        <v>9985</v>
      </c>
      <c r="R199" t="s">
        <v>9005</v>
      </c>
      <c r="S199" t="s">
        <v>9064</v>
      </c>
      <c r="T199" s="186">
        <v>2.9999999999999997E-8</v>
      </c>
      <c r="V199">
        <v>1.2</v>
      </c>
      <c r="W199" t="s">
        <v>9995</v>
      </c>
    </row>
    <row r="200" spans="1:23" x14ac:dyDescent="0.45">
      <c r="A200">
        <v>25855136</v>
      </c>
      <c r="B200" t="s">
        <v>9033</v>
      </c>
      <c r="C200" s="171">
        <v>42103</v>
      </c>
      <c r="D200" t="s">
        <v>9044</v>
      </c>
      <c r="E200" t="s">
        <v>9045</v>
      </c>
      <c r="F200" t="s">
        <v>9035</v>
      </c>
      <c r="G200" t="s">
        <v>8996</v>
      </c>
      <c r="H200" t="s">
        <v>9046</v>
      </c>
      <c r="I200" t="s">
        <v>9047</v>
      </c>
      <c r="J200" t="s">
        <v>9896</v>
      </c>
      <c r="K200" s="185" t="s">
        <v>9014</v>
      </c>
      <c r="L200" t="s">
        <v>9001</v>
      </c>
      <c r="M200">
        <v>5</v>
      </c>
      <c r="N200">
        <v>1321972</v>
      </c>
      <c r="O200" t="s">
        <v>1343</v>
      </c>
      <c r="P200" t="s">
        <v>9992</v>
      </c>
      <c r="Q200" t="s">
        <v>9985</v>
      </c>
      <c r="R200" t="s">
        <v>9005</v>
      </c>
      <c r="S200">
        <v>0.54600000000000004</v>
      </c>
      <c r="T200" s="186">
        <v>9E-13</v>
      </c>
      <c r="V200">
        <v>1.21</v>
      </c>
      <c r="W200" t="s">
        <v>9049</v>
      </c>
    </row>
    <row r="201" spans="1:23" x14ac:dyDescent="0.45">
      <c r="A201">
        <v>24403052</v>
      </c>
      <c r="B201" t="s">
        <v>9033</v>
      </c>
      <c r="C201" s="171">
        <v>41647</v>
      </c>
      <c r="D201" t="s">
        <v>9050</v>
      </c>
      <c r="E201" t="s">
        <v>9051</v>
      </c>
      <c r="F201" t="s">
        <v>9035</v>
      </c>
      <c r="G201" t="s">
        <v>8996</v>
      </c>
      <c r="H201" t="s">
        <v>9052</v>
      </c>
      <c r="I201" t="s">
        <v>9053</v>
      </c>
      <c r="J201" t="s">
        <v>9896</v>
      </c>
      <c r="K201" s="185" t="s">
        <v>9014</v>
      </c>
      <c r="L201" t="s">
        <v>9001</v>
      </c>
      <c r="M201">
        <v>5</v>
      </c>
      <c r="N201">
        <v>1321972</v>
      </c>
      <c r="O201" t="s">
        <v>1343</v>
      </c>
      <c r="P201" t="s">
        <v>9992</v>
      </c>
      <c r="Q201" t="s">
        <v>9985</v>
      </c>
      <c r="R201" t="s">
        <v>9005</v>
      </c>
      <c r="T201" s="186">
        <v>2E-12</v>
      </c>
      <c r="V201">
        <v>1.23</v>
      </c>
      <c r="W201" t="s">
        <v>9996</v>
      </c>
    </row>
    <row r="202" spans="1:23" x14ac:dyDescent="0.45">
      <c r="A202">
        <v>19836008</v>
      </c>
      <c r="B202" t="s">
        <v>9949</v>
      </c>
      <c r="C202" s="171">
        <v>40101</v>
      </c>
      <c r="D202" t="s">
        <v>9714</v>
      </c>
      <c r="E202" t="s">
        <v>9950</v>
      </c>
      <c r="F202" t="s">
        <v>9723</v>
      </c>
      <c r="G202" t="s">
        <v>8996</v>
      </c>
      <c r="H202" t="s">
        <v>9951</v>
      </c>
      <c r="I202" t="s">
        <v>9952</v>
      </c>
      <c r="J202" t="s">
        <v>9896</v>
      </c>
      <c r="K202" s="185" t="s">
        <v>9014</v>
      </c>
      <c r="L202" t="s">
        <v>9001</v>
      </c>
      <c r="M202">
        <v>5</v>
      </c>
      <c r="N202">
        <v>1342599</v>
      </c>
      <c r="O202" t="s">
        <v>9978</v>
      </c>
      <c r="P202" t="s">
        <v>9997</v>
      </c>
      <c r="Q202" t="s">
        <v>9998</v>
      </c>
      <c r="R202" t="s">
        <v>9005</v>
      </c>
      <c r="S202">
        <v>0.59</v>
      </c>
      <c r="T202" s="186">
        <v>2.0000000000000001E-10</v>
      </c>
      <c r="V202">
        <v>1.1200000000000001</v>
      </c>
      <c r="W202" t="s">
        <v>9999</v>
      </c>
    </row>
    <row r="203" spans="1:23" x14ac:dyDescent="0.45">
      <c r="A203">
        <v>25086665</v>
      </c>
      <c r="B203" t="s">
        <v>9167</v>
      </c>
      <c r="C203" s="171">
        <v>41854</v>
      </c>
      <c r="D203" t="s">
        <v>8994</v>
      </c>
      <c r="E203" t="s">
        <v>9168</v>
      </c>
      <c r="F203" t="s">
        <v>9169</v>
      </c>
      <c r="G203" t="s">
        <v>8996</v>
      </c>
      <c r="H203" t="s">
        <v>9170</v>
      </c>
      <c r="I203" t="s">
        <v>9171</v>
      </c>
      <c r="J203" t="s">
        <v>9896</v>
      </c>
      <c r="K203" s="185" t="s">
        <v>9014</v>
      </c>
      <c r="L203" t="s">
        <v>9001</v>
      </c>
      <c r="M203">
        <v>5</v>
      </c>
      <c r="N203">
        <v>1344343</v>
      </c>
      <c r="O203" t="s">
        <v>9978</v>
      </c>
      <c r="P203" t="s">
        <v>10000</v>
      </c>
      <c r="Q203" t="s">
        <v>10001</v>
      </c>
      <c r="R203" t="s">
        <v>55</v>
      </c>
      <c r="S203" t="s">
        <v>9064</v>
      </c>
      <c r="T203" s="186">
        <v>1.9999999999999999E-11</v>
      </c>
      <c r="V203">
        <v>1.2</v>
      </c>
      <c r="W203" t="s">
        <v>9859</v>
      </c>
    </row>
    <row r="204" spans="1:23" x14ac:dyDescent="0.45">
      <c r="A204">
        <v>27262462</v>
      </c>
      <c r="B204" t="s">
        <v>9007</v>
      </c>
      <c r="C204" s="171">
        <v>42525</v>
      </c>
      <c r="D204" t="s">
        <v>9008</v>
      </c>
      <c r="E204" t="s">
        <v>9009</v>
      </c>
      <c r="F204" t="s">
        <v>9010</v>
      </c>
      <c r="G204" t="s">
        <v>8996</v>
      </c>
      <c r="H204" t="s">
        <v>9011</v>
      </c>
      <c r="I204" t="s">
        <v>9012</v>
      </c>
      <c r="J204" t="s">
        <v>10002</v>
      </c>
      <c r="K204" s="185" t="s">
        <v>9014</v>
      </c>
      <c r="L204" t="s">
        <v>9039</v>
      </c>
      <c r="M204">
        <v>10</v>
      </c>
      <c r="N204">
        <v>46057653</v>
      </c>
      <c r="O204" t="s">
        <v>10003</v>
      </c>
      <c r="P204" t="s">
        <v>10004</v>
      </c>
      <c r="Q204" t="s">
        <v>10005</v>
      </c>
      <c r="R204" t="s">
        <v>9222</v>
      </c>
      <c r="S204">
        <v>0.48899999999999999</v>
      </c>
      <c r="T204" s="186">
        <v>6E-10</v>
      </c>
      <c r="V204">
        <v>1.31</v>
      </c>
      <c r="W204" t="s">
        <v>10006</v>
      </c>
    </row>
    <row r="205" spans="1:23" x14ac:dyDescent="0.45">
      <c r="A205">
        <v>21743057</v>
      </c>
      <c r="B205" t="s">
        <v>9531</v>
      </c>
      <c r="C205" s="171">
        <v>40732</v>
      </c>
      <c r="D205" t="s">
        <v>9050</v>
      </c>
      <c r="E205" t="s">
        <v>9532</v>
      </c>
      <c r="F205" t="s">
        <v>9010</v>
      </c>
      <c r="G205" t="s">
        <v>8996</v>
      </c>
      <c r="H205" t="s">
        <v>9533</v>
      </c>
      <c r="I205" t="s">
        <v>9534</v>
      </c>
      <c r="J205" t="s">
        <v>9811</v>
      </c>
      <c r="K205" s="185" t="s">
        <v>9014</v>
      </c>
      <c r="L205" t="s">
        <v>9001</v>
      </c>
      <c r="M205">
        <v>11</v>
      </c>
      <c r="N205">
        <v>69228491</v>
      </c>
      <c r="O205" t="s">
        <v>9101</v>
      </c>
      <c r="P205" t="s">
        <v>10007</v>
      </c>
      <c r="Q205" t="s">
        <v>10008</v>
      </c>
      <c r="R205" t="s">
        <v>9074</v>
      </c>
      <c r="S205" t="s">
        <v>9064</v>
      </c>
      <c r="T205" s="186">
        <v>8.9999999999999995E-9</v>
      </c>
      <c r="V205">
        <v>1.31</v>
      </c>
      <c r="W205" t="s">
        <v>9864</v>
      </c>
    </row>
    <row r="206" spans="1:23" x14ac:dyDescent="0.45">
      <c r="A206">
        <v>27424798</v>
      </c>
      <c r="B206" t="s">
        <v>10009</v>
      </c>
      <c r="C206" s="171">
        <v>42569</v>
      </c>
      <c r="D206" t="s">
        <v>9044</v>
      </c>
      <c r="E206" t="s">
        <v>10010</v>
      </c>
      <c r="F206" t="s">
        <v>10011</v>
      </c>
      <c r="G206" t="s">
        <v>8996</v>
      </c>
      <c r="H206" t="s">
        <v>10012</v>
      </c>
      <c r="I206" t="s">
        <v>10013</v>
      </c>
      <c r="J206" t="s">
        <v>10014</v>
      </c>
      <c r="K206" s="187" t="s">
        <v>9014</v>
      </c>
      <c r="L206" t="s">
        <v>9039</v>
      </c>
      <c r="M206">
        <v>5</v>
      </c>
      <c r="N206">
        <v>33946466</v>
      </c>
      <c r="O206" t="s">
        <v>10015</v>
      </c>
      <c r="P206" t="s">
        <v>10016</v>
      </c>
      <c r="Q206" t="s">
        <v>10017</v>
      </c>
      <c r="R206" t="s">
        <v>9202</v>
      </c>
      <c r="S206">
        <v>0.96</v>
      </c>
      <c r="T206" s="186">
        <v>1E-13</v>
      </c>
      <c r="V206">
        <v>1.6949152999999999</v>
      </c>
    </row>
    <row r="207" spans="1:23" x14ac:dyDescent="0.45">
      <c r="A207">
        <v>22158540</v>
      </c>
      <c r="B207" t="s">
        <v>9448</v>
      </c>
      <c r="C207" s="171">
        <v>40888</v>
      </c>
      <c r="D207" t="s">
        <v>8994</v>
      </c>
      <c r="E207" t="s">
        <v>10018</v>
      </c>
      <c r="F207" t="s">
        <v>9169</v>
      </c>
      <c r="G207" t="s">
        <v>8996</v>
      </c>
      <c r="H207" t="s">
        <v>10019</v>
      </c>
      <c r="I207" t="s">
        <v>10020</v>
      </c>
      <c r="J207" t="s">
        <v>10021</v>
      </c>
      <c r="K207" s="188" t="s">
        <v>9453</v>
      </c>
      <c r="L207" t="s">
        <v>9001</v>
      </c>
      <c r="M207">
        <v>5</v>
      </c>
      <c r="N207">
        <v>39394887</v>
      </c>
      <c r="O207" t="s">
        <v>10022</v>
      </c>
      <c r="P207" t="s">
        <v>10023</v>
      </c>
      <c r="Q207" t="s">
        <v>10024</v>
      </c>
      <c r="R207" t="s">
        <v>9005</v>
      </c>
      <c r="S207" t="s">
        <v>9064</v>
      </c>
      <c r="T207" s="186">
        <v>4.0000000000000001E-10</v>
      </c>
      <c r="V207">
        <v>1.23</v>
      </c>
      <c r="W207" t="s">
        <v>10025</v>
      </c>
    </row>
    <row r="208" spans="1:23" x14ac:dyDescent="0.45">
      <c r="A208">
        <v>26129866</v>
      </c>
      <c r="B208" t="s">
        <v>10026</v>
      </c>
      <c r="C208" s="171">
        <v>42185</v>
      </c>
      <c r="D208" t="s">
        <v>10027</v>
      </c>
      <c r="E208" t="s">
        <v>10028</v>
      </c>
      <c r="F208" t="s">
        <v>9143</v>
      </c>
      <c r="G208" t="s">
        <v>8996</v>
      </c>
      <c r="H208" t="s">
        <v>10029</v>
      </c>
      <c r="I208" t="s">
        <v>10030</v>
      </c>
      <c r="J208" t="s">
        <v>10021</v>
      </c>
      <c r="K208" s="188" t="s">
        <v>9088</v>
      </c>
      <c r="L208" t="s">
        <v>9001</v>
      </c>
      <c r="M208">
        <v>5</v>
      </c>
      <c r="N208">
        <v>40790449</v>
      </c>
      <c r="O208" t="s">
        <v>10031</v>
      </c>
      <c r="P208" t="s">
        <v>10032</v>
      </c>
      <c r="Q208" t="s">
        <v>10033</v>
      </c>
      <c r="R208" t="s">
        <v>9005</v>
      </c>
      <c r="S208">
        <v>0.48299999999999998</v>
      </c>
      <c r="T208" s="186">
        <v>5.0000000000000002E-26</v>
      </c>
      <c r="V208">
        <v>1.25</v>
      </c>
      <c r="W208" t="s">
        <v>10034</v>
      </c>
    </row>
    <row r="209" spans="1:23" x14ac:dyDescent="0.45">
      <c r="A209">
        <v>26129866</v>
      </c>
      <c r="B209" t="s">
        <v>10026</v>
      </c>
      <c r="C209" s="171">
        <v>42185</v>
      </c>
      <c r="D209" t="s">
        <v>10027</v>
      </c>
      <c r="E209" t="s">
        <v>10028</v>
      </c>
      <c r="F209" t="s">
        <v>9143</v>
      </c>
      <c r="G209" t="s">
        <v>8996</v>
      </c>
      <c r="H209" t="s">
        <v>10035</v>
      </c>
      <c r="I209" t="s">
        <v>10036</v>
      </c>
      <c r="J209" t="s">
        <v>10021</v>
      </c>
      <c r="K209" s="188" t="s">
        <v>9088</v>
      </c>
      <c r="L209" t="s">
        <v>9001</v>
      </c>
      <c r="M209">
        <v>5</v>
      </c>
      <c r="N209">
        <v>40790449</v>
      </c>
      <c r="O209" t="s">
        <v>10031</v>
      </c>
      <c r="P209" t="s">
        <v>10032</v>
      </c>
      <c r="Q209" t="s">
        <v>10033</v>
      </c>
      <c r="R209" t="s">
        <v>9005</v>
      </c>
      <c r="S209">
        <v>0.48299999999999998</v>
      </c>
      <c r="T209" s="186">
        <v>7.0000000000000001E-12</v>
      </c>
      <c r="V209">
        <v>1.2048193</v>
      </c>
      <c r="W209" t="s">
        <v>9859</v>
      </c>
    </row>
    <row r="210" spans="1:23" x14ac:dyDescent="0.45">
      <c r="A210">
        <v>22037551</v>
      </c>
      <c r="B210" t="s">
        <v>9639</v>
      </c>
      <c r="C210" s="171">
        <v>40846</v>
      </c>
      <c r="D210" t="s">
        <v>8994</v>
      </c>
      <c r="E210" t="s">
        <v>9640</v>
      </c>
      <c r="F210" t="s">
        <v>9143</v>
      </c>
      <c r="G210" t="s">
        <v>8996</v>
      </c>
      <c r="H210" t="s">
        <v>9641</v>
      </c>
      <c r="I210" t="s">
        <v>9642</v>
      </c>
      <c r="J210" t="s">
        <v>10021</v>
      </c>
      <c r="K210" s="188" t="s">
        <v>9453</v>
      </c>
      <c r="L210" t="s">
        <v>9001</v>
      </c>
      <c r="M210">
        <v>5</v>
      </c>
      <c r="N210">
        <v>40791782</v>
      </c>
      <c r="O210" t="s">
        <v>10037</v>
      </c>
      <c r="P210" t="s">
        <v>10038</v>
      </c>
      <c r="Q210" t="s">
        <v>10039</v>
      </c>
      <c r="R210" t="s">
        <v>9005</v>
      </c>
      <c r="S210" t="s">
        <v>9064</v>
      </c>
      <c r="T210" s="186">
        <v>7.9999999999999995E-29</v>
      </c>
      <c r="V210">
        <v>1.41</v>
      </c>
      <c r="W210" t="s">
        <v>10040</v>
      </c>
    </row>
    <row r="211" spans="1:23" x14ac:dyDescent="0.45">
      <c r="A211">
        <v>26443449</v>
      </c>
      <c r="B211" t="s">
        <v>9620</v>
      </c>
      <c r="C211" s="171">
        <v>42284</v>
      </c>
      <c r="D211" t="s">
        <v>9044</v>
      </c>
      <c r="E211" t="s">
        <v>9621</v>
      </c>
      <c r="F211" t="s">
        <v>9010</v>
      </c>
      <c r="G211" t="s">
        <v>8996</v>
      </c>
      <c r="H211" t="s">
        <v>9622</v>
      </c>
      <c r="I211" t="s">
        <v>9623</v>
      </c>
      <c r="J211" t="s">
        <v>9896</v>
      </c>
      <c r="K211" s="185" t="s">
        <v>9088</v>
      </c>
      <c r="L211" t="s">
        <v>9001</v>
      </c>
      <c r="M211">
        <v>5</v>
      </c>
      <c r="N211">
        <v>1895715</v>
      </c>
      <c r="O211" t="s">
        <v>10041</v>
      </c>
      <c r="P211" t="s">
        <v>10042</v>
      </c>
      <c r="Q211" t="s">
        <v>10043</v>
      </c>
      <c r="R211" t="s">
        <v>9005</v>
      </c>
      <c r="S211" t="s">
        <v>9064</v>
      </c>
      <c r="T211" s="186">
        <v>2E-12</v>
      </c>
      <c r="V211">
        <v>1.2820514000000001</v>
      </c>
      <c r="W211" t="s">
        <v>9049</v>
      </c>
    </row>
    <row r="212" spans="1:23" x14ac:dyDescent="0.45">
      <c r="A212">
        <v>21263130</v>
      </c>
      <c r="B212" t="s">
        <v>9493</v>
      </c>
      <c r="C212" s="171">
        <v>40567</v>
      </c>
      <c r="D212" t="s">
        <v>9494</v>
      </c>
      <c r="E212" t="s">
        <v>9495</v>
      </c>
      <c r="F212" t="s">
        <v>9021</v>
      </c>
      <c r="G212" t="s">
        <v>8996</v>
      </c>
      <c r="H212" t="s">
        <v>9496</v>
      </c>
      <c r="I212" t="s">
        <v>9497</v>
      </c>
      <c r="J212" t="s">
        <v>10044</v>
      </c>
      <c r="K212" s="187" t="s">
        <v>9014</v>
      </c>
      <c r="L212" t="s">
        <v>9001</v>
      </c>
      <c r="M212">
        <v>5</v>
      </c>
      <c r="N212">
        <v>44662413</v>
      </c>
      <c r="O212" t="s">
        <v>9101</v>
      </c>
      <c r="P212" t="s">
        <v>10045</v>
      </c>
      <c r="Q212" t="s">
        <v>10046</v>
      </c>
      <c r="R212" t="s">
        <v>9074</v>
      </c>
      <c r="S212">
        <v>0.42</v>
      </c>
      <c r="T212" s="186">
        <v>7.9999999999999995E-11</v>
      </c>
      <c r="V212">
        <v>1.17</v>
      </c>
      <c r="W212" t="s">
        <v>9498</v>
      </c>
    </row>
    <row r="213" spans="1:23" x14ac:dyDescent="0.45">
      <c r="A213">
        <v>23535729</v>
      </c>
      <c r="B213" t="s">
        <v>9028</v>
      </c>
      <c r="C213" s="171">
        <v>41365</v>
      </c>
      <c r="D213" t="s">
        <v>8994</v>
      </c>
      <c r="E213" t="s">
        <v>9029</v>
      </c>
      <c r="F213" t="s">
        <v>9021</v>
      </c>
      <c r="G213" t="s">
        <v>8996</v>
      </c>
      <c r="H213" t="s">
        <v>9030</v>
      </c>
      <c r="I213" t="s">
        <v>9031</v>
      </c>
      <c r="J213" t="s">
        <v>10044</v>
      </c>
      <c r="K213" s="187" t="s">
        <v>9014</v>
      </c>
      <c r="L213" t="s">
        <v>9001</v>
      </c>
      <c r="M213">
        <v>5</v>
      </c>
      <c r="N213">
        <v>44706396</v>
      </c>
      <c r="O213" t="s">
        <v>9101</v>
      </c>
      <c r="P213" t="s">
        <v>10047</v>
      </c>
      <c r="Q213" t="s">
        <v>10048</v>
      </c>
      <c r="R213" t="s">
        <v>9074</v>
      </c>
      <c r="S213">
        <v>0.25</v>
      </c>
      <c r="T213" s="186">
        <v>2.0000000000000001E-37</v>
      </c>
      <c r="V213">
        <v>1.1299999999999999</v>
      </c>
      <c r="W213" t="s">
        <v>10049</v>
      </c>
    </row>
    <row r="214" spans="1:23" x14ac:dyDescent="0.45">
      <c r="A214">
        <v>24493630</v>
      </c>
      <c r="B214" t="s">
        <v>9552</v>
      </c>
      <c r="C214" s="171">
        <v>41673</v>
      </c>
      <c r="D214" t="s">
        <v>9262</v>
      </c>
      <c r="E214" t="s">
        <v>9553</v>
      </c>
      <c r="F214" t="s">
        <v>9021</v>
      </c>
      <c r="G214" t="s">
        <v>8996</v>
      </c>
      <c r="H214" t="s">
        <v>9554</v>
      </c>
      <c r="I214" t="s">
        <v>9555</v>
      </c>
      <c r="J214" t="s">
        <v>10050</v>
      </c>
      <c r="K214" s="185" t="s">
        <v>9014</v>
      </c>
      <c r="L214" t="s">
        <v>9001</v>
      </c>
      <c r="M214">
        <v>5</v>
      </c>
      <c r="N214">
        <v>56688029</v>
      </c>
      <c r="O214" t="s">
        <v>10051</v>
      </c>
      <c r="P214" t="s">
        <v>10052</v>
      </c>
      <c r="Q214" t="s">
        <v>10053</v>
      </c>
      <c r="R214" t="s">
        <v>9222</v>
      </c>
      <c r="S214">
        <v>0.08</v>
      </c>
      <c r="T214" s="186">
        <v>2.0000000000000001E-9</v>
      </c>
      <c r="V214">
        <v>1.36</v>
      </c>
      <c r="W214" t="s">
        <v>9829</v>
      </c>
    </row>
    <row r="215" spans="1:23" x14ac:dyDescent="0.45">
      <c r="A215">
        <v>24493630</v>
      </c>
      <c r="B215" t="s">
        <v>9552</v>
      </c>
      <c r="C215" s="171">
        <v>41673</v>
      </c>
      <c r="D215" t="s">
        <v>9262</v>
      </c>
      <c r="E215" t="s">
        <v>9553</v>
      </c>
      <c r="F215" t="s">
        <v>9021</v>
      </c>
      <c r="G215" t="s">
        <v>8996</v>
      </c>
      <c r="H215" t="s">
        <v>9554</v>
      </c>
      <c r="I215" t="s">
        <v>9555</v>
      </c>
      <c r="J215" t="s">
        <v>10050</v>
      </c>
      <c r="K215" s="185" t="s">
        <v>9014</v>
      </c>
      <c r="L215" t="s">
        <v>9001</v>
      </c>
      <c r="M215">
        <v>5</v>
      </c>
      <c r="N215">
        <v>56699208</v>
      </c>
      <c r="O215" t="s">
        <v>10051</v>
      </c>
      <c r="P215" t="s">
        <v>10054</v>
      </c>
      <c r="Q215" t="s">
        <v>10055</v>
      </c>
      <c r="R215" t="s">
        <v>9074</v>
      </c>
      <c r="S215">
        <v>0.08</v>
      </c>
      <c r="T215" s="186">
        <v>3.9999999999999998E-11</v>
      </c>
      <c r="V215">
        <v>1.35</v>
      </c>
      <c r="W215" t="s">
        <v>10056</v>
      </c>
    </row>
    <row r="216" spans="1:23" x14ac:dyDescent="0.45">
      <c r="A216">
        <v>24493630</v>
      </c>
      <c r="B216" t="s">
        <v>9552</v>
      </c>
      <c r="C216" s="171">
        <v>41673</v>
      </c>
      <c r="D216" t="s">
        <v>9262</v>
      </c>
      <c r="E216" t="s">
        <v>9553</v>
      </c>
      <c r="F216" t="s">
        <v>9021</v>
      </c>
      <c r="G216" t="s">
        <v>8996</v>
      </c>
      <c r="H216" t="s">
        <v>9554</v>
      </c>
      <c r="I216" t="s">
        <v>9555</v>
      </c>
      <c r="J216" t="s">
        <v>10050</v>
      </c>
      <c r="K216" s="185" t="s">
        <v>9014</v>
      </c>
      <c r="L216" t="s">
        <v>9001</v>
      </c>
      <c r="M216">
        <v>5</v>
      </c>
      <c r="N216">
        <v>56733416</v>
      </c>
      <c r="O216" t="s">
        <v>10051</v>
      </c>
      <c r="P216" t="s">
        <v>10057</v>
      </c>
      <c r="Q216" t="s">
        <v>10058</v>
      </c>
      <c r="R216" t="s">
        <v>9074</v>
      </c>
      <c r="S216">
        <v>0.18</v>
      </c>
      <c r="T216" s="186">
        <v>8.9999999999999995E-14</v>
      </c>
      <c r="V216">
        <v>1.26</v>
      </c>
      <c r="W216" t="s">
        <v>9573</v>
      </c>
    </row>
    <row r="217" spans="1:23" x14ac:dyDescent="0.45">
      <c r="A217">
        <v>17529967</v>
      </c>
      <c r="B217" t="s">
        <v>10059</v>
      </c>
      <c r="C217" s="171">
        <v>39229</v>
      </c>
      <c r="D217" t="s">
        <v>10060</v>
      </c>
      <c r="E217" t="s">
        <v>10061</v>
      </c>
      <c r="F217" t="s">
        <v>9021</v>
      </c>
      <c r="G217" t="s">
        <v>8996</v>
      </c>
      <c r="H217" t="s">
        <v>10062</v>
      </c>
      <c r="I217" t="s">
        <v>10063</v>
      </c>
      <c r="J217" t="s">
        <v>10050</v>
      </c>
      <c r="K217" s="185" t="s">
        <v>10064</v>
      </c>
      <c r="L217" t="s">
        <v>9001</v>
      </c>
      <c r="M217">
        <v>5</v>
      </c>
      <c r="N217">
        <v>56736057</v>
      </c>
      <c r="O217" t="s">
        <v>10051</v>
      </c>
      <c r="P217" t="s">
        <v>10065</v>
      </c>
      <c r="Q217" t="s">
        <v>10066</v>
      </c>
      <c r="R217" t="s">
        <v>9222</v>
      </c>
      <c r="S217">
        <v>0.28000000000000003</v>
      </c>
      <c r="T217" s="186">
        <v>7.0000000000000001E-20</v>
      </c>
      <c r="V217">
        <v>1.1299999999999999</v>
      </c>
      <c r="W217" t="s">
        <v>10067</v>
      </c>
    </row>
    <row r="218" spans="1:23" x14ac:dyDescent="0.45">
      <c r="A218">
        <v>20453838</v>
      </c>
      <c r="B218" t="s">
        <v>9499</v>
      </c>
      <c r="C218" s="171">
        <v>40307</v>
      </c>
      <c r="D218" t="s">
        <v>8994</v>
      </c>
      <c r="E218" t="s">
        <v>9500</v>
      </c>
      <c r="F218" t="s">
        <v>9021</v>
      </c>
      <c r="G218" t="s">
        <v>8996</v>
      </c>
      <c r="H218" t="s">
        <v>9501</v>
      </c>
      <c r="I218" t="s">
        <v>9502</v>
      </c>
      <c r="J218" t="s">
        <v>10050</v>
      </c>
      <c r="K218" s="185" t="s">
        <v>9014</v>
      </c>
      <c r="L218" t="s">
        <v>9001</v>
      </c>
      <c r="M218">
        <v>5</v>
      </c>
      <c r="N218">
        <v>56736057</v>
      </c>
      <c r="O218" t="s">
        <v>10051</v>
      </c>
      <c r="P218" t="s">
        <v>10065</v>
      </c>
      <c r="Q218" t="s">
        <v>10066</v>
      </c>
      <c r="R218" t="s">
        <v>9222</v>
      </c>
      <c r="S218">
        <v>0.28000000000000003</v>
      </c>
      <c r="T218" s="186">
        <v>5.0000000000000001E-9</v>
      </c>
      <c r="V218">
        <v>1.22</v>
      </c>
      <c r="W218" t="s">
        <v>9309</v>
      </c>
    </row>
    <row r="219" spans="1:23" x14ac:dyDescent="0.45">
      <c r="A219">
        <v>23535729</v>
      </c>
      <c r="B219" t="s">
        <v>9028</v>
      </c>
      <c r="C219" s="171">
        <v>41365</v>
      </c>
      <c r="D219" t="s">
        <v>8994</v>
      </c>
      <c r="E219" t="s">
        <v>9029</v>
      </c>
      <c r="F219" t="s">
        <v>9021</v>
      </c>
      <c r="G219" t="s">
        <v>8996</v>
      </c>
      <c r="H219" t="s">
        <v>9030</v>
      </c>
      <c r="I219" t="s">
        <v>9031</v>
      </c>
      <c r="J219" t="s">
        <v>10050</v>
      </c>
      <c r="K219" s="185" t="s">
        <v>9014</v>
      </c>
      <c r="L219" t="s">
        <v>9001</v>
      </c>
      <c r="M219">
        <v>5</v>
      </c>
      <c r="N219">
        <v>56736057</v>
      </c>
      <c r="O219" t="s">
        <v>10051</v>
      </c>
      <c r="P219" t="s">
        <v>10065</v>
      </c>
      <c r="Q219" t="s">
        <v>10066</v>
      </c>
      <c r="R219" t="s">
        <v>9222</v>
      </c>
      <c r="S219">
        <v>0.28000000000000003</v>
      </c>
      <c r="T219" s="186">
        <v>3.0000000000000002E-36</v>
      </c>
      <c r="V219">
        <v>1.1200000000000001</v>
      </c>
      <c r="W219" t="s">
        <v>10049</v>
      </c>
    </row>
    <row r="220" spans="1:23" x14ac:dyDescent="0.45">
      <c r="A220">
        <v>24493630</v>
      </c>
      <c r="B220" t="s">
        <v>9552</v>
      </c>
      <c r="C220" s="171">
        <v>41673</v>
      </c>
      <c r="D220" t="s">
        <v>9262</v>
      </c>
      <c r="E220" t="s">
        <v>9553</v>
      </c>
      <c r="F220" t="s">
        <v>9021</v>
      </c>
      <c r="G220" t="s">
        <v>8996</v>
      </c>
      <c r="H220" t="s">
        <v>9554</v>
      </c>
      <c r="I220" t="s">
        <v>9555</v>
      </c>
      <c r="J220" t="s">
        <v>10050</v>
      </c>
      <c r="K220" s="185" t="s">
        <v>9014</v>
      </c>
      <c r="L220" t="s">
        <v>9001</v>
      </c>
      <c r="M220">
        <v>5</v>
      </c>
      <c r="N220">
        <v>56736057</v>
      </c>
      <c r="O220" t="s">
        <v>10051</v>
      </c>
      <c r="P220" t="s">
        <v>10068</v>
      </c>
      <c r="Q220" t="s">
        <v>10066</v>
      </c>
      <c r="R220" t="s">
        <v>9222</v>
      </c>
      <c r="S220">
        <v>0.28999999999999998</v>
      </c>
      <c r="T220" s="186">
        <v>1E-8</v>
      </c>
      <c r="V220">
        <v>1.29</v>
      </c>
      <c r="W220" t="s">
        <v>9049</v>
      </c>
    </row>
    <row r="221" spans="1:23" x14ac:dyDescent="0.45">
      <c r="A221">
        <v>24493630</v>
      </c>
      <c r="B221" t="s">
        <v>9552</v>
      </c>
      <c r="C221" s="171">
        <v>41673</v>
      </c>
      <c r="D221" t="s">
        <v>9262</v>
      </c>
      <c r="E221" t="s">
        <v>9553</v>
      </c>
      <c r="F221" t="s">
        <v>9021</v>
      </c>
      <c r="G221" t="s">
        <v>8996</v>
      </c>
      <c r="H221" t="s">
        <v>9554</v>
      </c>
      <c r="I221" t="s">
        <v>9555</v>
      </c>
      <c r="J221" t="s">
        <v>10050</v>
      </c>
      <c r="K221" s="185" t="s">
        <v>9014</v>
      </c>
      <c r="L221" t="s">
        <v>9001</v>
      </c>
      <c r="M221">
        <v>5</v>
      </c>
      <c r="N221">
        <v>56826517</v>
      </c>
      <c r="O221" t="s">
        <v>10051</v>
      </c>
      <c r="P221" t="s">
        <v>10069</v>
      </c>
      <c r="Q221" t="s">
        <v>10070</v>
      </c>
      <c r="R221" t="s">
        <v>9005</v>
      </c>
      <c r="S221">
        <v>7.0000000000000007E-2</v>
      </c>
      <c r="T221" s="186">
        <v>4.9999999999999997E-12</v>
      </c>
      <c r="V221">
        <v>1.36</v>
      </c>
      <c r="W221" t="s">
        <v>10071</v>
      </c>
    </row>
    <row r="222" spans="1:23" x14ac:dyDescent="0.45">
      <c r="A222">
        <v>24493630</v>
      </c>
      <c r="B222" t="s">
        <v>9552</v>
      </c>
      <c r="C222" s="171">
        <v>41673</v>
      </c>
      <c r="D222" t="s">
        <v>9262</v>
      </c>
      <c r="E222" t="s">
        <v>9553</v>
      </c>
      <c r="F222" t="s">
        <v>9021</v>
      </c>
      <c r="G222" t="s">
        <v>8996</v>
      </c>
      <c r="H222" t="s">
        <v>9554</v>
      </c>
      <c r="I222" t="s">
        <v>9555</v>
      </c>
      <c r="J222" t="s">
        <v>10050</v>
      </c>
      <c r="K222" s="185" t="s">
        <v>9014</v>
      </c>
      <c r="L222" t="s">
        <v>9001</v>
      </c>
      <c r="M222">
        <v>5</v>
      </c>
      <c r="N222">
        <v>56838449</v>
      </c>
      <c r="O222" t="s">
        <v>10051</v>
      </c>
      <c r="P222" t="s">
        <v>10072</v>
      </c>
      <c r="Q222" t="s">
        <v>10073</v>
      </c>
      <c r="R222" t="s">
        <v>9005</v>
      </c>
      <c r="S222">
        <v>7.0000000000000007E-2</v>
      </c>
      <c r="T222" s="186">
        <v>3.9999999999999999E-12</v>
      </c>
      <c r="V222">
        <v>1.36</v>
      </c>
      <c r="W222" t="s">
        <v>10074</v>
      </c>
    </row>
    <row r="223" spans="1:23" x14ac:dyDescent="0.45">
      <c r="A223">
        <v>24493630</v>
      </c>
      <c r="B223" t="s">
        <v>9552</v>
      </c>
      <c r="C223" s="171">
        <v>41673</v>
      </c>
      <c r="D223" t="s">
        <v>9262</v>
      </c>
      <c r="E223" t="s">
        <v>9553</v>
      </c>
      <c r="F223" t="s">
        <v>9021</v>
      </c>
      <c r="G223" t="s">
        <v>8996</v>
      </c>
      <c r="H223" t="s">
        <v>9554</v>
      </c>
      <c r="I223" t="s">
        <v>9555</v>
      </c>
      <c r="J223" t="s">
        <v>10050</v>
      </c>
      <c r="K223" s="185" t="s">
        <v>9014</v>
      </c>
      <c r="L223" t="s">
        <v>9001</v>
      </c>
      <c r="M223">
        <v>5</v>
      </c>
      <c r="N223">
        <v>56857565</v>
      </c>
      <c r="O223" t="s">
        <v>10051</v>
      </c>
      <c r="P223" t="s">
        <v>10075</v>
      </c>
      <c r="Q223" t="s">
        <v>10076</v>
      </c>
      <c r="R223" t="s">
        <v>9005</v>
      </c>
      <c r="S223">
        <v>0.08</v>
      </c>
      <c r="T223" s="186">
        <v>6E-11</v>
      </c>
      <c r="V223">
        <v>1.33</v>
      </c>
      <c r="W223" t="s">
        <v>10077</v>
      </c>
    </row>
    <row r="224" spans="1:23" x14ac:dyDescent="0.45">
      <c r="A224">
        <v>24493630</v>
      </c>
      <c r="B224" t="s">
        <v>9552</v>
      </c>
      <c r="C224" s="171">
        <v>41673</v>
      </c>
      <c r="D224" t="s">
        <v>9262</v>
      </c>
      <c r="E224" t="s">
        <v>9553</v>
      </c>
      <c r="F224" t="s">
        <v>9021</v>
      </c>
      <c r="G224" t="s">
        <v>8996</v>
      </c>
      <c r="H224" t="s">
        <v>9554</v>
      </c>
      <c r="I224" t="s">
        <v>9555</v>
      </c>
      <c r="J224" t="s">
        <v>10050</v>
      </c>
      <c r="K224" s="185" t="s">
        <v>9014</v>
      </c>
      <c r="L224" t="s">
        <v>9001</v>
      </c>
      <c r="M224">
        <v>5</v>
      </c>
      <c r="N224">
        <v>56872885</v>
      </c>
      <c r="O224" t="s">
        <v>10051</v>
      </c>
      <c r="P224" t="s">
        <v>10078</v>
      </c>
      <c r="Q224" t="s">
        <v>10079</v>
      </c>
      <c r="R224" t="s">
        <v>5112</v>
      </c>
      <c r="S224">
        <v>0.06</v>
      </c>
      <c r="T224" s="186">
        <v>1E-14</v>
      </c>
      <c r="V224">
        <v>1.45</v>
      </c>
      <c r="W224" t="s">
        <v>10080</v>
      </c>
    </row>
    <row r="225" spans="1:23" x14ac:dyDescent="0.45">
      <c r="A225">
        <v>24493630</v>
      </c>
      <c r="B225" t="s">
        <v>9552</v>
      </c>
      <c r="C225" s="171">
        <v>41673</v>
      </c>
      <c r="D225" t="s">
        <v>9262</v>
      </c>
      <c r="E225" t="s">
        <v>9553</v>
      </c>
      <c r="F225" t="s">
        <v>9021</v>
      </c>
      <c r="G225" t="s">
        <v>8996</v>
      </c>
      <c r="H225" t="s">
        <v>9554</v>
      </c>
      <c r="I225" t="s">
        <v>9555</v>
      </c>
      <c r="J225" t="s">
        <v>10050</v>
      </c>
      <c r="K225" s="185" t="s">
        <v>9014</v>
      </c>
      <c r="L225" t="s">
        <v>9001</v>
      </c>
      <c r="M225">
        <v>5</v>
      </c>
      <c r="N225">
        <v>56874986</v>
      </c>
      <c r="O225" t="s">
        <v>10051</v>
      </c>
      <c r="P225" t="s">
        <v>10081</v>
      </c>
      <c r="Q225" t="s">
        <v>10082</v>
      </c>
      <c r="R225" t="s">
        <v>9005</v>
      </c>
      <c r="S225">
        <v>7.0000000000000007E-2</v>
      </c>
      <c r="T225" s="186">
        <v>2E-12</v>
      </c>
      <c r="V225">
        <v>1.37</v>
      </c>
      <c r="W225" t="s">
        <v>10074</v>
      </c>
    </row>
    <row r="226" spans="1:23" x14ac:dyDescent="0.45">
      <c r="A226">
        <v>24493630</v>
      </c>
      <c r="B226" t="s">
        <v>9552</v>
      </c>
      <c r="C226" s="171">
        <v>41673</v>
      </c>
      <c r="D226" t="s">
        <v>9262</v>
      </c>
      <c r="E226" t="s">
        <v>9553</v>
      </c>
      <c r="F226" t="s">
        <v>9021</v>
      </c>
      <c r="G226" t="s">
        <v>8996</v>
      </c>
      <c r="H226" t="s">
        <v>9554</v>
      </c>
      <c r="I226" t="s">
        <v>9555</v>
      </c>
      <c r="J226" t="s">
        <v>10050</v>
      </c>
      <c r="K226" s="185" t="s">
        <v>9014</v>
      </c>
      <c r="L226" t="s">
        <v>9001</v>
      </c>
      <c r="M226">
        <v>5</v>
      </c>
      <c r="N226">
        <v>56882284</v>
      </c>
      <c r="O226" t="s">
        <v>10051</v>
      </c>
      <c r="P226" t="s">
        <v>10083</v>
      </c>
      <c r="Q226" t="s">
        <v>10084</v>
      </c>
      <c r="R226" t="s">
        <v>5112</v>
      </c>
      <c r="S226">
        <v>7.0000000000000007E-2</v>
      </c>
      <c r="T226" s="186">
        <v>4.9999999999999997E-12</v>
      </c>
      <c r="V226">
        <v>1.36</v>
      </c>
      <c r="W226" t="s">
        <v>10085</v>
      </c>
    </row>
    <row r="227" spans="1:23" x14ac:dyDescent="0.45">
      <c r="A227">
        <v>24493630</v>
      </c>
      <c r="B227" t="s">
        <v>9552</v>
      </c>
      <c r="C227" s="171">
        <v>41673</v>
      </c>
      <c r="D227" t="s">
        <v>9262</v>
      </c>
      <c r="E227" t="s">
        <v>9553</v>
      </c>
      <c r="F227" t="s">
        <v>9021</v>
      </c>
      <c r="G227" t="s">
        <v>8996</v>
      </c>
      <c r="H227" t="s">
        <v>9554</v>
      </c>
      <c r="I227" t="s">
        <v>9555</v>
      </c>
      <c r="J227" t="s">
        <v>10050</v>
      </c>
      <c r="K227" s="185" t="s">
        <v>9014</v>
      </c>
      <c r="L227" t="s">
        <v>9001</v>
      </c>
      <c r="M227">
        <v>5</v>
      </c>
      <c r="N227">
        <v>56899963</v>
      </c>
      <c r="O227" t="s">
        <v>10051</v>
      </c>
      <c r="P227" t="s">
        <v>10086</v>
      </c>
      <c r="Q227" t="s">
        <v>10087</v>
      </c>
      <c r="R227" t="s">
        <v>9232</v>
      </c>
      <c r="S227">
        <v>0.1</v>
      </c>
      <c r="T227" s="186">
        <v>3E-10</v>
      </c>
      <c r="V227">
        <v>1.27</v>
      </c>
      <c r="W227" t="s">
        <v>9152</v>
      </c>
    </row>
    <row r="228" spans="1:23" x14ac:dyDescent="0.45">
      <c r="A228">
        <v>24493630</v>
      </c>
      <c r="B228" t="s">
        <v>9552</v>
      </c>
      <c r="C228" s="171">
        <v>41673</v>
      </c>
      <c r="D228" t="s">
        <v>9262</v>
      </c>
      <c r="E228" t="s">
        <v>9553</v>
      </c>
      <c r="F228" t="s">
        <v>9021</v>
      </c>
      <c r="G228" t="s">
        <v>8996</v>
      </c>
      <c r="H228" t="s">
        <v>9554</v>
      </c>
      <c r="I228" t="s">
        <v>9555</v>
      </c>
      <c r="J228" t="s">
        <v>10050</v>
      </c>
      <c r="K228" s="185" t="s">
        <v>9014</v>
      </c>
      <c r="L228" t="s">
        <v>9001</v>
      </c>
      <c r="M228">
        <v>5</v>
      </c>
      <c r="N228">
        <v>56960656</v>
      </c>
      <c r="O228" t="s">
        <v>10051</v>
      </c>
      <c r="P228" t="s">
        <v>10088</v>
      </c>
      <c r="Q228" t="s">
        <v>10089</v>
      </c>
      <c r="R228" t="s">
        <v>9005</v>
      </c>
      <c r="S228">
        <v>0.06</v>
      </c>
      <c r="T228" s="186">
        <v>7.0000000000000004E-11</v>
      </c>
      <c r="V228">
        <v>1.37</v>
      </c>
      <c r="W228" t="s">
        <v>10090</v>
      </c>
    </row>
    <row r="229" spans="1:23" x14ac:dyDescent="0.45">
      <c r="A229">
        <v>23535729</v>
      </c>
      <c r="B229" t="s">
        <v>9028</v>
      </c>
      <c r="C229" s="171">
        <v>41365</v>
      </c>
      <c r="D229" t="s">
        <v>8994</v>
      </c>
      <c r="E229" t="s">
        <v>9029</v>
      </c>
      <c r="F229" t="s">
        <v>9021</v>
      </c>
      <c r="G229" t="s">
        <v>8996</v>
      </c>
      <c r="H229" t="s">
        <v>9030</v>
      </c>
      <c r="I229" t="s">
        <v>9031</v>
      </c>
      <c r="J229" t="s">
        <v>10050</v>
      </c>
      <c r="K229" s="185" t="s">
        <v>9014</v>
      </c>
      <c r="L229" t="s">
        <v>9001</v>
      </c>
      <c r="M229">
        <v>5</v>
      </c>
      <c r="N229">
        <v>58888234</v>
      </c>
      <c r="O229" t="s">
        <v>10091</v>
      </c>
      <c r="P229" t="s">
        <v>10092</v>
      </c>
      <c r="Q229" t="s">
        <v>10093</v>
      </c>
      <c r="R229" t="s">
        <v>9074</v>
      </c>
      <c r="S229">
        <v>0.38</v>
      </c>
      <c r="T229" s="186">
        <v>2.9999999999999997E-8</v>
      </c>
      <c r="V229">
        <v>1.05</v>
      </c>
      <c r="W229" t="s">
        <v>10094</v>
      </c>
    </row>
    <row r="230" spans="1:23" x14ac:dyDescent="0.45">
      <c r="A230">
        <v>23535729</v>
      </c>
      <c r="B230" t="s">
        <v>9028</v>
      </c>
      <c r="C230" s="171">
        <v>41365</v>
      </c>
      <c r="D230" t="s">
        <v>8994</v>
      </c>
      <c r="E230" t="s">
        <v>9029</v>
      </c>
      <c r="F230" t="s">
        <v>9021</v>
      </c>
      <c r="G230" t="s">
        <v>8996</v>
      </c>
      <c r="H230" t="s">
        <v>9030</v>
      </c>
      <c r="I230" t="s">
        <v>9031</v>
      </c>
      <c r="J230" t="s">
        <v>10050</v>
      </c>
      <c r="K230" s="185" t="s">
        <v>9014</v>
      </c>
      <c r="L230" t="s">
        <v>9001</v>
      </c>
      <c r="M230">
        <v>5</v>
      </c>
      <c r="N230">
        <v>59041654</v>
      </c>
      <c r="O230" t="s">
        <v>10095</v>
      </c>
      <c r="P230" t="s">
        <v>10096</v>
      </c>
      <c r="Q230" t="s">
        <v>10097</v>
      </c>
      <c r="R230" t="s">
        <v>9005</v>
      </c>
      <c r="S230">
        <v>0.90500000000000003</v>
      </c>
      <c r="T230" s="186">
        <v>2.9999999999999997E-8</v>
      </c>
      <c r="V230">
        <v>1.0900000000000001</v>
      </c>
      <c r="W230" t="s">
        <v>10098</v>
      </c>
    </row>
    <row r="231" spans="1:23" x14ac:dyDescent="0.45">
      <c r="A231">
        <v>21642993</v>
      </c>
      <c r="B231" t="s">
        <v>9448</v>
      </c>
      <c r="C231" s="171">
        <v>40699</v>
      </c>
      <c r="D231" t="s">
        <v>8994</v>
      </c>
      <c r="E231" t="s">
        <v>10099</v>
      </c>
      <c r="F231" t="s">
        <v>9450</v>
      </c>
      <c r="G231" t="s">
        <v>8996</v>
      </c>
      <c r="H231" t="s">
        <v>9702</v>
      </c>
      <c r="I231" t="s">
        <v>10100</v>
      </c>
      <c r="J231" t="s">
        <v>10050</v>
      </c>
      <c r="K231" s="185" t="s">
        <v>9453</v>
      </c>
      <c r="L231" t="s">
        <v>9001</v>
      </c>
      <c r="M231">
        <v>5</v>
      </c>
      <c r="N231">
        <v>59111944</v>
      </c>
      <c r="O231" t="s">
        <v>10095</v>
      </c>
      <c r="P231" t="s">
        <v>10101</v>
      </c>
      <c r="Q231" t="s">
        <v>10102</v>
      </c>
      <c r="R231" t="s">
        <v>9005</v>
      </c>
      <c r="S231">
        <v>0.78</v>
      </c>
      <c r="T231" s="186">
        <v>2E-19</v>
      </c>
      <c r="V231">
        <v>1.49</v>
      </c>
      <c r="W231" t="s">
        <v>10103</v>
      </c>
    </row>
    <row r="232" spans="1:23" x14ac:dyDescent="0.45">
      <c r="A232">
        <v>27206850</v>
      </c>
      <c r="B232" t="s">
        <v>9620</v>
      </c>
      <c r="C232" s="171">
        <v>42458</v>
      </c>
      <c r="D232" t="s">
        <v>9974</v>
      </c>
      <c r="E232" t="s">
        <v>10104</v>
      </c>
      <c r="F232" t="s">
        <v>9240</v>
      </c>
      <c r="G232" t="s">
        <v>8996</v>
      </c>
      <c r="H232" t="s">
        <v>10105</v>
      </c>
      <c r="I232" t="s">
        <v>10106</v>
      </c>
      <c r="J232" t="s">
        <v>10107</v>
      </c>
      <c r="K232" s="188" t="s">
        <v>9453</v>
      </c>
      <c r="L232" t="s">
        <v>9039</v>
      </c>
      <c r="M232">
        <v>5</v>
      </c>
      <c r="N232">
        <v>64771925</v>
      </c>
      <c r="O232" t="s">
        <v>10108</v>
      </c>
      <c r="P232" t="s">
        <v>10109</v>
      </c>
      <c r="Q232" t="s">
        <v>10110</v>
      </c>
      <c r="R232" t="s">
        <v>9005</v>
      </c>
      <c r="S232">
        <v>9.8000000000000004E-2</v>
      </c>
      <c r="T232" s="186">
        <v>5.0000000000000002E-11</v>
      </c>
      <c r="V232">
        <v>1.4</v>
      </c>
      <c r="W232" t="s">
        <v>10111</v>
      </c>
    </row>
    <row r="233" spans="1:23" x14ac:dyDescent="0.45">
      <c r="A233">
        <v>25038754</v>
      </c>
      <c r="B233" t="s">
        <v>9188</v>
      </c>
      <c r="C233" s="171">
        <v>41840</v>
      </c>
      <c r="D233" t="s">
        <v>8994</v>
      </c>
      <c r="E233" t="s">
        <v>9189</v>
      </c>
      <c r="F233" t="s">
        <v>9021</v>
      </c>
      <c r="G233" t="s">
        <v>8996</v>
      </c>
      <c r="H233" t="s">
        <v>9190</v>
      </c>
      <c r="I233" t="s">
        <v>9191</v>
      </c>
      <c r="J233" t="s">
        <v>10112</v>
      </c>
      <c r="K233" s="188" t="s">
        <v>10113</v>
      </c>
      <c r="L233" t="s">
        <v>9039</v>
      </c>
      <c r="M233">
        <v>5</v>
      </c>
      <c r="N233">
        <v>91436408</v>
      </c>
      <c r="O233" t="s">
        <v>10114</v>
      </c>
      <c r="P233" t="s">
        <v>10115</v>
      </c>
      <c r="Q233" t="s">
        <v>10116</v>
      </c>
      <c r="R233" t="s">
        <v>9005</v>
      </c>
      <c r="S233">
        <v>0.48199999999999998</v>
      </c>
      <c r="T233" s="186">
        <v>2.0000000000000001E-9</v>
      </c>
      <c r="U233" t="s">
        <v>9197</v>
      </c>
      <c r="V233">
        <v>1.0900000000000001</v>
      </c>
      <c r="W233" t="s">
        <v>9198</v>
      </c>
    </row>
    <row r="234" spans="1:23" x14ac:dyDescent="0.45">
      <c r="A234">
        <v>26007630</v>
      </c>
      <c r="B234" t="s">
        <v>9595</v>
      </c>
      <c r="C234" s="171">
        <v>42150</v>
      </c>
      <c r="D234" t="s">
        <v>9044</v>
      </c>
      <c r="E234" t="s">
        <v>9596</v>
      </c>
      <c r="F234" t="s">
        <v>9589</v>
      </c>
      <c r="G234" t="s">
        <v>8996</v>
      </c>
      <c r="H234" t="s">
        <v>10117</v>
      </c>
      <c r="I234" t="s">
        <v>10118</v>
      </c>
      <c r="J234" t="s">
        <v>10119</v>
      </c>
      <c r="K234" s="185" t="s">
        <v>9014</v>
      </c>
      <c r="L234" t="s">
        <v>9039</v>
      </c>
      <c r="M234">
        <v>5</v>
      </c>
      <c r="N234">
        <v>95907227</v>
      </c>
      <c r="O234" t="s">
        <v>10120</v>
      </c>
      <c r="P234" t="s">
        <v>10121</v>
      </c>
      <c r="Q234" t="s">
        <v>10122</v>
      </c>
      <c r="R234" t="s">
        <v>9005</v>
      </c>
      <c r="S234">
        <v>0.71099999999999997</v>
      </c>
      <c r="T234" s="186">
        <v>1.0000000000000001E-9</v>
      </c>
      <c r="V234">
        <v>1.25</v>
      </c>
      <c r="W234" t="s">
        <v>9514</v>
      </c>
    </row>
    <row r="235" spans="1:23" x14ac:dyDescent="0.45">
      <c r="A235">
        <v>26007630</v>
      </c>
      <c r="B235" t="s">
        <v>9595</v>
      </c>
      <c r="C235" s="171">
        <v>42150</v>
      </c>
      <c r="D235" t="s">
        <v>9044</v>
      </c>
      <c r="E235" t="s">
        <v>9596</v>
      </c>
      <c r="F235" t="s">
        <v>9589</v>
      </c>
      <c r="G235" t="s">
        <v>8996</v>
      </c>
      <c r="H235" t="s">
        <v>9597</v>
      </c>
      <c r="I235" t="s">
        <v>9598</v>
      </c>
      <c r="J235" t="s">
        <v>10119</v>
      </c>
      <c r="K235" s="185" t="s">
        <v>9014</v>
      </c>
      <c r="L235" t="s">
        <v>9039</v>
      </c>
      <c r="M235">
        <v>5</v>
      </c>
      <c r="N235">
        <v>95907227</v>
      </c>
      <c r="O235" t="s">
        <v>10120</v>
      </c>
      <c r="P235" t="s">
        <v>10121</v>
      </c>
      <c r="Q235" t="s">
        <v>10122</v>
      </c>
      <c r="R235" t="s">
        <v>9005</v>
      </c>
      <c r="S235">
        <v>0.71099999999999997</v>
      </c>
      <c r="T235" s="186">
        <v>2.0000000000000001E-10</v>
      </c>
      <c r="V235">
        <v>1.24</v>
      </c>
      <c r="W235" t="s">
        <v>10123</v>
      </c>
    </row>
    <row r="236" spans="1:23" x14ac:dyDescent="0.45">
      <c r="A236">
        <v>22286212</v>
      </c>
      <c r="B236" t="s">
        <v>10124</v>
      </c>
      <c r="C236" s="171">
        <v>40935</v>
      </c>
      <c r="D236" t="s">
        <v>9494</v>
      </c>
      <c r="E236" t="s">
        <v>10125</v>
      </c>
      <c r="F236" t="s">
        <v>4621</v>
      </c>
      <c r="G236" t="s">
        <v>8996</v>
      </c>
      <c r="H236" t="s">
        <v>10126</v>
      </c>
      <c r="I236" t="s">
        <v>10127</v>
      </c>
      <c r="J236" t="s">
        <v>10128</v>
      </c>
      <c r="K236" s="185" t="s">
        <v>9014</v>
      </c>
      <c r="L236" t="s">
        <v>9001</v>
      </c>
      <c r="M236">
        <v>5</v>
      </c>
      <c r="N236">
        <v>132660272</v>
      </c>
      <c r="O236" t="s">
        <v>10129</v>
      </c>
      <c r="P236" t="s">
        <v>10130</v>
      </c>
      <c r="Q236" t="s">
        <v>10131</v>
      </c>
      <c r="R236" t="s">
        <v>59</v>
      </c>
      <c r="S236" t="s">
        <v>9064</v>
      </c>
      <c r="T236" s="186">
        <v>1E-8</v>
      </c>
      <c r="U236" t="s">
        <v>10132</v>
      </c>
      <c r="V236">
        <v>1.47</v>
      </c>
      <c r="W236" t="s">
        <v>10133</v>
      </c>
    </row>
    <row r="237" spans="1:23" x14ac:dyDescent="0.45">
      <c r="A237">
        <v>24920014</v>
      </c>
      <c r="B237" t="s">
        <v>10134</v>
      </c>
      <c r="C237" s="171">
        <v>41802</v>
      </c>
      <c r="D237" t="s">
        <v>9044</v>
      </c>
      <c r="E237" t="s">
        <v>10135</v>
      </c>
      <c r="F237" t="s">
        <v>4621</v>
      </c>
      <c r="G237" t="s">
        <v>8996</v>
      </c>
      <c r="H237" t="s">
        <v>10136</v>
      </c>
      <c r="I237" t="s">
        <v>10137</v>
      </c>
      <c r="J237" t="s">
        <v>10128</v>
      </c>
      <c r="K237" s="185" t="s">
        <v>9014</v>
      </c>
      <c r="L237" t="s">
        <v>9001</v>
      </c>
      <c r="M237">
        <v>5</v>
      </c>
      <c r="N237">
        <v>132662721</v>
      </c>
      <c r="O237" t="s">
        <v>10129</v>
      </c>
      <c r="P237" t="s">
        <v>10138</v>
      </c>
      <c r="Q237" t="s">
        <v>10139</v>
      </c>
      <c r="R237" t="s">
        <v>9005</v>
      </c>
      <c r="S237">
        <v>7.0000000000000007E-2</v>
      </c>
      <c r="T237" s="186">
        <v>1.9999999999999999E-11</v>
      </c>
      <c r="V237">
        <v>1.59</v>
      </c>
      <c r="W237" t="s">
        <v>10140</v>
      </c>
    </row>
    <row r="238" spans="1:23" x14ac:dyDescent="0.45">
      <c r="A238">
        <v>23666240</v>
      </c>
      <c r="B238" t="s">
        <v>9153</v>
      </c>
      <c r="C238" s="171">
        <v>41406</v>
      </c>
      <c r="D238" t="s">
        <v>8994</v>
      </c>
      <c r="E238" t="s">
        <v>9154</v>
      </c>
      <c r="F238" t="s">
        <v>9155</v>
      </c>
      <c r="G238" t="s">
        <v>8996</v>
      </c>
      <c r="H238" t="s">
        <v>9156</v>
      </c>
      <c r="I238" t="s">
        <v>9157</v>
      </c>
      <c r="J238" t="s">
        <v>10128</v>
      </c>
      <c r="K238" s="185" t="s">
        <v>9014</v>
      </c>
      <c r="L238" t="s">
        <v>9001</v>
      </c>
      <c r="M238">
        <v>5</v>
      </c>
      <c r="N238">
        <v>135030510</v>
      </c>
      <c r="O238" t="s">
        <v>10141</v>
      </c>
      <c r="P238" t="s">
        <v>10142</v>
      </c>
      <c r="Q238" t="s">
        <v>10143</v>
      </c>
      <c r="R238" t="s">
        <v>9005</v>
      </c>
      <c r="S238">
        <v>0.63</v>
      </c>
      <c r="T238" s="186">
        <v>2E-8</v>
      </c>
      <c r="V238">
        <v>1.25</v>
      </c>
      <c r="W238" t="s">
        <v>10144</v>
      </c>
    </row>
    <row r="239" spans="1:23" x14ac:dyDescent="0.45">
      <c r="A239">
        <v>23263487</v>
      </c>
      <c r="B239" t="s">
        <v>10145</v>
      </c>
      <c r="C239" s="171">
        <v>41266</v>
      </c>
      <c r="D239" t="s">
        <v>8994</v>
      </c>
      <c r="E239" t="s">
        <v>10146</v>
      </c>
      <c r="F239" t="s">
        <v>9069</v>
      </c>
      <c r="G239" t="s">
        <v>8996</v>
      </c>
      <c r="H239" t="s">
        <v>10147</v>
      </c>
      <c r="I239" t="s">
        <v>10148</v>
      </c>
      <c r="J239" t="s">
        <v>10128</v>
      </c>
      <c r="K239" s="185" t="s">
        <v>9088</v>
      </c>
      <c r="L239" t="s">
        <v>9001</v>
      </c>
      <c r="M239">
        <v>5</v>
      </c>
      <c r="N239">
        <v>135163402</v>
      </c>
      <c r="O239" t="s">
        <v>10149</v>
      </c>
      <c r="P239" t="s">
        <v>10150</v>
      </c>
      <c r="Q239" t="s">
        <v>10151</v>
      </c>
      <c r="R239" t="s">
        <v>9005</v>
      </c>
      <c r="S239">
        <v>0.66700000000000004</v>
      </c>
      <c r="T239" s="186">
        <v>1E-10</v>
      </c>
      <c r="V239">
        <v>1.1100000000000001</v>
      </c>
      <c r="W239" t="s">
        <v>9411</v>
      </c>
    </row>
    <row r="240" spans="1:23" x14ac:dyDescent="0.45">
      <c r="A240">
        <v>23263487</v>
      </c>
      <c r="B240" t="s">
        <v>10145</v>
      </c>
      <c r="C240" s="171">
        <v>41266</v>
      </c>
      <c r="D240" t="s">
        <v>8994</v>
      </c>
      <c r="E240" t="s">
        <v>10146</v>
      </c>
      <c r="F240" t="s">
        <v>9069</v>
      </c>
      <c r="G240" t="s">
        <v>8996</v>
      </c>
      <c r="H240" t="s">
        <v>10147</v>
      </c>
      <c r="I240" t="s">
        <v>10148</v>
      </c>
      <c r="J240" t="s">
        <v>10128</v>
      </c>
      <c r="K240" s="185" t="s">
        <v>9088</v>
      </c>
      <c r="L240" t="s">
        <v>9001</v>
      </c>
      <c r="M240">
        <v>5</v>
      </c>
      <c r="N240">
        <v>135163402</v>
      </c>
      <c r="O240" t="s">
        <v>10149</v>
      </c>
      <c r="P240" t="s">
        <v>10150</v>
      </c>
      <c r="Q240" t="s">
        <v>10151</v>
      </c>
      <c r="R240" t="s">
        <v>9005</v>
      </c>
      <c r="S240">
        <v>0.313</v>
      </c>
      <c r="T240" s="186">
        <v>4.0000000000000001E-10</v>
      </c>
      <c r="U240" t="s">
        <v>9197</v>
      </c>
      <c r="V240">
        <v>1.17</v>
      </c>
      <c r="W240" t="s">
        <v>9498</v>
      </c>
    </row>
    <row r="241" spans="1:23" x14ac:dyDescent="0.45">
      <c r="A241">
        <v>24836286</v>
      </c>
      <c r="B241" t="s">
        <v>9223</v>
      </c>
      <c r="C241" s="171">
        <v>41777</v>
      </c>
      <c r="D241" t="s">
        <v>8994</v>
      </c>
      <c r="E241" t="s">
        <v>9224</v>
      </c>
      <c r="F241" t="s">
        <v>9069</v>
      </c>
      <c r="G241" t="s">
        <v>8996</v>
      </c>
      <c r="H241" t="s">
        <v>9225</v>
      </c>
      <c r="I241" t="s">
        <v>9226</v>
      </c>
      <c r="J241" t="s">
        <v>10128</v>
      </c>
      <c r="K241" s="185" t="s">
        <v>9088</v>
      </c>
      <c r="L241" t="s">
        <v>9001</v>
      </c>
      <c r="M241">
        <v>5</v>
      </c>
      <c r="N241">
        <v>135163402</v>
      </c>
      <c r="O241" t="s">
        <v>10152</v>
      </c>
      <c r="P241" t="s">
        <v>10150</v>
      </c>
      <c r="Q241" t="s">
        <v>10151</v>
      </c>
      <c r="R241" t="s">
        <v>9005</v>
      </c>
      <c r="S241">
        <v>0.31</v>
      </c>
      <c r="T241" s="186">
        <v>2E-14</v>
      </c>
      <c r="U241" t="s">
        <v>9197</v>
      </c>
      <c r="V241">
        <v>1.1499999999999999</v>
      </c>
      <c r="W241" t="s">
        <v>10153</v>
      </c>
    </row>
    <row r="242" spans="1:23" x14ac:dyDescent="0.45">
      <c r="A242">
        <v>25129146</v>
      </c>
      <c r="B242" t="s">
        <v>9448</v>
      </c>
      <c r="C242" s="171">
        <v>41868</v>
      </c>
      <c r="D242" t="s">
        <v>8994</v>
      </c>
      <c r="E242" t="s">
        <v>9449</v>
      </c>
      <c r="F242" t="s">
        <v>9450</v>
      </c>
      <c r="G242" t="s">
        <v>8996</v>
      </c>
      <c r="H242" t="s">
        <v>9451</v>
      </c>
      <c r="I242" t="s">
        <v>9452</v>
      </c>
      <c r="J242" t="s">
        <v>10154</v>
      </c>
      <c r="K242" s="188" t="s">
        <v>9453</v>
      </c>
      <c r="L242" t="s">
        <v>9039</v>
      </c>
      <c r="M242">
        <v>5</v>
      </c>
      <c r="N242">
        <v>139481561</v>
      </c>
      <c r="O242" t="s">
        <v>10155</v>
      </c>
      <c r="P242" t="s">
        <v>10156</v>
      </c>
      <c r="Q242" t="s">
        <v>10157</v>
      </c>
      <c r="R242" t="s">
        <v>5112</v>
      </c>
      <c r="S242">
        <v>0.54</v>
      </c>
      <c r="T242" s="186">
        <v>7.9999999999999996E-20</v>
      </c>
      <c r="V242">
        <v>1.18</v>
      </c>
      <c r="W242" t="s">
        <v>10158</v>
      </c>
    </row>
    <row r="243" spans="1:23" x14ac:dyDescent="0.45">
      <c r="A243">
        <v>19483681</v>
      </c>
      <c r="B243" t="s">
        <v>10159</v>
      </c>
      <c r="C243" s="171">
        <v>39964</v>
      </c>
      <c r="D243" t="s">
        <v>8994</v>
      </c>
      <c r="E243" t="s">
        <v>10160</v>
      </c>
      <c r="F243" t="s">
        <v>9155</v>
      </c>
      <c r="G243" t="s">
        <v>8996</v>
      </c>
      <c r="H243" t="s">
        <v>10161</v>
      </c>
      <c r="I243" t="s">
        <v>10162</v>
      </c>
      <c r="J243" t="s">
        <v>10163</v>
      </c>
      <c r="K243" s="187" t="s">
        <v>9014</v>
      </c>
      <c r="L243" t="s">
        <v>9039</v>
      </c>
      <c r="M243">
        <v>5</v>
      </c>
      <c r="N243">
        <v>142302223</v>
      </c>
      <c r="O243" t="s">
        <v>10164</v>
      </c>
      <c r="P243" t="s">
        <v>10165</v>
      </c>
      <c r="Q243" t="s">
        <v>10166</v>
      </c>
      <c r="R243" t="s">
        <v>9074</v>
      </c>
      <c r="S243">
        <v>0.54</v>
      </c>
      <c r="T243" s="186">
        <v>2.9999999999999998E-13</v>
      </c>
      <c r="V243">
        <v>1.37</v>
      </c>
      <c r="W243" t="s">
        <v>10167</v>
      </c>
    </row>
    <row r="244" spans="1:23" x14ac:dyDescent="0.45">
      <c r="A244">
        <v>23666239</v>
      </c>
      <c r="B244" t="s">
        <v>9816</v>
      </c>
      <c r="C244" s="171">
        <v>41406</v>
      </c>
      <c r="D244" t="s">
        <v>8994</v>
      </c>
      <c r="E244" t="s">
        <v>9817</v>
      </c>
      <c r="F244" t="s">
        <v>9155</v>
      </c>
      <c r="G244" t="s">
        <v>8996</v>
      </c>
      <c r="H244" t="s">
        <v>9818</v>
      </c>
      <c r="I244" t="s">
        <v>9819</v>
      </c>
      <c r="J244" t="s">
        <v>10163</v>
      </c>
      <c r="K244" s="187" t="s">
        <v>9014</v>
      </c>
      <c r="L244" t="s">
        <v>9039</v>
      </c>
      <c r="M244">
        <v>5</v>
      </c>
      <c r="N244">
        <v>142302223</v>
      </c>
      <c r="O244" t="s">
        <v>10164</v>
      </c>
      <c r="P244" t="s">
        <v>10168</v>
      </c>
      <c r="Q244" t="s">
        <v>10166</v>
      </c>
      <c r="R244" t="s">
        <v>9074</v>
      </c>
      <c r="S244" t="s">
        <v>9064</v>
      </c>
      <c r="T244" s="186">
        <v>8.0000000000000003E-10</v>
      </c>
      <c r="V244">
        <v>1.6393</v>
      </c>
      <c r="W244" t="s">
        <v>10169</v>
      </c>
    </row>
    <row r="245" spans="1:23" x14ac:dyDescent="0.45">
      <c r="A245">
        <v>20543847</v>
      </c>
      <c r="B245" t="s">
        <v>9499</v>
      </c>
      <c r="C245" s="171">
        <v>40342</v>
      </c>
      <c r="D245" t="s">
        <v>8994</v>
      </c>
      <c r="E245" t="s">
        <v>9954</v>
      </c>
      <c r="F245" t="s">
        <v>9155</v>
      </c>
      <c r="G245" t="s">
        <v>8996</v>
      </c>
      <c r="H245" t="s">
        <v>9955</v>
      </c>
      <c r="I245" t="s">
        <v>9956</v>
      </c>
      <c r="J245" t="s">
        <v>10163</v>
      </c>
      <c r="K245" s="187" t="s">
        <v>9014</v>
      </c>
      <c r="L245" t="s">
        <v>9039</v>
      </c>
      <c r="M245">
        <v>5</v>
      </c>
      <c r="N245">
        <v>142302223</v>
      </c>
      <c r="O245" t="s">
        <v>10164</v>
      </c>
      <c r="P245" t="s">
        <v>10170</v>
      </c>
      <c r="Q245" t="s">
        <v>10166</v>
      </c>
      <c r="R245" t="s">
        <v>9074</v>
      </c>
      <c r="S245">
        <v>0.54</v>
      </c>
      <c r="T245" s="186">
        <v>1E-14</v>
      </c>
      <c r="V245">
        <v>1.47</v>
      </c>
      <c r="W245" t="s">
        <v>10171</v>
      </c>
    </row>
    <row r="246" spans="1:23" x14ac:dyDescent="0.45">
      <c r="A246">
        <v>23666240</v>
      </c>
      <c r="B246" t="s">
        <v>9153</v>
      </c>
      <c r="C246" s="171">
        <v>41406</v>
      </c>
      <c r="D246" t="s">
        <v>8994</v>
      </c>
      <c r="E246" t="s">
        <v>9154</v>
      </c>
      <c r="F246" t="s">
        <v>9155</v>
      </c>
      <c r="G246" t="s">
        <v>8996</v>
      </c>
      <c r="H246" t="s">
        <v>9156</v>
      </c>
      <c r="I246" t="s">
        <v>9157</v>
      </c>
      <c r="J246" t="s">
        <v>10163</v>
      </c>
      <c r="K246" s="187" t="s">
        <v>9014</v>
      </c>
      <c r="L246" t="s">
        <v>9039</v>
      </c>
      <c r="M246">
        <v>5</v>
      </c>
      <c r="N246">
        <v>142302223</v>
      </c>
      <c r="O246" t="s">
        <v>10164</v>
      </c>
      <c r="P246" t="s">
        <v>10165</v>
      </c>
      <c r="Q246" t="s">
        <v>10166</v>
      </c>
      <c r="R246" t="s">
        <v>9074</v>
      </c>
      <c r="S246">
        <v>0.54</v>
      </c>
      <c r="T246" s="186">
        <v>2.9999999999999998E-31</v>
      </c>
      <c r="V246">
        <v>1.52</v>
      </c>
      <c r="W246" t="s">
        <v>10172</v>
      </c>
    </row>
    <row r="247" spans="1:23" x14ac:dyDescent="0.45">
      <c r="A247">
        <v>21642993</v>
      </c>
      <c r="B247" t="s">
        <v>9448</v>
      </c>
      <c r="C247" s="171">
        <v>40699</v>
      </c>
      <c r="D247" t="s">
        <v>8994</v>
      </c>
      <c r="E247" t="s">
        <v>10099</v>
      </c>
      <c r="F247" t="s">
        <v>9450</v>
      </c>
      <c r="G247" t="s">
        <v>8996</v>
      </c>
      <c r="H247" t="s">
        <v>9702</v>
      </c>
      <c r="I247" t="s">
        <v>10100</v>
      </c>
      <c r="J247" t="s">
        <v>10173</v>
      </c>
      <c r="K247" s="188" t="s">
        <v>9453</v>
      </c>
      <c r="L247" t="s">
        <v>9039</v>
      </c>
      <c r="M247">
        <v>5</v>
      </c>
      <c r="N247">
        <v>149524529</v>
      </c>
      <c r="O247" t="s">
        <v>10174</v>
      </c>
      <c r="P247" t="s">
        <v>10175</v>
      </c>
      <c r="Q247" t="s">
        <v>10176</v>
      </c>
      <c r="R247" t="s">
        <v>9005</v>
      </c>
      <c r="S247">
        <v>0.98</v>
      </c>
      <c r="T247" s="186">
        <v>5.0000000000000001E-9</v>
      </c>
      <c r="V247">
        <v>2.04</v>
      </c>
      <c r="W247" t="s">
        <v>10177</v>
      </c>
    </row>
    <row r="248" spans="1:23" x14ac:dyDescent="0.45">
      <c r="A248">
        <v>23535729</v>
      </c>
      <c r="B248" t="s">
        <v>9028</v>
      </c>
      <c r="C248" s="171">
        <v>41365</v>
      </c>
      <c r="D248" t="s">
        <v>8994</v>
      </c>
      <c r="E248" t="s">
        <v>9029</v>
      </c>
      <c r="F248" t="s">
        <v>9021</v>
      </c>
      <c r="G248" t="s">
        <v>8996</v>
      </c>
      <c r="H248" t="s">
        <v>9030</v>
      </c>
      <c r="I248" t="s">
        <v>9031</v>
      </c>
      <c r="J248" t="s">
        <v>10178</v>
      </c>
      <c r="K248" s="187" t="s">
        <v>9014</v>
      </c>
      <c r="L248" t="s">
        <v>9039</v>
      </c>
      <c r="M248">
        <v>5</v>
      </c>
      <c r="N248">
        <v>158817075</v>
      </c>
      <c r="O248" t="s">
        <v>3026</v>
      </c>
      <c r="P248" t="s">
        <v>10179</v>
      </c>
      <c r="Q248" t="s">
        <v>10180</v>
      </c>
      <c r="R248" t="s">
        <v>9005</v>
      </c>
      <c r="S248">
        <v>0.43</v>
      </c>
      <c r="T248" s="186">
        <v>2E-14</v>
      </c>
      <c r="V248">
        <v>1.07</v>
      </c>
      <c r="W248" t="s">
        <v>10181</v>
      </c>
    </row>
    <row r="249" spans="1:23" x14ac:dyDescent="0.45">
      <c r="A249">
        <v>27424798</v>
      </c>
      <c r="B249" t="s">
        <v>10009</v>
      </c>
      <c r="C249" s="171">
        <v>42569</v>
      </c>
      <c r="D249" t="s">
        <v>9044</v>
      </c>
      <c r="E249" t="s">
        <v>10010</v>
      </c>
      <c r="F249" t="s">
        <v>10011</v>
      </c>
      <c r="G249" t="s">
        <v>8996</v>
      </c>
      <c r="H249" t="s">
        <v>10012</v>
      </c>
      <c r="I249" t="s">
        <v>10013</v>
      </c>
      <c r="J249" t="s">
        <v>9471</v>
      </c>
      <c r="K249" s="187" t="s">
        <v>9014</v>
      </c>
      <c r="L249" t="s">
        <v>9001</v>
      </c>
      <c r="M249">
        <v>6</v>
      </c>
      <c r="N249">
        <v>396321</v>
      </c>
      <c r="O249" t="s">
        <v>3269</v>
      </c>
      <c r="P249" t="s">
        <v>10182</v>
      </c>
      <c r="Q249" t="s">
        <v>10183</v>
      </c>
      <c r="R249" t="s">
        <v>9005</v>
      </c>
      <c r="S249">
        <v>0.17</v>
      </c>
      <c r="T249" s="186">
        <v>3.0000000000000001E-111</v>
      </c>
      <c r="V249">
        <v>1.62</v>
      </c>
    </row>
    <row r="250" spans="1:23" x14ac:dyDescent="0.45">
      <c r="A250">
        <v>23548203</v>
      </c>
      <c r="B250" t="s">
        <v>10184</v>
      </c>
      <c r="C250" s="171">
        <v>41365</v>
      </c>
      <c r="D250" t="s">
        <v>9050</v>
      </c>
      <c r="E250" t="s">
        <v>10185</v>
      </c>
      <c r="F250" t="s">
        <v>9035</v>
      </c>
      <c r="G250" t="s">
        <v>8996</v>
      </c>
      <c r="H250" t="s">
        <v>10186</v>
      </c>
      <c r="I250" t="s">
        <v>10187</v>
      </c>
      <c r="J250" t="s">
        <v>9471</v>
      </c>
      <c r="K250" s="187" t="s">
        <v>9014</v>
      </c>
      <c r="L250" t="s">
        <v>9001</v>
      </c>
      <c r="M250">
        <v>6</v>
      </c>
      <c r="N250">
        <v>396321</v>
      </c>
      <c r="O250" t="s">
        <v>3269</v>
      </c>
      <c r="P250" t="s">
        <v>10182</v>
      </c>
      <c r="Q250" t="s">
        <v>10183</v>
      </c>
      <c r="R250" t="s">
        <v>9005</v>
      </c>
      <c r="S250" t="s">
        <v>9064</v>
      </c>
      <c r="T250" s="186">
        <v>7.0000000000000005E-14</v>
      </c>
      <c r="V250">
        <v>0.21</v>
      </c>
      <c r="W250" t="s">
        <v>10188</v>
      </c>
    </row>
    <row r="251" spans="1:23" x14ac:dyDescent="0.45">
      <c r="A251">
        <v>26956414</v>
      </c>
      <c r="B251" t="s">
        <v>9330</v>
      </c>
      <c r="C251" s="171">
        <v>42438</v>
      </c>
      <c r="D251" t="s">
        <v>9044</v>
      </c>
      <c r="E251" t="s">
        <v>9364</v>
      </c>
      <c r="F251" t="s">
        <v>9341</v>
      </c>
      <c r="G251" t="s">
        <v>8996</v>
      </c>
      <c r="H251" t="s">
        <v>9365</v>
      </c>
      <c r="I251" t="s">
        <v>9366</v>
      </c>
      <c r="J251" t="s">
        <v>9471</v>
      </c>
      <c r="K251" s="187" t="s">
        <v>9014</v>
      </c>
      <c r="L251" t="s">
        <v>9001</v>
      </c>
      <c r="M251">
        <v>6</v>
      </c>
      <c r="N251">
        <v>409119</v>
      </c>
      <c r="O251" t="s">
        <v>3269</v>
      </c>
      <c r="P251" t="s">
        <v>10189</v>
      </c>
      <c r="Q251" t="s">
        <v>10190</v>
      </c>
      <c r="R251" t="s">
        <v>9202</v>
      </c>
      <c r="S251">
        <v>0.49399999999999999</v>
      </c>
      <c r="T251" s="186">
        <v>8.9999999999999997E-22</v>
      </c>
      <c r="V251">
        <v>1.35</v>
      </c>
      <c r="W251" t="s">
        <v>10191</v>
      </c>
    </row>
    <row r="252" spans="1:23" x14ac:dyDescent="0.45">
      <c r="A252">
        <v>18758461</v>
      </c>
      <c r="B252" t="s">
        <v>9349</v>
      </c>
      <c r="C252" s="171">
        <v>39691</v>
      </c>
      <c r="D252" t="s">
        <v>8994</v>
      </c>
      <c r="E252" t="s">
        <v>9350</v>
      </c>
      <c r="F252" t="s">
        <v>9341</v>
      </c>
      <c r="G252" t="s">
        <v>8996</v>
      </c>
      <c r="H252" t="s">
        <v>9351</v>
      </c>
      <c r="I252" t="s">
        <v>9352</v>
      </c>
      <c r="J252" t="s">
        <v>9471</v>
      </c>
      <c r="K252" s="187" t="s">
        <v>9014</v>
      </c>
      <c r="L252" t="s">
        <v>9001</v>
      </c>
      <c r="M252">
        <v>6</v>
      </c>
      <c r="N252">
        <v>411064</v>
      </c>
      <c r="O252" t="s">
        <v>3269</v>
      </c>
      <c r="P252" t="s">
        <v>10192</v>
      </c>
      <c r="Q252" t="s">
        <v>10193</v>
      </c>
      <c r="R252" t="s">
        <v>9202</v>
      </c>
      <c r="S252">
        <v>0.54</v>
      </c>
      <c r="T252" s="186">
        <v>1.9999999999999999E-20</v>
      </c>
      <c r="V252">
        <v>1.54</v>
      </c>
      <c r="W252" t="s">
        <v>10194</v>
      </c>
    </row>
    <row r="253" spans="1:23" x14ac:dyDescent="0.45">
      <c r="A253">
        <v>23770605</v>
      </c>
      <c r="B253" t="s">
        <v>9330</v>
      </c>
      <c r="C253" s="171">
        <v>41441</v>
      </c>
      <c r="D253" t="s">
        <v>8994</v>
      </c>
      <c r="E253" t="s">
        <v>9340</v>
      </c>
      <c r="F253" t="s">
        <v>9341</v>
      </c>
      <c r="G253" t="s">
        <v>8996</v>
      </c>
      <c r="H253" t="s">
        <v>9342</v>
      </c>
      <c r="I253" t="s">
        <v>9343</v>
      </c>
      <c r="J253" t="s">
        <v>9471</v>
      </c>
      <c r="K253" s="187" t="s">
        <v>9014</v>
      </c>
      <c r="L253" t="s">
        <v>9001</v>
      </c>
      <c r="M253">
        <v>6</v>
      </c>
      <c r="N253">
        <v>411064</v>
      </c>
      <c r="O253" t="s">
        <v>3269</v>
      </c>
      <c r="P253" t="s">
        <v>10192</v>
      </c>
      <c r="Q253" t="s">
        <v>10193</v>
      </c>
      <c r="R253" t="s">
        <v>9202</v>
      </c>
      <c r="S253">
        <v>0.51</v>
      </c>
      <c r="T253" s="186">
        <v>6.0000000000000006E-20</v>
      </c>
      <c r="V253">
        <v>1.33</v>
      </c>
      <c r="W253" t="s">
        <v>9049</v>
      </c>
    </row>
    <row r="254" spans="1:23" x14ac:dyDescent="0.45">
      <c r="A254">
        <v>24292274</v>
      </c>
      <c r="B254" t="s">
        <v>9370</v>
      </c>
      <c r="C254" s="171">
        <v>41609</v>
      </c>
      <c r="D254" t="s">
        <v>8994</v>
      </c>
      <c r="E254" t="s">
        <v>9371</v>
      </c>
      <c r="F254" t="s">
        <v>9341</v>
      </c>
      <c r="G254" t="s">
        <v>8996</v>
      </c>
      <c r="H254" t="s">
        <v>9372</v>
      </c>
      <c r="I254" t="s">
        <v>9373</v>
      </c>
      <c r="J254" t="s">
        <v>9471</v>
      </c>
      <c r="K254" s="187" t="s">
        <v>9014</v>
      </c>
      <c r="L254" t="s">
        <v>9001</v>
      </c>
      <c r="M254">
        <v>6</v>
      </c>
      <c r="N254">
        <v>411064</v>
      </c>
      <c r="O254" t="s">
        <v>3269</v>
      </c>
      <c r="P254" t="s">
        <v>10192</v>
      </c>
      <c r="Q254" t="s">
        <v>10193</v>
      </c>
      <c r="R254" t="s">
        <v>9202</v>
      </c>
      <c r="S254">
        <v>0.51</v>
      </c>
      <c r="T254" s="186">
        <v>2.9999999999999999E-16</v>
      </c>
      <c r="V254">
        <v>1.39</v>
      </c>
      <c r="W254" t="s">
        <v>9049</v>
      </c>
    </row>
    <row r="255" spans="1:23" x14ac:dyDescent="0.45">
      <c r="A255">
        <v>22700719</v>
      </c>
      <c r="B255" t="s">
        <v>9357</v>
      </c>
      <c r="C255" s="171">
        <v>41073</v>
      </c>
      <c r="D255" t="s">
        <v>9358</v>
      </c>
      <c r="E255" t="s">
        <v>9359</v>
      </c>
      <c r="F255" t="s">
        <v>9341</v>
      </c>
      <c r="G255" t="s">
        <v>8996</v>
      </c>
      <c r="H255" t="s">
        <v>9360</v>
      </c>
      <c r="I255" t="s">
        <v>9361</v>
      </c>
      <c r="J255" t="s">
        <v>9471</v>
      </c>
      <c r="K255" s="187" t="s">
        <v>9014</v>
      </c>
      <c r="L255" t="s">
        <v>9001</v>
      </c>
      <c r="M255">
        <v>6</v>
      </c>
      <c r="N255">
        <v>411064</v>
      </c>
      <c r="O255" t="s">
        <v>9064</v>
      </c>
      <c r="P255" t="s">
        <v>10192</v>
      </c>
      <c r="Q255" t="s">
        <v>10193</v>
      </c>
      <c r="R255" t="s">
        <v>9202</v>
      </c>
      <c r="S255">
        <v>0.53</v>
      </c>
      <c r="T255" s="186">
        <v>8E-14</v>
      </c>
      <c r="V255">
        <v>1.47</v>
      </c>
      <c r="W255" t="s">
        <v>10195</v>
      </c>
    </row>
    <row r="256" spans="1:23" x14ac:dyDescent="0.45">
      <c r="A256">
        <v>21700618</v>
      </c>
      <c r="B256" t="s">
        <v>10196</v>
      </c>
      <c r="C256" s="171">
        <v>40717</v>
      </c>
      <c r="D256" t="s">
        <v>9050</v>
      </c>
      <c r="E256" t="s">
        <v>10197</v>
      </c>
      <c r="F256" t="s">
        <v>9035</v>
      </c>
      <c r="G256" t="s">
        <v>8996</v>
      </c>
      <c r="H256" t="s">
        <v>10198</v>
      </c>
      <c r="I256" t="s">
        <v>10199</v>
      </c>
      <c r="J256" t="s">
        <v>9471</v>
      </c>
      <c r="K256" s="187" t="s">
        <v>9014</v>
      </c>
      <c r="L256" t="s">
        <v>9001</v>
      </c>
      <c r="M256">
        <v>6</v>
      </c>
      <c r="N256">
        <v>475489</v>
      </c>
      <c r="O256" t="s">
        <v>9472</v>
      </c>
      <c r="P256" t="s">
        <v>10200</v>
      </c>
      <c r="Q256" t="s">
        <v>10201</v>
      </c>
      <c r="R256" t="s">
        <v>9074</v>
      </c>
      <c r="S256">
        <v>0.17</v>
      </c>
      <c r="T256" s="186">
        <v>1.0000000000000001E-9</v>
      </c>
      <c r="V256">
        <v>1.24</v>
      </c>
      <c r="W256" t="s">
        <v>10202</v>
      </c>
    </row>
    <row r="257" spans="1:23" x14ac:dyDescent="0.45">
      <c r="A257">
        <v>19578367</v>
      </c>
      <c r="B257" t="s">
        <v>9925</v>
      </c>
      <c r="C257" s="171">
        <v>39999</v>
      </c>
      <c r="D257" t="s">
        <v>8994</v>
      </c>
      <c r="E257" t="s">
        <v>9926</v>
      </c>
      <c r="F257" t="s">
        <v>5168</v>
      </c>
      <c r="G257" t="s">
        <v>8996</v>
      </c>
      <c r="H257" t="s">
        <v>9927</v>
      </c>
      <c r="I257" t="s">
        <v>9928</v>
      </c>
      <c r="J257" t="s">
        <v>9896</v>
      </c>
      <c r="K257" s="185" t="s">
        <v>9014</v>
      </c>
      <c r="L257" t="s">
        <v>9001</v>
      </c>
      <c r="M257">
        <v>5</v>
      </c>
      <c r="N257">
        <v>1288432</v>
      </c>
      <c r="O257" t="s">
        <v>1343</v>
      </c>
      <c r="P257" t="s">
        <v>10203</v>
      </c>
      <c r="Q257" t="s">
        <v>10204</v>
      </c>
      <c r="R257" t="s">
        <v>9005</v>
      </c>
      <c r="S257">
        <v>0.73</v>
      </c>
      <c r="T257" s="186">
        <v>4E-14</v>
      </c>
      <c r="V257">
        <v>1.26</v>
      </c>
      <c r="W257" t="s">
        <v>10205</v>
      </c>
    </row>
    <row r="258" spans="1:23" x14ac:dyDescent="0.45">
      <c r="A258">
        <v>23535729</v>
      </c>
      <c r="B258" t="s">
        <v>9028</v>
      </c>
      <c r="C258" s="171">
        <v>41365</v>
      </c>
      <c r="D258" t="s">
        <v>8994</v>
      </c>
      <c r="E258" t="s">
        <v>9029</v>
      </c>
      <c r="F258" t="s">
        <v>9021</v>
      </c>
      <c r="G258" t="s">
        <v>8996</v>
      </c>
      <c r="H258" t="s">
        <v>9030</v>
      </c>
      <c r="I258" t="s">
        <v>9031</v>
      </c>
      <c r="J258" t="s">
        <v>9471</v>
      </c>
      <c r="K258" s="187" t="s">
        <v>9014</v>
      </c>
      <c r="L258" t="s">
        <v>9001</v>
      </c>
      <c r="M258">
        <v>6</v>
      </c>
      <c r="N258">
        <v>1318643</v>
      </c>
      <c r="O258" t="s">
        <v>10206</v>
      </c>
      <c r="P258" t="s">
        <v>10207</v>
      </c>
      <c r="Q258" t="s">
        <v>10208</v>
      </c>
      <c r="R258" t="s">
        <v>9232</v>
      </c>
      <c r="S258">
        <v>0.61</v>
      </c>
      <c r="T258" s="186">
        <v>6.9999999999999998E-9</v>
      </c>
      <c r="V258">
        <v>1.06</v>
      </c>
      <c r="W258" t="s">
        <v>9032</v>
      </c>
    </row>
    <row r="259" spans="1:23" x14ac:dyDescent="0.45">
      <c r="A259">
        <v>26956414</v>
      </c>
      <c r="B259" t="s">
        <v>9330</v>
      </c>
      <c r="C259" s="171">
        <v>42438</v>
      </c>
      <c r="D259" t="s">
        <v>9044</v>
      </c>
      <c r="E259" t="s">
        <v>9364</v>
      </c>
      <c r="F259" t="s">
        <v>9341</v>
      </c>
      <c r="G259" t="s">
        <v>8996</v>
      </c>
      <c r="H259" t="s">
        <v>9365</v>
      </c>
      <c r="I259" t="s">
        <v>9366</v>
      </c>
      <c r="J259" t="s">
        <v>10209</v>
      </c>
      <c r="K259" s="187" t="s">
        <v>9014</v>
      </c>
      <c r="L259" t="s">
        <v>9039</v>
      </c>
      <c r="M259">
        <v>6</v>
      </c>
      <c r="N259">
        <v>2969044</v>
      </c>
      <c r="O259" t="s">
        <v>10210</v>
      </c>
      <c r="P259" t="s">
        <v>10211</v>
      </c>
      <c r="Q259" t="s">
        <v>10212</v>
      </c>
      <c r="R259" t="s">
        <v>9005</v>
      </c>
      <c r="S259">
        <v>0.11</v>
      </c>
      <c r="T259" s="186">
        <v>2E-8</v>
      </c>
      <c r="V259">
        <v>1.26</v>
      </c>
      <c r="W259" t="s">
        <v>10213</v>
      </c>
    </row>
    <row r="260" spans="1:23" x14ac:dyDescent="0.45">
      <c r="A260">
        <v>26443449</v>
      </c>
      <c r="B260" t="s">
        <v>9620</v>
      </c>
      <c r="C260" s="171">
        <v>42284</v>
      </c>
      <c r="D260" t="s">
        <v>9044</v>
      </c>
      <c r="E260" t="s">
        <v>9621</v>
      </c>
      <c r="F260" t="s">
        <v>9010</v>
      </c>
      <c r="G260" t="s">
        <v>8996</v>
      </c>
      <c r="H260" t="s">
        <v>9622</v>
      </c>
      <c r="I260" t="s">
        <v>9623</v>
      </c>
      <c r="J260" t="s">
        <v>10214</v>
      </c>
      <c r="K260" s="188" t="s">
        <v>9088</v>
      </c>
      <c r="L260" t="s">
        <v>9001</v>
      </c>
      <c r="M260">
        <v>6</v>
      </c>
      <c r="N260">
        <v>116888889</v>
      </c>
      <c r="O260" t="s">
        <v>10215</v>
      </c>
      <c r="P260" t="s">
        <v>10216</v>
      </c>
      <c r="Q260" t="s">
        <v>10217</v>
      </c>
      <c r="R260" t="s">
        <v>9005</v>
      </c>
      <c r="S260" t="s">
        <v>9064</v>
      </c>
      <c r="T260" s="186">
        <v>3.9999999999999998E-11</v>
      </c>
      <c r="V260">
        <v>1.2820514000000001</v>
      </c>
      <c r="W260" t="s">
        <v>9049</v>
      </c>
    </row>
    <row r="261" spans="1:23" x14ac:dyDescent="0.45">
      <c r="A261">
        <v>26034056</v>
      </c>
      <c r="B261" t="s">
        <v>9114</v>
      </c>
      <c r="C261" s="171">
        <v>42156</v>
      </c>
      <c r="D261" t="s">
        <v>9115</v>
      </c>
      <c r="E261" t="s">
        <v>9116</v>
      </c>
      <c r="F261" t="s">
        <v>9010</v>
      </c>
      <c r="G261" t="s">
        <v>8996</v>
      </c>
      <c r="H261" t="s">
        <v>9117</v>
      </c>
      <c r="I261" t="s">
        <v>9118</v>
      </c>
      <c r="J261" t="s">
        <v>9013</v>
      </c>
      <c r="K261" s="185" t="s">
        <v>9014</v>
      </c>
      <c r="L261" t="s">
        <v>9001</v>
      </c>
      <c r="M261">
        <v>8</v>
      </c>
      <c r="N261">
        <v>127081052</v>
      </c>
      <c r="O261" t="s">
        <v>9064</v>
      </c>
      <c r="P261" t="s">
        <v>9912</v>
      </c>
      <c r="Q261" t="s">
        <v>9913</v>
      </c>
      <c r="R261" t="s">
        <v>9149</v>
      </c>
      <c r="S261">
        <v>0.21</v>
      </c>
      <c r="T261" s="186">
        <v>4.9999999999999997E-21</v>
      </c>
      <c r="U261" t="s">
        <v>9335</v>
      </c>
      <c r="V261">
        <v>1.28</v>
      </c>
      <c r="W261" t="s">
        <v>10218</v>
      </c>
    </row>
    <row r="262" spans="1:23" x14ac:dyDescent="0.45">
      <c r="A262">
        <v>23535729</v>
      </c>
      <c r="B262" t="s">
        <v>9028</v>
      </c>
      <c r="C262" s="171">
        <v>41365</v>
      </c>
      <c r="D262" t="s">
        <v>8994</v>
      </c>
      <c r="E262" t="s">
        <v>9029</v>
      </c>
      <c r="F262" t="s">
        <v>9021</v>
      </c>
      <c r="G262" t="s">
        <v>8996</v>
      </c>
      <c r="H262" t="s">
        <v>9030</v>
      </c>
      <c r="I262" t="s">
        <v>9031</v>
      </c>
      <c r="J262" t="s">
        <v>10219</v>
      </c>
      <c r="K262" s="187" t="s">
        <v>9014</v>
      </c>
      <c r="L262" t="s">
        <v>9039</v>
      </c>
      <c r="M262">
        <v>6</v>
      </c>
      <c r="N262">
        <v>13722291</v>
      </c>
      <c r="O262" t="s">
        <v>10220</v>
      </c>
      <c r="P262" t="s">
        <v>10221</v>
      </c>
      <c r="Q262" t="s">
        <v>10222</v>
      </c>
      <c r="R262" t="s">
        <v>9074</v>
      </c>
      <c r="S262">
        <v>0.43</v>
      </c>
      <c r="T262" s="186">
        <v>8.0000000000000005E-9</v>
      </c>
      <c r="V262">
        <v>1.05</v>
      </c>
      <c r="W262" t="s">
        <v>10094</v>
      </c>
    </row>
    <row r="263" spans="1:23" x14ac:dyDescent="0.45">
      <c r="A263">
        <v>26237428</v>
      </c>
      <c r="B263" t="s">
        <v>9292</v>
      </c>
      <c r="C263" s="171">
        <v>42219</v>
      </c>
      <c r="D263" t="s">
        <v>8994</v>
      </c>
      <c r="E263" t="s">
        <v>9293</v>
      </c>
      <c r="F263" t="s">
        <v>841</v>
      </c>
      <c r="G263" t="s">
        <v>8996</v>
      </c>
      <c r="H263" t="s">
        <v>9294</v>
      </c>
      <c r="I263" t="s">
        <v>9295</v>
      </c>
      <c r="J263" t="s">
        <v>10223</v>
      </c>
      <c r="K263" s="187" t="s">
        <v>9014</v>
      </c>
      <c r="L263" t="s">
        <v>9001</v>
      </c>
      <c r="M263">
        <v>6</v>
      </c>
      <c r="N263">
        <v>21163688</v>
      </c>
      <c r="O263" t="s">
        <v>10224</v>
      </c>
      <c r="P263" t="s">
        <v>10225</v>
      </c>
      <c r="Q263" t="s">
        <v>10226</v>
      </c>
      <c r="R263" t="s">
        <v>9005</v>
      </c>
      <c r="S263">
        <v>0.32</v>
      </c>
      <c r="T263" s="186">
        <v>4.0000000000000001E-8</v>
      </c>
      <c r="V263">
        <v>0.1</v>
      </c>
      <c r="W263" t="s">
        <v>9300</v>
      </c>
    </row>
    <row r="264" spans="1:23" x14ac:dyDescent="0.45">
      <c r="A264">
        <v>27008869</v>
      </c>
      <c r="B264" t="s">
        <v>10227</v>
      </c>
      <c r="C264" s="171">
        <v>42452</v>
      </c>
      <c r="D264" t="s">
        <v>9050</v>
      </c>
      <c r="E264" t="s">
        <v>10228</v>
      </c>
      <c r="F264" t="s">
        <v>10229</v>
      </c>
      <c r="G264" t="s">
        <v>8996</v>
      </c>
      <c r="H264" t="s">
        <v>10230</v>
      </c>
      <c r="I264" t="s">
        <v>9012</v>
      </c>
      <c r="J264" t="s">
        <v>10223</v>
      </c>
      <c r="K264" s="187" t="s">
        <v>9014</v>
      </c>
      <c r="L264" t="s">
        <v>9001</v>
      </c>
      <c r="M264">
        <v>6</v>
      </c>
      <c r="N264">
        <v>21648854</v>
      </c>
      <c r="O264" t="s">
        <v>10231</v>
      </c>
      <c r="P264" t="s">
        <v>10232</v>
      </c>
      <c r="Q264" t="s">
        <v>10233</v>
      </c>
      <c r="R264" t="s">
        <v>9074</v>
      </c>
      <c r="S264">
        <v>0.51600000000000001</v>
      </c>
      <c r="T264" s="186">
        <v>2E-8</v>
      </c>
      <c r="V264">
        <v>1.2</v>
      </c>
      <c r="W264" t="s">
        <v>9049</v>
      </c>
    </row>
    <row r="265" spans="1:23" x14ac:dyDescent="0.45">
      <c r="A265">
        <v>26424050</v>
      </c>
      <c r="B265" t="s">
        <v>9915</v>
      </c>
      <c r="C265" s="171">
        <v>42278</v>
      </c>
      <c r="D265" t="s">
        <v>9044</v>
      </c>
      <c r="E265" t="s">
        <v>9916</v>
      </c>
      <c r="F265" t="s">
        <v>5168</v>
      </c>
      <c r="G265" t="s">
        <v>8996</v>
      </c>
      <c r="H265" t="s">
        <v>9917</v>
      </c>
      <c r="I265" t="s">
        <v>9918</v>
      </c>
      <c r="J265" t="s">
        <v>10234</v>
      </c>
      <c r="K265" s="187" t="s">
        <v>9014</v>
      </c>
      <c r="L265" t="s">
        <v>9039</v>
      </c>
      <c r="M265">
        <v>7</v>
      </c>
      <c r="N265">
        <v>54848587</v>
      </c>
      <c r="O265" t="s">
        <v>9064</v>
      </c>
      <c r="P265" t="s">
        <v>10235</v>
      </c>
      <c r="Q265" t="s">
        <v>10236</v>
      </c>
      <c r="R265" t="s">
        <v>9074</v>
      </c>
      <c r="S265" t="s">
        <v>9064</v>
      </c>
      <c r="T265" s="186">
        <v>1.9999999999999999E-11</v>
      </c>
      <c r="V265">
        <v>1.42</v>
      </c>
      <c r="W265" t="s">
        <v>10237</v>
      </c>
    </row>
    <row r="266" spans="1:23" x14ac:dyDescent="0.45">
      <c r="A266">
        <v>26424050</v>
      </c>
      <c r="B266" t="s">
        <v>9915</v>
      </c>
      <c r="C266" s="171">
        <v>42278</v>
      </c>
      <c r="D266" t="s">
        <v>9044</v>
      </c>
      <c r="E266" t="s">
        <v>9916</v>
      </c>
      <c r="F266" t="s">
        <v>5168</v>
      </c>
      <c r="G266" t="s">
        <v>8996</v>
      </c>
      <c r="H266" t="s">
        <v>9920</v>
      </c>
      <c r="I266" t="s">
        <v>9921</v>
      </c>
      <c r="J266" t="s">
        <v>10234</v>
      </c>
      <c r="K266" s="187" t="s">
        <v>9014</v>
      </c>
      <c r="L266" t="s">
        <v>9039</v>
      </c>
      <c r="M266">
        <v>7</v>
      </c>
      <c r="N266">
        <v>54848587</v>
      </c>
      <c r="O266" t="s">
        <v>9064</v>
      </c>
      <c r="P266" t="s">
        <v>10235</v>
      </c>
      <c r="Q266" t="s">
        <v>10236</v>
      </c>
      <c r="R266" t="s">
        <v>9074</v>
      </c>
      <c r="S266" t="s">
        <v>9064</v>
      </c>
      <c r="T266" s="186">
        <v>6E-11</v>
      </c>
      <c r="V266">
        <v>1.59</v>
      </c>
      <c r="W266" t="s">
        <v>10238</v>
      </c>
    </row>
    <row r="267" spans="1:23" x14ac:dyDescent="0.45">
      <c r="A267">
        <v>26424050</v>
      </c>
      <c r="B267" t="s">
        <v>9915</v>
      </c>
      <c r="C267" s="171">
        <v>42278</v>
      </c>
      <c r="D267" t="s">
        <v>9044</v>
      </c>
      <c r="E267" t="s">
        <v>9916</v>
      </c>
      <c r="F267" t="s">
        <v>5168</v>
      </c>
      <c r="G267" t="s">
        <v>8996</v>
      </c>
      <c r="H267" t="s">
        <v>9917</v>
      </c>
      <c r="I267" t="s">
        <v>9918</v>
      </c>
      <c r="J267" t="s">
        <v>10234</v>
      </c>
      <c r="K267" s="187" t="s">
        <v>9014</v>
      </c>
      <c r="L267" t="s">
        <v>9039</v>
      </c>
      <c r="M267">
        <v>7</v>
      </c>
      <c r="N267">
        <v>55080382</v>
      </c>
      <c r="O267" t="s">
        <v>9064</v>
      </c>
      <c r="P267" t="s">
        <v>10239</v>
      </c>
      <c r="Q267" t="s">
        <v>10240</v>
      </c>
      <c r="R267" t="s">
        <v>9005</v>
      </c>
      <c r="S267" t="s">
        <v>9064</v>
      </c>
      <c r="T267" s="186">
        <v>2E-8</v>
      </c>
      <c r="V267">
        <v>1.2820514000000001</v>
      </c>
      <c r="W267" t="s">
        <v>10241</v>
      </c>
    </row>
    <row r="268" spans="1:23" x14ac:dyDescent="0.45">
      <c r="A268">
        <v>25581431</v>
      </c>
      <c r="B268" t="s">
        <v>9055</v>
      </c>
      <c r="C268" s="171">
        <v>42016</v>
      </c>
      <c r="D268" t="s">
        <v>8994</v>
      </c>
      <c r="E268" t="s">
        <v>9056</v>
      </c>
      <c r="F268" t="s">
        <v>9057</v>
      </c>
      <c r="G268" t="s">
        <v>8996</v>
      </c>
      <c r="H268" t="s">
        <v>9058</v>
      </c>
      <c r="I268" t="s">
        <v>9059</v>
      </c>
      <c r="J268" t="s">
        <v>10242</v>
      </c>
      <c r="K268" s="185" t="s">
        <v>9014</v>
      </c>
      <c r="L268" t="s">
        <v>9001</v>
      </c>
      <c r="M268">
        <v>6</v>
      </c>
      <c r="N268">
        <v>28518321</v>
      </c>
      <c r="O268" t="s">
        <v>10243</v>
      </c>
      <c r="P268" t="s">
        <v>10244</v>
      </c>
      <c r="Q268" t="s">
        <v>10245</v>
      </c>
      <c r="R268" t="s">
        <v>9005</v>
      </c>
      <c r="S268" t="s">
        <v>9064</v>
      </c>
      <c r="T268" s="186">
        <v>2.9999999999999997E-8</v>
      </c>
      <c r="U268" t="s">
        <v>9081</v>
      </c>
      <c r="V268">
        <v>1.0989009999999999</v>
      </c>
      <c r="W268" t="s">
        <v>9065</v>
      </c>
    </row>
    <row r="269" spans="1:23" x14ac:dyDescent="0.45">
      <c r="A269">
        <v>19836008</v>
      </c>
      <c r="B269" t="s">
        <v>9949</v>
      </c>
      <c r="C269" s="171">
        <v>40101</v>
      </c>
      <c r="D269" t="s">
        <v>9714</v>
      </c>
      <c r="E269" t="s">
        <v>9950</v>
      </c>
      <c r="F269" t="s">
        <v>9723</v>
      </c>
      <c r="G269" t="s">
        <v>8996</v>
      </c>
      <c r="H269" t="s">
        <v>9951</v>
      </c>
      <c r="I269" t="s">
        <v>9952</v>
      </c>
      <c r="J269" t="s">
        <v>10242</v>
      </c>
      <c r="K269" s="185" t="s">
        <v>9014</v>
      </c>
      <c r="L269" t="s">
        <v>9001</v>
      </c>
      <c r="M269">
        <v>6</v>
      </c>
      <c r="N269">
        <v>28808340</v>
      </c>
      <c r="O269" t="s">
        <v>10246</v>
      </c>
      <c r="P269" t="s">
        <v>10247</v>
      </c>
      <c r="Q269" t="s">
        <v>10248</v>
      </c>
      <c r="R269" t="s">
        <v>9222</v>
      </c>
      <c r="S269">
        <v>0.09</v>
      </c>
      <c r="T269" s="186">
        <v>2E-8</v>
      </c>
      <c r="V269">
        <v>1.1599999999999999</v>
      </c>
      <c r="W269" t="s">
        <v>10249</v>
      </c>
    </row>
    <row r="270" spans="1:23" x14ac:dyDescent="0.45">
      <c r="A270">
        <v>18264096</v>
      </c>
      <c r="B270" t="s">
        <v>9096</v>
      </c>
      <c r="C270" s="171">
        <v>39488</v>
      </c>
      <c r="D270" t="s">
        <v>8994</v>
      </c>
      <c r="E270" t="s">
        <v>9313</v>
      </c>
      <c r="F270" t="s">
        <v>9010</v>
      </c>
      <c r="G270" t="s">
        <v>8996</v>
      </c>
      <c r="H270" t="s">
        <v>9314</v>
      </c>
      <c r="I270" t="s">
        <v>9315</v>
      </c>
      <c r="J270" t="s">
        <v>9013</v>
      </c>
      <c r="K270" s="185" t="s">
        <v>9014</v>
      </c>
      <c r="L270" t="s">
        <v>9001</v>
      </c>
      <c r="M270">
        <v>8</v>
      </c>
      <c r="N270">
        <v>127401060</v>
      </c>
      <c r="O270" t="s">
        <v>9101</v>
      </c>
      <c r="P270" t="s">
        <v>9695</v>
      </c>
      <c r="Q270" t="s">
        <v>9696</v>
      </c>
      <c r="R270" t="s">
        <v>9149</v>
      </c>
      <c r="S270">
        <v>0.53</v>
      </c>
      <c r="T270" s="186">
        <v>7.0000000000000001E-12</v>
      </c>
      <c r="V270">
        <v>1.28</v>
      </c>
      <c r="W270" t="s">
        <v>10250</v>
      </c>
    </row>
    <row r="271" spans="1:23" x14ac:dyDescent="0.45">
      <c r="A271">
        <v>19620980</v>
      </c>
      <c r="B271" t="s">
        <v>9713</v>
      </c>
      <c r="C271" s="171">
        <v>40014</v>
      </c>
      <c r="D271" t="s">
        <v>8994</v>
      </c>
      <c r="E271" t="s">
        <v>10251</v>
      </c>
      <c r="F271" t="s">
        <v>9716</v>
      </c>
      <c r="G271" t="s">
        <v>8996</v>
      </c>
      <c r="H271" t="s">
        <v>10252</v>
      </c>
      <c r="I271" t="s">
        <v>10253</v>
      </c>
      <c r="J271" t="s">
        <v>9476</v>
      </c>
      <c r="K271" s="185" t="s">
        <v>9014</v>
      </c>
      <c r="L271" t="s">
        <v>9001</v>
      </c>
      <c r="M271">
        <v>6</v>
      </c>
      <c r="N271">
        <v>31106253</v>
      </c>
      <c r="O271" t="s">
        <v>10254</v>
      </c>
      <c r="P271" t="s">
        <v>10255</v>
      </c>
      <c r="Q271" t="s">
        <v>10256</v>
      </c>
      <c r="R271" t="s">
        <v>9232</v>
      </c>
      <c r="S271">
        <v>0.62</v>
      </c>
      <c r="T271" s="186">
        <v>5.0000000000000002E-11</v>
      </c>
      <c r="V271">
        <v>1.69</v>
      </c>
      <c r="W271" t="s">
        <v>10257</v>
      </c>
    </row>
    <row r="272" spans="1:23" x14ac:dyDescent="0.45">
      <c r="A272">
        <v>23955597</v>
      </c>
      <c r="B272" t="s">
        <v>9680</v>
      </c>
      <c r="C272" s="171">
        <v>41504</v>
      </c>
      <c r="D272" t="s">
        <v>8994</v>
      </c>
      <c r="E272" t="s">
        <v>9681</v>
      </c>
      <c r="F272" t="s">
        <v>9589</v>
      </c>
      <c r="G272" t="s">
        <v>8996</v>
      </c>
      <c r="H272" t="s">
        <v>9682</v>
      </c>
      <c r="I272" t="s">
        <v>9683</v>
      </c>
      <c r="J272" t="s">
        <v>9476</v>
      </c>
      <c r="K272" s="185" t="s">
        <v>9014</v>
      </c>
      <c r="L272" t="s">
        <v>9001</v>
      </c>
      <c r="M272">
        <v>6</v>
      </c>
      <c r="N272">
        <v>31139481</v>
      </c>
      <c r="O272" t="s">
        <v>10258</v>
      </c>
      <c r="P272" t="s">
        <v>10259</v>
      </c>
      <c r="Q272" t="s">
        <v>10260</v>
      </c>
      <c r="R272" t="s">
        <v>9005</v>
      </c>
      <c r="S272">
        <v>0.32</v>
      </c>
      <c r="T272" s="186">
        <v>1E-10</v>
      </c>
      <c r="V272">
        <v>1.1919999999999999</v>
      </c>
      <c r="W272" t="s">
        <v>9378</v>
      </c>
    </row>
    <row r="273" spans="1:23" x14ac:dyDescent="0.45">
      <c r="A273">
        <v>26443449</v>
      </c>
      <c r="B273" t="s">
        <v>9620</v>
      </c>
      <c r="C273" s="171">
        <v>42284</v>
      </c>
      <c r="D273" t="s">
        <v>9044</v>
      </c>
      <c r="E273" t="s">
        <v>9621</v>
      </c>
      <c r="F273" t="s">
        <v>9010</v>
      </c>
      <c r="G273" t="s">
        <v>8996</v>
      </c>
      <c r="H273" t="s">
        <v>9622</v>
      </c>
      <c r="I273" t="s">
        <v>9623</v>
      </c>
      <c r="J273" t="s">
        <v>10261</v>
      </c>
      <c r="K273" s="188" t="s">
        <v>9088</v>
      </c>
      <c r="L273" t="s">
        <v>9039</v>
      </c>
      <c r="M273">
        <v>14</v>
      </c>
      <c r="N273">
        <v>64227194</v>
      </c>
      <c r="O273" t="s">
        <v>10262</v>
      </c>
      <c r="P273" t="s">
        <v>10263</v>
      </c>
      <c r="Q273" t="s">
        <v>10264</v>
      </c>
      <c r="R273" t="s">
        <v>9202</v>
      </c>
      <c r="S273">
        <v>7.1999999999999995E-2</v>
      </c>
      <c r="T273" s="186">
        <v>6E-10</v>
      </c>
      <c r="V273">
        <v>1.28</v>
      </c>
      <c r="W273" t="s">
        <v>9049</v>
      </c>
    </row>
    <row r="274" spans="1:23" x14ac:dyDescent="0.45">
      <c r="A274">
        <v>26007630</v>
      </c>
      <c r="B274" t="s">
        <v>9595</v>
      </c>
      <c r="C274" s="171">
        <v>42150</v>
      </c>
      <c r="D274" t="s">
        <v>9044</v>
      </c>
      <c r="E274" t="s">
        <v>9596</v>
      </c>
      <c r="F274" t="s">
        <v>9589</v>
      </c>
      <c r="G274" t="s">
        <v>8996</v>
      </c>
      <c r="H274" t="s">
        <v>10117</v>
      </c>
      <c r="I274" t="s">
        <v>10118</v>
      </c>
      <c r="J274" t="s">
        <v>9476</v>
      </c>
      <c r="K274" s="185" t="s">
        <v>9014</v>
      </c>
      <c r="L274" t="s">
        <v>9001</v>
      </c>
      <c r="M274">
        <v>6</v>
      </c>
      <c r="N274">
        <v>31277183</v>
      </c>
      <c r="O274" t="s">
        <v>10265</v>
      </c>
      <c r="P274" t="s">
        <v>10266</v>
      </c>
      <c r="Q274" t="s">
        <v>10267</v>
      </c>
      <c r="R274" t="s">
        <v>9149</v>
      </c>
      <c r="S274">
        <v>0.23</v>
      </c>
      <c r="T274" s="186">
        <v>4.0000000000000001E-10</v>
      </c>
      <c r="V274">
        <v>0.25</v>
      </c>
      <c r="W274" t="s">
        <v>9300</v>
      </c>
    </row>
    <row r="275" spans="1:23" x14ac:dyDescent="0.45">
      <c r="A275">
        <v>26007630</v>
      </c>
      <c r="B275" t="s">
        <v>9595</v>
      </c>
      <c r="C275" s="171">
        <v>42150</v>
      </c>
      <c r="D275" t="s">
        <v>9044</v>
      </c>
      <c r="E275" t="s">
        <v>9596</v>
      </c>
      <c r="F275" t="s">
        <v>9589</v>
      </c>
      <c r="G275" t="s">
        <v>8996</v>
      </c>
      <c r="H275" t="s">
        <v>9597</v>
      </c>
      <c r="I275" t="s">
        <v>9598</v>
      </c>
      <c r="J275" t="s">
        <v>9476</v>
      </c>
      <c r="K275" s="185" t="s">
        <v>9014</v>
      </c>
      <c r="L275" t="s">
        <v>9001</v>
      </c>
      <c r="M275">
        <v>6</v>
      </c>
      <c r="N275">
        <v>31277183</v>
      </c>
      <c r="O275" t="s">
        <v>10265</v>
      </c>
      <c r="P275" t="s">
        <v>10266</v>
      </c>
      <c r="Q275" t="s">
        <v>10267</v>
      </c>
      <c r="R275" t="s">
        <v>9149</v>
      </c>
      <c r="S275">
        <v>0.23</v>
      </c>
      <c r="T275" s="186">
        <v>6E-10</v>
      </c>
      <c r="V275">
        <v>0.23</v>
      </c>
      <c r="W275" t="s">
        <v>9300</v>
      </c>
    </row>
    <row r="276" spans="1:23" x14ac:dyDescent="0.45">
      <c r="A276">
        <v>26424050</v>
      </c>
      <c r="B276" t="s">
        <v>9915</v>
      </c>
      <c r="C276" s="171">
        <v>42278</v>
      </c>
      <c r="D276" t="s">
        <v>9044</v>
      </c>
      <c r="E276" t="s">
        <v>9916</v>
      </c>
      <c r="F276" t="s">
        <v>5168</v>
      </c>
      <c r="G276" t="s">
        <v>8996</v>
      </c>
      <c r="H276" t="s">
        <v>9920</v>
      </c>
      <c r="I276" t="s">
        <v>9921</v>
      </c>
      <c r="J276" t="s">
        <v>10234</v>
      </c>
      <c r="K276" s="187" t="s">
        <v>9014</v>
      </c>
      <c r="L276" t="s">
        <v>9039</v>
      </c>
      <c r="M276">
        <v>7</v>
      </c>
      <c r="N276">
        <v>55080382</v>
      </c>
      <c r="O276" t="s">
        <v>9064</v>
      </c>
      <c r="P276" t="s">
        <v>10239</v>
      </c>
      <c r="Q276" t="s">
        <v>10240</v>
      </c>
      <c r="R276" t="s">
        <v>9005</v>
      </c>
      <c r="S276" t="s">
        <v>9064</v>
      </c>
      <c r="T276" s="186">
        <v>4.0000000000000002E-9</v>
      </c>
      <c r="V276">
        <v>1.4084506999999999</v>
      </c>
      <c r="W276" t="s">
        <v>9700</v>
      </c>
    </row>
    <row r="277" spans="1:23" x14ac:dyDescent="0.45">
      <c r="A277">
        <v>21499248</v>
      </c>
      <c r="B277" t="s">
        <v>10268</v>
      </c>
      <c r="C277" s="171">
        <v>40650</v>
      </c>
      <c r="D277" t="s">
        <v>8994</v>
      </c>
      <c r="E277" t="s">
        <v>10269</v>
      </c>
      <c r="F277" t="s">
        <v>4188</v>
      </c>
      <c r="G277" t="s">
        <v>8996</v>
      </c>
      <c r="H277" t="s">
        <v>10270</v>
      </c>
      <c r="I277" t="s">
        <v>10271</v>
      </c>
      <c r="J277" t="s">
        <v>9476</v>
      </c>
      <c r="K277" s="185" t="s">
        <v>9387</v>
      </c>
      <c r="L277" t="s">
        <v>9001</v>
      </c>
      <c r="M277">
        <v>6</v>
      </c>
      <c r="N277">
        <v>31398818</v>
      </c>
      <c r="O277" t="s">
        <v>10272</v>
      </c>
      <c r="P277" t="s">
        <v>10273</v>
      </c>
      <c r="Q277" t="s">
        <v>10274</v>
      </c>
      <c r="R277" t="s">
        <v>9572</v>
      </c>
      <c r="S277">
        <v>0.33</v>
      </c>
      <c r="T277" s="186">
        <v>4.0000000000000001E-13</v>
      </c>
      <c r="V277">
        <v>1.39</v>
      </c>
      <c r="W277" t="s">
        <v>10275</v>
      </c>
    </row>
    <row r="278" spans="1:23" x14ac:dyDescent="0.45">
      <c r="A278">
        <v>23482656</v>
      </c>
      <c r="B278" t="s">
        <v>10276</v>
      </c>
      <c r="C278" s="171">
        <v>41345</v>
      </c>
      <c r="D278" t="s">
        <v>9494</v>
      </c>
      <c r="E278" t="s">
        <v>10277</v>
      </c>
      <c r="F278" t="s">
        <v>9789</v>
      </c>
      <c r="G278" t="s">
        <v>8996</v>
      </c>
      <c r="H278" t="s">
        <v>10278</v>
      </c>
      <c r="I278" t="s">
        <v>10279</v>
      </c>
      <c r="J278" t="s">
        <v>9476</v>
      </c>
      <c r="K278" s="185" t="s">
        <v>9014</v>
      </c>
      <c r="L278" t="s">
        <v>9001</v>
      </c>
      <c r="M278">
        <v>6</v>
      </c>
      <c r="N278">
        <v>31422633</v>
      </c>
      <c r="O278" t="s">
        <v>10272</v>
      </c>
      <c r="P278" t="s">
        <v>10280</v>
      </c>
      <c r="Q278" t="s">
        <v>10281</v>
      </c>
      <c r="R278" t="s">
        <v>9005</v>
      </c>
      <c r="S278" t="s">
        <v>9064</v>
      </c>
      <c r="T278" s="186">
        <v>4.0000000000000003E-18</v>
      </c>
      <c r="V278">
        <v>1.42</v>
      </c>
      <c r="W278" t="s">
        <v>10282</v>
      </c>
    </row>
    <row r="279" spans="1:23" x14ac:dyDescent="0.45">
      <c r="A279">
        <v>22286212</v>
      </c>
      <c r="B279" t="s">
        <v>10124</v>
      </c>
      <c r="C279" s="171">
        <v>40935</v>
      </c>
      <c r="D279" t="s">
        <v>9494</v>
      </c>
      <c r="E279" t="s">
        <v>10125</v>
      </c>
      <c r="F279" t="s">
        <v>4621</v>
      </c>
      <c r="G279" t="s">
        <v>8996</v>
      </c>
      <c r="H279" t="s">
        <v>10126</v>
      </c>
      <c r="I279" t="s">
        <v>10127</v>
      </c>
      <c r="J279" t="s">
        <v>9476</v>
      </c>
      <c r="K279" s="185" t="s">
        <v>9014</v>
      </c>
      <c r="L279" t="s">
        <v>9001</v>
      </c>
      <c r="M279">
        <v>6</v>
      </c>
      <c r="N279">
        <v>31479019</v>
      </c>
      <c r="O279" t="s">
        <v>10283</v>
      </c>
      <c r="P279" t="s">
        <v>10284</v>
      </c>
      <c r="Q279" t="s">
        <v>10285</v>
      </c>
      <c r="R279" t="s">
        <v>9232</v>
      </c>
      <c r="S279" t="s">
        <v>9064</v>
      </c>
      <c r="T279" s="186">
        <v>7.0000000000000003E-16</v>
      </c>
      <c r="U279" t="s">
        <v>10286</v>
      </c>
      <c r="V279">
        <v>1.64</v>
      </c>
      <c r="W279" t="s">
        <v>10287</v>
      </c>
    </row>
    <row r="280" spans="1:23" x14ac:dyDescent="0.45">
      <c r="A280">
        <v>18978787</v>
      </c>
      <c r="B280" t="s">
        <v>9734</v>
      </c>
      <c r="C280" s="171">
        <v>39754</v>
      </c>
      <c r="D280" t="s">
        <v>8994</v>
      </c>
      <c r="E280" t="s">
        <v>9981</v>
      </c>
      <c r="F280" t="s">
        <v>9723</v>
      </c>
      <c r="G280" t="s">
        <v>8996</v>
      </c>
      <c r="H280" t="s">
        <v>9982</v>
      </c>
      <c r="I280" t="s">
        <v>9983</v>
      </c>
      <c r="J280" t="s">
        <v>9476</v>
      </c>
      <c r="K280" s="185" t="s">
        <v>9014</v>
      </c>
      <c r="L280" t="s">
        <v>9001</v>
      </c>
      <c r="M280">
        <v>6</v>
      </c>
      <c r="N280">
        <v>31652743</v>
      </c>
      <c r="O280" t="s">
        <v>10288</v>
      </c>
      <c r="P280" t="s">
        <v>10289</v>
      </c>
      <c r="Q280" t="s">
        <v>10290</v>
      </c>
      <c r="R280" t="s">
        <v>9005</v>
      </c>
      <c r="S280" t="s">
        <v>9064</v>
      </c>
      <c r="T280" s="186">
        <v>5.0000000000000003E-10</v>
      </c>
      <c r="V280">
        <v>1.24</v>
      </c>
      <c r="W280" t="s">
        <v>10123</v>
      </c>
    </row>
    <row r="281" spans="1:23" x14ac:dyDescent="0.45">
      <c r="A281">
        <v>19654303</v>
      </c>
      <c r="B281" t="s">
        <v>9602</v>
      </c>
      <c r="C281" s="171">
        <v>40029</v>
      </c>
      <c r="D281" t="s">
        <v>9974</v>
      </c>
      <c r="E281" t="s">
        <v>9975</v>
      </c>
      <c r="F281" t="s">
        <v>9723</v>
      </c>
      <c r="G281" t="s">
        <v>8996</v>
      </c>
      <c r="H281" t="s">
        <v>9976</v>
      </c>
      <c r="I281" t="s">
        <v>9977</v>
      </c>
      <c r="J281" t="s">
        <v>9476</v>
      </c>
      <c r="K281" s="185" t="s">
        <v>9014</v>
      </c>
      <c r="L281" t="s">
        <v>9001</v>
      </c>
      <c r="M281">
        <v>6</v>
      </c>
      <c r="N281">
        <v>31652743</v>
      </c>
      <c r="O281" t="s">
        <v>10291</v>
      </c>
      <c r="P281" t="s">
        <v>10292</v>
      </c>
      <c r="Q281" t="s">
        <v>10290</v>
      </c>
      <c r="R281" t="s">
        <v>9005</v>
      </c>
      <c r="S281" t="s">
        <v>9064</v>
      </c>
      <c r="T281" s="186">
        <v>4.0000000000000001E-10</v>
      </c>
      <c r="V281">
        <v>1.24</v>
      </c>
      <c r="W281" t="s">
        <v>10123</v>
      </c>
    </row>
    <row r="282" spans="1:23" x14ac:dyDescent="0.45">
      <c r="A282">
        <v>19836008</v>
      </c>
      <c r="B282" t="s">
        <v>9949</v>
      </c>
      <c r="C282" s="171">
        <v>40101</v>
      </c>
      <c r="D282" t="s">
        <v>9714</v>
      </c>
      <c r="E282" t="s">
        <v>9950</v>
      </c>
      <c r="F282" t="s">
        <v>9723</v>
      </c>
      <c r="G282" t="s">
        <v>8996</v>
      </c>
      <c r="H282" t="s">
        <v>9951</v>
      </c>
      <c r="I282" t="s">
        <v>9952</v>
      </c>
      <c r="J282" t="s">
        <v>9476</v>
      </c>
      <c r="K282" s="185" t="s">
        <v>9014</v>
      </c>
      <c r="L282" t="s">
        <v>9001</v>
      </c>
      <c r="M282">
        <v>6</v>
      </c>
      <c r="N282">
        <v>31652743</v>
      </c>
      <c r="O282" t="s">
        <v>10293</v>
      </c>
      <c r="P282" t="s">
        <v>10289</v>
      </c>
      <c r="Q282" t="s">
        <v>10290</v>
      </c>
      <c r="R282" t="s">
        <v>9005</v>
      </c>
      <c r="S282">
        <v>0.1</v>
      </c>
      <c r="T282" s="186">
        <v>4.9999999999999997E-12</v>
      </c>
      <c r="V282">
        <v>1.22</v>
      </c>
      <c r="W282" t="s">
        <v>9484</v>
      </c>
    </row>
    <row r="283" spans="1:23" x14ac:dyDescent="0.45">
      <c r="A283">
        <v>23023329</v>
      </c>
      <c r="B283" t="s">
        <v>9798</v>
      </c>
      <c r="C283" s="171">
        <v>41182</v>
      </c>
      <c r="D283" t="s">
        <v>8994</v>
      </c>
      <c r="E283" t="s">
        <v>9799</v>
      </c>
      <c r="F283" t="s">
        <v>9010</v>
      </c>
      <c r="G283" t="s">
        <v>8996</v>
      </c>
      <c r="H283" t="s">
        <v>9800</v>
      </c>
      <c r="I283" t="s">
        <v>9801</v>
      </c>
      <c r="J283" t="s">
        <v>10294</v>
      </c>
      <c r="K283" s="188" t="s">
        <v>9453</v>
      </c>
      <c r="L283" t="s">
        <v>9039</v>
      </c>
      <c r="M283">
        <v>19</v>
      </c>
      <c r="N283">
        <v>54293995</v>
      </c>
      <c r="O283" t="s">
        <v>10295</v>
      </c>
      <c r="P283" t="s">
        <v>10296</v>
      </c>
      <c r="Q283" t="s">
        <v>10297</v>
      </c>
      <c r="R283" t="s">
        <v>9202</v>
      </c>
      <c r="S283">
        <v>0.23799999999999999</v>
      </c>
      <c r="T283" s="186">
        <v>5.0000000000000004E-16</v>
      </c>
      <c r="V283">
        <v>1.28</v>
      </c>
      <c r="W283" t="s">
        <v>10298</v>
      </c>
    </row>
    <row r="284" spans="1:23" x14ac:dyDescent="0.45">
      <c r="A284">
        <v>24292274</v>
      </c>
      <c r="B284" t="s">
        <v>9370</v>
      </c>
      <c r="C284" s="171">
        <v>41609</v>
      </c>
      <c r="D284" t="s">
        <v>8994</v>
      </c>
      <c r="E284" t="s">
        <v>9371</v>
      </c>
      <c r="F284" t="s">
        <v>9341</v>
      </c>
      <c r="G284" t="s">
        <v>8996</v>
      </c>
      <c r="H284" t="s">
        <v>9372</v>
      </c>
      <c r="I284" t="s">
        <v>9373</v>
      </c>
      <c r="J284" t="s">
        <v>10299</v>
      </c>
      <c r="K284" s="185" t="s">
        <v>9014</v>
      </c>
      <c r="L284" t="s">
        <v>9001</v>
      </c>
      <c r="M284">
        <v>6</v>
      </c>
      <c r="N284">
        <v>32289789</v>
      </c>
      <c r="O284" t="s">
        <v>10300</v>
      </c>
      <c r="P284" t="s">
        <v>10301</v>
      </c>
      <c r="Q284" t="s">
        <v>10302</v>
      </c>
      <c r="R284" t="s">
        <v>9005</v>
      </c>
      <c r="T284" s="186">
        <v>4.0000000000000001E-8</v>
      </c>
      <c r="U284">
        <v>0.66</v>
      </c>
      <c r="V284">
        <v>1.27</v>
      </c>
      <c r="W284" t="s">
        <v>9049</v>
      </c>
    </row>
    <row r="285" spans="1:23" x14ac:dyDescent="0.45">
      <c r="A285">
        <v>22797724</v>
      </c>
      <c r="B285" t="s">
        <v>9748</v>
      </c>
      <c r="C285" s="171">
        <v>41105</v>
      </c>
      <c r="D285" t="s">
        <v>8994</v>
      </c>
      <c r="E285" t="s">
        <v>9749</v>
      </c>
      <c r="F285" t="s">
        <v>9723</v>
      </c>
      <c r="G285" t="s">
        <v>8996</v>
      </c>
      <c r="H285" t="s">
        <v>9750</v>
      </c>
      <c r="I285" t="s">
        <v>9751</v>
      </c>
      <c r="J285" t="s">
        <v>10299</v>
      </c>
      <c r="K285" s="185" t="s">
        <v>9387</v>
      </c>
      <c r="L285" t="s">
        <v>9001</v>
      </c>
      <c r="M285">
        <v>6</v>
      </c>
      <c r="N285">
        <v>32400310</v>
      </c>
      <c r="O285" t="s">
        <v>10303</v>
      </c>
      <c r="P285" t="s">
        <v>10304</v>
      </c>
      <c r="Q285" t="s">
        <v>10305</v>
      </c>
      <c r="R285" t="s">
        <v>9005</v>
      </c>
      <c r="S285">
        <v>0.318</v>
      </c>
      <c r="T285" s="186">
        <v>3E-10</v>
      </c>
      <c r="V285">
        <v>1.18</v>
      </c>
      <c r="W285" t="s">
        <v>9771</v>
      </c>
    </row>
    <row r="286" spans="1:23" x14ac:dyDescent="0.45">
      <c r="A286">
        <v>21743057</v>
      </c>
      <c r="B286" t="s">
        <v>9531</v>
      </c>
      <c r="C286" s="171">
        <v>40732</v>
      </c>
      <c r="D286" t="s">
        <v>9050</v>
      </c>
      <c r="E286" t="s">
        <v>9532</v>
      </c>
      <c r="F286" t="s">
        <v>9010</v>
      </c>
      <c r="G286" t="s">
        <v>8996</v>
      </c>
      <c r="H286" t="s">
        <v>9533</v>
      </c>
      <c r="I286" t="s">
        <v>9534</v>
      </c>
      <c r="J286" t="s">
        <v>10306</v>
      </c>
      <c r="K286" s="185" t="s">
        <v>9014</v>
      </c>
      <c r="L286" t="s">
        <v>9001</v>
      </c>
      <c r="M286">
        <v>17</v>
      </c>
      <c r="N286">
        <v>71112612</v>
      </c>
      <c r="O286" t="s">
        <v>9101</v>
      </c>
      <c r="P286" t="s">
        <v>10307</v>
      </c>
      <c r="Q286" t="s">
        <v>10308</v>
      </c>
      <c r="R286" t="s">
        <v>9005</v>
      </c>
      <c r="S286" t="s">
        <v>9064</v>
      </c>
      <c r="T286" s="186">
        <v>3E-11</v>
      </c>
      <c r="V286">
        <v>1.27</v>
      </c>
      <c r="W286" t="s">
        <v>9152</v>
      </c>
    </row>
    <row r="287" spans="1:23" x14ac:dyDescent="0.45">
      <c r="A287">
        <v>21037568</v>
      </c>
      <c r="B287" t="s">
        <v>9302</v>
      </c>
      <c r="C287" s="171">
        <v>40482</v>
      </c>
      <c r="D287" t="s">
        <v>8994</v>
      </c>
      <c r="E287" t="s">
        <v>9303</v>
      </c>
      <c r="F287" t="s">
        <v>4621</v>
      </c>
      <c r="G287" t="s">
        <v>8996</v>
      </c>
      <c r="H287" t="s">
        <v>9304</v>
      </c>
      <c r="I287" t="s">
        <v>9305</v>
      </c>
      <c r="J287" t="s">
        <v>10299</v>
      </c>
      <c r="K287" s="185" t="s">
        <v>9014</v>
      </c>
      <c r="L287" t="s">
        <v>9001</v>
      </c>
      <c r="M287">
        <v>6</v>
      </c>
      <c r="N287">
        <v>32460508</v>
      </c>
      <c r="O287" t="s">
        <v>10309</v>
      </c>
      <c r="P287" t="s">
        <v>10310</v>
      </c>
      <c r="Q287" t="s">
        <v>10311</v>
      </c>
      <c r="R287" t="s">
        <v>9005</v>
      </c>
      <c r="S287">
        <v>0.27</v>
      </c>
      <c r="T287" s="186">
        <v>2.9999999999999999E-50</v>
      </c>
      <c r="V287">
        <v>1.7</v>
      </c>
      <c r="W287" t="s">
        <v>10312</v>
      </c>
    </row>
    <row r="288" spans="1:23" x14ac:dyDescent="0.45">
      <c r="A288">
        <v>24920014</v>
      </c>
      <c r="B288" t="s">
        <v>10134</v>
      </c>
      <c r="C288" s="171">
        <v>41802</v>
      </c>
      <c r="D288" t="s">
        <v>9044</v>
      </c>
      <c r="E288" t="s">
        <v>10135</v>
      </c>
      <c r="F288" t="s">
        <v>4621</v>
      </c>
      <c r="G288" t="s">
        <v>8996</v>
      </c>
      <c r="H288" t="s">
        <v>10136</v>
      </c>
      <c r="I288" t="s">
        <v>10137</v>
      </c>
      <c r="J288" t="s">
        <v>10299</v>
      </c>
      <c r="K288" s="185" t="s">
        <v>9014</v>
      </c>
      <c r="L288" t="s">
        <v>9001</v>
      </c>
      <c r="M288">
        <v>6</v>
      </c>
      <c r="N288">
        <v>32460508</v>
      </c>
      <c r="O288" t="s">
        <v>10313</v>
      </c>
      <c r="P288" t="s">
        <v>10314</v>
      </c>
      <c r="Q288" t="s">
        <v>10311</v>
      </c>
      <c r="R288" t="s">
        <v>9005</v>
      </c>
      <c r="S288">
        <v>0.3</v>
      </c>
      <c r="T288" s="186">
        <v>6.9999999999999997E-31</v>
      </c>
      <c r="V288">
        <v>1.64</v>
      </c>
      <c r="W288" t="s">
        <v>10315</v>
      </c>
    </row>
    <row r="289" spans="1:23" x14ac:dyDescent="0.45">
      <c r="A289">
        <v>24149102</v>
      </c>
      <c r="B289" t="s">
        <v>9565</v>
      </c>
      <c r="C289" s="171">
        <v>41569</v>
      </c>
      <c r="D289" t="s">
        <v>9044</v>
      </c>
      <c r="E289" t="s">
        <v>9566</v>
      </c>
      <c r="F289" t="s">
        <v>4621</v>
      </c>
      <c r="G289" t="s">
        <v>8996</v>
      </c>
      <c r="H289" t="s">
        <v>9567</v>
      </c>
      <c r="I289" t="s">
        <v>9568</v>
      </c>
      <c r="J289" t="s">
        <v>10299</v>
      </c>
      <c r="K289" s="185" t="s">
        <v>9014</v>
      </c>
      <c r="L289" t="s">
        <v>9001</v>
      </c>
      <c r="M289">
        <v>6</v>
      </c>
      <c r="N289">
        <v>32460508</v>
      </c>
      <c r="O289" t="s">
        <v>9064</v>
      </c>
      <c r="P289" t="s">
        <v>10310</v>
      </c>
      <c r="Q289" t="s">
        <v>10311</v>
      </c>
      <c r="R289" t="s">
        <v>9005</v>
      </c>
      <c r="S289">
        <v>0.27</v>
      </c>
      <c r="T289" s="186">
        <v>5.0000000000000002E-27</v>
      </c>
      <c r="V289">
        <v>1.62</v>
      </c>
      <c r="W289" t="s">
        <v>9049</v>
      </c>
    </row>
    <row r="290" spans="1:23" x14ac:dyDescent="0.45">
      <c r="A290">
        <v>22286212</v>
      </c>
      <c r="B290" t="s">
        <v>10124</v>
      </c>
      <c r="C290" s="171">
        <v>40935</v>
      </c>
      <c r="D290" t="s">
        <v>9494</v>
      </c>
      <c r="E290" t="s">
        <v>10125</v>
      </c>
      <c r="F290" t="s">
        <v>4621</v>
      </c>
      <c r="G290" t="s">
        <v>8996</v>
      </c>
      <c r="H290" t="s">
        <v>10126</v>
      </c>
      <c r="I290" t="s">
        <v>10127</v>
      </c>
      <c r="J290" t="s">
        <v>10299</v>
      </c>
      <c r="K290" s="185" t="s">
        <v>9014</v>
      </c>
      <c r="L290" t="s">
        <v>9001</v>
      </c>
      <c r="M290">
        <v>6</v>
      </c>
      <c r="N290">
        <v>32465390</v>
      </c>
      <c r="O290" t="s">
        <v>10309</v>
      </c>
      <c r="P290" t="s">
        <v>10316</v>
      </c>
      <c r="Q290" t="s">
        <v>10317</v>
      </c>
      <c r="R290" t="s">
        <v>9005</v>
      </c>
      <c r="S290" t="s">
        <v>9064</v>
      </c>
      <c r="T290" s="186">
        <v>4.0000000000000003E-31</v>
      </c>
      <c r="U290" t="s">
        <v>10286</v>
      </c>
      <c r="V290">
        <v>1.82</v>
      </c>
      <c r="W290" t="s">
        <v>10318</v>
      </c>
    </row>
    <row r="291" spans="1:23" x14ac:dyDescent="0.45">
      <c r="A291">
        <v>23143601</v>
      </c>
      <c r="B291" t="s">
        <v>9729</v>
      </c>
      <c r="C291" s="171">
        <v>41224</v>
      </c>
      <c r="D291" t="s">
        <v>8994</v>
      </c>
      <c r="E291" t="s">
        <v>9730</v>
      </c>
      <c r="F291" t="s">
        <v>9723</v>
      </c>
      <c r="G291" t="s">
        <v>8996</v>
      </c>
      <c r="H291" t="s">
        <v>9731</v>
      </c>
      <c r="I291" t="s">
        <v>9732</v>
      </c>
      <c r="J291" t="s">
        <v>10299</v>
      </c>
      <c r="K291" s="185" t="s">
        <v>9088</v>
      </c>
      <c r="L291" t="s">
        <v>9001</v>
      </c>
      <c r="M291">
        <v>6</v>
      </c>
      <c r="N291">
        <v>32465390</v>
      </c>
      <c r="O291" t="s">
        <v>10319</v>
      </c>
      <c r="P291" t="s">
        <v>10320</v>
      </c>
      <c r="Q291" t="s">
        <v>10317</v>
      </c>
      <c r="R291" t="s">
        <v>9005</v>
      </c>
      <c r="S291">
        <v>0.35</v>
      </c>
      <c r="T291" s="186">
        <v>1E-8</v>
      </c>
      <c r="V291">
        <v>1.17</v>
      </c>
      <c r="W291" t="s">
        <v>9691</v>
      </c>
    </row>
    <row r="292" spans="1:23" x14ac:dyDescent="0.45">
      <c r="A292">
        <v>25279986</v>
      </c>
      <c r="B292" t="s">
        <v>9713</v>
      </c>
      <c r="C292" s="171">
        <v>41914</v>
      </c>
      <c r="D292" t="s">
        <v>9714</v>
      </c>
      <c r="E292" t="s">
        <v>9715</v>
      </c>
      <c r="F292" t="s">
        <v>9716</v>
      </c>
      <c r="G292" t="s">
        <v>8996</v>
      </c>
      <c r="H292" t="s">
        <v>9717</v>
      </c>
      <c r="I292" t="s">
        <v>9718</v>
      </c>
      <c r="J292" t="s">
        <v>10299</v>
      </c>
      <c r="K292" s="185" t="s">
        <v>9014</v>
      </c>
      <c r="L292" t="s">
        <v>9001</v>
      </c>
      <c r="M292">
        <v>6</v>
      </c>
      <c r="N292">
        <v>32476767</v>
      </c>
      <c r="O292" t="s">
        <v>10300</v>
      </c>
      <c r="P292" t="s">
        <v>10321</v>
      </c>
      <c r="Q292" t="s">
        <v>10322</v>
      </c>
      <c r="R292" t="s">
        <v>9572</v>
      </c>
      <c r="S292">
        <v>0.46500000000000002</v>
      </c>
      <c r="T292" s="186">
        <v>5.0000000000000001E-100</v>
      </c>
      <c r="V292">
        <v>1.78</v>
      </c>
      <c r="W292" t="s">
        <v>9838</v>
      </c>
    </row>
    <row r="293" spans="1:23" x14ac:dyDescent="0.45">
      <c r="A293">
        <v>26956414</v>
      </c>
      <c r="B293" t="s">
        <v>9330</v>
      </c>
      <c r="C293" s="171">
        <v>42438</v>
      </c>
      <c r="D293" t="s">
        <v>9044</v>
      </c>
      <c r="E293" t="s">
        <v>9364</v>
      </c>
      <c r="F293" t="s">
        <v>9341</v>
      </c>
      <c r="G293" t="s">
        <v>8996</v>
      </c>
      <c r="H293" t="s">
        <v>9365</v>
      </c>
      <c r="I293" t="s">
        <v>9366</v>
      </c>
      <c r="J293" t="s">
        <v>10299</v>
      </c>
      <c r="K293" s="185" t="s">
        <v>9014</v>
      </c>
      <c r="L293" t="s">
        <v>9001</v>
      </c>
      <c r="M293">
        <v>6</v>
      </c>
      <c r="N293">
        <v>32600569</v>
      </c>
      <c r="O293" t="s">
        <v>10323</v>
      </c>
      <c r="P293" t="s">
        <v>10324</v>
      </c>
      <c r="Q293" t="s">
        <v>10325</v>
      </c>
      <c r="R293" t="s">
        <v>9005</v>
      </c>
      <c r="S293">
        <v>0.54300000000000004</v>
      </c>
      <c r="T293" s="186">
        <v>5.9999999999999999E-16</v>
      </c>
      <c r="V293">
        <v>1.32</v>
      </c>
      <c r="W293" t="s">
        <v>10326</v>
      </c>
    </row>
    <row r="294" spans="1:23" x14ac:dyDescent="0.45">
      <c r="A294">
        <v>21131588</v>
      </c>
      <c r="B294" t="s">
        <v>9357</v>
      </c>
      <c r="C294" s="171">
        <v>40515</v>
      </c>
      <c r="D294" t="s">
        <v>9358</v>
      </c>
      <c r="E294" t="s">
        <v>10327</v>
      </c>
      <c r="F294" t="s">
        <v>9341</v>
      </c>
      <c r="G294" t="s">
        <v>8996</v>
      </c>
      <c r="H294" t="s">
        <v>10328</v>
      </c>
      <c r="I294" t="s">
        <v>10329</v>
      </c>
      <c r="J294" t="s">
        <v>10299</v>
      </c>
      <c r="K294" s="185" t="s">
        <v>9014</v>
      </c>
      <c r="L294" t="s">
        <v>9001</v>
      </c>
      <c r="M294">
        <v>6</v>
      </c>
      <c r="N294">
        <v>32610305</v>
      </c>
      <c r="O294" t="s">
        <v>10330</v>
      </c>
      <c r="P294" t="s">
        <v>10331</v>
      </c>
      <c r="Q294" t="s">
        <v>10332</v>
      </c>
      <c r="R294" t="s">
        <v>9572</v>
      </c>
      <c r="S294">
        <v>0.26</v>
      </c>
      <c r="T294" s="186">
        <v>6.9999999999999998E-9</v>
      </c>
      <c r="V294">
        <v>1.69</v>
      </c>
      <c r="W294" t="s">
        <v>10333</v>
      </c>
    </row>
    <row r="295" spans="1:23" x14ac:dyDescent="0.45">
      <c r="A295">
        <v>27285765</v>
      </c>
      <c r="B295" t="s">
        <v>10276</v>
      </c>
      <c r="C295" s="171">
        <v>42528</v>
      </c>
      <c r="D295" t="s">
        <v>10334</v>
      </c>
      <c r="E295" t="s">
        <v>10335</v>
      </c>
      <c r="F295" t="s">
        <v>9789</v>
      </c>
      <c r="G295" t="s">
        <v>8996</v>
      </c>
      <c r="H295" t="s">
        <v>10336</v>
      </c>
      <c r="I295" t="s">
        <v>10337</v>
      </c>
      <c r="J295" t="s">
        <v>10299</v>
      </c>
      <c r="K295" s="185" t="s">
        <v>9014</v>
      </c>
      <c r="L295" t="s">
        <v>9001</v>
      </c>
      <c r="M295">
        <v>6</v>
      </c>
      <c r="N295">
        <v>32616804</v>
      </c>
      <c r="O295" t="s">
        <v>9101</v>
      </c>
      <c r="P295" t="s">
        <v>10338</v>
      </c>
      <c r="Q295" t="s">
        <v>10338</v>
      </c>
      <c r="R295" t="s">
        <v>9074</v>
      </c>
      <c r="T295" s="186">
        <v>2.9999999999999999E-19</v>
      </c>
      <c r="V295">
        <v>1.67</v>
      </c>
      <c r="W295" t="s">
        <v>10339</v>
      </c>
    </row>
    <row r="296" spans="1:23" x14ac:dyDescent="0.45">
      <c r="A296">
        <v>22807686</v>
      </c>
      <c r="B296" t="s">
        <v>10340</v>
      </c>
      <c r="C296" s="171">
        <v>41102</v>
      </c>
      <c r="D296" t="s">
        <v>9880</v>
      </c>
      <c r="E296" t="s">
        <v>10341</v>
      </c>
      <c r="F296" t="s">
        <v>4188</v>
      </c>
      <c r="G296" t="s">
        <v>8996</v>
      </c>
      <c r="H296" t="s">
        <v>10342</v>
      </c>
      <c r="I296" t="s">
        <v>10343</v>
      </c>
      <c r="J296" t="s">
        <v>10299</v>
      </c>
      <c r="K296" s="185" t="s">
        <v>9453</v>
      </c>
      <c r="L296" t="s">
        <v>9001</v>
      </c>
      <c r="M296">
        <v>6</v>
      </c>
      <c r="N296">
        <v>32632222</v>
      </c>
      <c r="O296" t="s">
        <v>10344</v>
      </c>
      <c r="P296" t="s">
        <v>10345</v>
      </c>
      <c r="Q296" t="s">
        <v>10346</v>
      </c>
      <c r="R296" t="s">
        <v>9005</v>
      </c>
      <c r="S296">
        <v>0.45</v>
      </c>
      <c r="T296" s="186">
        <v>4.9999999999999995E-22</v>
      </c>
      <c r="V296">
        <v>1.28</v>
      </c>
      <c r="W296" t="s">
        <v>10347</v>
      </c>
    </row>
    <row r="297" spans="1:23" x14ac:dyDescent="0.45">
      <c r="A297">
        <v>23482656</v>
      </c>
      <c r="B297" t="s">
        <v>10276</v>
      </c>
      <c r="C297" s="171">
        <v>41345</v>
      </c>
      <c r="D297" t="s">
        <v>9494</v>
      </c>
      <c r="E297" t="s">
        <v>10277</v>
      </c>
      <c r="F297" t="s">
        <v>9789</v>
      </c>
      <c r="G297" t="s">
        <v>8996</v>
      </c>
      <c r="H297" t="s">
        <v>10278</v>
      </c>
      <c r="I297" t="s">
        <v>10279</v>
      </c>
      <c r="J297" t="s">
        <v>10299</v>
      </c>
      <c r="K297" s="185" t="s">
        <v>9014</v>
      </c>
      <c r="L297" t="s">
        <v>9001</v>
      </c>
      <c r="M297">
        <v>6</v>
      </c>
      <c r="N297">
        <v>32633026</v>
      </c>
      <c r="O297" t="s">
        <v>10344</v>
      </c>
      <c r="P297" t="s">
        <v>10348</v>
      </c>
      <c r="Q297" t="s">
        <v>10349</v>
      </c>
      <c r="R297" t="s">
        <v>9005</v>
      </c>
      <c r="S297" t="s">
        <v>9064</v>
      </c>
      <c r="T297" s="186">
        <v>2.9999999999999999E-22</v>
      </c>
      <c r="V297">
        <v>1.49</v>
      </c>
      <c r="W297" t="s">
        <v>10103</v>
      </c>
    </row>
    <row r="298" spans="1:23" x14ac:dyDescent="0.45">
      <c r="A298">
        <v>23770605</v>
      </c>
      <c r="B298" t="s">
        <v>9330</v>
      </c>
      <c r="C298" s="171">
        <v>41441</v>
      </c>
      <c r="D298" t="s">
        <v>8994</v>
      </c>
      <c r="E298" t="s">
        <v>9340</v>
      </c>
      <c r="F298" t="s">
        <v>9341</v>
      </c>
      <c r="G298" t="s">
        <v>8996</v>
      </c>
      <c r="H298" t="s">
        <v>9342</v>
      </c>
      <c r="I298" t="s">
        <v>9343</v>
      </c>
      <c r="J298" t="s">
        <v>10299</v>
      </c>
      <c r="K298" s="185" t="s">
        <v>9014</v>
      </c>
      <c r="L298" t="s">
        <v>9001</v>
      </c>
      <c r="M298">
        <v>6</v>
      </c>
      <c r="N298">
        <v>32658495</v>
      </c>
      <c r="O298" t="s">
        <v>10300</v>
      </c>
      <c r="P298" t="s">
        <v>10350</v>
      </c>
      <c r="Q298" t="s">
        <v>10351</v>
      </c>
      <c r="R298" t="s">
        <v>9572</v>
      </c>
      <c r="S298">
        <v>0.27</v>
      </c>
      <c r="T298" s="186">
        <v>2.0000000000000001E-10</v>
      </c>
      <c r="V298">
        <v>1.24</v>
      </c>
      <c r="W298" t="s">
        <v>9049</v>
      </c>
    </row>
    <row r="299" spans="1:23" x14ac:dyDescent="0.45">
      <c r="A299">
        <v>21533074</v>
      </c>
      <c r="B299" t="s">
        <v>10352</v>
      </c>
      <c r="C299" s="171">
        <v>40654</v>
      </c>
      <c r="D299" t="s">
        <v>9880</v>
      </c>
      <c r="E299" t="s">
        <v>10353</v>
      </c>
      <c r="F299" t="s">
        <v>9716</v>
      </c>
      <c r="G299" t="s">
        <v>8996</v>
      </c>
      <c r="H299" t="s">
        <v>10354</v>
      </c>
      <c r="I299" t="s">
        <v>10355</v>
      </c>
      <c r="J299" t="s">
        <v>10299</v>
      </c>
      <c r="K299" s="185" t="s">
        <v>9014</v>
      </c>
      <c r="L299" t="s">
        <v>9001</v>
      </c>
      <c r="M299">
        <v>6</v>
      </c>
      <c r="N299">
        <v>32696681</v>
      </c>
      <c r="O299" t="s">
        <v>10356</v>
      </c>
      <c r="P299" t="s">
        <v>10357</v>
      </c>
      <c r="Q299" t="s">
        <v>10358</v>
      </c>
      <c r="R299" t="s">
        <v>9074</v>
      </c>
      <c r="S299">
        <v>0.56000000000000005</v>
      </c>
      <c r="T299" s="186">
        <v>1.9999999999999998E-21</v>
      </c>
      <c r="V299">
        <v>1.56</v>
      </c>
      <c r="W299" t="s">
        <v>10359</v>
      </c>
    </row>
    <row r="300" spans="1:23" x14ac:dyDescent="0.45">
      <c r="A300">
        <v>20639881</v>
      </c>
      <c r="B300" t="s">
        <v>10360</v>
      </c>
      <c r="C300" s="171">
        <v>40377</v>
      </c>
      <c r="D300" t="s">
        <v>8994</v>
      </c>
      <c r="E300" t="s">
        <v>10361</v>
      </c>
      <c r="F300" t="s">
        <v>9716</v>
      </c>
      <c r="G300" t="s">
        <v>8996</v>
      </c>
      <c r="H300" t="s">
        <v>10362</v>
      </c>
      <c r="I300" t="s">
        <v>10363</v>
      </c>
      <c r="J300" t="s">
        <v>10299</v>
      </c>
      <c r="K300" s="185" t="s">
        <v>9014</v>
      </c>
      <c r="L300" t="s">
        <v>9001</v>
      </c>
      <c r="M300">
        <v>6</v>
      </c>
      <c r="N300">
        <v>32697643</v>
      </c>
      <c r="O300" t="s">
        <v>10356</v>
      </c>
      <c r="P300" t="s">
        <v>10364</v>
      </c>
      <c r="Q300" t="s">
        <v>10365</v>
      </c>
      <c r="R300" t="s">
        <v>9074</v>
      </c>
      <c r="S300">
        <v>0.11</v>
      </c>
      <c r="T300" s="186">
        <v>9.9999999999999994E-30</v>
      </c>
      <c r="U300" t="s">
        <v>10366</v>
      </c>
      <c r="V300">
        <v>1.95</v>
      </c>
      <c r="W300" t="s">
        <v>10367</v>
      </c>
    </row>
    <row r="301" spans="1:23" x14ac:dyDescent="0.45">
      <c r="A301">
        <v>23242368</v>
      </c>
      <c r="B301" t="s">
        <v>9414</v>
      </c>
      <c r="C301" s="171">
        <v>41259</v>
      </c>
      <c r="D301" t="s">
        <v>8994</v>
      </c>
      <c r="E301" t="s">
        <v>9415</v>
      </c>
      <c r="F301" t="s">
        <v>4188</v>
      </c>
      <c r="G301" t="s">
        <v>8996</v>
      </c>
      <c r="H301" t="s">
        <v>9416</v>
      </c>
      <c r="I301" t="s">
        <v>9417</v>
      </c>
      <c r="J301" t="s">
        <v>10299</v>
      </c>
      <c r="K301" s="185" t="s">
        <v>9000</v>
      </c>
      <c r="L301" t="s">
        <v>9001</v>
      </c>
      <c r="M301">
        <v>6</v>
      </c>
      <c r="N301">
        <v>32698518</v>
      </c>
      <c r="O301" t="s">
        <v>10368</v>
      </c>
      <c r="P301" t="s">
        <v>10369</v>
      </c>
      <c r="Q301" t="s">
        <v>10370</v>
      </c>
      <c r="R301" t="s">
        <v>9074</v>
      </c>
      <c r="S301">
        <v>0.88</v>
      </c>
      <c r="T301" s="186">
        <v>3.0000000000000001E-17</v>
      </c>
      <c r="V301">
        <v>1.49</v>
      </c>
      <c r="W301" t="s">
        <v>10371</v>
      </c>
    </row>
    <row r="302" spans="1:23" x14ac:dyDescent="0.45">
      <c r="A302">
        <v>21499248</v>
      </c>
      <c r="B302" t="s">
        <v>10268</v>
      </c>
      <c r="C302" s="171">
        <v>40650</v>
      </c>
      <c r="D302" t="s">
        <v>8994</v>
      </c>
      <c r="E302" t="s">
        <v>10269</v>
      </c>
      <c r="F302" t="s">
        <v>4188</v>
      </c>
      <c r="G302" t="s">
        <v>8996</v>
      </c>
      <c r="H302" t="s">
        <v>10270</v>
      </c>
      <c r="I302" t="s">
        <v>10271</v>
      </c>
      <c r="J302" t="s">
        <v>10299</v>
      </c>
      <c r="K302" s="185" t="s">
        <v>9387</v>
      </c>
      <c r="L302" t="s">
        <v>9001</v>
      </c>
      <c r="M302">
        <v>6</v>
      </c>
      <c r="N302">
        <v>32711222</v>
      </c>
      <c r="O302" t="s">
        <v>10372</v>
      </c>
      <c r="P302" t="s">
        <v>10373</v>
      </c>
      <c r="Q302" t="s">
        <v>10374</v>
      </c>
      <c r="R302" t="s">
        <v>9572</v>
      </c>
      <c r="S302">
        <v>0.36</v>
      </c>
      <c r="T302" s="186">
        <v>6E-9</v>
      </c>
      <c r="V302">
        <v>1.3</v>
      </c>
      <c r="W302" t="s">
        <v>9782</v>
      </c>
    </row>
    <row r="303" spans="1:23" x14ac:dyDescent="0.45">
      <c r="A303">
        <v>23817570</v>
      </c>
      <c r="B303" t="s">
        <v>9639</v>
      </c>
      <c r="C303" s="171">
        <v>41455</v>
      </c>
      <c r="D303" t="s">
        <v>8994</v>
      </c>
      <c r="E303" t="s">
        <v>9788</v>
      </c>
      <c r="F303" t="s">
        <v>9789</v>
      </c>
      <c r="G303" t="s">
        <v>8996</v>
      </c>
      <c r="H303" t="s">
        <v>9790</v>
      </c>
      <c r="I303" t="s">
        <v>9791</v>
      </c>
      <c r="J303" t="s">
        <v>10299</v>
      </c>
      <c r="K303" s="185" t="s">
        <v>9014</v>
      </c>
      <c r="L303" t="s">
        <v>9001</v>
      </c>
      <c r="M303">
        <v>6</v>
      </c>
      <c r="N303">
        <v>33104395</v>
      </c>
      <c r="O303" t="s">
        <v>10375</v>
      </c>
      <c r="P303" t="s">
        <v>10376</v>
      </c>
      <c r="Q303" t="s">
        <v>10377</v>
      </c>
      <c r="R303" t="s">
        <v>9005</v>
      </c>
      <c r="S303">
        <v>0.56000000000000005</v>
      </c>
      <c r="T303" s="186">
        <v>5.0000000000000002E-27</v>
      </c>
      <c r="U303" t="s">
        <v>10378</v>
      </c>
      <c r="V303">
        <v>1.35</v>
      </c>
      <c r="W303" t="s">
        <v>10379</v>
      </c>
    </row>
    <row r="304" spans="1:23" x14ac:dyDescent="0.45">
      <c r="A304">
        <v>23817570</v>
      </c>
      <c r="B304" t="s">
        <v>9639</v>
      </c>
      <c r="C304" s="171">
        <v>41455</v>
      </c>
      <c r="D304" t="s">
        <v>8994</v>
      </c>
      <c r="E304" t="s">
        <v>9788</v>
      </c>
      <c r="F304" t="s">
        <v>9789</v>
      </c>
      <c r="G304" t="s">
        <v>8996</v>
      </c>
      <c r="H304" t="s">
        <v>9790</v>
      </c>
      <c r="I304" t="s">
        <v>9791</v>
      </c>
      <c r="J304" t="s">
        <v>10299</v>
      </c>
      <c r="K304" s="185" t="s">
        <v>9014</v>
      </c>
      <c r="L304" t="s">
        <v>9001</v>
      </c>
      <c r="M304">
        <v>6</v>
      </c>
      <c r="N304">
        <v>33236497</v>
      </c>
      <c r="O304" t="s">
        <v>9101</v>
      </c>
      <c r="P304" t="s">
        <v>10380</v>
      </c>
      <c r="Q304" t="s">
        <v>10381</v>
      </c>
      <c r="R304" t="s">
        <v>9572</v>
      </c>
      <c r="S304">
        <v>0.53</v>
      </c>
      <c r="T304" s="186">
        <v>2.0000000000000001E-9</v>
      </c>
      <c r="U304" t="s">
        <v>9796</v>
      </c>
      <c r="V304">
        <v>1.18</v>
      </c>
      <c r="W304" t="s">
        <v>9560</v>
      </c>
    </row>
    <row r="305" spans="1:23" x14ac:dyDescent="0.45">
      <c r="A305">
        <v>19483681</v>
      </c>
      <c r="B305" t="s">
        <v>10159</v>
      </c>
      <c r="C305" s="171">
        <v>39964</v>
      </c>
      <c r="D305" t="s">
        <v>8994</v>
      </c>
      <c r="E305" t="s">
        <v>10160</v>
      </c>
      <c r="F305" t="s">
        <v>9155</v>
      </c>
      <c r="G305" t="s">
        <v>8996</v>
      </c>
      <c r="H305" t="s">
        <v>10161</v>
      </c>
      <c r="I305" t="s">
        <v>10162</v>
      </c>
      <c r="J305" t="s">
        <v>10382</v>
      </c>
      <c r="K305" s="187" t="s">
        <v>9014</v>
      </c>
      <c r="L305" t="s">
        <v>9001</v>
      </c>
      <c r="M305">
        <v>6</v>
      </c>
      <c r="N305">
        <v>33574761</v>
      </c>
      <c r="O305" t="s">
        <v>10383</v>
      </c>
      <c r="P305" t="s">
        <v>10384</v>
      </c>
      <c r="Q305" t="s">
        <v>10385</v>
      </c>
      <c r="R305" t="s">
        <v>9005</v>
      </c>
      <c r="S305">
        <v>0.2</v>
      </c>
      <c r="T305" s="186">
        <v>1E-13</v>
      </c>
      <c r="V305">
        <v>1.5</v>
      </c>
      <c r="W305" t="s">
        <v>10386</v>
      </c>
    </row>
    <row r="306" spans="1:23" x14ac:dyDescent="0.45">
      <c r="A306">
        <v>23666240</v>
      </c>
      <c r="B306" t="s">
        <v>9153</v>
      </c>
      <c r="C306" s="171">
        <v>41406</v>
      </c>
      <c r="D306" t="s">
        <v>8994</v>
      </c>
      <c r="E306" t="s">
        <v>9154</v>
      </c>
      <c r="F306" t="s">
        <v>9155</v>
      </c>
      <c r="G306" t="s">
        <v>8996</v>
      </c>
      <c r="H306" t="s">
        <v>9156</v>
      </c>
      <c r="I306" t="s">
        <v>9157</v>
      </c>
      <c r="J306" t="s">
        <v>10382</v>
      </c>
      <c r="K306" s="187" t="s">
        <v>9014</v>
      </c>
      <c r="L306" t="s">
        <v>9001</v>
      </c>
      <c r="M306">
        <v>6</v>
      </c>
      <c r="N306">
        <v>33574761</v>
      </c>
      <c r="O306" t="s">
        <v>10383</v>
      </c>
      <c r="P306" t="s">
        <v>10384</v>
      </c>
      <c r="Q306" t="s">
        <v>10385</v>
      </c>
      <c r="R306" t="s">
        <v>9005</v>
      </c>
      <c r="S306">
        <v>0.19</v>
      </c>
      <c r="T306" s="186">
        <v>1.9999999999999998E-24</v>
      </c>
      <c r="V306">
        <v>1.44</v>
      </c>
      <c r="W306" t="s">
        <v>10387</v>
      </c>
    </row>
    <row r="307" spans="1:23" x14ac:dyDescent="0.45">
      <c r="A307">
        <v>22700719</v>
      </c>
      <c r="B307" t="s">
        <v>9357</v>
      </c>
      <c r="C307" s="171">
        <v>41073</v>
      </c>
      <c r="D307" t="s">
        <v>9358</v>
      </c>
      <c r="E307" t="s">
        <v>9359</v>
      </c>
      <c r="F307" t="s">
        <v>9341</v>
      </c>
      <c r="G307" t="s">
        <v>8996</v>
      </c>
      <c r="H307" t="s">
        <v>9360</v>
      </c>
      <c r="I307" t="s">
        <v>9361</v>
      </c>
      <c r="J307" t="s">
        <v>10382</v>
      </c>
      <c r="K307" s="187" t="s">
        <v>9014</v>
      </c>
      <c r="L307" t="s">
        <v>9001</v>
      </c>
      <c r="M307">
        <v>6</v>
      </c>
      <c r="N307">
        <v>33579060</v>
      </c>
      <c r="O307" t="s">
        <v>10383</v>
      </c>
      <c r="P307" t="s">
        <v>10388</v>
      </c>
      <c r="Q307" t="s">
        <v>10389</v>
      </c>
      <c r="R307" t="s">
        <v>9005</v>
      </c>
      <c r="S307">
        <v>0.7</v>
      </c>
      <c r="T307" s="186">
        <v>9.0000000000000003E-16</v>
      </c>
      <c r="V307">
        <v>1.4</v>
      </c>
      <c r="W307" t="s">
        <v>10390</v>
      </c>
    </row>
    <row r="308" spans="1:23" x14ac:dyDescent="0.45">
      <c r="A308">
        <v>23727862</v>
      </c>
      <c r="B308" t="s">
        <v>9247</v>
      </c>
      <c r="C308" s="171">
        <v>41427</v>
      </c>
      <c r="D308" t="s">
        <v>8994</v>
      </c>
      <c r="E308" t="s">
        <v>9248</v>
      </c>
      <c r="F308" t="s">
        <v>70</v>
      </c>
      <c r="G308" t="s">
        <v>8996</v>
      </c>
      <c r="H308" t="s">
        <v>9249</v>
      </c>
      <c r="I308" t="s">
        <v>9250</v>
      </c>
      <c r="J308" t="s">
        <v>10382</v>
      </c>
      <c r="K308" s="187" t="s">
        <v>9014</v>
      </c>
      <c r="L308" t="s">
        <v>9001</v>
      </c>
      <c r="M308">
        <v>6</v>
      </c>
      <c r="N308">
        <v>34068669</v>
      </c>
      <c r="O308" t="s">
        <v>10391</v>
      </c>
      <c r="P308" t="s">
        <v>10392</v>
      </c>
      <c r="Q308" t="s">
        <v>10393</v>
      </c>
      <c r="R308" t="s">
        <v>9005</v>
      </c>
      <c r="S308" t="s">
        <v>9064</v>
      </c>
      <c r="T308" s="186">
        <v>8.0000000000000005E-9</v>
      </c>
      <c r="V308">
        <v>1.57</v>
      </c>
      <c r="W308" t="s">
        <v>10394</v>
      </c>
    </row>
    <row r="309" spans="1:23" x14ac:dyDescent="0.45">
      <c r="A309">
        <v>22634755</v>
      </c>
      <c r="B309" t="s">
        <v>10395</v>
      </c>
      <c r="C309" s="171">
        <v>41056</v>
      </c>
      <c r="D309" t="s">
        <v>8994</v>
      </c>
      <c r="E309" t="s">
        <v>10396</v>
      </c>
      <c r="F309" t="s">
        <v>9069</v>
      </c>
      <c r="G309" t="s">
        <v>8996</v>
      </c>
      <c r="H309" t="s">
        <v>10397</v>
      </c>
      <c r="I309" t="s">
        <v>10398</v>
      </c>
      <c r="J309" t="s">
        <v>10399</v>
      </c>
      <c r="K309" s="187" t="s">
        <v>9014</v>
      </c>
      <c r="L309" t="s">
        <v>9039</v>
      </c>
      <c r="M309">
        <v>6</v>
      </c>
      <c r="N309">
        <v>36655123</v>
      </c>
      <c r="O309" t="s">
        <v>1835</v>
      </c>
      <c r="P309" t="s">
        <v>10400</v>
      </c>
      <c r="Q309" t="s">
        <v>10401</v>
      </c>
      <c r="R309" t="s">
        <v>9222</v>
      </c>
      <c r="S309" t="s">
        <v>9064</v>
      </c>
      <c r="T309" s="186">
        <v>1E-10</v>
      </c>
      <c r="V309">
        <v>1.1000000000000001</v>
      </c>
      <c r="W309" t="s">
        <v>10402</v>
      </c>
    </row>
    <row r="310" spans="1:23" x14ac:dyDescent="0.45">
      <c r="A310">
        <v>21642993</v>
      </c>
      <c r="B310" t="s">
        <v>9448</v>
      </c>
      <c r="C310" s="171">
        <v>40699</v>
      </c>
      <c r="D310" t="s">
        <v>8994</v>
      </c>
      <c r="E310" t="s">
        <v>10099</v>
      </c>
      <c r="F310" t="s">
        <v>9450</v>
      </c>
      <c r="G310" t="s">
        <v>8996</v>
      </c>
      <c r="H310" t="s">
        <v>9702</v>
      </c>
      <c r="I310" t="s">
        <v>10100</v>
      </c>
      <c r="J310" t="s">
        <v>10403</v>
      </c>
      <c r="K310" s="188" t="s">
        <v>9453</v>
      </c>
      <c r="L310" t="s">
        <v>9001</v>
      </c>
      <c r="M310">
        <v>6</v>
      </c>
      <c r="N310">
        <v>40834522</v>
      </c>
      <c r="O310" t="s">
        <v>10404</v>
      </c>
      <c r="P310" t="s">
        <v>10405</v>
      </c>
      <c r="Q310" t="s">
        <v>10406</v>
      </c>
      <c r="R310" t="s">
        <v>9074</v>
      </c>
      <c r="S310">
        <v>0.09</v>
      </c>
      <c r="T310" s="186">
        <v>7.0000000000000001E-12</v>
      </c>
      <c r="V310">
        <v>1.33</v>
      </c>
      <c r="W310" t="s">
        <v>10407</v>
      </c>
    </row>
    <row r="311" spans="1:23" x14ac:dyDescent="0.45">
      <c r="A311">
        <v>26732429</v>
      </c>
      <c r="B311" t="s">
        <v>10408</v>
      </c>
      <c r="C311" s="171">
        <v>42373</v>
      </c>
      <c r="D311" t="s">
        <v>9050</v>
      </c>
      <c r="E311" t="s">
        <v>10409</v>
      </c>
      <c r="F311" t="s">
        <v>9723</v>
      </c>
      <c r="G311" t="s">
        <v>8996</v>
      </c>
      <c r="H311" t="s">
        <v>10410</v>
      </c>
      <c r="I311" t="s">
        <v>10411</v>
      </c>
      <c r="J311" t="s">
        <v>10403</v>
      </c>
      <c r="K311" s="188" t="s">
        <v>9088</v>
      </c>
      <c r="L311" t="s">
        <v>9001</v>
      </c>
      <c r="M311">
        <v>6</v>
      </c>
      <c r="N311">
        <v>41525674</v>
      </c>
      <c r="O311" t="s">
        <v>10412</v>
      </c>
      <c r="P311" t="s">
        <v>10413</v>
      </c>
      <c r="Q311" t="s">
        <v>10414</v>
      </c>
      <c r="R311" t="s">
        <v>9005</v>
      </c>
      <c r="S311">
        <v>0.309</v>
      </c>
      <c r="T311" s="186">
        <v>5.9999999999999997E-13</v>
      </c>
      <c r="V311">
        <v>1.17</v>
      </c>
      <c r="W311" t="s">
        <v>10415</v>
      </c>
    </row>
    <row r="312" spans="1:23" x14ac:dyDescent="0.45">
      <c r="A312">
        <v>26732429</v>
      </c>
      <c r="B312" t="s">
        <v>10408</v>
      </c>
      <c r="C312" s="171">
        <v>42373</v>
      </c>
      <c r="D312" t="s">
        <v>9050</v>
      </c>
      <c r="E312" t="s">
        <v>10409</v>
      </c>
      <c r="F312" t="s">
        <v>9723</v>
      </c>
      <c r="G312" t="s">
        <v>8996</v>
      </c>
      <c r="H312" t="s">
        <v>10416</v>
      </c>
      <c r="I312" t="s">
        <v>10417</v>
      </c>
      <c r="J312" t="s">
        <v>10403</v>
      </c>
      <c r="K312" s="188" t="s">
        <v>10418</v>
      </c>
      <c r="L312" t="s">
        <v>9001</v>
      </c>
      <c r="M312">
        <v>6</v>
      </c>
      <c r="N312">
        <v>41525674</v>
      </c>
      <c r="O312" t="s">
        <v>10412</v>
      </c>
      <c r="P312" t="s">
        <v>10413</v>
      </c>
      <c r="Q312" t="s">
        <v>10414</v>
      </c>
      <c r="R312" t="s">
        <v>9005</v>
      </c>
      <c r="S312">
        <v>0.308</v>
      </c>
      <c r="T312" s="186">
        <v>9.9999999999999998E-13</v>
      </c>
      <c r="V312">
        <v>1.18</v>
      </c>
      <c r="W312" t="s">
        <v>10419</v>
      </c>
    </row>
    <row r="313" spans="1:23" x14ac:dyDescent="0.45">
      <c r="A313">
        <v>25939597</v>
      </c>
      <c r="B313" t="s">
        <v>9330</v>
      </c>
      <c r="C313" s="171">
        <v>42129</v>
      </c>
      <c r="D313" t="s">
        <v>9044</v>
      </c>
      <c r="E313" t="s">
        <v>9331</v>
      </c>
      <c r="F313" t="s">
        <v>9010</v>
      </c>
      <c r="G313" t="s">
        <v>8996</v>
      </c>
      <c r="H313" t="s">
        <v>9332</v>
      </c>
      <c r="I313" t="s">
        <v>9333</v>
      </c>
      <c r="J313" t="s">
        <v>10420</v>
      </c>
      <c r="K313" s="187" t="s">
        <v>9014</v>
      </c>
      <c r="L313" t="s">
        <v>9039</v>
      </c>
      <c r="M313">
        <v>3</v>
      </c>
      <c r="N313">
        <v>87085650</v>
      </c>
      <c r="O313" t="s">
        <v>10421</v>
      </c>
      <c r="P313" t="s">
        <v>10422</v>
      </c>
      <c r="Q313" t="s">
        <v>10423</v>
      </c>
      <c r="R313" t="s">
        <v>9572</v>
      </c>
      <c r="S313">
        <v>7.0000000000000007E-2</v>
      </c>
      <c r="T313" s="186">
        <v>9.9999999999999994E-12</v>
      </c>
      <c r="V313">
        <v>1.26</v>
      </c>
      <c r="W313" t="s">
        <v>10424</v>
      </c>
    </row>
    <row r="314" spans="1:23" x14ac:dyDescent="0.45">
      <c r="A314">
        <v>23535729</v>
      </c>
      <c r="B314" t="s">
        <v>9028</v>
      </c>
      <c r="C314" s="171">
        <v>41365</v>
      </c>
      <c r="D314" t="s">
        <v>8994</v>
      </c>
      <c r="E314" t="s">
        <v>9029</v>
      </c>
      <c r="F314" t="s">
        <v>9021</v>
      </c>
      <c r="G314" t="s">
        <v>8996</v>
      </c>
      <c r="H314" t="s">
        <v>9030</v>
      </c>
      <c r="I314" t="s">
        <v>9031</v>
      </c>
      <c r="J314" t="s">
        <v>10425</v>
      </c>
      <c r="K314" s="185" t="s">
        <v>9014</v>
      </c>
      <c r="L314" t="s">
        <v>9001</v>
      </c>
      <c r="M314">
        <v>6</v>
      </c>
      <c r="N314">
        <v>81483392</v>
      </c>
      <c r="O314" t="s">
        <v>9101</v>
      </c>
      <c r="P314" t="s">
        <v>10426</v>
      </c>
      <c r="Q314" t="s">
        <v>10427</v>
      </c>
      <c r="R314" t="s">
        <v>9074</v>
      </c>
      <c r="S314">
        <v>0.22</v>
      </c>
      <c r="T314" s="186">
        <v>8.0000000000000005E-9</v>
      </c>
      <c r="V314">
        <v>1.05</v>
      </c>
      <c r="W314" t="s">
        <v>9386</v>
      </c>
    </row>
    <row r="315" spans="1:23" x14ac:dyDescent="0.45">
      <c r="A315">
        <v>19578367</v>
      </c>
      <c r="B315" t="s">
        <v>9925</v>
      </c>
      <c r="C315" s="171">
        <v>39999</v>
      </c>
      <c r="D315" t="s">
        <v>8994</v>
      </c>
      <c r="E315" t="s">
        <v>9926</v>
      </c>
      <c r="F315" t="s">
        <v>5168</v>
      </c>
      <c r="G315" t="s">
        <v>8996</v>
      </c>
      <c r="H315" t="s">
        <v>9927</v>
      </c>
      <c r="I315" t="s">
        <v>9928</v>
      </c>
      <c r="J315" t="s">
        <v>9013</v>
      </c>
      <c r="K315" s="185" t="s">
        <v>9014</v>
      </c>
      <c r="L315" t="s">
        <v>9001</v>
      </c>
      <c r="M315">
        <v>8</v>
      </c>
      <c r="N315">
        <v>129479506</v>
      </c>
      <c r="O315" t="s">
        <v>10428</v>
      </c>
      <c r="P315" t="s">
        <v>10429</v>
      </c>
      <c r="Q315" t="s">
        <v>10430</v>
      </c>
      <c r="R315" t="s">
        <v>9005</v>
      </c>
      <c r="S315">
        <v>0.79</v>
      </c>
      <c r="T315" s="186">
        <v>7.9999999999999995E-11</v>
      </c>
      <c r="V315">
        <v>1.24</v>
      </c>
      <c r="W315" t="s">
        <v>10431</v>
      </c>
    </row>
    <row r="316" spans="1:23" x14ac:dyDescent="0.45">
      <c r="A316">
        <v>26424050</v>
      </c>
      <c r="B316" t="s">
        <v>9915</v>
      </c>
      <c r="C316" s="171">
        <v>42278</v>
      </c>
      <c r="D316" t="s">
        <v>9044</v>
      </c>
      <c r="E316" t="s">
        <v>9916</v>
      </c>
      <c r="F316" t="s">
        <v>5168</v>
      </c>
      <c r="G316" t="s">
        <v>8996</v>
      </c>
      <c r="H316" t="s">
        <v>9917</v>
      </c>
      <c r="I316" t="s">
        <v>9918</v>
      </c>
      <c r="J316" t="s">
        <v>9013</v>
      </c>
      <c r="K316" s="185" t="s">
        <v>9014</v>
      </c>
      <c r="L316" t="s">
        <v>9001</v>
      </c>
      <c r="M316">
        <v>8</v>
      </c>
      <c r="N316">
        <v>129633446</v>
      </c>
      <c r="O316" t="s">
        <v>9064</v>
      </c>
      <c r="P316" t="s">
        <v>10432</v>
      </c>
      <c r="Q316" t="s">
        <v>10433</v>
      </c>
      <c r="R316" t="s">
        <v>9005</v>
      </c>
      <c r="S316" t="s">
        <v>9064</v>
      </c>
      <c r="T316" s="186">
        <v>6E-37</v>
      </c>
      <c r="V316">
        <v>2.19</v>
      </c>
      <c r="W316" t="s">
        <v>10434</v>
      </c>
    </row>
    <row r="317" spans="1:23" x14ac:dyDescent="0.45">
      <c r="A317">
        <v>20676098</v>
      </c>
      <c r="B317" t="s">
        <v>10435</v>
      </c>
      <c r="C317" s="171">
        <v>40391</v>
      </c>
      <c r="D317" t="s">
        <v>8994</v>
      </c>
      <c r="E317" t="s">
        <v>10436</v>
      </c>
      <c r="F317" t="s">
        <v>9010</v>
      </c>
      <c r="G317" t="s">
        <v>8996</v>
      </c>
      <c r="H317" t="s">
        <v>10437</v>
      </c>
      <c r="I317" t="s">
        <v>10438</v>
      </c>
      <c r="J317" t="s">
        <v>9896</v>
      </c>
      <c r="K317" s="185" t="s">
        <v>9387</v>
      </c>
      <c r="L317" t="s">
        <v>9001</v>
      </c>
      <c r="M317">
        <v>5</v>
      </c>
      <c r="N317">
        <v>1895715</v>
      </c>
      <c r="O317" t="s">
        <v>9101</v>
      </c>
      <c r="P317" t="s">
        <v>10439</v>
      </c>
      <c r="Q317" t="s">
        <v>10043</v>
      </c>
      <c r="R317" t="s">
        <v>9005</v>
      </c>
      <c r="S317">
        <v>0.44</v>
      </c>
      <c r="T317" s="186">
        <v>4.0000000000000003E-18</v>
      </c>
      <c r="V317">
        <v>1.26</v>
      </c>
      <c r="W317" t="s">
        <v>10440</v>
      </c>
    </row>
    <row r="318" spans="1:23" x14ac:dyDescent="0.45">
      <c r="A318">
        <v>17401363</v>
      </c>
      <c r="B318" t="s">
        <v>9649</v>
      </c>
      <c r="C318" s="171">
        <v>39173</v>
      </c>
      <c r="D318" t="s">
        <v>8994</v>
      </c>
      <c r="E318" t="s">
        <v>9650</v>
      </c>
      <c r="F318" t="s">
        <v>9010</v>
      </c>
      <c r="G318" t="s">
        <v>8996</v>
      </c>
      <c r="H318" t="s">
        <v>9314</v>
      </c>
      <c r="I318" t="s">
        <v>9651</v>
      </c>
      <c r="J318" t="s">
        <v>9013</v>
      </c>
      <c r="K318" s="185" t="s">
        <v>9014</v>
      </c>
      <c r="L318" t="s">
        <v>9001</v>
      </c>
      <c r="M318">
        <v>8</v>
      </c>
      <c r="N318">
        <v>127401060</v>
      </c>
      <c r="O318" t="s">
        <v>9101</v>
      </c>
      <c r="P318" t="s">
        <v>9695</v>
      </c>
      <c r="Q318" t="s">
        <v>9696</v>
      </c>
      <c r="R318" t="s">
        <v>9149</v>
      </c>
      <c r="S318">
        <v>0.5</v>
      </c>
      <c r="T318" s="186">
        <v>9E-13</v>
      </c>
      <c r="V318">
        <v>1.26</v>
      </c>
      <c r="W318" t="s">
        <v>10441</v>
      </c>
    </row>
    <row r="319" spans="1:23" x14ac:dyDescent="0.45">
      <c r="A319">
        <v>26034056</v>
      </c>
      <c r="B319" t="s">
        <v>9114</v>
      </c>
      <c r="C319" s="171">
        <v>42156</v>
      </c>
      <c r="D319" t="s">
        <v>9115</v>
      </c>
      <c r="E319" t="s">
        <v>9116</v>
      </c>
      <c r="F319" t="s">
        <v>9010</v>
      </c>
      <c r="G319" t="s">
        <v>8996</v>
      </c>
      <c r="H319" t="s">
        <v>9117</v>
      </c>
      <c r="I319" t="s">
        <v>9118</v>
      </c>
      <c r="J319" t="s">
        <v>9013</v>
      </c>
      <c r="K319" s="185" t="s">
        <v>9618</v>
      </c>
      <c r="L319" t="s">
        <v>9001</v>
      </c>
      <c r="M319">
        <v>8</v>
      </c>
      <c r="N319">
        <v>127081052</v>
      </c>
      <c r="O319" t="s">
        <v>9064</v>
      </c>
      <c r="P319" t="s">
        <v>9912</v>
      </c>
      <c r="Q319" t="s">
        <v>9913</v>
      </c>
      <c r="R319" t="s">
        <v>9149</v>
      </c>
      <c r="S319">
        <v>0.21</v>
      </c>
      <c r="T319" s="186">
        <v>5.9999999999999998E-21</v>
      </c>
      <c r="V319">
        <v>1.25</v>
      </c>
      <c r="W319" t="s">
        <v>10442</v>
      </c>
    </row>
    <row r="320" spans="1:23" x14ac:dyDescent="0.45">
      <c r="A320">
        <v>23143601</v>
      </c>
      <c r="B320" t="s">
        <v>9729</v>
      </c>
      <c r="C320" s="171">
        <v>41224</v>
      </c>
      <c r="D320" t="s">
        <v>8994</v>
      </c>
      <c r="E320" t="s">
        <v>9730</v>
      </c>
      <c r="F320" t="s">
        <v>9723</v>
      </c>
      <c r="G320" t="s">
        <v>8996</v>
      </c>
      <c r="H320" t="s">
        <v>9731</v>
      </c>
      <c r="I320" t="s">
        <v>9732</v>
      </c>
      <c r="J320" t="s">
        <v>10214</v>
      </c>
      <c r="K320" s="188" t="s">
        <v>9088</v>
      </c>
      <c r="L320" t="s">
        <v>9001</v>
      </c>
      <c r="M320">
        <v>6</v>
      </c>
      <c r="N320">
        <v>117465017</v>
      </c>
      <c r="O320" t="s">
        <v>10443</v>
      </c>
      <c r="P320" t="s">
        <v>10444</v>
      </c>
      <c r="Q320" t="s">
        <v>10445</v>
      </c>
      <c r="R320" t="s">
        <v>9005</v>
      </c>
      <c r="S320">
        <v>0.5</v>
      </c>
      <c r="T320" s="186">
        <v>4.0000000000000001E-10</v>
      </c>
      <c r="V320">
        <v>1.18</v>
      </c>
      <c r="W320" t="s">
        <v>9691</v>
      </c>
    </row>
    <row r="321" spans="1:23" x14ac:dyDescent="0.45">
      <c r="A321">
        <v>27008869</v>
      </c>
      <c r="B321" t="s">
        <v>10227</v>
      </c>
      <c r="C321" s="171">
        <v>42452</v>
      </c>
      <c r="D321" t="s">
        <v>9050</v>
      </c>
      <c r="E321" t="s">
        <v>10228</v>
      </c>
      <c r="F321" t="s">
        <v>10229</v>
      </c>
      <c r="G321" t="s">
        <v>8996</v>
      </c>
      <c r="H321" t="s">
        <v>10230</v>
      </c>
      <c r="I321" t="s">
        <v>9012</v>
      </c>
      <c r="J321" t="s">
        <v>10446</v>
      </c>
      <c r="K321" s="185" t="s">
        <v>9014</v>
      </c>
      <c r="L321" t="s">
        <v>9039</v>
      </c>
      <c r="M321">
        <v>6</v>
      </c>
      <c r="N321">
        <v>125688970</v>
      </c>
      <c r="O321" t="s">
        <v>10447</v>
      </c>
      <c r="P321" t="s">
        <v>10448</v>
      </c>
      <c r="Q321" t="s">
        <v>10449</v>
      </c>
      <c r="R321" t="s">
        <v>9005</v>
      </c>
      <c r="S321">
        <v>0.57799999999999996</v>
      </c>
      <c r="T321" s="186">
        <v>4.0000000000000001E-13</v>
      </c>
      <c r="V321">
        <v>1.21</v>
      </c>
      <c r="W321" t="s">
        <v>9049</v>
      </c>
    </row>
    <row r="322" spans="1:23" x14ac:dyDescent="0.45">
      <c r="A322">
        <v>27135401</v>
      </c>
      <c r="B322" t="s">
        <v>10450</v>
      </c>
      <c r="C322" s="171">
        <v>42492</v>
      </c>
      <c r="D322" t="s">
        <v>8994</v>
      </c>
      <c r="E322" t="s">
        <v>10451</v>
      </c>
      <c r="F322" t="s">
        <v>10229</v>
      </c>
      <c r="G322" t="s">
        <v>8996</v>
      </c>
      <c r="H322" t="s">
        <v>10452</v>
      </c>
      <c r="I322" t="s">
        <v>10453</v>
      </c>
      <c r="J322" t="s">
        <v>10446</v>
      </c>
      <c r="K322" s="185" t="s">
        <v>9014</v>
      </c>
      <c r="L322" t="s">
        <v>9039</v>
      </c>
      <c r="M322">
        <v>6</v>
      </c>
      <c r="N322">
        <v>125695434</v>
      </c>
      <c r="O322" t="s">
        <v>10454</v>
      </c>
      <c r="P322" t="s">
        <v>10455</v>
      </c>
      <c r="Q322" t="s">
        <v>10456</v>
      </c>
      <c r="R322" t="s">
        <v>9005</v>
      </c>
      <c r="S322">
        <v>0.57999999999999996</v>
      </c>
      <c r="T322" s="186">
        <v>4.0000000000000001E-10</v>
      </c>
      <c r="V322">
        <v>1.1299999999999999</v>
      </c>
      <c r="W322" t="s">
        <v>9413</v>
      </c>
    </row>
    <row r="323" spans="1:23" x14ac:dyDescent="0.45">
      <c r="A323">
        <v>27135401</v>
      </c>
      <c r="B323" t="s">
        <v>10450</v>
      </c>
      <c r="C323" s="171">
        <v>42492</v>
      </c>
      <c r="D323" t="s">
        <v>8994</v>
      </c>
      <c r="E323" t="s">
        <v>10451</v>
      </c>
      <c r="F323" t="s">
        <v>10229</v>
      </c>
      <c r="G323" t="s">
        <v>8996</v>
      </c>
      <c r="H323" t="s">
        <v>10457</v>
      </c>
      <c r="I323" t="s">
        <v>10458</v>
      </c>
      <c r="J323" t="s">
        <v>10446</v>
      </c>
      <c r="K323" s="185" t="s">
        <v>9014</v>
      </c>
      <c r="L323" t="s">
        <v>9039</v>
      </c>
      <c r="M323">
        <v>6</v>
      </c>
      <c r="N323">
        <v>125695434</v>
      </c>
      <c r="O323" t="s">
        <v>10454</v>
      </c>
      <c r="P323" t="s">
        <v>10455</v>
      </c>
      <c r="Q323" t="s">
        <v>10456</v>
      </c>
      <c r="R323" t="s">
        <v>9005</v>
      </c>
      <c r="S323">
        <v>0.57999999999999996</v>
      </c>
      <c r="T323" s="186">
        <v>9.9999999999999994E-12</v>
      </c>
      <c r="V323">
        <v>1.1499999999999999</v>
      </c>
      <c r="W323" t="s">
        <v>9900</v>
      </c>
    </row>
    <row r="324" spans="1:23" x14ac:dyDescent="0.45">
      <c r="A324">
        <v>18326623</v>
      </c>
      <c r="B324" t="s">
        <v>10459</v>
      </c>
      <c r="C324" s="171">
        <v>39518</v>
      </c>
      <c r="D324" t="s">
        <v>10460</v>
      </c>
      <c r="E324" t="s">
        <v>10461</v>
      </c>
      <c r="F324" t="s">
        <v>9021</v>
      </c>
      <c r="G324" t="s">
        <v>8996</v>
      </c>
      <c r="H324" t="s">
        <v>10462</v>
      </c>
      <c r="I324" t="s">
        <v>10463</v>
      </c>
      <c r="J324" t="s">
        <v>10464</v>
      </c>
      <c r="K324" s="189" t="s">
        <v>10465</v>
      </c>
      <c r="L324" t="s">
        <v>9039</v>
      </c>
      <c r="M324">
        <v>6</v>
      </c>
      <c r="N324">
        <v>127279485</v>
      </c>
      <c r="O324" t="s">
        <v>10466</v>
      </c>
      <c r="P324" t="s">
        <v>10467</v>
      </c>
      <c r="Q324" t="s">
        <v>10468</v>
      </c>
      <c r="R324" t="s">
        <v>9005</v>
      </c>
      <c r="S324">
        <v>0.21</v>
      </c>
      <c r="T324" s="186">
        <v>2.9999999999999997E-8</v>
      </c>
      <c r="V324">
        <v>1.41</v>
      </c>
      <c r="W324" t="s">
        <v>9700</v>
      </c>
    </row>
    <row r="325" spans="1:23" x14ac:dyDescent="0.45">
      <c r="A325">
        <v>24149102</v>
      </c>
      <c r="B325" t="s">
        <v>9565</v>
      </c>
      <c r="C325" s="171">
        <v>41569</v>
      </c>
      <c r="D325" t="s">
        <v>9044</v>
      </c>
      <c r="E325" t="s">
        <v>9566</v>
      </c>
      <c r="F325" t="s">
        <v>4621</v>
      </c>
      <c r="G325" t="s">
        <v>8996</v>
      </c>
      <c r="H325" t="s">
        <v>9567</v>
      </c>
      <c r="I325" t="s">
        <v>9568</v>
      </c>
      <c r="J325" t="s">
        <v>10469</v>
      </c>
      <c r="K325" s="185" t="s">
        <v>9014</v>
      </c>
      <c r="L325" t="s">
        <v>9039</v>
      </c>
      <c r="M325">
        <v>6</v>
      </c>
      <c r="N325">
        <v>135093866</v>
      </c>
      <c r="O325" t="s">
        <v>10470</v>
      </c>
      <c r="P325" t="s">
        <v>10471</v>
      </c>
      <c r="Q325" t="s">
        <v>10472</v>
      </c>
      <c r="R325" t="s">
        <v>9005</v>
      </c>
      <c r="S325">
        <v>0.48</v>
      </c>
      <c r="T325" s="186">
        <v>3E-9</v>
      </c>
      <c r="V325">
        <v>1.21</v>
      </c>
      <c r="W325" t="s">
        <v>9503</v>
      </c>
    </row>
    <row r="326" spans="1:23" x14ac:dyDescent="0.45">
      <c r="A326">
        <v>22383897</v>
      </c>
      <c r="B326" t="s">
        <v>10473</v>
      </c>
      <c r="C326" s="171">
        <v>40962</v>
      </c>
      <c r="D326" t="s">
        <v>9880</v>
      </c>
      <c r="E326" t="s">
        <v>10474</v>
      </c>
      <c r="F326" t="s">
        <v>9021</v>
      </c>
      <c r="G326" t="s">
        <v>8996</v>
      </c>
      <c r="H326" t="s">
        <v>10475</v>
      </c>
      <c r="I326" t="s">
        <v>10476</v>
      </c>
      <c r="J326" t="s">
        <v>10477</v>
      </c>
      <c r="K326" s="185" t="s">
        <v>9000</v>
      </c>
      <c r="L326" t="s">
        <v>9039</v>
      </c>
      <c r="M326">
        <v>6</v>
      </c>
      <c r="N326">
        <v>149287738</v>
      </c>
      <c r="O326" t="s">
        <v>10478</v>
      </c>
      <c r="P326" t="s">
        <v>10479</v>
      </c>
      <c r="Q326" t="s">
        <v>10480</v>
      </c>
      <c r="R326" t="s">
        <v>9005</v>
      </c>
      <c r="S326">
        <v>0.55000000000000004</v>
      </c>
      <c r="T326" s="186">
        <v>3.9999999999999999E-12</v>
      </c>
      <c r="V326">
        <v>1.1100000000000001</v>
      </c>
      <c r="W326" t="s">
        <v>9892</v>
      </c>
    </row>
    <row r="327" spans="1:23" x14ac:dyDescent="0.45">
      <c r="A327">
        <v>23535729</v>
      </c>
      <c r="B327" t="s">
        <v>9028</v>
      </c>
      <c r="C327" s="171">
        <v>41365</v>
      </c>
      <c r="D327" t="s">
        <v>8994</v>
      </c>
      <c r="E327" t="s">
        <v>9029</v>
      </c>
      <c r="F327" t="s">
        <v>9021</v>
      </c>
      <c r="G327" t="s">
        <v>8996</v>
      </c>
      <c r="H327" t="s">
        <v>9030</v>
      </c>
      <c r="I327" t="s">
        <v>9031</v>
      </c>
      <c r="J327" t="s">
        <v>10477</v>
      </c>
      <c r="K327" s="185" t="s">
        <v>9014</v>
      </c>
      <c r="L327" t="s">
        <v>9039</v>
      </c>
      <c r="M327">
        <v>6</v>
      </c>
      <c r="N327">
        <v>151592978</v>
      </c>
      <c r="O327" t="s">
        <v>10481</v>
      </c>
      <c r="P327" t="s">
        <v>10482</v>
      </c>
      <c r="Q327" t="s">
        <v>10483</v>
      </c>
      <c r="R327" t="s">
        <v>9005</v>
      </c>
      <c r="S327">
        <v>7.0000000000000007E-2</v>
      </c>
      <c r="T327" s="186">
        <v>1.9999999999999998E-21</v>
      </c>
      <c r="V327">
        <v>1.1599999999999999</v>
      </c>
      <c r="W327" t="s">
        <v>9401</v>
      </c>
    </row>
    <row r="328" spans="1:23" x14ac:dyDescent="0.45">
      <c r="A328">
        <v>19219042</v>
      </c>
      <c r="B328" t="s">
        <v>10484</v>
      </c>
      <c r="C328" s="171">
        <v>39859</v>
      </c>
      <c r="D328" t="s">
        <v>8994</v>
      </c>
      <c r="E328" t="s">
        <v>10485</v>
      </c>
      <c r="F328" t="s">
        <v>9021</v>
      </c>
      <c r="G328" t="s">
        <v>8996</v>
      </c>
      <c r="H328" t="s">
        <v>10486</v>
      </c>
      <c r="I328" t="s">
        <v>10487</v>
      </c>
      <c r="J328" t="s">
        <v>10477</v>
      </c>
      <c r="K328" s="185" t="s">
        <v>9000</v>
      </c>
      <c r="L328" t="s">
        <v>9039</v>
      </c>
      <c r="M328">
        <v>6</v>
      </c>
      <c r="N328">
        <v>151627231</v>
      </c>
      <c r="O328" t="s">
        <v>10488</v>
      </c>
      <c r="P328" t="s">
        <v>10489</v>
      </c>
      <c r="Q328" t="s">
        <v>10490</v>
      </c>
      <c r="R328" t="s">
        <v>9074</v>
      </c>
      <c r="S328">
        <v>0.37</v>
      </c>
      <c r="T328" s="186">
        <v>2.0000000000000002E-15</v>
      </c>
      <c r="V328">
        <v>1.29</v>
      </c>
      <c r="W328" t="s">
        <v>10491</v>
      </c>
    </row>
    <row r="329" spans="1:23" x14ac:dyDescent="0.45">
      <c r="A329">
        <v>23535733</v>
      </c>
      <c r="B329" t="s">
        <v>9019</v>
      </c>
      <c r="C329" s="171">
        <v>41365</v>
      </c>
      <c r="D329" t="s">
        <v>8994</v>
      </c>
      <c r="E329" t="s">
        <v>9020</v>
      </c>
      <c r="F329" t="s">
        <v>9021</v>
      </c>
      <c r="G329" t="s">
        <v>8996</v>
      </c>
      <c r="H329" t="s">
        <v>9022</v>
      </c>
      <c r="I329" t="s">
        <v>9023</v>
      </c>
      <c r="J329" t="s">
        <v>10477</v>
      </c>
      <c r="K329" s="185" t="s">
        <v>9014</v>
      </c>
      <c r="L329" t="s">
        <v>9039</v>
      </c>
      <c r="M329">
        <v>6</v>
      </c>
      <c r="N329">
        <v>151627231</v>
      </c>
      <c r="O329" t="s">
        <v>10481</v>
      </c>
      <c r="P329" t="s">
        <v>10489</v>
      </c>
      <c r="Q329" t="s">
        <v>10490</v>
      </c>
      <c r="R329" t="s">
        <v>9074</v>
      </c>
      <c r="S329">
        <v>0.42299999999999999</v>
      </c>
      <c r="T329" s="186">
        <v>5.0000000000000004E-16</v>
      </c>
      <c r="V329">
        <v>1.1499999999999999</v>
      </c>
      <c r="W329" t="s">
        <v>10153</v>
      </c>
    </row>
    <row r="330" spans="1:23" x14ac:dyDescent="0.45">
      <c r="A330">
        <v>23544013</v>
      </c>
      <c r="B330" t="s">
        <v>9879</v>
      </c>
      <c r="C330" s="171">
        <v>41360</v>
      </c>
      <c r="D330" t="s">
        <v>9880</v>
      </c>
      <c r="E330" t="s">
        <v>9881</v>
      </c>
      <c r="F330" t="s">
        <v>9021</v>
      </c>
      <c r="G330" t="s">
        <v>8996</v>
      </c>
      <c r="H330" t="s">
        <v>10492</v>
      </c>
      <c r="I330" t="s">
        <v>10493</v>
      </c>
      <c r="J330" t="s">
        <v>10477</v>
      </c>
      <c r="K330" s="185" t="s">
        <v>9014</v>
      </c>
      <c r="L330" t="s">
        <v>9039</v>
      </c>
      <c r="M330">
        <v>6</v>
      </c>
      <c r="N330">
        <v>151627231</v>
      </c>
      <c r="O330" t="s">
        <v>9101</v>
      </c>
      <c r="P330" t="s">
        <v>10494</v>
      </c>
      <c r="Q330" t="s">
        <v>10490</v>
      </c>
      <c r="R330" t="s">
        <v>9074</v>
      </c>
      <c r="S330">
        <v>0.08</v>
      </c>
      <c r="T330" s="186">
        <v>5.0000000000000001E-9</v>
      </c>
      <c r="V330">
        <v>1.28</v>
      </c>
      <c r="W330" t="s">
        <v>10241</v>
      </c>
    </row>
    <row r="331" spans="1:23" x14ac:dyDescent="0.45">
      <c r="A331">
        <v>27354352</v>
      </c>
      <c r="B331" t="s">
        <v>9083</v>
      </c>
      <c r="C331" s="171">
        <v>42548</v>
      </c>
      <c r="D331" t="s">
        <v>9050</v>
      </c>
      <c r="E331" t="s">
        <v>9084</v>
      </c>
      <c r="F331" t="s">
        <v>9021</v>
      </c>
      <c r="G331" t="s">
        <v>8996</v>
      </c>
      <c r="H331" t="s">
        <v>9085</v>
      </c>
      <c r="I331" t="s">
        <v>9086</v>
      </c>
      <c r="J331" t="s">
        <v>10477</v>
      </c>
      <c r="K331" s="185" t="s">
        <v>9088</v>
      </c>
      <c r="L331" t="s">
        <v>9039</v>
      </c>
      <c r="M331">
        <v>6</v>
      </c>
      <c r="N331">
        <v>151627231</v>
      </c>
      <c r="P331" t="s">
        <v>10489</v>
      </c>
      <c r="Q331" t="s">
        <v>10490</v>
      </c>
      <c r="R331" t="s">
        <v>9074</v>
      </c>
      <c r="S331">
        <v>0.35</v>
      </c>
      <c r="T331" s="186">
        <v>7.0000000000000001E-15</v>
      </c>
      <c r="V331">
        <v>1.22</v>
      </c>
      <c r="W331" t="s">
        <v>10495</v>
      </c>
    </row>
    <row r="332" spans="1:23" x14ac:dyDescent="0.45">
      <c r="A332">
        <v>25327703</v>
      </c>
      <c r="B332" t="s">
        <v>10496</v>
      </c>
      <c r="C332" s="171">
        <v>41932</v>
      </c>
      <c r="D332" t="s">
        <v>9044</v>
      </c>
      <c r="E332" t="s">
        <v>10497</v>
      </c>
      <c r="F332" t="s">
        <v>9021</v>
      </c>
      <c r="G332" t="s">
        <v>8996</v>
      </c>
      <c r="H332" t="s">
        <v>10498</v>
      </c>
      <c r="I332" t="s">
        <v>10499</v>
      </c>
      <c r="J332" t="s">
        <v>10477</v>
      </c>
      <c r="K332" s="185" t="s">
        <v>10500</v>
      </c>
      <c r="L332" t="s">
        <v>9039</v>
      </c>
      <c r="M332">
        <v>6</v>
      </c>
      <c r="N332">
        <v>151633699</v>
      </c>
      <c r="O332" t="s">
        <v>10481</v>
      </c>
      <c r="P332" t="s">
        <v>10501</v>
      </c>
      <c r="Q332" t="s">
        <v>10502</v>
      </c>
      <c r="R332" t="s">
        <v>9074</v>
      </c>
      <c r="S332">
        <v>0.93</v>
      </c>
      <c r="T332" s="186">
        <v>8.9999999999999999E-18</v>
      </c>
      <c r="V332">
        <v>1.67</v>
      </c>
      <c r="W332" t="s">
        <v>10503</v>
      </c>
    </row>
    <row r="333" spans="1:23" x14ac:dyDescent="0.45">
      <c r="A333">
        <v>22976474</v>
      </c>
      <c r="B333" t="s">
        <v>10504</v>
      </c>
      <c r="C333" s="171">
        <v>41165</v>
      </c>
      <c r="D333" t="s">
        <v>9050</v>
      </c>
      <c r="E333" t="s">
        <v>10505</v>
      </c>
      <c r="F333" t="s">
        <v>9021</v>
      </c>
      <c r="G333" t="s">
        <v>8996</v>
      </c>
      <c r="H333" t="s">
        <v>10506</v>
      </c>
      <c r="I333" t="s">
        <v>10507</v>
      </c>
      <c r="J333" t="s">
        <v>10477</v>
      </c>
      <c r="K333" s="185" t="s">
        <v>10508</v>
      </c>
      <c r="L333" t="s">
        <v>9039</v>
      </c>
      <c r="M333">
        <v>6</v>
      </c>
      <c r="N333">
        <v>151666222</v>
      </c>
      <c r="O333" t="s">
        <v>9064</v>
      </c>
      <c r="P333" t="s">
        <v>10509</v>
      </c>
      <c r="Q333" t="s">
        <v>10510</v>
      </c>
      <c r="R333" t="s">
        <v>9005</v>
      </c>
      <c r="S333" t="s">
        <v>9064</v>
      </c>
      <c r="T333" s="186">
        <v>2.0000000000000001E-10</v>
      </c>
      <c r="V333">
        <v>1.28</v>
      </c>
      <c r="W333" t="s">
        <v>9049</v>
      </c>
    </row>
    <row r="334" spans="1:23" x14ac:dyDescent="0.45">
      <c r="A334">
        <v>26034056</v>
      </c>
      <c r="B334" t="s">
        <v>9114</v>
      </c>
      <c r="C334" s="171">
        <v>42156</v>
      </c>
      <c r="D334" t="s">
        <v>9115</v>
      </c>
      <c r="E334" t="s">
        <v>9116</v>
      </c>
      <c r="F334" t="s">
        <v>9010</v>
      </c>
      <c r="G334" t="s">
        <v>8996</v>
      </c>
      <c r="H334" t="s">
        <v>9117</v>
      </c>
      <c r="I334" t="s">
        <v>9118</v>
      </c>
      <c r="J334" t="s">
        <v>9013</v>
      </c>
      <c r="K334" s="185" t="s">
        <v>9014</v>
      </c>
      <c r="L334" t="s">
        <v>9001</v>
      </c>
      <c r="M334">
        <v>8</v>
      </c>
      <c r="N334">
        <v>127401060</v>
      </c>
      <c r="O334" t="s">
        <v>9064</v>
      </c>
      <c r="P334" t="s">
        <v>9695</v>
      </c>
      <c r="Q334" t="s">
        <v>9696</v>
      </c>
      <c r="R334" t="s">
        <v>9149</v>
      </c>
      <c r="S334">
        <v>0.51</v>
      </c>
      <c r="T334" s="186">
        <v>3E-24</v>
      </c>
      <c r="U334" t="s">
        <v>9335</v>
      </c>
      <c r="V334">
        <v>1.25</v>
      </c>
      <c r="W334" t="s">
        <v>10511</v>
      </c>
    </row>
    <row r="335" spans="1:23" x14ac:dyDescent="0.45">
      <c r="A335">
        <v>24292274</v>
      </c>
      <c r="B335" t="s">
        <v>9370</v>
      </c>
      <c r="C335" s="171">
        <v>41609</v>
      </c>
      <c r="D335" t="s">
        <v>8994</v>
      </c>
      <c r="E335" t="s">
        <v>9371</v>
      </c>
      <c r="F335" t="s">
        <v>9341</v>
      </c>
      <c r="G335" t="s">
        <v>8996</v>
      </c>
      <c r="H335" t="s">
        <v>9372</v>
      </c>
      <c r="I335" t="s">
        <v>9373</v>
      </c>
      <c r="J335" t="s">
        <v>10512</v>
      </c>
      <c r="K335" s="187" t="s">
        <v>9014</v>
      </c>
      <c r="L335" t="s">
        <v>9001</v>
      </c>
      <c r="M335">
        <v>6</v>
      </c>
      <c r="N335">
        <v>154157305</v>
      </c>
      <c r="O335" t="s">
        <v>10513</v>
      </c>
      <c r="P335" t="s">
        <v>10514</v>
      </c>
      <c r="Q335" t="s">
        <v>10515</v>
      </c>
      <c r="R335" t="s">
        <v>9202</v>
      </c>
      <c r="T335" s="186">
        <v>2.0000000000000001E-10</v>
      </c>
      <c r="V335">
        <v>1.23</v>
      </c>
      <c r="W335" t="s">
        <v>10516</v>
      </c>
    </row>
    <row r="336" spans="1:23" x14ac:dyDescent="0.45">
      <c r="A336">
        <v>26034056</v>
      </c>
      <c r="B336" t="s">
        <v>9114</v>
      </c>
      <c r="C336" s="171">
        <v>42156</v>
      </c>
      <c r="D336" t="s">
        <v>9115</v>
      </c>
      <c r="E336" t="s">
        <v>9116</v>
      </c>
      <c r="F336" t="s">
        <v>9010</v>
      </c>
      <c r="G336" t="s">
        <v>8996</v>
      </c>
      <c r="H336" t="s">
        <v>9117</v>
      </c>
      <c r="I336" t="s">
        <v>9118</v>
      </c>
      <c r="J336" t="s">
        <v>9013</v>
      </c>
      <c r="K336" s="185" t="s">
        <v>9618</v>
      </c>
      <c r="L336" t="s">
        <v>9001</v>
      </c>
      <c r="M336">
        <v>8</v>
      </c>
      <c r="N336">
        <v>127401060</v>
      </c>
      <c r="O336" t="s">
        <v>9064</v>
      </c>
      <c r="P336" t="s">
        <v>9695</v>
      </c>
      <c r="Q336" t="s">
        <v>9696</v>
      </c>
      <c r="R336" t="s">
        <v>9149</v>
      </c>
      <c r="S336">
        <v>0.51</v>
      </c>
      <c r="T336" s="186">
        <v>3.0000000000000001E-27</v>
      </c>
      <c r="V336">
        <v>1.25</v>
      </c>
      <c r="W336" t="s">
        <v>10517</v>
      </c>
    </row>
    <row r="337" spans="1:23" x14ac:dyDescent="0.45">
      <c r="A337">
        <v>18264097</v>
      </c>
      <c r="B337" t="s">
        <v>9255</v>
      </c>
      <c r="C337" s="171">
        <v>39488</v>
      </c>
      <c r="D337" t="s">
        <v>8994</v>
      </c>
      <c r="E337" t="s">
        <v>9256</v>
      </c>
      <c r="F337" t="s">
        <v>9010</v>
      </c>
      <c r="G337" t="s">
        <v>8996</v>
      </c>
      <c r="H337" t="s">
        <v>9257</v>
      </c>
      <c r="I337" t="s">
        <v>9258</v>
      </c>
      <c r="J337" t="s">
        <v>10002</v>
      </c>
      <c r="K337" s="185" t="s">
        <v>9014</v>
      </c>
      <c r="L337" t="s">
        <v>9039</v>
      </c>
      <c r="M337">
        <v>10</v>
      </c>
      <c r="N337">
        <v>46046326</v>
      </c>
      <c r="O337" t="s">
        <v>10518</v>
      </c>
      <c r="P337" t="s">
        <v>10519</v>
      </c>
      <c r="Q337" t="s">
        <v>10520</v>
      </c>
      <c r="R337" t="s">
        <v>9572</v>
      </c>
      <c r="S337">
        <v>0.4</v>
      </c>
      <c r="T337" s="186">
        <v>8.9999999999999996E-29</v>
      </c>
      <c r="V337">
        <v>1.25</v>
      </c>
      <c r="W337" t="s">
        <v>10521</v>
      </c>
    </row>
    <row r="338" spans="1:23" x14ac:dyDescent="0.45">
      <c r="A338">
        <v>25939597</v>
      </c>
      <c r="B338" t="s">
        <v>9330</v>
      </c>
      <c r="C338" s="171">
        <v>42129</v>
      </c>
      <c r="D338" t="s">
        <v>9044</v>
      </c>
      <c r="E338" t="s">
        <v>9331</v>
      </c>
      <c r="F338" t="s">
        <v>9010</v>
      </c>
      <c r="G338" t="s">
        <v>8996</v>
      </c>
      <c r="H338" t="s">
        <v>9332</v>
      </c>
      <c r="I338" t="s">
        <v>9333</v>
      </c>
      <c r="J338" t="s">
        <v>9807</v>
      </c>
      <c r="K338" s="185" t="s">
        <v>9014</v>
      </c>
      <c r="L338" t="s">
        <v>9001</v>
      </c>
      <c r="M338">
        <v>17</v>
      </c>
      <c r="N338">
        <v>37741595</v>
      </c>
      <c r="O338" t="s">
        <v>9808</v>
      </c>
      <c r="P338" t="s">
        <v>10522</v>
      </c>
      <c r="Q338" t="s">
        <v>10523</v>
      </c>
      <c r="R338" t="s">
        <v>9005</v>
      </c>
      <c r="S338">
        <v>0.52</v>
      </c>
      <c r="T338" s="186">
        <v>7.9999999999999995E-29</v>
      </c>
      <c r="V338">
        <v>1.24</v>
      </c>
      <c r="W338" t="s">
        <v>10524</v>
      </c>
    </row>
    <row r="339" spans="1:23" x14ac:dyDescent="0.45">
      <c r="A339">
        <v>25939597</v>
      </c>
      <c r="B339" t="s">
        <v>9330</v>
      </c>
      <c r="C339" s="171">
        <v>42129</v>
      </c>
      <c r="D339" t="s">
        <v>9044</v>
      </c>
      <c r="E339" t="s">
        <v>9331</v>
      </c>
      <c r="F339" t="s">
        <v>9010</v>
      </c>
      <c r="G339" t="s">
        <v>8996</v>
      </c>
      <c r="H339" t="s">
        <v>9332</v>
      </c>
      <c r="I339" t="s">
        <v>9333</v>
      </c>
      <c r="J339" t="s">
        <v>9013</v>
      </c>
      <c r="K339" s="185" t="s">
        <v>9014</v>
      </c>
      <c r="L339" t="s">
        <v>9001</v>
      </c>
      <c r="M339">
        <v>8</v>
      </c>
      <c r="N339">
        <v>127401060</v>
      </c>
      <c r="O339" t="s">
        <v>9064</v>
      </c>
      <c r="P339" t="s">
        <v>9695</v>
      </c>
      <c r="Q339" t="s">
        <v>9696</v>
      </c>
      <c r="R339" t="s">
        <v>9149</v>
      </c>
      <c r="S339">
        <v>0.499</v>
      </c>
      <c r="T339" s="186">
        <v>4.0000000000000001E-10</v>
      </c>
      <c r="V339">
        <v>1.23</v>
      </c>
      <c r="W339" t="s">
        <v>10025</v>
      </c>
    </row>
    <row r="340" spans="1:23" x14ac:dyDescent="0.45">
      <c r="A340">
        <v>26443449</v>
      </c>
      <c r="B340" t="s">
        <v>9620</v>
      </c>
      <c r="C340" s="171">
        <v>42284</v>
      </c>
      <c r="D340" t="s">
        <v>9044</v>
      </c>
      <c r="E340" t="s">
        <v>9621</v>
      </c>
      <c r="F340" t="s">
        <v>9010</v>
      </c>
      <c r="G340" t="s">
        <v>8996</v>
      </c>
      <c r="H340" t="s">
        <v>9622</v>
      </c>
      <c r="I340" t="s">
        <v>9623</v>
      </c>
      <c r="J340" t="s">
        <v>10525</v>
      </c>
      <c r="K340" s="185" t="s">
        <v>9088</v>
      </c>
      <c r="L340" t="s">
        <v>9001</v>
      </c>
      <c r="M340">
        <v>11</v>
      </c>
      <c r="N340">
        <v>7535346</v>
      </c>
      <c r="O340" t="s">
        <v>10526</v>
      </c>
      <c r="P340" t="s">
        <v>10527</v>
      </c>
      <c r="Q340" t="s">
        <v>10528</v>
      </c>
      <c r="R340" t="s">
        <v>9005</v>
      </c>
      <c r="S340">
        <v>0.13600000000000001</v>
      </c>
      <c r="T340" s="186">
        <v>4.0000000000000001E-8</v>
      </c>
      <c r="V340">
        <v>1.23</v>
      </c>
      <c r="W340" t="s">
        <v>9049</v>
      </c>
    </row>
    <row r="341" spans="1:23" x14ac:dyDescent="0.45">
      <c r="A341">
        <v>21242260</v>
      </c>
      <c r="B341" t="s">
        <v>9830</v>
      </c>
      <c r="C341" s="171">
        <v>40560</v>
      </c>
      <c r="D341" t="s">
        <v>10027</v>
      </c>
      <c r="E341" t="s">
        <v>10529</v>
      </c>
      <c r="F341" t="s">
        <v>9069</v>
      </c>
      <c r="G341" t="s">
        <v>8996</v>
      </c>
      <c r="H341" t="s">
        <v>10530</v>
      </c>
      <c r="I341" t="s">
        <v>10531</v>
      </c>
      <c r="J341" t="s">
        <v>9825</v>
      </c>
      <c r="K341" s="185" t="s">
        <v>9387</v>
      </c>
      <c r="L341" t="s">
        <v>9001</v>
      </c>
      <c r="M341">
        <v>6</v>
      </c>
      <c r="N341">
        <v>160419220</v>
      </c>
      <c r="O341" t="s">
        <v>9826</v>
      </c>
      <c r="P341" t="s">
        <v>10532</v>
      </c>
      <c r="Q341" t="s">
        <v>10533</v>
      </c>
      <c r="R341" t="s">
        <v>9005</v>
      </c>
      <c r="S341" t="s">
        <v>9064</v>
      </c>
      <c r="T341" s="186">
        <v>8.0000000000000005E-9</v>
      </c>
      <c r="U341" t="s">
        <v>10534</v>
      </c>
      <c r="V341">
        <v>1.28</v>
      </c>
      <c r="W341" t="s">
        <v>10241</v>
      </c>
    </row>
    <row r="342" spans="1:23" x14ac:dyDescent="0.45">
      <c r="A342">
        <v>19767754</v>
      </c>
      <c r="B342" t="s">
        <v>9107</v>
      </c>
      <c r="C342" s="171">
        <v>40076</v>
      </c>
      <c r="D342" t="s">
        <v>8994</v>
      </c>
      <c r="E342" t="s">
        <v>9271</v>
      </c>
      <c r="F342" t="s">
        <v>9010</v>
      </c>
      <c r="G342" t="s">
        <v>8996</v>
      </c>
      <c r="H342" t="s">
        <v>9272</v>
      </c>
      <c r="I342" t="s">
        <v>9273</v>
      </c>
      <c r="J342" t="s">
        <v>9811</v>
      </c>
      <c r="K342" s="185" t="s">
        <v>9014</v>
      </c>
      <c r="L342" t="s">
        <v>9001</v>
      </c>
      <c r="M342">
        <v>11</v>
      </c>
      <c r="N342">
        <v>69211113</v>
      </c>
      <c r="O342" t="s">
        <v>9101</v>
      </c>
      <c r="P342" t="s">
        <v>10535</v>
      </c>
      <c r="Q342" t="s">
        <v>10536</v>
      </c>
      <c r="R342" t="s">
        <v>9074</v>
      </c>
      <c r="S342">
        <v>0.2</v>
      </c>
      <c r="T342" s="186">
        <v>7.0000000000000001E-12</v>
      </c>
      <c r="V342">
        <v>1.23</v>
      </c>
      <c r="W342" t="s">
        <v>10537</v>
      </c>
    </row>
    <row r="343" spans="1:23" x14ac:dyDescent="0.45">
      <c r="A343">
        <v>18264098</v>
      </c>
      <c r="B343" t="s">
        <v>9107</v>
      </c>
      <c r="C343" s="171">
        <v>39488</v>
      </c>
      <c r="D343" t="s">
        <v>8994</v>
      </c>
      <c r="E343" t="s">
        <v>10538</v>
      </c>
      <c r="F343" t="s">
        <v>9010</v>
      </c>
      <c r="G343" t="s">
        <v>8996</v>
      </c>
      <c r="H343" t="s">
        <v>10539</v>
      </c>
      <c r="I343" t="s">
        <v>10540</v>
      </c>
      <c r="J343" t="s">
        <v>10541</v>
      </c>
      <c r="K343" s="185" t="s">
        <v>9014</v>
      </c>
      <c r="L343" t="s">
        <v>9039</v>
      </c>
      <c r="M343" t="s">
        <v>6765</v>
      </c>
      <c r="N343">
        <v>51486831</v>
      </c>
      <c r="O343" t="s">
        <v>10542</v>
      </c>
      <c r="P343" t="s">
        <v>10543</v>
      </c>
      <c r="Q343" t="s">
        <v>10544</v>
      </c>
      <c r="R343" t="s">
        <v>9232</v>
      </c>
      <c r="S343">
        <v>0.35</v>
      </c>
      <c r="T343" s="186">
        <v>4.0000000000000001E-13</v>
      </c>
      <c r="V343">
        <v>1.23</v>
      </c>
      <c r="W343" t="s">
        <v>9996</v>
      </c>
    </row>
    <row r="344" spans="1:23" x14ac:dyDescent="0.45">
      <c r="A344">
        <v>22086417</v>
      </c>
      <c r="B344" t="s">
        <v>10134</v>
      </c>
      <c r="C344" s="171">
        <v>40862</v>
      </c>
      <c r="D344" t="s">
        <v>9358</v>
      </c>
      <c r="E344" t="s">
        <v>10545</v>
      </c>
      <c r="F344" t="s">
        <v>4621</v>
      </c>
      <c r="G344" t="s">
        <v>8996</v>
      </c>
      <c r="H344" t="s">
        <v>10546</v>
      </c>
      <c r="I344" t="s">
        <v>10547</v>
      </c>
      <c r="J344" t="s">
        <v>10299</v>
      </c>
      <c r="K344" s="185" t="s">
        <v>9014</v>
      </c>
      <c r="L344" t="s">
        <v>9001</v>
      </c>
      <c r="M344">
        <v>6</v>
      </c>
      <c r="N344" t="s">
        <v>10548</v>
      </c>
      <c r="O344" t="s">
        <v>10549</v>
      </c>
      <c r="P344" t="s">
        <v>10550</v>
      </c>
      <c r="Q344" t="s">
        <v>10551</v>
      </c>
      <c r="R344" t="s">
        <v>10552</v>
      </c>
      <c r="S344" t="s">
        <v>9064</v>
      </c>
      <c r="T344" s="186">
        <v>8.0000000000000006E-18</v>
      </c>
      <c r="V344">
        <v>2.5</v>
      </c>
      <c r="W344" t="s">
        <v>9049</v>
      </c>
    </row>
    <row r="345" spans="1:23" x14ac:dyDescent="0.45">
      <c r="A345">
        <v>23666239</v>
      </c>
      <c r="B345" t="s">
        <v>9816</v>
      </c>
      <c r="C345" s="171">
        <v>41406</v>
      </c>
      <c r="D345" t="s">
        <v>8994</v>
      </c>
      <c r="E345" t="s">
        <v>9817</v>
      </c>
      <c r="F345" t="s">
        <v>9155</v>
      </c>
      <c r="G345" t="s">
        <v>8996</v>
      </c>
      <c r="H345" t="s">
        <v>9818</v>
      </c>
      <c r="I345" t="s">
        <v>9819</v>
      </c>
      <c r="J345" t="s">
        <v>10553</v>
      </c>
      <c r="K345" s="187" t="s">
        <v>9014</v>
      </c>
      <c r="L345" t="s">
        <v>9039</v>
      </c>
      <c r="M345">
        <v>7</v>
      </c>
      <c r="N345">
        <v>1929317</v>
      </c>
      <c r="O345" t="s">
        <v>10554</v>
      </c>
      <c r="P345" t="s">
        <v>10555</v>
      </c>
      <c r="Q345" t="s">
        <v>10556</v>
      </c>
      <c r="R345" t="s">
        <v>9005</v>
      </c>
      <c r="S345">
        <v>0.38</v>
      </c>
      <c r="T345" s="186">
        <v>6E-9</v>
      </c>
      <c r="V345">
        <v>1.21</v>
      </c>
      <c r="W345" t="s">
        <v>9503</v>
      </c>
    </row>
    <row r="346" spans="1:23" x14ac:dyDescent="0.45">
      <c r="A346">
        <v>26237428</v>
      </c>
      <c r="B346" t="s">
        <v>9292</v>
      </c>
      <c r="C346" s="171">
        <v>42219</v>
      </c>
      <c r="D346" t="s">
        <v>8994</v>
      </c>
      <c r="E346" t="s">
        <v>9293</v>
      </c>
      <c r="F346" t="s">
        <v>841</v>
      </c>
      <c r="G346" t="s">
        <v>8996</v>
      </c>
      <c r="H346" t="s">
        <v>9294</v>
      </c>
      <c r="I346" t="s">
        <v>9295</v>
      </c>
      <c r="J346" t="s">
        <v>10557</v>
      </c>
      <c r="K346" s="187" t="s">
        <v>9014</v>
      </c>
      <c r="L346" t="s">
        <v>9001</v>
      </c>
      <c r="M346">
        <v>7</v>
      </c>
      <c r="N346">
        <v>16944656</v>
      </c>
      <c r="O346" t="s">
        <v>10558</v>
      </c>
      <c r="P346" t="s">
        <v>10559</v>
      </c>
      <c r="Q346" t="s">
        <v>10560</v>
      </c>
      <c r="R346" t="s">
        <v>9074</v>
      </c>
      <c r="S346">
        <v>0.4</v>
      </c>
      <c r="T346" s="186">
        <v>6.9999999999999998E-9</v>
      </c>
      <c r="V346">
        <v>9.0999999999999998E-2</v>
      </c>
      <c r="W346" t="s">
        <v>9300</v>
      </c>
    </row>
    <row r="347" spans="1:23" x14ac:dyDescent="0.45">
      <c r="A347">
        <v>27424798</v>
      </c>
      <c r="B347" t="s">
        <v>10009</v>
      </c>
      <c r="C347" s="171">
        <v>42569</v>
      </c>
      <c r="D347" t="s">
        <v>9044</v>
      </c>
      <c r="E347" t="s">
        <v>10010</v>
      </c>
      <c r="F347" t="s">
        <v>10011</v>
      </c>
      <c r="G347" t="s">
        <v>8996</v>
      </c>
      <c r="H347" t="s">
        <v>10012</v>
      </c>
      <c r="I347" t="s">
        <v>10013</v>
      </c>
      <c r="J347" t="s">
        <v>10557</v>
      </c>
      <c r="K347" s="187" t="s">
        <v>9014</v>
      </c>
      <c r="L347" t="s">
        <v>9001</v>
      </c>
      <c r="M347">
        <v>7</v>
      </c>
      <c r="N347">
        <v>17095084</v>
      </c>
      <c r="O347" t="s">
        <v>10561</v>
      </c>
      <c r="P347" t="s">
        <v>10562</v>
      </c>
      <c r="Q347" t="s">
        <v>10563</v>
      </c>
      <c r="R347" t="s">
        <v>9222</v>
      </c>
      <c r="S347">
        <v>0.02</v>
      </c>
      <c r="T347" s="186">
        <v>4.0000000000000001E-8</v>
      </c>
      <c r="V347">
        <v>1.48</v>
      </c>
    </row>
    <row r="348" spans="1:23" x14ac:dyDescent="0.45">
      <c r="A348">
        <v>25939597</v>
      </c>
      <c r="B348" t="s">
        <v>9330</v>
      </c>
      <c r="C348" s="171">
        <v>42129</v>
      </c>
      <c r="D348" t="s">
        <v>9044</v>
      </c>
      <c r="E348" t="s">
        <v>9331</v>
      </c>
      <c r="F348" t="s">
        <v>9010</v>
      </c>
      <c r="G348" t="s">
        <v>8996</v>
      </c>
      <c r="H348" t="s">
        <v>9332</v>
      </c>
      <c r="I348" t="s">
        <v>9333</v>
      </c>
      <c r="J348" t="s">
        <v>9673</v>
      </c>
      <c r="K348" s="187" t="s">
        <v>9014</v>
      </c>
      <c r="L348" t="s">
        <v>9001</v>
      </c>
      <c r="M348">
        <v>3</v>
      </c>
      <c r="N348">
        <v>170281428</v>
      </c>
      <c r="O348" t="s">
        <v>10564</v>
      </c>
      <c r="P348" t="s">
        <v>10565</v>
      </c>
      <c r="Q348" t="s">
        <v>10566</v>
      </c>
      <c r="R348" t="s">
        <v>9149</v>
      </c>
      <c r="S348">
        <v>0.82</v>
      </c>
      <c r="T348" s="186">
        <v>8E-14</v>
      </c>
      <c r="V348">
        <v>1.22</v>
      </c>
      <c r="W348" t="s">
        <v>10567</v>
      </c>
    </row>
    <row r="349" spans="1:23" x14ac:dyDescent="0.45">
      <c r="A349">
        <v>26007630</v>
      </c>
      <c r="B349" t="s">
        <v>9595</v>
      </c>
      <c r="C349" s="171">
        <v>42150</v>
      </c>
      <c r="D349" t="s">
        <v>9044</v>
      </c>
      <c r="E349" t="s">
        <v>9596</v>
      </c>
      <c r="F349" t="s">
        <v>9589</v>
      </c>
      <c r="G349" t="s">
        <v>8996</v>
      </c>
      <c r="H349" t="s">
        <v>10117</v>
      </c>
      <c r="I349" t="s">
        <v>10118</v>
      </c>
      <c r="J349" t="s">
        <v>10568</v>
      </c>
      <c r="K349" s="187" t="s">
        <v>9014</v>
      </c>
      <c r="L349" t="s">
        <v>9001</v>
      </c>
      <c r="M349">
        <v>7</v>
      </c>
      <c r="N349">
        <v>21888461</v>
      </c>
      <c r="O349" t="s">
        <v>10569</v>
      </c>
      <c r="P349" t="s">
        <v>10570</v>
      </c>
      <c r="Q349" t="s">
        <v>10571</v>
      </c>
      <c r="R349" t="s">
        <v>9005</v>
      </c>
      <c r="S349">
        <v>0.66</v>
      </c>
      <c r="T349" s="186">
        <v>4.0000000000000001E-8</v>
      </c>
      <c r="V349">
        <v>0.2</v>
      </c>
      <c r="W349" t="s">
        <v>10572</v>
      </c>
    </row>
    <row r="350" spans="1:23" x14ac:dyDescent="0.45">
      <c r="A350">
        <v>26007630</v>
      </c>
      <c r="B350" t="s">
        <v>9595</v>
      </c>
      <c r="C350" s="171">
        <v>42150</v>
      </c>
      <c r="D350" t="s">
        <v>9044</v>
      </c>
      <c r="E350" t="s">
        <v>9596</v>
      </c>
      <c r="F350" t="s">
        <v>9589</v>
      </c>
      <c r="G350" t="s">
        <v>8996</v>
      </c>
      <c r="H350" t="s">
        <v>9597</v>
      </c>
      <c r="I350" t="s">
        <v>9598</v>
      </c>
      <c r="J350" t="s">
        <v>10568</v>
      </c>
      <c r="K350" s="187" t="s">
        <v>9014</v>
      </c>
      <c r="L350" t="s">
        <v>9001</v>
      </c>
      <c r="M350">
        <v>7</v>
      </c>
      <c r="N350">
        <v>21888461</v>
      </c>
      <c r="O350" t="s">
        <v>10573</v>
      </c>
      <c r="P350" t="s">
        <v>10570</v>
      </c>
      <c r="Q350" t="s">
        <v>10571</v>
      </c>
      <c r="R350" t="s">
        <v>9005</v>
      </c>
      <c r="S350">
        <v>0.66</v>
      </c>
      <c r="T350" s="186">
        <v>2E-8</v>
      </c>
      <c r="V350">
        <v>0.19</v>
      </c>
      <c r="W350" t="s">
        <v>9300</v>
      </c>
    </row>
    <row r="351" spans="1:23" x14ac:dyDescent="0.45">
      <c r="A351">
        <v>22120009</v>
      </c>
      <c r="B351" t="s">
        <v>9602</v>
      </c>
      <c r="C351" s="171">
        <v>40874</v>
      </c>
      <c r="D351" t="s">
        <v>8994</v>
      </c>
      <c r="E351" t="s">
        <v>9603</v>
      </c>
      <c r="F351" t="s">
        <v>9589</v>
      </c>
      <c r="G351" t="s">
        <v>8996</v>
      </c>
      <c r="H351" t="s">
        <v>9604</v>
      </c>
      <c r="I351" t="s">
        <v>9605</v>
      </c>
      <c r="J351" t="s">
        <v>10568</v>
      </c>
      <c r="K351" s="187" t="s">
        <v>9014</v>
      </c>
      <c r="L351" t="s">
        <v>9001</v>
      </c>
      <c r="M351">
        <v>7</v>
      </c>
      <c r="N351">
        <v>21898622</v>
      </c>
      <c r="O351" t="s">
        <v>10574</v>
      </c>
      <c r="P351" t="s">
        <v>10575</v>
      </c>
      <c r="Q351" t="s">
        <v>10576</v>
      </c>
      <c r="R351" t="s">
        <v>9005</v>
      </c>
      <c r="S351">
        <v>0.65</v>
      </c>
      <c r="T351" s="186">
        <v>2.9999999999999998E-14</v>
      </c>
      <c r="V351">
        <v>1.38</v>
      </c>
      <c r="W351" t="s">
        <v>9959</v>
      </c>
    </row>
    <row r="352" spans="1:23" x14ac:dyDescent="0.45">
      <c r="A352">
        <v>23502783</v>
      </c>
      <c r="B352" t="s">
        <v>9587</v>
      </c>
      <c r="C352" s="171">
        <v>41350</v>
      </c>
      <c r="D352" t="s">
        <v>8994</v>
      </c>
      <c r="E352" t="s">
        <v>9588</v>
      </c>
      <c r="F352" t="s">
        <v>9589</v>
      </c>
      <c r="G352" t="s">
        <v>8996</v>
      </c>
      <c r="H352" t="s">
        <v>9590</v>
      </c>
      <c r="J352" t="s">
        <v>10568</v>
      </c>
      <c r="K352" s="187" t="s">
        <v>9014</v>
      </c>
      <c r="L352" t="s">
        <v>9001</v>
      </c>
      <c r="M352">
        <v>7</v>
      </c>
      <c r="N352">
        <v>21898622</v>
      </c>
      <c r="O352" t="s">
        <v>9064</v>
      </c>
      <c r="P352" t="s">
        <v>10575</v>
      </c>
      <c r="Q352" t="s">
        <v>10576</v>
      </c>
      <c r="R352" t="s">
        <v>9005</v>
      </c>
      <c r="S352">
        <v>0.65</v>
      </c>
      <c r="T352" s="186">
        <v>1.0000000000000001E-9</v>
      </c>
      <c r="U352" t="s">
        <v>9593</v>
      </c>
      <c r="V352">
        <v>1.43</v>
      </c>
      <c r="W352" t="s">
        <v>10577</v>
      </c>
    </row>
    <row r="353" spans="1:23" x14ac:dyDescent="0.45">
      <c r="A353">
        <v>20676098</v>
      </c>
      <c r="B353" t="s">
        <v>10435</v>
      </c>
      <c r="C353" s="171">
        <v>40391</v>
      </c>
      <c r="D353" t="s">
        <v>8994</v>
      </c>
      <c r="E353" t="s">
        <v>10436</v>
      </c>
      <c r="F353" t="s">
        <v>9010</v>
      </c>
      <c r="G353" t="s">
        <v>8996</v>
      </c>
      <c r="H353" t="s">
        <v>10437</v>
      </c>
      <c r="I353" t="s">
        <v>10438</v>
      </c>
      <c r="J353" t="s">
        <v>10214</v>
      </c>
      <c r="K353" s="188" t="s">
        <v>9387</v>
      </c>
      <c r="L353" t="s">
        <v>9001</v>
      </c>
      <c r="M353">
        <v>6</v>
      </c>
      <c r="N353">
        <v>116888889</v>
      </c>
      <c r="O353" t="s">
        <v>10578</v>
      </c>
      <c r="P353" t="s">
        <v>10216</v>
      </c>
      <c r="Q353" t="s">
        <v>10217</v>
      </c>
      <c r="R353" t="s">
        <v>9005</v>
      </c>
      <c r="S353">
        <v>0.37</v>
      </c>
      <c r="T353" s="186">
        <v>2E-12</v>
      </c>
      <c r="V353">
        <v>1.22</v>
      </c>
      <c r="W353" t="s">
        <v>10567</v>
      </c>
    </row>
    <row r="354" spans="1:23" x14ac:dyDescent="0.45">
      <c r="A354">
        <v>19767753</v>
      </c>
      <c r="B354" t="s">
        <v>9255</v>
      </c>
      <c r="C354" s="171">
        <v>40076</v>
      </c>
      <c r="D354" t="s">
        <v>8994</v>
      </c>
      <c r="E354" t="s">
        <v>9847</v>
      </c>
      <c r="F354" t="s">
        <v>9010</v>
      </c>
      <c r="G354" t="s">
        <v>8996</v>
      </c>
      <c r="H354" t="s">
        <v>9257</v>
      </c>
      <c r="I354" t="s">
        <v>9848</v>
      </c>
      <c r="J354" t="s">
        <v>10579</v>
      </c>
      <c r="K354" s="187" t="s">
        <v>9014</v>
      </c>
      <c r="L354" t="s">
        <v>9001</v>
      </c>
      <c r="M354">
        <v>11</v>
      </c>
      <c r="N354">
        <v>2212344</v>
      </c>
      <c r="O354" t="s">
        <v>10580</v>
      </c>
      <c r="P354" t="s">
        <v>10581</v>
      </c>
      <c r="Q354" t="s">
        <v>10582</v>
      </c>
      <c r="R354" t="s">
        <v>9074</v>
      </c>
      <c r="S354">
        <v>0.2</v>
      </c>
      <c r="T354" s="186">
        <v>3.0000000000000002E-33</v>
      </c>
      <c r="V354">
        <v>1.22</v>
      </c>
      <c r="W354" t="s">
        <v>10583</v>
      </c>
    </row>
    <row r="355" spans="1:23" x14ac:dyDescent="0.45">
      <c r="A355">
        <v>17603485</v>
      </c>
      <c r="B355" t="s">
        <v>9107</v>
      </c>
      <c r="C355" s="171">
        <v>39264</v>
      </c>
      <c r="D355" t="s">
        <v>8994</v>
      </c>
      <c r="E355" t="s">
        <v>10584</v>
      </c>
      <c r="F355" t="s">
        <v>9010</v>
      </c>
      <c r="G355" t="s">
        <v>8996</v>
      </c>
      <c r="H355" t="s">
        <v>10585</v>
      </c>
      <c r="I355" t="s">
        <v>10586</v>
      </c>
      <c r="J355" t="s">
        <v>9807</v>
      </c>
      <c r="K355" s="185" t="s">
        <v>9014</v>
      </c>
      <c r="L355" t="s">
        <v>9001</v>
      </c>
      <c r="M355">
        <v>17</v>
      </c>
      <c r="N355">
        <v>37738049</v>
      </c>
      <c r="O355" t="s">
        <v>10587</v>
      </c>
      <c r="P355" t="s">
        <v>10588</v>
      </c>
      <c r="Q355" t="s">
        <v>10589</v>
      </c>
      <c r="R355" t="s">
        <v>9005</v>
      </c>
      <c r="S355">
        <v>0.49</v>
      </c>
      <c r="T355" s="186">
        <v>9.9999999999999994E-12</v>
      </c>
      <c r="V355">
        <v>1.22</v>
      </c>
      <c r="W355" t="s">
        <v>10516</v>
      </c>
    </row>
    <row r="356" spans="1:23" x14ac:dyDescent="0.45">
      <c r="A356">
        <v>26098869</v>
      </c>
      <c r="B356" t="s">
        <v>9319</v>
      </c>
      <c r="C356" s="171">
        <v>42177</v>
      </c>
      <c r="D356" t="s">
        <v>8994</v>
      </c>
      <c r="E356" t="s">
        <v>9320</v>
      </c>
      <c r="F356" t="s">
        <v>9169</v>
      </c>
      <c r="G356" t="s">
        <v>8996</v>
      </c>
      <c r="H356" t="s">
        <v>9321</v>
      </c>
      <c r="I356" t="s">
        <v>9322</v>
      </c>
      <c r="J356" t="s">
        <v>10590</v>
      </c>
      <c r="K356" s="187" t="s">
        <v>9014</v>
      </c>
      <c r="L356" t="s">
        <v>9039</v>
      </c>
      <c r="M356">
        <v>7</v>
      </c>
      <c r="N356">
        <v>40827064</v>
      </c>
      <c r="O356" t="s">
        <v>10591</v>
      </c>
      <c r="P356" t="s">
        <v>10592</v>
      </c>
      <c r="Q356" t="s">
        <v>10593</v>
      </c>
      <c r="R356" t="s">
        <v>9005</v>
      </c>
      <c r="S356">
        <v>0.73699999999999999</v>
      </c>
      <c r="T356" s="186">
        <v>1E-8</v>
      </c>
      <c r="V356">
        <v>1.1363635999999999</v>
      </c>
      <c r="W356" t="s">
        <v>9329</v>
      </c>
    </row>
    <row r="357" spans="1:23" x14ac:dyDescent="0.45">
      <c r="A357">
        <v>26034056</v>
      </c>
      <c r="B357" t="s">
        <v>9114</v>
      </c>
      <c r="C357" s="171">
        <v>42156</v>
      </c>
      <c r="D357" t="s">
        <v>9115</v>
      </c>
      <c r="E357" t="s">
        <v>9116</v>
      </c>
      <c r="F357" t="s">
        <v>9010</v>
      </c>
      <c r="G357" t="s">
        <v>8996</v>
      </c>
      <c r="H357" t="s">
        <v>9117</v>
      </c>
      <c r="I357" t="s">
        <v>9118</v>
      </c>
      <c r="J357" t="s">
        <v>9807</v>
      </c>
      <c r="K357" s="185" t="s">
        <v>9618</v>
      </c>
      <c r="L357" t="s">
        <v>9001</v>
      </c>
      <c r="M357">
        <v>17</v>
      </c>
      <c r="N357">
        <v>37743574</v>
      </c>
      <c r="O357" t="s">
        <v>9064</v>
      </c>
      <c r="P357" t="s">
        <v>10594</v>
      </c>
      <c r="Q357" t="s">
        <v>10595</v>
      </c>
      <c r="R357" t="s">
        <v>9005</v>
      </c>
      <c r="S357">
        <v>0.51900000000000002</v>
      </c>
      <c r="T357" s="186">
        <v>4.9999999999999998E-24</v>
      </c>
      <c r="V357">
        <v>1.22</v>
      </c>
      <c r="W357" t="s">
        <v>10596</v>
      </c>
    </row>
    <row r="358" spans="1:23" x14ac:dyDescent="0.45">
      <c r="A358">
        <v>19767754</v>
      </c>
      <c r="B358" t="s">
        <v>9107</v>
      </c>
      <c r="C358" s="171">
        <v>40076</v>
      </c>
      <c r="D358" t="s">
        <v>8994</v>
      </c>
      <c r="E358" t="s">
        <v>9271</v>
      </c>
      <c r="F358" t="s">
        <v>9010</v>
      </c>
      <c r="G358" t="s">
        <v>8996</v>
      </c>
      <c r="H358" t="s">
        <v>9272</v>
      </c>
      <c r="I358" t="s">
        <v>9273</v>
      </c>
      <c r="J358" t="s">
        <v>9013</v>
      </c>
      <c r="K358" s="185" t="s">
        <v>9014</v>
      </c>
      <c r="L358" t="s">
        <v>9001</v>
      </c>
      <c r="M358">
        <v>8</v>
      </c>
      <c r="N358">
        <v>127308101</v>
      </c>
      <c r="O358" t="s">
        <v>9101</v>
      </c>
      <c r="P358" t="s">
        <v>10597</v>
      </c>
      <c r="Q358" t="s">
        <v>10598</v>
      </c>
      <c r="R358" t="s">
        <v>9005</v>
      </c>
      <c r="S358">
        <v>0.15</v>
      </c>
      <c r="T358" s="186">
        <v>5.9999999999999997E-15</v>
      </c>
      <c r="V358">
        <v>1.21</v>
      </c>
      <c r="W358" t="s">
        <v>10599</v>
      </c>
    </row>
    <row r="359" spans="1:23" x14ac:dyDescent="0.45">
      <c r="A359">
        <v>19684603</v>
      </c>
      <c r="B359" t="s">
        <v>10600</v>
      </c>
      <c r="C359" s="171">
        <v>40041</v>
      </c>
      <c r="D359" t="s">
        <v>8994</v>
      </c>
      <c r="E359" t="s">
        <v>10601</v>
      </c>
      <c r="F359" t="s">
        <v>9755</v>
      </c>
      <c r="G359" t="s">
        <v>9756</v>
      </c>
      <c r="H359" t="s">
        <v>10602</v>
      </c>
      <c r="I359" t="s">
        <v>9012</v>
      </c>
      <c r="J359" t="s">
        <v>10603</v>
      </c>
      <c r="K359" s="185" t="s">
        <v>9014</v>
      </c>
      <c r="L359" t="s">
        <v>9039</v>
      </c>
      <c r="M359">
        <v>7</v>
      </c>
      <c r="N359">
        <v>50398606</v>
      </c>
      <c r="O359" t="s">
        <v>10604</v>
      </c>
      <c r="P359" t="s">
        <v>10605</v>
      </c>
      <c r="Q359" t="s">
        <v>10606</v>
      </c>
      <c r="R359" t="s">
        <v>9005</v>
      </c>
      <c r="S359">
        <v>0.27</v>
      </c>
      <c r="T359" s="186">
        <v>7.9999999999999995E-11</v>
      </c>
      <c r="V359">
        <v>1.69</v>
      </c>
      <c r="W359" t="s">
        <v>10607</v>
      </c>
    </row>
    <row r="360" spans="1:23" x14ac:dyDescent="0.45">
      <c r="A360">
        <v>22076464</v>
      </c>
      <c r="B360" t="s">
        <v>9753</v>
      </c>
      <c r="C360" s="171">
        <v>40858</v>
      </c>
      <c r="D360" t="s">
        <v>25</v>
      </c>
      <c r="E360" t="s">
        <v>9754</v>
      </c>
      <c r="F360" t="s">
        <v>9755</v>
      </c>
      <c r="G360" t="s">
        <v>9756</v>
      </c>
      <c r="H360" t="s">
        <v>9757</v>
      </c>
      <c r="I360" t="s">
        <v>9758</v>
      </c>
      <c r="J360" t="s">
        <v>10603</v>
      </c>
      <c r="K360" s="185" t="s">
        <v>9014</v>
      </c>
      <c r="L360" t="s">
        <v>9039</v>
      </c>
      <c r="M360">
        <v>7</v>
      </c>
      <c r="N360">
        <v>50398606</v>
      </c>
      <c r="O360" t="s">
        <v>2469</v>
      </c>
      <c r="P360" t="s">
        <v>10605</v>
      </c>
      <c r="Q360" t="s">
        <v>10606</v>
      </c>
      <c r="R360" t="s">
        <v>9005</v>
      </c>
      <c r="S360">
        <v>0.27</v>
      </c>
      <c r="T360" s="186">
        <v>8.9999999999999999E-11</v>
      </c>
      <c r="U360" t="s">
        <v>9764</v>
      </c>
      <c r="V360">
        <v>1.43</v>
      </c>
      <c r="W360" t="s">
        <v>10608</v>
      </c>
    </row>
    <row r="361" spans="1:23" x14ac:dyDescent="0.45">
      <c r="A361">
        <v>23996088</v>
      </c>
      <c r="B361" t="s">
        <v>10609</v>
      </c>
      <c r="C361" s="171">
        <v>41516</v>
      </c>
      <c r="D361" t="s">
        <v>9358</v>
      </c>
      <c r="E361" t="s">
        <v>10610</v>
      </c>
      <c r="F361" t="s">
        <v>9755</v>
      </c>
      <c r="G361" t="s">
        <v>9756</v>
      </c>
      <c r="H361" t="s">
        <v>10611</v>
      </c>
      <c r="I361" t="s">
        <v>10612</v>
      </c>
      <c r="J361" t="s">
        <v>10603</v>
      </c>
      <c r="K361" s="185" t="s">
        <v>9014</v>
      </c>
      <c r="L361" t="s">
        <v>9039</v>
      </c>
      <c r="M361">
        <v>7</v>
      </c>
      <c r="N361">
        <v>50402283</v>
      </c>
      <c r="O361" t="s">
        <v>2469</v>
      </c>
      <c r="P361" t="s">
        <v>10613</v>
      </c>
      <c r="Q361" t="s">
        <v>10614</v>
      </c>
      <c r="R361" t="s">
        <v>9202</v>
      </c>
      <c r="S361" t="s">
        <v>9064</v>
      </c>
      <c r="T361" s="186">
        <v>3.0000000000000002E-33</v>
      </c>
    </row>
    <row r="362" spans="1:23" x14ac:dyDescent="0.45">
      <c r="A362">
        <v>19684604</v>
      </c>
      <c r="B362" t="s">
        <v>10615</v>
      </c>
      <c r="C362" s="171">
        <v>40041</v>
      </c>
      <c r="D362" t="s">
        <v>8994</v>
      </c>
      <c r="E362" t="s">
        <v>10616</v>
      </c>
      <c r="F362" t="s">
        <v>9755</v>
      </c>
      <c r="G362" t="s">
        <v>9756</v>
      </c>
      <c r="H362" t="s">
        <v>10617</v>
      </c>
      <c r="I362" t="s">
        <v>9012</v>
      </c>
      <c r="J362" t="s">
        <v>10603</v>
      </c>
      <c r="K362" s="185" t="s">
        <v>9014</v>
      </c>
      <c r="L362" t="s">
        <v>9039</v>
      </c>
      <c r="M362">
        <v>7</v>
      </c>
      <c r="N362">
        <v>50402906</v>
      </c>
      <c r="O362" t="s">
        <v>2469</v>
      </c>
      <c r="P362" t="s">
        <v>10618</v>
      </c>
      <c r="Q362" t="s">
        <v>10619</v>
      </c>
      <c r="R362" t="s">
        <v>9202</v>
      </c>
      <c r="S362">
        <v>0.28000000000000003</v>
      </c>
      <c r="T362" s="186">
        <v>9.9999999999999998E-20</v>
      </c>
      <c r="V362">
        <v>1.69</v>
      </c>
      <c r="W362" t="s">
        <v>10620</v>
      </c>
    </row>
    <row r="363" spans="1:23" x14ac:dyDescent="0.45">
      <c r="A363">
        <v>22076464</v>
      </c>
      <c r="B363" t="s">
        <v>9753</v>
      </c>
      <c r="C363" s="171">
        <v>40858</v>
      </c>
      <c r="D363" t="s">
        <v>25</v>
      </c>
      <c r="E363" t="s">
        <v>9754</v>
      </c>
      <c r="F363" t="s">
        <v>9755</v>
      </c>
      <c r="G363" t="s">
        <v>9756</v>
      </c>
      <c r="H363" t="s">
        <v>9757</v>
      </c>
      <c r="I363" t="s">
        <v>9758</v>
      </c>
      <c r="J363" t="s">
        <v>10603</v>
      </c>
      <c r="K363" s="185" t="s">
        <v>9014</v>
      </c>
      <c r="L363" t="s">
        <v>9039</v>
      </c>
      <c r="M363">
        <v>7</v>
      </c>
      <c r="N363">
        <v>50402906</v>
      </c>
      <c r="O363" t="s">
        <v>2469</v>
      </c>
      <c r="P363" t="s">
        <v>10621</v>
      </c>
      <c r="Q363" t="s">
        <v>10619</v>
      </c>
      <c r="R363" t="s">
        <v>9202</v>
      </c>
      <c r="S363">
        <v>0.27</v>
      </c>
      <c r="T363" s="186">
        <v>8.0000000000000002E-13</v>
      </c>
      <c r="V363">
        <v>1.43</v>
      </c>
      <c r="W363" t="s">
        <v>10622</v>
      </c>
    </row>
    <row r="364" spans="1:23" x14ac:dyDescent="0.45">
      <c r="A364">
        <v>23512250</v>
      </c>
      <c r="B364" t="s">
        <v>10623</v>
      </c>
      <c r="C364" s="171">
        <v>41352</v>
      </c>
      <c r="D364" t="s">
        <v>9494</v>
      </c>
      <c r="E364" t="s">
        <v>10624</v>
      </c>
      <c r="F364" t="s">
        <v>9755</v>
      </c>
      <c r="G364" t="s">
        <v>9756</v>
      </c>
      <c r="H364" t="s">
        <v>10625</v>
      </c>
      <c r="I364" t="s">
        <v>10626</v>
      </c>
      <c r="J364" t="s">
        <v>10603</v>
      </c>
      <c r="K364" s="185" t="s">
        <v>10627</v>
      </c>
      <c r="L364" t="s">
        <v>9039</v>
      </c>
      <c r="M364">
        <v>7</v>
      </c>
      <c r="N364">
        <v>50405553</v>
      </c>
      <c r="O364" t="s">
        <v>10628</v>
      </c>
      <c r="P364" t="s">
        <v>10629</v>
      </c>
      <c r="Q364" t="s">
        <v>10630</v>
      </c>
      <c r="R364" t="s">
        <v>9232</v>
      </c>
      <c r="S364">
        <v>0.28000000000000003</v>
      </c>
      <c r="T364" s="186">
        <v>1.9999999999999999E-29</v>
      </c>
      <c r="V364">
        <v>1.67</v>
      </c>
      <c r="W364" t="s">
        <v>10631</v>
      </c>
    </row>
    <row r="365" spans="1:23" x14ac:dyDescent="0.45">
      <c r="A365">
        <v>25310577</v>
      </c>
      <c r="B365" t="s">
        <v>10632</v>
      </c>
      <c r="C365" s="171">
        <v>41925</v>
      </c>
      <c r="D365" t="s">
        <v>10633</v>
      </c>
      <c r="E365" t="s">
        <v>10634</v>
      </c>
      <c r="F365" t="s">
        <v>9755</v>
      </c>
      <c r="G365" t="s">
        <v>9756</v>
      </c>
      <c r="H365" t="s">
        <v>10635</v>
      </c>
      <c r="I365" t="s">
        <v>10636</v>
      </c>
      <c r="J365" t="s">
        <v>10603</v>
      </c>
      <c r="K365" s="185" t="s">
        <v>9014</v>
      </c>
      <c r="L365" t="s">
        <v>9039</v>
      </c>
      <c r="M365">
        <v>7</v>
      </c>
      <c r="N365">
        <v>50410929</v>
      </c>
      <c r="O365" t="s">
        <v>2469</v>
      </c>
      <c r="P365" t="s">
        <v>10637</v>
      </c>
      <c r="Q365" t="s">
        <v>10638</v>
      </c>
      <c r="R365" t="s">
        <v>9222</v>
      </c>
      <c r="S365">
        <v>0.28000000000000003</v>
      </c>
      <c r="T365" s="186">
        <v>6.9999999999999998E-9</v>
      </c>
      <c r="V365">
        <v>1.69</v>
      </c>
      <c r="W365" t="s">
        <v>10639</v>
      </c>
    </row>
    <row r="366" spans="1:23" x14ac:dyDescent="0.45">
      <c r="A366">
        <v>22076464</v>
      </c>
      <c r="B366" t="s">
        <v>9753</v>
      </c>
      <c r="C366" s="171">
        <v>40858</v>
      </c>
      <c r="D366" t="s">
        <v>25</v>
      </c>
      <c r="E366" t="s">
        <v>9754</v>
      </c>
      <c r="F366" t="s">
        <v>9755</v>
      </c>
      <c r="G366" t="s">
        <v>9756</v>
      </c>
      <c r="H366" t="s">
        <v>9757</v>
      </c>
      <c r="I366" t="s">
        <v>9758</v>
      </c>
      <c r="J366" t="s">
        <v>10603</v>
      </c>
      <c r="K366" s="185" t="s">
        <v>9014</v>
      </c>
      <c r="L366" t="s">
        <v>9039</v>
      </c>
      <c r="M366">
        <v>7</v>
      </c>
      <c r="N366">
        <v>50498129</v>
      </c>
      <c r="O366" t="s">
        <v>10640</v>
      </c>
      <c r="P366" t="s">
        <v>10641</v>
      </c>
      <c r="Q366" t="s">
        <v>10642</v>
      </c>
      <c r="R366" t="s">
        <v>9005</v>
      </c>
      <c r="S366">
        <v>0.31</v>
      </c>
      <c r="T366" s="186">
        <v>2E-8</v>
      </c>
      <c r="V366">
        <v>1.32</v>
      </c>
      <c r="W366" t="s">
        <v>10643</v>
      </c>
    </row>
    <row r="367" spans="1:23" x14ac:dyDescent="0.45">
      <c r="A367">
        <v>26424050</v>
      </c>
      <c r="B367" t="s">
        <v>9915</v>
      </c>
      <c r="C367" s="171">
        <v>42278</v>
      </c>
      <c r="D367" t="s">
        <v>9044</v>
      </c>
      <c r="E367" t="s">
        <v>9916</v>
      </c>
      <c r="F367" t="s">
        <v>5168</v>
      </c>
      <c r="G367" t="s">
        <v>8996</v>
      </c>
      <c r="H367" t="s">
        <v>10644</v>
      </c>
      <c r="I367" t="s">
        <v>9921</v>
      </c>
      <c r="J367" t="s">
        <v>9013</v>
      </c>
      <c r="K367" s="185" t="s">
        <v>9014</v>
      </c>
      <c r="L367" t="s">
        <v>9001</v>
      </c>
      <c r="M367">
        <v>8</v>
      </c>
      <c r="N367">
        <v>129633446</v>
      </c>
      <c r="O367" t="s">
        <v>9064</v>
      </c>
      <c r="P367" t="s">
        <v>10432</v>
      </c>
      <c r="Q367" t="s">
        <v>10433</v>
      </c>
      <c r="R367" t="s">
        <v>9005</v>
      </c>
      <c r="S367" t="s">
        <v>9064</v>
      </c>
      <c r="T367" s="186">
        <v>1E-62</v>
      </c>
      <c r="V367">
        <v>3.6</v>
      </c>
      <c r="W367" t="s">
        <v>10645</v>
      </c>
    </row>
    <row r="368" spans="1:23" x14ac:dyDescent="0.45">
      <c r="A368">
        <v>19578367</v>
      </c>
      <c r="B368" t="s">
        <v>9925</v>
      </c>
      <c r="C368" s="171">
        <v>39999</v>
      </c>
      <c r="D368" t="s">
        <v>8994</v>
      </c>
      <c r="E368" t="s">
        <v>9926</v>
      </c>
      <c r="F368" t="s">
        <v>5168</v>
      </c>
      <c r="G368" t="s">
        <v>8996</v>
      </c>
      <c r="H368" t="s">
        <v>9927</v>
      </c>
      <c r="I368" t="s">
        <v>9928</v>
      </c>
      <c r="J368" t="s">
        <v>9013</v>
      </c>
      <c r="K368" s="185" t="s">
        <v>9014</v>
      </c>
      <c r="L368" t="s">
        <v>9001</v>
      </c>
      <c r="M368">
        <v>8</v>
      </c>
      <c r="N368">
        <v>129673211</v>
      </c>
      <c r="O368" t="s">
        <v>10428</v>
      </c>
      <c r="P368" t="s">
        <v>10646</v>
      </c>
      <c r="Q368" t="s">
        <v>10647</v>
      </c>
      <c r="R368" t="s">
        <v>9005</v>
      </c>
      <c r="S368">
        <v>0.83</v>
      </c>
      <c r="T368" s="186">
        <v>2.0000000000000001E-18</v>
      </c>
      <c r="V368">
        <v>1.36</v>
      </c>
      <c r="W368" t="s">
        <v>10648</v>
      </c>
    </row>
    <row r="369" spans="1:23" x14ac:dyDescent="0.45">
      <c r="A369">
        <v>21531791</v>
      </c>
      <c r="B369" t="s">
        <v>9944</v>
      </c>
      <c r="C369" s="171">
        <v>40662</v>
      </c>
      <c r="D369" t="s">
        <v>9050</v>
      </c>
      <c r="E369" t="s">
        <v>9945</v>
      </c>
      <c r="F369" t="s">
        <v>5168</v>
      </c>
      <c r="G369" t="s">
        <v>8996</v>
      </c>
      <c r="H369" t="s">
        <v>9946</v>
      </c>
      <c r="I369" t="s">
        <v>9012</v>
      </c>
      <c r="J369" t="s">
        <v>9013</v>
      </c>
      <c r="K369" s="185" t="s">
        <v>9014</v>
      </c>
      <c r="L369" t="s">
        <v>9001</v>
      </c>
      <c r="M369">
        <v>8</v>
      </c>
      <c r="N369">
        <v>129673211</v>
      </c>
      <c r="O369" t="s">
        <v>10428</v>
      </c>
      <c r="P369" t="s">
        <v>10649</v>
      </c>
      <c r="Q369" t="s">
        <v>10647</v>
      </c>
      <c r="R369" t="s">
        <v>9005</v>
      </c>
      <c r="S369" t="s">
        <v>9064</v>
      </c>
      <c r="T369" s="186">
        <v>4.9999999999999997E-21</v>
      </c>
      <c r="V369">
        <v>1.4</v>
      </c>
      <c r="W369" t="s">
        <v>9049</v>
      </c>
    </row>
    <row r="370" spans="1:23" x14ac:dyDescent="0.45">
      <c r="A370">
        <v>21531791</v>
      </c>
      <c r="B370" t="s">
        <v>9944</v>
      </c>
      <c r="C370" s="171">
        <v>40662</v>
      </c>
      <c r="D370" t="s">
        <v>9050</v>
      </c>
      <c r="E370" t="s">
        <v>9945</v>
      </c>
      <c r="F370" t="s">
        <v>5168</v>
      </c>
      <c r="G370" t="s">
        <v>8996</v>
      </c>
      <c r="H370" t="s">
        <v>9946</v>
      </c>
      <c r="I370" t="s">
        <v>9012</v>
      </c>
      <c r="J370" t="s">
        <v>10650</v>
      </c>
      <c r="K370" s="185" t="s">
        <v>9014</v>
      </c>
      <c r="L370" t="s">
        <v>9001</v>
      </c>
      <c r="M370">
        <v>9</v>
      </c>
      <c r="N370">
        <v>22033367</v>
      </c>
      <c r="O370" t="s">
        <v>10651</v>
      </c>
      <c r="P370" t="s">
        <v>10652</v>
      </c>
      <c r="Q370" t="s">
        <v>10653</v>
      </c>
      <c r="R370" t="s">
        <v>9005</v>
      </c>
      <c r="S370" t="s">
        <v>9064</v>
      </c>
      <c r="T370" s="186">
        <v>5.0000000000000004E-16</v>
      </c>
      <c r="V370">
        <v>1.26</v>
      </c>
      <c r="W370" t="s">
        <v>9049</v>
      </c>
    </row>
    <row r="371" spans="1:23" x14ac:dyDescent="0.45">
      <c r="A371">
        <v>26034056</v>
      </c>
      <c r="B371" t="s">
        <v>9114</v>
      </c>
      <c r="C371" s="171">
        <v>42156</v>
      </c>
      <c r="D371" t="s">
        <v>9115</v>
      </c>
      <c r="E371" t="s">
        <v>9116</v>
      </c>
      <c r="F371" t="s">
        <v>9010</v>
      </c>
      <c r="G371" t="s">
        <v>8996</v>
      </c>
      <c r="H371" t="s">
        <v>9117</v>
      </c>
      <c r="I371" t="s">
        <v>9118</v>
      </c>
      <c r="J371" t="s">
        <v>9013</v>
      </c>
      <c r="K371" s="185" t="s">
        <v>9014</v>
      </c>
      <c r="L371" t="s">
        <v>9001</v>
      </c>
      <c r="M371">
        <v>8</v>
      </c>
      <c r="N371">
        <v>127328663</v>
      </c>
      <c r="O371" t="s">
        <v>9064</v>
      </c>
      <c r="P371" t="s">
        <v>10654</v>
      </c>
      <c r="Q371" t="s">
        <v>10655</v>
      </c>
      <c r="R371" t="s">
        <v>9005</v>
      </c>
      <c r="S371">
        <v>0.14000000000000001</v>
      </c>
      <c r="T371" s="186">
        <v>5.0000000000000003E-10</v>
      </c>
      <c r="U371" t="s">
        <v>9335</v>
      </c>
      <c r="V371">
        <v>1.21</v>
      </c>
      <c r="W371" t="s">
        <v>9422</v>
      </c>
    </row>
    <row r="372" spans="1:23" x14ac:dyDescent="0.45">
      <c r="A372">
        <v>26034056</v>
      </c>
      <c r="B372" t="s">
        <v>9114</v>
      </c>
      <c r="C372" s="171">
        <v>42156</v>
      </c>
      <c r="D372" t="s">
        <v>9115</v>
      </c>
      <c r="E372" t="s">
        <v>9116</v>
      </c>
      <c r="F372" t="s">
        <v>9010</v>
      </c>
      <c r="G372" t="s">
        <v>8996</v>
      </c>
      <c r="H372" t="s">
        <v>9117</v>
      </c>
      <c r="I372" t="s">
        <v>9118</v>
      </c>
      <c r="J372" t="s">
        <v>10002</v>
      </c>
      <c r="K372" s="185" t="s">
        <v>9014</v>
      </c>
      <c r="L372" t="s">
        <v>9039</v>
      </c>
      <c r="M372">
        <v>10</v>
      </c>
      <c r="N372">
        <v>46046326</v>
      </c>
      <c r="O372" t="s">
        <v>9064</v>
      </c>
      <c r="P372" t="s">
        <v>10519</v>
      </c>
      <c r="Q372" t="s">
        <v>10520</v>
      </c>
      <c r="R372" t="s">
        <v>9572</v>
      </c>
      <c r="S372">
        <v>0.4</v>
      </c>
      <c r="T372" s="186">
        <v>2.9999999999999998E-18</v>
      </c>
      <c r="U372" t="s">
        <v>9335</v>
      </c>
      <c r="V372">
        <v>1.21</v>
      </c>
      <c r="W372" t="s">
        <v>10656</v>
      </c>
    </row>
    <row r="373" spans="1:23" x14ac:dyDescent="0.45">
      <c r="A373">
        <v>24292274</v>
      </c>
      <c r="B373" t="s">
        <v>9370</v>
      </c>
      <c r="C373" s="171">
        <v>41609</v>
      </c>
      <c r="D373" t="s">
        <v>8994</v>
      </c>
      <c r="E373" t="s">
        <v>9371</v>
      </c>
      <c r="F373" t="s">
        <v>9341</v>
      </c>
      <c r="G373" t="s">
        <v>8996</v>
      </c>
      <c r="H373" t="s">
        <v>9372</v>
      </c>
      <c r="I373" t="s">
        <v>9373</v>
      </c>
      <c r="J373" t="s">
        <v>10657</v>
      </c>
      <c r="K373" s="187" t="s">
        <v>9014</v>
      </c>
      <c r="L373" t="s">
        <v>9039</v>
      </c>
      <c r="M373">
        <v>7</v>
      </c>
      <c r="N373">
        <v>124822607</v>
      </c>
      <c r="O373" t="s">
        <v>5862</v>
      </c>
      <c r="P373" t="s">
        <v>10658</v>
      </c>
      <c r="Q373" t="s">
        <v>10659</v>
      </c>
      <c r="R373" t="s">
        <v>9202</v>
      </c>
      <c r="T373" s="186">
        <v>2.9999999999999997E-8</v>
      </c>
      <c r="V373">
        <v>1.22</v>
      </c>
      <c r="W373" t="s">
        <v>10660</v>
      </c>
    </row>
    <row r="374" spans="1:23" x14ac:dyDescent="0.45">
      <c r="A374">
        <v>25855136</v>
      </c>
      <c r="B374" t="s">
        <v>9033</v>
      </c>
      <c r="C374" s="171">
        <v>42103</v>
      </c>
      <c r="D374" t="s">
        <v>9044</v>
      </c>
      <c r="E374" t="s">
        <v>9045</v>
      </c>
      <c r="F374" t="s">
        <v>9035</v>
      </c>
      <c r="G374" t="s">
        <v>8996</v>
      </c>
      <c r="H374" t="s">
        <v>9046</v>
      </c>
      <c r="I374" t="s">
        <v>9047</v>
      </c>
      <c r="J374" t="s">
        <v>10661</v>
      </c>
      <c r="K374" s="187" t="s">
        <v>9014</v>
      </c>
      <c r="L374" t="s">
        <v>9001</v>
      </c>
      <c r="M374">
        <v>7</v>
      </c>
      <c r="N374">
        <v>130900794</v>
      </c>
      <c r="O374" t="s">
        <v>10662</v>
      </c>
      <c r="P374" t="s">
        <v>10663</v>
      </c>
      <c r="Q374" t="s">
        <v>10664</v>
      </c>
      <c r="R374" t="s">
        <v>9005</v>
      </c>
      <c r="S374">
        <v>0.67500000000000004</v>
      </c>
      <c r="T374" s="186">
        <v>3.9999999999999998E-20</v>
      </c>
      <c r="V374">
        <v>1.21</v>
      </c>
      <c r="W374" t="s">
        <v>9049</v>
      </c>
    </row>
    <row r="375" spans="1:23" x14ac:dyDescent="0.45">
      <c r="A375">
        <v>24403052</v>
      </c>
      <c r="B375" t="s">
        <v>9033</v>
      </c>
      <c r="C375" s="171">
        <v>41647</v>
      </c>
      <c r="D375" t="s">
        <v>9050</v>
      </c>
      <c r="E375" t="s">
        <v>9051</v>
      </c>
      <c r="F375" t="s">
        <v>9035</v>
      </c>
      <c r="G375" t="s">
        <v>8996</v>
      </c>
      <c r="H375" t="s">
        <v>9052</v>
      </c>
      <c r="I375" t="s">
        <v>9053</v>
      </c>
      <c r="J375" t="s">
        <v>10661</v>
      </c>
      <c r="K375" s="187" t="s">
        <v>9014</v>
      </c>
      <c r="L375" t="s">
        <v>9001</v>
      </c>
      <c r="M375">
        <v>7</v>
      </c>
      <c r="N375">
        <v>130900794</v>
      </c>
      <c r="O375" t="s">
        <v>10662</v>
      </c>
      <c r="P375" t="s">
        <v>10663</v>
      </c>
      <c r="Q375" t="s">
        <v>10664</v>
      </c>
      <c r="R375" t="s">
        <v>9005</v>
      </c>
      <c r="T375" s="186">
        <v>8.9999999999999999E-11</v>
      </c>
      <c r="V375">
        <v>1.23</v>
      </c>
      <c r="W375" t="s">
        <v>10665</v>
      </c>
    </row>
    <row r="376" spans="1:23" x14ac:dyDescent="0.45">
      <c r="A376">
        <v>25086665</v>
      </c>
      <c r="B376" t="s">
        <v>9167</v>
      </c>
      <c r="C376" s="171">
        <v>41854</v>
      </c>
      <c r="D376" t="s">
        <v>8994</v>
      </c>
      <c r="E376" t="s">
        <v>9168</v>
      </c>
      <c r="F376" t="s">
        <v>9169</v>
      </c>
      <c r="G376" t="s">
        <v>8996</v>
      </c>
      <c r="H376" t="s">
        <v>9170</v>
      </c>
      <c r="I376" t="s">
        <v>9171</v>
      </c>
      <c r="J376" t="s">
        <v>10661</v>
      </c>
      <c r="K376" s="187" t="s">
        <v>9014</v>
      </c>
      <c r="L376" t="s">
        <v>9001</v>
      </c>
      <c r="M376">
        <v>7</v>
      </c>
      <c r="N376">
        <v>130995762</v>
      </c>
      <c r="O376" t="s">
        <v>10666</v>
      </c>
      <c r="P376" t="s">
        <v>10667</v>
      </c>
      <c r="Q376" t="s">
        <v>10668</v>
      </c>
      <c r="R376" t="s">
        <v>9005</v>
      </c>
      <c r="S376">
        <v>0.85299999999999998</v>
      </c>
      <c r="T376" s="186">
        <v>3.0000000000000001E-12</v>
      </c>
      <c r="V376">
        <v>1.27</v>
      </c>
      <c r="W376" t="s">
        <v>10669</v>
      </c>
    </row>
    <row r="377" spans="1:23" x14ac:dyDescent="0.45">
      <c r="A377">
        <v>23535729</v>
      </c>
      <c r="B377" t="s">
        <v>9028</v>
      </c>
      <c r="C377" s="171">
        <v>41365</v>
      </c>
      <c r="D377" t="s">
        <v>8994</v>
      </c>
      <c r="E377" t="s">
        <v>9029</v>
      </c>
      <c r="F377" t="s">
        <v>9021</v>
      </c>
      <c r="G377" t="s">
        <v>8996</v>
      </c>
      <c r="H377" t="s">
        <v>9030</v>
      </c>
      <c r="I377" t="s">
        <v>9031</v>
      </c>
      <c r="J377" t="s">
        <v>10670</v>
      </c>
      <c r="K377" s="187" t="s">
        <v>9014</v>
      </c>
      <c r="L377" t="s">
        <v>9039</v>
      </c>
      <c r="M377">
        <v>7</v>
      </c>
      <c r="N377">
        <v>144377836</v>
      </c>
      <c r="O377" t="s">
        <v>10671</v>
      </c>
      <c r="P377" t="s">
        <v>10672</v>
      </c>
      <c r="Q377" t="s">
        <v>10673</v>
      </c>
      <c r="R377" t="s">
        <v>9005</v>
      </c>
      <c r="S377">
        <v>0.75</v>
      </c>
      <c r="T377" s="186">
        <v>7.0000000000000004E-11</v>
      </c>
      <c r="V377">
        <v>1.06</v>
      </c>
      <c r="W377" t="s">
        <v>9032</v>
      </c>
    </row>
    <row r="378" spans="1:23" x14ac:dyDescent="0.45">
      <c r="A378">
        <v>20972438</v>
      </c>
      <c r="B378" t="s">
        <v>9238</v>
      </c>
      <c r="C378" s="171">
        <v>40475</v>
      </c>
      <c r="D378" t="s">
        <v>8994</v>
      </c>
      <c r="E378" t="s">
        <v>9239</v>
      </c>
      <c r="F378" t="s">
        <v>9240</v>
      </c>
      <c r="G378" t="s">
        <v>8996</v>
      </c>
      <c r="H378" t="s">
        <v>9241</v>
      </c>
      <c r="I378" t="s">
        <v>9242</v>
      </c>
      <c r="J378" t="s">
        <v>10674</v>
      </c>
      <c r="K378" s="187" t="s">
        <v>9014</v>
      </c>
      <c r="L378" t="s">
        <v>9039</v>
      </c>
      <c r="M378">
        <v>8</v>
      </c>
      <c r="N378">
        <v>18415371</v>
      </c>
      <c r="O378" t="s">
        <v>10675</v>
      </c>
      <c r="P378" t="s">
        <v>10676</v>
      </c>
      <c r="Q378" t="s">
        <v>10677</v>
      </c>
      <c r="R378" t="s">
        <v>9074</v>
      </c>
      <c r="S378">
        <v>0.8</v>
      </c>
      <c r="T378" s="186">
        <v>3.9999999999999998E-11</v>
      </c>
      <c r="V378">
        <v>1.1499999999999999</v>
      </c>
      <c r="W378" t="s">
        <v>9459</v>
      </c>
    </row>
    <row r="379" spans="1:23" x14ac:dyDescent="0.45">
      <c r="A379">
        <v>24163127</v>
      </c>
      <c r="B379" t="s">
        <v>9686</v>
      </c>
      <c r="C379" s="171">
        <v>41571</v>
      </c>
      <c r="D379" t="s">
        <v>9050</v>
      </c>
      <c r="E379" t="s">
        <v>9687</v>
      </c>
      <c r="F379" t="s">
        <v>9240</v>
      </c>
      <c r="G379" t="s">
        <v>8996</v>
      </c>
      <c r="H379" t="s">
        <v>9772</v>
      </c>
      <c r="I379" t="s">
        <v>9773</v>
      </c>
      <c r="J379" t="s">
        <v>10674</v>
      </c>
      <c r="K379" s="187" t="s">
        <v>9014</v>
      </c>
      <c r="L379" t="s">
        <v>9039</v>
      </c>
      <c r="M379">
        <v>8</v>
      </c>
      <c r="N379">
        <v>18415371</v>
      </c>
      <c r="O379" t="s">
        <v>10675</v>
      </c>
      <c r="P379" t="s">
        <v>10678</v>
      </c>
      <c r="Q379" t="s">
        <v>10677</v>
      </c>
      <c r="R379" t="s">
        <v>9074</v>
      </c>
      <c r="S379">
        <v>0.8</v>
      </c>
      <c r="T379" s="186">
        <v>2.0000000000000001E-10</v>
      </c>
      <c r="V379">
        <v>1.1399999999999999</v>
      </c>
      <c r="W379" t="s">
        <v>9413</v>
      </c>
    </row>
    <row r="380" spans="1:23" x14ac:dyDescent="0.45">
      <c r="A380">
        <v>22076464</v>
      </c>
      <c r="B380" t="s">
        <v>9753</v>
      </c>
      <c r="C380" s="171">
        <v>40858</v>
      </c>
      <c r="D380" t="s">
        <v>25</v>
      </c>
      <c r="E380" t="s">
        <v>9754</v>
      </c>
      <c r="F380" t="s">
        <v>9755</v>
      </c>
      <c r="G380" t="s">
        <v>9756</v>
      </c>
      <c r="H380" t="s">
        <v>9757</v>
      </c>
      <c r="I380" t="s">
        <v>9758</v>
      </c>
      <c r="J380" t="s">
        <v>10679</v>
      </c>
      <c r="K380" s="187" t="s">
        <v>9014</v>
      </c>
      <c r="L380" t="s">
        <v>9039</v>
      </c>
      <c r="M380">
        <v>8</v>
      </c>
      <c r="N380">
        <v>19793650</v>
      </c>
      <c r="O380" t="s">
        <v>10680</v>
      </c>
      <c r="P380" t="s">
        <v>10681</v>
      </c>
      <c r="Q380" t="s">
        <v>10682</v>
      </c>
      <c r="R380" t="s">
        <v>9222</v>
      </c>
      <c r="S380">
        <v>0.31</v>
      </c>
      <c r="T380" s="186">
        <v>6E-9</v>
      </c>
      <c r="U380" t="s">
        <v>9761</v>
      </c>
    </row>
    <row r="381" spans="1:23" x14ac:dyDescent="0.45">
      <c r="A381">
        <v>26034056</v>
      </c>
      <c r="B381" t="s">
        <v>9114</v>
      </c>
      <c r="C381" s="171">
        <v>42156</v>
      </c>
      <c r="D381" t="s">
        <v>9115</v>
      </c>
      <c r="E381" t="s">
        <v>9116</v>
      </c>
      <c r="F381" t="s">
        <v>9010</v>
      </c>
      <c r="G381" t="s">
        <v>8996</v>
      </c>
      <c r="H381" t="s">
        <v>9117</v>
      </c>
      <c r="I381" t="s">
        <v>9118</v>
      </c>
      <c r="J381" t="s">
        <v>10002</v>
      </c>
      <c r="K381" s="185" t="s">
        <v>9618</v>
      </c>
      <c r="L381" t="s">
        <v>9039</v>
      </c>
      <c r="M381">
        <v>10</v>
      </c>
      <c r="N381">
        <v>46046326</v>
      </c>
      <c r="O381" t="s">
        <v>9064</v>
      </c>
      <c r="P381" t="s">
        <v>10519</v>
      </c>
      <c r="Q381" t="s">
        <v>10520</v>
      </c>
      <c r="R381" t="s">
        <v>9572</v>
      </c>
      <c r="S381">
        <v>0.40100000000000002</v>
      </c>
      <c r="T381" s="186">
        <v>7.0000000000000007E-21</v>
      </c>
      <c r="V381">
        <v>1.21</v>
      </c>
      <c r="W381" t="s">
        <v>10683</v>
      </c>
    </row>
    <row r="382" spans="1:23" x14ac:dyDescent="0.45">
      <c r="A382">
        <v>26034056</v>
      </c>
      <c r="B382" t="s">
        <v>9114</v>
      </c>
      <c r="C382" s="171">
        <v>42156</v>
      </c>
      <c r="D382" t="s">
        <v>9115</v>
      </c>
      <c r="E382" t="s">
        <v>9116</v>
      </c>
      <c r="F382" t="s">
        <v>9010</v>
      </c>
      <c r="G382" t="s">
        <v>8996</v>
      </c>
      <c r="H382" t="s">
        <v>9117</v>
      </c>
      <c r="I382" t="s">
        <v>9118</v>
      </c>
      <c r="J382" t="s">
        <v>9811</v>
      </c>
      <c r="K382" s="185" t="s">
        <v>9014</v>
      </c>
      <c r="L382" t="s">
        <v>9001</v>
      </c>
      <c r="M382">
        <v>11</v>
      </c>
      <c r="N382">
        <v>69227200</v>
      </c>
      <c r="O382" t="s">
        <v>9064</v>
      </c>
      <c r="P382" t="s">
        <v>10684</v>
      </c>
      <c r="Q382" t="s">
        <v>10685</v>
      </c>
      <c r="R382" t="s">
        <v>9074</v>
      </c>
      <c r="S382">
        <v>0.52</v>
      </c>
      <c r="T382" s="186">
        <v>8.0000000000000006E-18</v>
      </c>
      <c r="U382" t="s">
        <v>9335</v>
      </c>
      <c r="V382">
        <v>1.21</v>
      </c>
      <c r="W382" t="s">
        <v>10656</v>
      </c>
    </row>
    <row r="383" spans="1:23" x14ac:dyDescent="0.45">
      <c r="A383">
        <v>26443449</v>
      </c>
      <c r="B383" t="s">
        <v>9620</v>
      </c>
      <c r="C383" s="171">
        <v>42284</v>
      </c>
      <c r="D383" t="s">
        <v>9044</v>
      </c>
      <c r="E383" t="s">
        <v>9621</v>
      </c>
      <c r="F383" t="s">
        <v>9010</v>
      </c>
      <c r="G383" t="s">
        <v>8996</v>
      </c>
      <c r="H383" t="s">
        <v>9622</v>
      </c>
      <c r="I383" t="s">
        <v>9623</v>
      </c>
      <c r="J383" t="s">
        <v>10002</v>
      </c>
      <c r="K383" s="185" t="s">
        <v>9088</v>
      </c>
      <c r="L383" t="s">
        <v>9039</v>
      </c>
      <c r="M383">
        <v>10</v>
      </c>
      <c r="N383">
        <v>46046326</v>
      </c>
      <c r="O383" t="s">
        <v>10518</v>
      </c>
      <c r="P383" t="s">
        <v>10519</v>
      </c>
      <c r="Q383" t="s">
        <v>10520</v>
      </c>
      <c r="R383" t="s">
        <v>9572</v>
      </c>
      <c r="S383" t="s">
        <v>9064</v>
      </c>
      <c r="T383" s="186">
        <v>4.0000000000000001E-8</v>
      </c>
      <c r="V383">
        <v>1.2048193</v>
      </c>
      <c r="W383" t="s">
        <v>9049</v>
      </c>
    </row>
    <row r="384" spans="1:23" x14ac:dyDescent="0.45">
      <c r="A384">
        <v>26034056</v>
      </c>
      <c r="B384" t="s">
        <v>9114</v>
      </c>
      <c r="C384" s="171">
        <v>42156</v>
      </c>
      <c r="D384" t="s">
        <v>9115</v>
      </c>
      <c r="E384" t="s">
        <v>9116</v>
      </c>
      <c r="F384" t="s">
        <v>9010</v>
      </c>
      <c r="G384" t="s">
        <v>8996</v>
      </c>
      <c r="H384" t="s">
        <v>9117</v>
      </c>
      <c r="I384" t="s">
        <v>9118</v>
      </c>
      <c r="J384" t="s">
        <v>9811</v>
      </c>
      <c r="K384" s="185" t="s">
        <v>9618</v>
      </c>
      <c r="L384" t="s">
        <v>9001</v>
      </c>
      <c r="M384">
        <v>11</v>
      </c>
      <c r="N384">
        <v>69227200</v>
      </c>
      <c r="O384" t="s">
        <v>9064</v>
      </c>
      <c r="P384" t="s">
        <v>10684</v>
      </c>
      <c r="Q384" t="s">
        <v>10685</v>
      </c>
      <c r="R384" t="s">
        <v>9074</v>
      </c>
      <c r="S384">
        <v>0.52</v>
      </c>
      <c r="T384" s="186">
        <v>5.0000000000000004E-19</v>
      </c>
      <c r="V384">
        <v>1.2</v>
      </c>
      <c r="W384" t="s">
        <v>10686</v>
      </c>
    </row>
    <row r="385" spans="1:23" x14ac:dyDescent="0.45">
      <c r="A385">
        <v>26034056</v>
      </c>
      <c r="B385" t="s">
        <v>9114</v>
      </c>
      <c r="C385" s="171">
        <v>42156</v>
      </c>
      <c r="D385" t="s">
        <v>9115</v>
      </c>
      <c r="E385" t="s">
        <v>9116</v>
      </c>
      <c r="F385" t="s">
        <v>9010</v>
      </c>
      <c r="G385" t="s">
        <v>8996</v>
      </c>
      <c r="H385" t="s">
        <v>9117</v>
      </c>
      <c r="I385" t="s">
        <v>9118</v>
      </c>
      <c r="J385" t="s">
        <v>9811</v>
      </c>
      <c r="K385" s="185" t="s">
        <v>9618</v>
      </c>
      <c r="L385" t="s">
        <v>9001</v>
      </c>
      <c r="M385">
        <v>11</v>
      </c>
      <c r="N385">
        <v>69244226</v>
      </c>
      <c r="O385" t="s">
        <v>9064</v>
      </c>
      <c r="P385" t="s">
        <v>10687</v>
      </c>
      <c r="Q385" t="s">
        <v>10688</v>
      </c>
      <c r="R385" t="s">
        <v>9074</v>
      </c>
      <c r="S385">
        <v>0.52</v>
      </c>
      <c r="T385" s="186">
        <v>6.0000000000000006E-20</v>
      </c>
      <c r="V385">
        <v>1.2</v>
      </c>
      <c r="W385" t="s">
        <v>10683</v>
      </c>
    </row>
    <row r="386" spans="1:23" x14ac:dyDescent="0.45">
      <c r="A386">
        <v>17603485</v>
      </c>
      <c r="B386" t="s">
        <v>9107</v>
      </c>
      <c r="C386" s="171">
        <v>39264</v>
      </c>
      <c r="D386" t="s">
        <v>8994</v>
      </c>
      <c r="E386" t="s">
        <v>10584</v>
      </c>
      <c r="F386" t="s">
        <v>9010</v>
      </c>
      <c r="G386" t="s">
        <v>8996</v>
      </c>
      <c r="H386" t="s">
        <v>10585</v>
      </c>
      <c r="I386" t="s">
        <v>10586</v>
      </c>
      <c r="J386" t="s">
        <v>10306</v>
      </c>
      <c r="K386" s="185" t="s">
        <v>9014</v>
      </c>
      <c r="L386" t="s">
        <v>9001</v>
      </c>
      <c r="M386">
        <v>17</v>
      </c>
      <c r="N386">
        <v>71112612</v>
      </c>
      <c r="O386" t="s">
        <v>9101</v>
      </c>
      <c r="P386" t="s">
        <v>10307</v>
      </c>
      <c r="Q386" t="s">
        <v>10308</v>
      </c>
      <c r="R386" t="s">
        <v>9005</v>
      </c>
      <c r="S386">
        <v>0.46</v>
      </c>
      <c r="T386" s="186">
        <v>3E-10</v>
      </c>
      <c r="V386">
        <v>1.2</v>
      </c>
      <c r="W386" t="s">
        <v>9859</v>
      </c>
    </row>
    <row r="387" spans="1:23" x14ac:dyDescent="0.45">
      <c r="A387">
        <v>18264097</v>
      </c>
      <c r="B387" t="s">
        <v>9255</v>
      </c>
      <c r="C387" s="171">
        <v>39488</v>
      </c>
      <c r="D387" t="s">
        <v>8994</v>
      </c>
      <c r="E387" t="s">
        <v>9256</v>
      </c>
      <c r="F387" t="s">
        <v>9010</v>
      </c>
      <c r="G387" t="s">
        <v>8996</v>
      </c>
      <c r="H387" t="s">
        <v>9257</v>
      </c>
      <c r="I387" t="s">
        <v>9258</v>
      </c>
      <c r="J387" t="s">
        <v>10689</v>
      </c>
      <c r="K387" s="185" t="s">
        <v>9014</v>
      </c>
      <c r="L387" t="s">
        <v>9039</v>
      </c>
      <c r="M387">
        <v>19</v>
      </c>
      <c r="N387">
        <v>50861367</v>
      </c>
      <c r="O387" t="s">
        <v>10690</v>
      </c>
      <c r="P387" t="s">
        <v>10691</v>
      </c>
      <c r="Q387" t="s">
        <v>10692</v>
      </c>
      <c r="R387" t="s">
        <v>9572</v>
      </c>
      <c r="S387">
        <v>0.85</v>
      </c>
      <c r="T387" s="186">
        <v>2.0000000000000001E-18</v>
      </c>
      <c r="V387">
        <v>1.2</v>
      </c>
      <c r="W387" t="s">
        <v>10693</v>
      </c>
    </row>
    <row r="388" spans="1:23" x14ac:dyDescent="0.45">
      <c r="A388">
        <v>23535729</v>
      </c>
      <c r="B388" t="s">
        <v>9028</v>
      </c>
      <c r="C388" s="171">
        <v>41365</v>
      </c>
      <c r="D388" t="s">
        <v>8994</v>
      </c>
      <c r="E388" t="s">
        <v>9029</v>
      </c>
      <c r="F388" t="s">
        <v>9021</v>
      </c>
      <c r="G388" t="s">
        <v>8996</v>
      </c>
      <c r="H388" t="s">
        <v>9030</v>
      </c>
      <c r="I388" t="s">
        <v>9031</v>
      </c>
      <c r="J388" t="s">
        <v>10694</v>
      </c>
      <c r="K388" s="187" t="s">
        <v>9014</v>
      </c>
      <c r="L388" t="s">
        <v>9001</v>
      </c>
      <c r="M388">
        <v>8</v>
      </c>
      <c r="N388">
        <v>29652100</v>
      </c>
      <c r="O388" t="s">
        <v>9101</v>
      </c>
      <c r="P388" t="s">
        <v>10695</v>
      </c>
      <c r="Q388" t="s">
        <v>10696</v>
      </c>
      <c r="R388" t="s">
        <v>9074</v>
      </c>
      <c r="S388">
        <v>0.32</v>
      </c>
      <c r="T388" s="186">
        <v>8.9999999999999995E-14</v>
      </c>
      <c r="V388">
        <v>1.07</v>
      </c>
      <c r="W388" t="s">
        <v>10181</v>
      </c>
    </row>
    <row r="389" spans="1:23" x14ac:dyDescent="0.45">
      <c r="A389">
        <v>22267200</v>
      </c>
      <c r="B389" t="s">
        <v>9107</v>
      </c>
      <c r="C389" s="171">
        <v>40930</v>
      </c>
      <c r="D389" t="s">
        <v>8994</v>
      </c>
      <c r="E389" t="s">
        <v>9518</v>
      </c>
      <c r="F389" t="s">
        <v>9508</v>
      </c>
      <c r="G389" t="s">
        <v>8996</v>
      </c>
      <c r="H389" t="s">
        <v>9519</v>
      </c>
      <c r="I389" t="s">
        <v>9520</v>
      </c>
      <c r="J389" t="s">
        <v>10694</v>
      </c>
      <c r="K389" s="187" t="s">
        <v>9014</v>
      </c>
      <c r="L389" t="s">
        <v>9001</v>
      </c>
      <c r="M389">
        <v>8</v>
      </c>
      <c r="N389">
        <v>32574851</v>
      </c>
      <c r="O389" t="s">
        <v>10697</v>
      </c>
      <c r="P389" t="s">
        <v>10698</v>
      </c>
      <c r="Q389" t="s">
        <v>10699</v>
      </c>
      <c r="R389" t="s">
        <v>9005</v>
      </c>
      <c r="S389">
        <v>0.35099999999999998</v>
      </c>
      <c r="T389" s="186">
        <v>2.0000000000000001E-9</v>
      </c>
      <c r="V389">
        <v>1.36</v>
      </c>
      <c r="W389" t="s">
        <v>10700</v>
      </c>
    </row>
    <row r="390" spans="1:23" x14ac:dyDescent="0.45">
      <c r="A390">
        <v>23535729</v>
      </c>
      <c r="B390" t="s">
        <v>9028</v>
      </c>
      <c r="C390" s="171">
        <v>41365</v>
      </c>
      <c r="D390" t="s">
        <v>8994</v>
      </c>
      <c r="E390" t="s">
        <v>9029</v>
      </c>
      <c r="F390" t="s">
        <v>9021</v>
      </c>
      <c r="G390" t="s">
        <v>8996</v>
      </c>
      <c r="H390" t="s">
        <v>9030</v>
      </c>
      <c r="I390" t="s">
        <v>9031</v>
      </c>
      <c r="J390" t="s">
        <v>10701</v>
      </c>
      <c r="K390" s="187" t="s">
        <v>9014</v>
      </c>
      <c r="L390" t="s">
        <v>9001</v>
      </c>
      <c r="M390">
        <v>8</v>
      </c>
      <c r="N390">
        <v>75318066</v>
      </c>
      <c r="O390" t="s">
        <v>9101</v>
      </c>
      <c r="P390" t="s">
        <v>10702</v>
      </c>
      <c r="Q390" t="s">
        <v>10703</v>
      </c>
      <c r="R390" t="s">
        <v>9005</v>
      </c>
      <c r="S390">
        <v>0.82</v>
      </c>
      <c r="T390" s="186">
        <v>2.0000000000000001E-17</v>
      </c>
      <c r="V390">
        <v>1.1000000000000001</v>
      </c>
      <c r="W390" t="s">
        <v>9564</v>
      </c>
    </row>
    <row r="391" spans="1:23" x14ac:dyDescent="0.45">
      <c r="A391">
        <v>23535729</v>
      </c>
      <c r="B391" t="s">
        <v>9028</v>
      </c>
      <c r="C391" s="171">
        <v>41365</v>
      </c>
      <c r="D391" t="s">
        <v>8994</v>
      </c>
      <c r="E391" t="s">
        <v>9029</v>
      </c>
      <c r="F391" t="s">
        <v>9021</v>
      </c>
      <c r="G391" t="s">
        <v>8996</v>
      </c>
      <c r="H391" t="s">
        <v>9030</v>
      </c>
      <c r="I391" t="s">
        <v>9031</v>
      </c>
      <c r="J391" t="s">
        <v>10701</v>
      </c>
      <c r="K391" s="187" t="s">
        <v>9014</v>
      </c>
      <c r="L391" t="s">
        <v>9001</v>
      </c>
      <c r="M391">
        <v>8</v>
      </c>
      <c r="N391">
        <v>75505702</v>
      </c>
      <c r="O391" t="s">
        <v>10704</v>
      </c>
      <c r="P391" t="s">
        <v>10705</v>
      </c>
      <c r="Q391" t="s">
        <v>10706</v>
      </c>
      <c r="R391" t="s">
        <v>9005</v>
      </c>
      <c r="S391">
        <v>7.0000000000000007E-2</v>
      </c>
      <c r="T391" s="186">
        <v>5.9999999999999997E-15</v>
      </c>
      <c r="V391">
        <v>1.1299999999999999</v>
      </c>
      <c r="W391" t="s">
        <v>10707</v>
      </c>
    </row>
    <row r="392" spans="1:23" x14ac:dyDescent="0.45">
      <c r="A392">
        <v>25855136</v>
      </c>
      <c r="B392" t="s">
        <v>9033</v>
      </c>
      <c r="C392" s="171">
        <v>42103</v>
      </c>
      <c r="D392" t="s">
        <v>9044</v>
      </c>
      <c r="E392" t="s">
        <v>9045</v>
      </c>
      <c r="F392" t="s">
        <v>9035</v>
      </c>
      <c r="G392" t="s">
        <v>8996</v>
      </c>
      <c r="H392" t="s">
        <v>9046</v>
      </c>
      <c r="I392" t="s">
        <v>9047</v>
      </c>
      <c r="J392" t="s">
        <v>10701</v>
      </c>
      <c r="K392" s="187" t="s">
        <v>9014</v>
      </c>
      <c r="L392" t="s">
        <v>9001</v>
      </c>
      <c r="M392">
        <v>8</v>
      </c>
      <c r="N392">
        <v>76566304</v>
      </c>
      <c r="O392" t="s">
        <v>10708</v>
      </c>
      <c r="P392" t="s">
        <v>10709</v>
      </c>
      <c r="Q392" t="s">
        <v>10710</v>
      </c>
      <c r="R392" t="s">
        <v>9005</v>
      </c>
      <c r="S392">
        <v>0.93799999999999994</v>
      </c>
      <c r="T392" s="186">
        <v>3.9999999999999999E-12</v>
      </c>
      <c r="V392">
        <v>1.43</v>
      </c>
      <c r="W392" t="s">
        <v>10711</v>
      </c>
    </row>
    <row r="393" spans="1:23" x14ac:dyDescent="0.45">
      <c r="A393">
        <v>25581431</v>
      </c>
      <c r="B393" t="s">
        <v>9055</v>
      </c>
      <c r="C393" s="171">
        <v>42016</v>
      </c>
      <c r="D393" t="s">
        <v>8994</v>
      </c>
      <c r="E393" t="s">
        <v>9056</v>
      </c>
      <c r="F393" t="s">
        <v>9057</v>
      </c>
      <c r="G393" t="s">
        <v>8996</v>
      </c>
      <c r="H393" t="s">
        <v>9058</v>
      </c>
      <c r="I393" t="s">
        <v>9059</v>
      </c>
      <c r="J393" t="s">
        <v>10701</v>
      </c>
      <c r="K393" s="187" t="s">
        <v>9014</v>
      </c>
      <c r="L393" t="s">
        <v>9001</v>
      </c>
      <c r="M393">
        <v>8</v>
      </c>
      <c r="N393">
        <v>81741409</v>
      </c>
      <c r="O393" t="s">
        <v>10712</v>
      </c>
      <c r="P393" t="s">
        <v>10713</v>
      </c>
      <c r="Q393" t="s">
        <v>10714</v>
      </c>
      <c r="R393" t="s">
        <v>9005</v>
      </c>
      <c r="S393">
        <v>7.0000000000000007E-2</v>
      </c>
      <c r="T393" s="186">
        <v>3E-10</v>
      </c>
      <c r="W393" t="s">
        <v>10715</v>
      </c>
    </row>
    <row r="394" spans="1:23" x14ac:dyDescent="0.45">
      <c r="A394">
        <v>23535730</v>
      </c>
      <c r="B394" t="s">
        <v>9405</v>
      </c>
      <c r="C394" s="171">
        <v>41365</v>
      </c>
      <c r="D394" t="s">
        <v>8994</v>
      </c>
      <c r="E394" t="s">
        <v>9406</v>
      </c>
      <c r="F394" t="s">
        <v>9057</v>
      </c>
      <c r="G394" t="s">
        <v>8996</v>
      </c>
      <c r="H394" t="s">
        <v>9407</v>
      </c>
      <c r="I394" t="s">
        <v>9408</v>
      </c>
      <c r="J394" t="s">
        <v>10701</v>
      </c>
      <c r="K394" s="187" t="s">
        <v>9014</v>
      </c>
      <c r="L394" t="s">
        <v>9001</v>
      </c>
      <c r="M394">
        <v>8</v>
      </c>
      <c r="N394">
        <v>81741409</v>
      </c>
      <c r="O394" t="s">
        <v>10716</v>
      </c>
      <c r="P394" t="s">
        <v>10717</v>
      </c>
      <c r="Q394" t="s">
        <v>10714</v>
      </c>
      <c r="R394" t="s">
        <v>9005</v>
      </c>
      <c r="S394">
        <v>7.0000000000000007E-2</v>
      </c>
      <c r="T394" s="186">
        <v>6E-9</v>
      </c>
      <c r="U394" t="s">
        <v>9410</v>
      </c>
      <c r="V394">
        <v>1.19</v>
      </c>
      <c r="W394" t="s">
        <v>9733</v>
      </c>
    </row>
    <row r="395" spans="1:23" x14ac:dyDescent="0.45">
      <c r="A395">
        <v>23535730</v>
      </c>
      <c r="B395" t="s">
        <v>9405</v>
      </c>
      <c r="C395" s="171">
        <v>41365</v>
      </c>
      <c r="D395" t="s">
        <v>8994</v>
      </c>
      <c r="E395" t="s">
        <v>9406</v>
      </c>
      <c r="F395" t="s">
        <v>9057</v>
      </c>
      <c r="G395" t="s">
        <v>8996</v>
      </c>
      <c r="H395" t="s">
        <v>9407</v>
      </c>
      <c r="I395" t="s">
        <v>9408</v>
      </c>
      <c r="J395" t="s">
        <v>10701</v>
      </c>
      <c r="K395" s="187" t="s">
        <v>9014</v>
      </c>
      <c r="L395" t="s">
        <v>9001</v>
      </c>
      <c r="M395">
        <v>8</v>
      </c>
      <c r="N395">
        <v>81741409</v>
      </c>
      <c r="O395" t="s">
        <v>10716</v>
      </c>
      <c r="P395" t="s">
        <v>10717</v>
      </c>
      <c r="Q395" t="s">
        <v>10714</v>
      </c>
      <c r="R395" t="s">
        <v>9005</v>
      </c>
      <c r="S395">
        <v>7.0000000000000007E-2</v>
      </c>
      <c r="T395" s="186">
        <v>6.9999999999999996E-10</v>
      </c>
      <c r="U395" t="s">
        <v>9412</v>
      </c>
      <c r="V395">
        <v>1.24</v>
      </c>
      <c r="W395" t="s">
        <v>10123</v>
      </c>
    </row>
    <row r="396" spans="1:23" x14ac:dyDescent="0.45">
      <c r="A396">
        <v>24403052</v>
      </c>
      <c r="B396" t="s">
        <v>9033</v>
      </c>
      <c r="C396" s="171">
        <v>41647</v>
      </c>
      <c r="D396" t="s">
        <v>9050</v>
      </c>
      <c r="E396" t="s">
        <v>9051</v>
      </c>
      <c r="F396" t="s">
        <v>9035</v>
      </c>
      <c r="G396" t="s">
        <v>8996</v>
      </c>
      <c r="H396" t="s">
        <v>9052</v>
      </c>
      <c r="I396" t="s">
        <v>9053</v>
      </c>
      <c r="J396" t="s">
        <v>10718</v>
      </c>
      <c r="K396" s="187" t="s">
        <v>9014</v>
      </c>
      <c r="L396" t="s">
        <v>9039</v>
      </c>
      <c r="M396">
        <v>8</v>
      </c>
      <c r="N396">
        <v>100012277</v>
      </c>
      <c r="O396" t="s">
        <v>10719</v>
      </c>
      <c r="P396" t="s">
        <v>10720</v>
      </c>
      <c r="Q396" t="s">
        <v>10721</v>
      </c>
      <c r="R396" t="s">
        <v>9005</v>
      </c>
      <c r="S396">
        <v>0.86</v>
      </c>
      <c r="T396" s="186">
        <v>9E-13</v>
      </c>
      <c r="V396">
        <v>1.3</v>
      </c>
      <c r="W396" t="s">
        <v>10722</v>
      </c>
    </row>
    <row r="397" spans="1:23" x14ac:dyDescent="0.45">
      <c r="A397">
        <v>25855136</v>
      </c>
      <c r="B397" t="s">
        <v>9033</v>
      </c>
      <c r="C397" s="171">
        <v>42103</v>
      </c>
      <c r="D397" t="s">
        <v>9044</v>
      </c>
      <c r="E397" t="s">
        <v>9045</v>
      </c>
      <c r="F397" t="s">
        <v>9035</v>
      </c>
      <c r="G397" t="s">
        <v>8996</v>
      </c>
      <c r="H397" t="s">
        <v>9046</v>
      </c>
      <c r="I397" t="s">
        <v>9047</v>
      </c>
      <c r="J397" t="s">
        <v>10718</v>
      </c>
      <c r="K397" s="187" t="s">
        <v>9014</v>
      </c>
      <c r="L397" t="s">
        <v>9039</v>
      </c>
      <c r="M397">
        <v>8</v>
      </c>
      <c r="N397">
        <v>100012277</v>
      </c>
      <c r="O397" t="s">
        <v>10719</v>
      </c>
      <c r="P397" t="s">
        <v>10723</v>
      </c>
      <c r="Q397" t="s">
        <v>10721</v>
      </c>
      <c r="R397" t="s">
        <v>9005</v>
      </c>
      <c r="S397">
        <v>0.85799999999999998</v>
      </c>
      <c r="T397" s="186">
        <v>2E-12</v>
      </c>
      <c r="V397">
        <v>1.32</v>
      </c>
      <c r="W397" t="s">
        <v>9049</v>
      </c>
    </row>
    <row r="398" spans="1:23" x14ac:dyDescent="0.45">
      <c r="A398">
        <v>24403052</v>
      </c>
      <c r="B398" t="s">
        <v>9033</v>
      </c>
      <c r="C398" s="171">
        <v>41647</v>
      </c>
      <c r="D398" t="s">
        <v>9050</v>
      </c>
      <c r="E398" t="s">
        <v>9051</v>
      </c>
      <c r="F398" t="s">
        <v>9035</v>
      </c>
      <c r="G398" t="s">
        <v>8996</v>
      </c>
      <c r="H398" t="s">
        <v>9052</v>
      </c>
      <c r="I398" t="s">
        <v>9053</v>
      </c>
      <c r="J398" t="s">
        <v>10718</v>
      </c>
      <c r="K398" s="187" t="s">
        <v>9014</v>
      </c>
      <c r="L398" t="s">
        <v>9039</v>
      </c>
      <c r="M398">
        <v>8</v>
      </c>
      <c r="N398">
        <v>100012277</v>
      </c>
      <c r="O398" t="s">
        <v>10719</v>
      </c>
      <c r="P398" t="s">
        <v>10720</v>
      </c>
      <c r="Q398" t="s">
        <v>10721</v>
      </c>
      <c r="R398" t="s">
        <v>9005</v>
      </c>
      <c r="T398" s="186">
        <v>8.9999999999999999E-10</v>
      </c>
      <c r="V398">
        <v>1.2987</v>
      </c>
      <c r="W398" t="s">
        <v>10724</v>
      </c>
    </row>
    <row r="399" spans="1:23" x14ac:dyDescent="0.45">
      <c r="A399">
        <v>24737748</v>
      </c>
      <c r="B399" t="s">
        <v>10725</v>
      </c>
      <c r="C399" s="171">
        <v>41744</v>
      </c>
      <c r="D399" t="s">
        <v>9050</v>
      </c>
      <c r="E399" t="s">
        <v>10726</v>
      </c>
      <c r="F399" t="s">
        <v>9069</v>
      </c>
      <c r="G399" t="s">
        <v>8996</v>
      </c>
      <c r="H399" t="s">
        <v>10727</v>
      </c>
      <c r="I399" t="s">
        <v>10728</v>
      </c>
      <c r="J399" t="s">
        <v>10729</v>
      </c>
      <c r="K399" s="187" t="s">
        <v>9014</v>
      </c>
      <c r="L399" t="s">
        <v>9039</v>
      </c>
      <c r="M399">
        <v>8</v>
      </c>
      <c r="N399">
        <v>116562277</v>
      </c>
      <c r="O399" t="s">
        <v>3046</v>
      </c>
      <c r="P399" t="s">
        <v>10730</v>
      </c>
      <c r="Q399" t="s">
        <v>10731</v>
      </c>
      <c r="R399" t="s">
        <v>9074</v>
      </c>
      <c r="S399">
        <v>1.7000000000000001E-2</v>
      </c>
      <c r="T399" s="186">
        <v>2E-8</v>
      </c>
      <c r="V399">
        <v>1.591</v>
      </c>
      <c r="W399" t="s">
        <v>9049</v>
      </c>
    </row>
    <row r="400" spans="1:23" x14ac:dyDescent="0.45">
      <c r="A400">
        <v>18372905</v>
      </c>
      <c r="B400" t="s">
        <v>10732</v>
      </c>
      <c r="C400" s="171">
        <v>39537</v>
      </c>
      <c r="D400" t="s">
        <v>8994</v>
      </c>
      <c r="E400" t="s">
        <v>10733</v>
      </c>
      <c r="F400" t="s">
        <v>9069</v>
      </c>
      <c r="G400" t="s">
        <v>8996</v>
      </c>
      <c r="H400" t="s">
        <v>10734</v>
      </c>
      <c r="I400" t="s">
        <v>10735</v>
      </c>
      <c r="J400" t="s">
        <v>10729</v>
      </c>
      <c r="K400" s="187" t="s">
        <v>9014</v>
      </c>
      <c r="L400" t="s">
        <v>9039</v>
      </c>
      <c r="M400">
        <v>8</v>
      </c>
      <c r="N400">
        <v>116618444</v>
      </c>
      <c r="O400" t="s">
        <v>3046</v>
      </c>
      <c r="P400" t="s">
        <v>10736</v>
      </c>
      <c r="Q400" t="s">
        <v>10737</v>
      </c>
      <c r="R400" t="s">
        <v>9222</v>
      </c>
      <c r="S400">
        <v>7.0000000000000007E-2</v>
      </c>
      <c r="T400" s="186">
        <v>2.9999999999999998E-18</v>
      </c>
      <c r="V400">
        <v>1.27</v>
      </c>
      <c r="W400" t="s">
        <v>10738</v>
      </c>
    </row>
    <row r="401" spans="1:23" x14ac:dyDescent="0.45">
      <c r="A401">
        <v>26151821</v>
      </c>
      <c r="B401" t="s">
        <v>9531</v>
      </c>
      <c r="C401" s="171">
        <v>42192</v>
      </c>
      <c r="D401" t="s">
        <v>9044</v>
      </c>
      <c r="E401" t="s">
        <v>9579</v>
      </c>
      <c r="F401" t="s">
        <v>9069</v>
      </c>
      <c r="G401" t="s">
        <v>8996</v>
      </c>
      <c r="H401" t="s">
        <v>9580</v>
      </c>
      <c r="I401" t="s">
        <v>9581</v>
      </c>
      <c r="J401" t="s">
        <v>10729</v>
      </c>
      <c r="K401" s="187" t="s">
        <v>9014</v>
      </c>
      <c r="L401" t="s">
        <v>9039</v>
      </c>
      <c r="M401">
        <v>8</v>
      </c>
      <c r="N401">
        <v>116618444</v>
      </c>
      <c r="O401" t="s">
        <v>3046</v>
      </c>
      <c r="P401" t="s">
        <v>10739</v>
      </c>
      <c r="Q401" t="s">
        <v>10737</v>
      </c>
      <c r="R401" t="s">
        <v>9222</v>
      </c>
      <c r="S401">
        <v>0.1</v>
      </c>
      <c r="T401" s="186">
        <v>3.0000000000000001E-12</v>
      </c>
      <c r="V401">
        <v>1.2048193</v>
      </c>
      <c r="W401" t="s">
        <v>10599</v>
      </c>
    </row>
    <row r="402" spans="1:23" x14ac:dyDescent="0.45">
      <c r="A402">
        <v>25990418</v>
      </c>
      <c r="B402" t="s">
        <v>9066</v>
      </c>
      <c r="C402" s="171">
        <v>42144</v>
      </c>
      <c r="D402" t="s">
        <v>9067</v>
      </c>
      <c r="E402" t="s">
        <v>9068</v>
      </c>
      <c r="F402" t="s">
        <v>9069</v>
      </c>
      <c r="G402" t="s">
        <v>8996</v>
      </c>
      <c r="H402" t="s">
        <v>9070</v>
      </c>
      <c r="I402" t="s">
        <v>9012</v>
      </c>
      <c r="J402" t="s">
        <v>10740</v>
      </c>
      <c r="K402" s="187" t="s">
        <v>9014</v>
      </c>
      <c r="L402" t="s">
        <v>9039</v>
      </c>
      <c r="M402">
        <v>8</v>
      </c>
      <c r="N402">
        <v>116836068</v>
      </c>
      <c r="O402" t="s">
        <v>3046</v>
      </c>
      <c r="P402" t="s">
        <v>10741</v>
      </c>
      <c r="Q402" t="s">
        <v>10742</v>
      </c>
      <c r="R402" t="s">
        <v>9005</v>
      </c>
      <c r="S402">
        <v>0.01</v>
      </c>
      <c r="T402" s="186">
        <v>1.9999999999999999E-11</v>
      </c>
      <c r="V402">
        <v>1.58</v>
      </c>
      <c r="W402" t="s">
        <v>9049</v>
      </c>
    </row>
    <row r="403" spans="1:23" x14ac:dyDescent="0.45">
      <c r="A403">
        <v>26034056</v>
      </c>
      <c r="B403" t="s">
        <v>9114</v>
      </c>
      <c r="C403" s="171">
        <v>42156</v>
      </c>
      <c r="D403" t="s">
        <v>9115</v>
      </c>
      <c r="E403" t="s">
        <v>9116</v>
      </c>
      <c r="F403" t="s">
        <v>9010</v>
      </c>
      <c r="G403" t="s">
        <v>8996</v>
      </c>
      <c r="H403" t="s">
        <v>9117</v>
      </c>
      <c r="I403" t="s">
        <v>9118</v>
      </c>
      <c r="J403" t="s">
        <v>10689</v>
      </c>
      <c r="K403" s="185" t="s">
        <v>9014</v>
      </c>
      <c r="L403" t="s">
        <v>9039</v>
      </c>
      <c r="M403">
        <v>19</v>
      </c>
      <c r="N403">
        <v>50861367</v>
      </c>
      <c r="O403" t="s">
        <v>9064</v>
      </c>
      <c r="P403" t="s">
        <v>10691</v>
      </c>
      <c r="Q403" t="s">
        <v>10692</v>
      </c>
      <c r="R403" t="s">
        <v>9572</v>
      </c>
      <c r="S403">
        <v>0.85</v>
      </c>
      <c r="T403" s="186">
        <v>2E-8</v>
      </c>
      <c r="U403" t="s">
        <v>9335</v>
      </c>
      <c r="V403">
        <v>1.2</v>
      </c>
      <c r="W403" t="s">
        <v>9995</v>
      </c>
    </row>
    <row r="404" spans="1:23" x14ac:dyDescent="0.45">
      <c r="A404">
        <v>18264097</v>
      </c>
      <c r="B404" t="s">
        <v>9255</v>
      </c>
      <c r="C404" s="171">
        <v>39488</v>
      </c>
      <c r="D404" t="s">
        <v>8994</v>
      </c>
      <c r="E404" t="s">
        <v>9256</v>
      </c>
      <c r="F404" t="s">
        <v>9010</v>
      </c>
      <c r="G404" t="s">
        <v>8996</v>
      </c>
      <c r="H404" t="s">
        <v>9257</v>
      </c>
      <c r="I404" t="s">
        <v>9258</v>
      </c>
      <c r="J404" t="s">
        <v>9811</v>
      </c>
      <c r="K404" s="185" t="s">
        <v>9014</v>
      </c>
      <c r="L404" t="s">
        <v>9001</v>
      </c>
      <c r="M404">
        <v>11</v>
      </c>
      <c r="N404">
        <v>69227030</v>
      </c>
      <c r="O404" t="s">
        <v>9101</v>
      </c>
      <c r="P404" t="s">
        <v>10743</v>
      </c>
      <c r="Q404" t="s">
        <v>10744</v>
      </c>
      <c r="R404" t="s">
        <v>9074</v>
      </c>
      <c r="S404">
        <v>0.51</v>
      </c>
      <c r="T404" s="186">
        <v>2E-12</v>
      </c>
      <c r="V404">
        <v>1.19</v>
      </c>
      <c r="W404" t="s">
        <v>10745</v>
      </c>
    </row>
    <row r="405" spans="1:23" x14ac:dyDescent="0.45">
      <c r="A405">
        <v>26034056</v>
      </c>
      <c r="B405" t="s">
        <v>9114</v>
      </c>
      <c r="C405" s="171">
        <v>42156</v>
      </c>
      <c r="D405" t="s">
        <v>9115</v>
      </c>
      <c r="E405" t="s">
        <v>9116</v>
      </c>
      <c r="F405" t="s">
        <v>9010</v>
      </c>
      <c r="G405" t="s">
        <v>8996</v>
      </c>
      <c r="H405" t="s">
        <v>9117</v>
      </c>
      <c r="I405" t="s">
        <v>9118</v>
      </c>
      <c r="J405" t="s">
        <v>9807</v>
      </c>
      <c r="K405" s="185" t="s">
        <v>9014</v>
      </c>
      <c r="L405" t="s">
        <v>9001</v>
      </c>
      <c r="M405">
        <v>17</v>
      </c>
      <c r="N405">
        <v>37741165</v>
      </c>
      <c r="O405" t="s">
        <v>9064</v>
      </c>
      <c r="P405" t="s">
        <v>9809</v>
      </c>
      <c r="Q405" t="s">
        <v>9810</v>
      </c>
      <c r="R405" t="s">
        <v>9005</v>
      </c>
      <c r="S405">
        <v>0.6</v>
      </c>
      <c r="T405" s="186">
        <v>1E-14</v>
      </c>
      <c r="U405" t="s">
        <v>9335</v>
      </c>
      <c r="V405">
        <v>1.19</v>
      </c>
      <c r="W405" t="s">
        <v>10746</v>
      </c>
    </row>
    <row r="406" spans="1:23" x14ac:dyDescent="0.45">
      <c r="A406">
        <v>25939597</v>
      </c>
      <c r="B406" t="s">
        <v>9330</v>
      </c>
      <c r="C406" s="171">
        <v>42129</v>
      </c>
      <c r="D406" t="s">
        <v>9044</v>
      </c>
      <c r="E406" t="s">
        <v>9331</v>
      </c>
      <c r="F406" t="s">
        <v>9010</v>
      </c>
      <c r="G406" t="s">
        <v>8996</v>
      </c>
      <c r="H406" t="s">
        <v>9332</v>
      </c>
      <c r="I406" t="s">
        <v>9333</v>
      </c>
      <c r="J406" t="s">
        <v>10306</v>
      </c>
      <c r="K406" s="185" t="s">
        <v>9014</v>
      </c>
      <c r="L406" t="s">
        <v>9001</v>
      </c>
      <c r="M406">
        <v>17</v>
      </c>
      <c r="N406">
        <v>71110733</v>
      </c>
      <c r="O406" t="s">
        <v>10747</v>
      </c>
      <c r="P406" t="s">
        <v>10748</v>
      </c>
      <c r="Q406" t="s">
        <v>10749</v>
      </c>
      <c r="R406" t="s">
        <v>9005</v>
      </c>
      <c r="S406">
        <v>0.48</v>
      </c>
      <c r="T406" s="186">
        <v>3.9999999999999996E-21</v>
      </c>
      <c r="V406">
        <v>1.19</v>
      </c>
      <c r="W406" t="s">
        <v>10750</v>
      </c>
    </row>
    <row r="407" spans="1:23" x14ac:dyDescent="0.45">
      <c r="A407">
        <v>18264097</v>
      </c>
      <c r="B407" t="s">
        <v>9255</v>
      </c>
      <c r="C407" s="171">
        <v>39488</v>
      </c>
      <c r="D407" t="s">
        <v>8994</v>
      </c>
      <c r="E407" t="s">
        <v>9256</v>
      </c>
      <c r="F407" t="s">
        <v>9010</v>
      </c>
      <c r="G407" t="s">
        <v>8996</v>
      </c>
      <c r="H407" t="s">
        <v>9257</v>
      </c>
      <c r="I407" t="s">
        <v>9258</v>
      </c>
      <c r="J407" t="s">
        <v>10541</v>
      </c>
      <c r="K407" s="185" t="s">
        <v>9014</v>
      </c>
      <c r="L407" t="s">
        <v>9039</v>
      </c>
      <c r="M407" t="s">
        <v>6765</v>
      </c>
      <c r="N407">
        <v>51498820</v>
      </c>
      <c r="O407" t="s">
        <v>10751</v>
      </c>
      <c r="P407" t="s">
        <v>10752</v>
      </c>
      <c r="Q407" t="s">
        <v>10753</v>
      </c>
      <c r="R407" t="s">
        <v>9572</v>
      </c>
      <c r="S407">
        <v>0.36</v>
      </c>
      <c r="T407" s="186">
        <v>2.0000000000000001E-9</v>
      </c>
      <c r="V407">
        <v>1.19</v>
      </c>
      <c r="W407" t="s">
        <v>10754</v>
      </c>
    </row>
    <row r="408" spans="1:23" x14ac:dyDescent="0.45">
      <c r="A408">
        <v>25217961</v>
      </c>
      <c r="B408" t="s">
        <v>10755</v>
      </c>
      <c r="C408" s="171">
        <v>41896</v>
      </c>
      <c r="D408" t="s">
        <v>8994</v>
      </c>
      <c r="E408" t="s">
        <v>10756</v>
      </c>
      <c r="F408" t="s">
        <v>9010</v>
      </c>
      <c r="G408" t="s">
        <v>8996</v>
      </c>
      <c r="H408" t="s">
        <v>10757</v>
      </c>
      <c r="I408" t="s">
        <v>9012</v>
      </c>
      <c r="J408" t="s">
        <v>8999</v>
      </c>
      <c r="K408" s="185" t="s">
        <v>9088</v>
      </c>
      <c r="L408" t="s">
        <v>9001</v>
      </c>
      <c r="M408">
        <v>1</v>
      </c>
      <c r="N408">
        <v>10496040</v>
      </c>
      <c r="O408" t="s">
        <v>9024</v>
      </c>
      <c r="P408" t="s">
        <v>10758</v>
      </c>
      <c r="Q408" t="s">
        <v>10759</v>
      </c>
      <c r="R408" t="s">
        <v>9005</v>
      </c>
      <c r="S408">
        <v>0.16</v>
      </c>
      <c r="T408" s="186">
        <v>2E-8</v>
      </c>
      <c r="U408" t="s">
        <v>10760</v>
      </c>
      <c r="V408">
        <v>1.18</v>
      </c>
      <c r="W408" t="s">
        <v>9771</v>
      </c>
    </row>
    <row r="409" spans="1:23" x14ac:dyDescent="0.45">
      <c r="A409">
        <v>18264097</v>
      </c>
      <c r="B409" t="s">
        <v>9255</v>
      </c>
      <c r="C409" s="171">
        <v>39488</v>
      </c>
      <c r="D409" t="s">
        <v>8994</v>
      </c>
      <c r="E409" t="s">
        <v>9256</v>
      </c>
      <c r="F409" t="s">
        <v>9010</v>
      </c>
      <c r="G409" t="s">
        <v>8996</v>
      </c>
      <c r="H409" t="s">
        <v>9257</v>
      </c>
      <c r="I409" t="s">
        <v>9258</v>
      </c>
      <c r="J409" t="s">
        <v>10420</v>
      </c>
      <c r="K409" s="187" t="s">
        <v>9014</v>
      </c>
      <c r="L409" t="s">
        <v>9039</v>
      </c>
      <c r="M409">
        <v>3</v>
      </c>
      <c r="N409">
        <v>87061524</v>
      </c>
      <c r="O409" t="s">
        <v>9101</v>
      </c>
      <c r="P409" t="s">
        <v>10761</v>
      </c>
      <c r="Q409" t="s">
        <v>10762</v>
      </c>
      <c r="R409" t="s">
        <v>9074</v>
      </c>
      <c r="S409">
        <v>0.11</v>
      </c>
      <c r="T409" s="186">
        <v>2.9999999999999997E-8</v>
      </c>
      <c r="V409">
        <v>1.18</v>
      </c>
      <c r="W409" t="s">
        <v>10763</v>
      </c>
    </row>
    <row r="410" spans="1:23" x14ac:dyDescent="0.45">
      <c r="A410">
        <v>26034056</v>
      </c>
      <c r="B410" t="s">
        <v>9114</v>
      </c>
      <c r="C410" s="171">
        <v>42156</v>
      </c>
      <c r="D410" t="s">
        <v>9115</v>
      </c>
      <c r="E410" t="s">
        <v>9116</v>
      </c>
      <c r="F410" t="s">
        <v>9010</v>
      </c>
      <c r="G410" t="s">
        <v>8996</v>
      </c>
      <c r="H410" t="s">
        <v>9117</v>
      </c>
      <c r="I410" t="s">
        <v>9118</v>
      </c>
      <c r="J410" t="s">
        <v>9825</v>
      </c>
      <c r="K410" s="185" t="s">
        <v>9618</v>
      </c>
      <c r="L410" t="s">
        <v>9001</v>
      </c>
      <c r="M410">
        <v>6</v>
      </c>
      <c r="N410">
        <v>160160512</v>
      </c>
      <c r="O410" t="s">
        <v>10764</v>
      </c>
      <c r="P410" t="s">
        <v>10765</v>
      </c>
      <c r="Q410" t="s">
        <v>10766</v>
      </c>
      <c r="R410" t="s">
        <v>9232</v>
      </c>
      <c r="S410">
        <v>0.29799999999999999</v>
      </c>
      <c r="T410" s="186">
        <v>9.9999999999999998E-20</v>
      </c>
      <c r="V410">
        <v>1.18</v>
      </c>
      <c r="W410" t="s">
        <v>10158</v>
      </c>
    </row>
    <row r="411" spans="1:23" x14ac:dyDescent="0.45">
      <c r="A411">
        <v>26034056</v>
      </c>
      <c r="B411" t="s">
        <v>9114</v>
      </c>
      <c r="C411" s="171">
        <v>42156</v>
      </c>
      <c r="D411" t="s">
        <v>9115</v>
      </c>
      <c r="E411" t="s">
        <v>9116</v>
      </c>
      <c r="F411" t="s">
        <v>9010</v>
      </c>
      <c r="G411" t="s">
        <v>8996</v>
      </c>
      <c r="H411" t="s">
        <v>9117</v>
      </c>
      <c r="I411" t="s">
        <v>9118</v>
      </c>
      <c r="J411" t="s">
        <v>9908</v>
      </c>
      <c r="K411" s="185" t="s">
        <v>9618</v>
      </c>
      <c r="L411" t="s">
        <v>9039</v>
      </c>
      <c r="M411">
        <v>8</v>
      </c>
      <c r="N411">
        <v>23649749</v>
      </c>
      <c r="O411" t="s">
        <v>9064</v>
      </c>
      <c r="P411" t="s">
        <v>10767</v>
      </c>
      <c r="Q411" t="s">
        <v>10768</v>
      </c>
      <c r="R411" t="s">
        <v>9222</v>
      </c>
      <c r="S411">
        <v>0.41699999999999998</v>
      </c>
      <c r="T411" s="186">
        <v>3.9999999999999999E-16</v>
      </c>
      <c r="V411">
        <v>1.18</v>
      </c>
      <c r="W411" t="s">
        <v>10769</v>
      </c>
    </row>
    <row r="412" spans="1:23" x14ac:dyDescent="0.45">
      <c r="A412">
        <v>19767753</v>
      </c>
      <c r="B412" t="s">
        <v>9255</v>
      </c>
      <c r="C412" s="171">
        <v>40076</v>
      </c>
      <c r="D412" t="s">
        <v>8994</v>
      </c>
      <c r="E412" t="s">
        <v>9847</v>
      </c>
      <c r="F412" t="s">
        <v>9010</v>
      </c>
      <c r="G412" t="s">
        <v>8996</v>
      </c>
      <c r="H412" t="s">
        <v>9257</v>
      </c>
      <c r="I412" t="s">
        <v>9848</v>
      </c>
      <c r="J412" t="s">
        <v>9908</v>
      </c>
      <c r="K412" s="185" t="s">
        <v>9014</v>
      </c>
      <c r="L412" t="s">
        <v>9039</v>
      </c>
      <c r="M412">
        <v>8</v>
      </c>
      <c r="N412">
        <v>23668950</v>
      </c>
      <c r="O412" t="s">
        <v>10770</v>
      </c>
      <c r="P412" t="s">
        <v>10771</v>
      </c>
      <c r="Q412" t="s">
        <v>9911</v>
      </c>
      <c r="R412" t="s">
        <v>9074</v>
      </c>
      <c r="S412">
        <v>0.45</v>
      </c>
      <c r="T412" s="186">
        <v>2.9999999999999999E-30</v>
      </c>
      <c r="V412">
        <v>1.18</v>
      </c>
      <c r="W412" t="s">
        <v>10158</v>
      </c>
    </row>
    <row r="413" spans="1:23" x14ac:dyDescent="0.45">
      <c r="A413">
        <v>26034056</v>
      </c>
      <c r="B413" t="s">
        <v>9114</v>
      </c>
      <c r="C413" s="171">
        <v>42156</v>
      </c>
      <c r="D413" t="s">
        <v>9115</v>
      </c>
      <c r="E413" t="s">
        <v>9116</v>
      </c>
      <c r="F413" t="s">
        <v>9010</v>
      </c>
      <c r="G413" t="s">
        <v>8996</v>
      </c>
      <c r="H413" t="s">
        <v>9117</v>
      </c>
      <c r="I413" t="s">
        <v>9118</v>
      </c>
      <c r="J413" t="s">
        <v>9013</v>
      </c>
      <c r="K413" s="185" t="s">
        <v>9618</v>
      </c>
      <c r="L413" t="s">
        <v>9001</v>
      </c>
      <c r="M413">
        <v>8</v>
      </c>
      <c r="N413">
        <v>127328663</v>
      </c>
      <c r="O413" t="s">
        <v>9064</v>
      </c>
      <c r="P413" t="s">
        <v>10654</v>
      </c>
      <c r="Q413" t="s">
        <v>10655</v>
      </c>
      <c r="R413" t="s">
        <v>9005</v>
      </c>
      <c r="S413">
        <v>0.14000000000000001</v>
      </c>
      <c r="T413" s="186">
        <v>1.0000000000000001E-9</v>
      </c>
      <c r="V413">
        <v>1.18</v>
      </c>
      <c r="W413" t="s">
        <v>9441</v>
      </c>
    </row>
    <row r="414" spans="1:23" x14ac:dyDescent="0.45">
      <c r="A414">
        <v>20676098</v>
      </c>
      <c r="B414" t="s">
        <v>10435</v>
      </c>
      <c r="C414" s="171">
        <v>40391</v>
      </c>
      <c r="D414" t="s">
        <v>8994</v>
      </c>
      <c r="E414" t="s">
        <v>10436</v>
      </c>
      <c r="F414" t="s">
        <v>9010</v>
      </c>
      <c r="G414" t="s">
        <v>8996</v>
      </c>
      <c r="H414" t="s">
        <v>10437</v>
      </c>
      <c r="I414" t="s">
        <v>10438</v>
      </c>
      <c r="J414" t="s">
        <v>10772</v>
      </c>
      <c r="K414" s="185" t="s">
        <v>9387</v>
      </c>
      <c r="L414" t="s">
        <v>9001</v>
      </c>
      <c r="M414">
        <v>13</v>
      </c>
      <c r="N414">
        <v>73154002</v>
      </c>
      <c r="O414" t="s">
        <v>9101</v>
      </c>
      <c r="P414" t="s">
        <v>10773</v>
      </c>
      <c r="Q414" t="s">
        <v>10774</v>
      </c>
      <c r="R414" t="s">
        <v>9074</v>
      </c>
      <c r="S414">
        <v>0.38</v>
      </c>
      <c r="T414" s="186">
        <v>3E-9</v>
      </c>
      <c r="V414">
        <v>1.18</v>
      </c>
      <c r="W414" t="s">
        <v>9771</v>
      </c>
    </row>
    <row r="415" spans="1:23" x14ac:dyDescent="0.45">
      <c r="A415">
        <v>18264096</v>
      </c>
      <c r="B415" t="s">
        <v>9096</v>
      </c>
      <c r="C415" s="171">
        <v>39488</v>
      </c>
      <c r="D415" t="s">
        <v>8994</v>
      </c>
      <c r="E415" t="s">
        <v>9313</v>
      </c>
      <c r="F415" t="s">
        <v>9010</v>
      </c>
      <c r="G415" t="s">
        <v>8996</v>
      </c>
      <c r="H415" t="s">
        <v>9314</v>
      </c>
      <c r="I415" t="s">
        <v>9315</v>
      </c>
      <c r="J415" t="s">
        <v>9807</v>
      </c>
      <c r="K415" s="185" t="s">
        <v>9014</v>
      </c>
      <c r="L415" t="s">
        <v>9001</v>
      </c>
      <c r="M415">
        <v>17</v>
      </c>
      <c r="N415">
        <v>37738049</v>
      </c>
      <c r="O415" t="s">
        <v>9808</v>
      </c>
      <c r="P415" t="s">
        <v>10588</v>
      </c>
      <c r="Q415" t="s">
        <v>10589</v>
      </c>
      <c r="R415" t="s">
        <v>9005</v>
      </c>
      <c r="S415">
        <v>0.54</v>
      </c>
      <c r="T415" s="186">
        <v>1.0000000000000001E-9</v>
      </c>
      <c r="V415">
        <v>1.18</v>
      </c>
      <c r="W415" t="s">
        <v>10775</v>
      </c>
    </row>
    <row r="416" spans="1:23" x14ac:dyDescent="0.45">
      <c r="A416">
        <v>26034056</v>
      </c>
      <c r="B416" t="s">
        <v>9114</v>
      </c>
      <c r="C416" s="171">
        <v>42156</v>
      </c>
      <c r="D416" t="s">
        <v>9115</v>
      </c>
      <c r="E416" t="s">
        <v>9116</v>
      </c>
      <c r="F416" t="s">
        <v>9010</v>
      </c>
      <c r="G416" t="s">
        <v>8996</v>
      </c>
      <c r="H416" t="s">
        <v>9117</v>
      </c>
      <c r="I416" t="s">
        <v>9118</v>
      </c>
      <c r="J416" t="s">
        <v>10689</v>
      </c>
      <c r="K416" s="185" t="s">
        <v>9618</v>
      </c>
      <c r="L416" t="s">
        <v>9039</v>
      </c>
      <c r="M416">
        <v>19</v>
      </c>
      <c r="N416">
        <v>50851341</v>
      </c>
      <c r="O416" t="s">
        <v>10690</v>
      </c>
      <c r="P416" t="s">
        <v>10776</v>
      </c>
      <c r="Q416" t="s">
        <v>10777</v>
      </c>
      <c r="R416" t="s">
        <v>9572</v>
      </c>
      <c r="S416">
        <v>0.85399999999999998</v>
      </c>
      <c r="T416" s="186">
        <v>1E-13</v>
      </c>
      <c r="V416">
        <v>1.18</v>
      </c>
      <c r="W416" t="s">
        <v>10419</v>
      </c>
    </row>
    <row r="417" spans="1:23" x14ac:dyDescent="0.45">
      <c r="A417">
        <v>25939597</v>
      </c>
      <c r="B417" t="s">
        <v>9330</v>
      </c>
      <c r="C417" s="171">
        <v>42129</v>
      </c>
      <c r="D417" t="s">
        <v>9044</v>
      </c>
      <c r="E417" t="s">
        <v>9331</v>
      </c>
      <c r="F417" t="s">
        <v>9010</v>
      </c>
      <c r="G417" t="s">
        <v>8996</v>
      </c>
      <c r="H417" t="s">
        <v>9332</v>
      </c>
      <c r="I417" t="s">
        <v>9333</v>
      </c>
      <c r="J417" t="s">
        <v>10778</v>
      </c>
      <c r="K417" s="185" t="s">
        <v>9014</v>
      </c>
      <c r="L417" t="s">
        <v>9039</v>
      </c>
      <c r="M417">
        <v>22</v>
      </c>
      <c r="N417">
        <v>43104206</v>
      </c>
      <c r="O417" t="s">
        <v>10779</v>
      </c>
      <c r="P417" t="s">
        <v>10780</v>
      </c>
      <c r="Q417" t="s">
        <v>10781</v>
      </c>
      <c r="R417" t="s">
        <v>9222</v>
      </c>
      <c r="S417">
        <v>0.5</v>
      </c>
      <c r="T417" s="186">
        <v>9.9999999999999998E-17</v>
      </c>
      <c r="V417">
        <v>1.18</v>
      </c>
      <c r="W417" t="s">
        <v>10415</v>
      </c>
    </row>
    <row r="418" spans="1:23" x14ac:dyDescent="0.45">
      <c r="A418">
        <v>18264097</v>
      </c>
      <c r="B418" t="s">
        <v>9255</v>
      </c>
      <c r="C418" s="171">
        <v>39488</v>
      </c>
      <c r="D418" t="s">
        <v>8994</v>
      </c>
      <c r="E418" t="s">
        <v>9256</v>
      </c>
      <c r="F418" t="s">
        <v>9010</v>
      </c>
      <c r="G418" t="s">
        <v>8996</v>
      </c>
      <c r="H418" t="s">
        <v>9257</v>
      </c>
      <c r="I418" t="s">
        <v>9258</v>
      </c>
      <c r="J418" t="s">
        <v>9825</v>
      </c>
      <c r="K418" s="185" t="s">
        <v>9014</v>
      </c>
      <c r="L418" t="s">
        <v>9001</v>
      </c>
      <c r="M418">
        <v>6</v>
      </c>
      <c r="N418">
        <v>160412632</v>
      </c>
      <c r="O418" t="s">
        <v>9826</v>
      </c>
      <c r="P418" t="s">
        <v>10782</v>
      </c>
      <c r="Q418" t="s">
        <v>10783</v>
      </c>
      <c r="R418" t="s">
        <v>9005</v>
      </c>
      <c r="S418">
        <v>0.28999999999999998</v>
      </c>
      <c r="T418" s="186">
        <v>6E-10</v>
      </c>
      <c r="V418">
        <v>1.17</v>
      </c>
      <c r="W418" t="s">
        <v>10784</v>
      </c>
    </row>
    <row r="419" spans="1:23" x14ac:dyDescent="0.45">
      <c r="A419">
        <v>26034056</v>
      </c>
      <c r="B419" t="s">
        <v>9114</v>
      </c>
      <c r="C419" s="171">
        <v>42156</v>
      </c>
      <c r="D419" t="s">
        <v>9115</v>
      </c>
      <c r="E419" t="s">
        <v>9116</v>
      </c>
      <c r="F419" t="s">
        <v>9010</v>
      </c>
      <c r="G419" t="s">
        <v>8996</v>
      </c>
      <c r="H419" t="s">
        <v>9117</v>
      </c>
      <c r="I419" t="s">
        <v>9118</v>
      </c>
      <c r="J419" t="s">
        <v>10785</v>
      </c>
      <c r="K419" s="185" t="s">
        <v>9014</v>
      </c>
      <c r="L419" t="s">
        <v>9039</v>
      </c>
      <c r="M419">
        <v>7</v>
      </c>
      <c r="N419">
        <v>27936944</v>
      </c>
      <c r="O419" t="s">
        <v>9064</v>
      </c>
      <c r="P419" t="s">
        <v>10786</v>
      </c>
      <c r="Q419" t="s">
        <v>10787</v>
      </c>
      <c r="R419" t="s">
        <v>9005</v>
      </c>
      <c r="S419">
        <v>0.77</v>
      </c>
      <c r="T419" s="186">
        <v>3E-9</v>
      </c>
      <c r="U419" t="s">
        <v>9335</v>
      </c>
      <c r="V419">
        <v>1.17</v>
      </c>
      <c r="W419" t="s">
        <v>9691</v>
      </c>
    </row>
    <row r="420" spans="1:23" x14ac:dyDescent="0.45">
      <c r="A420">
        <v>26034056</v>
      </c>
      <c r="B420" t="s">
        <v>9114</v>
      </c>
      <c r="C420" s="171">
        <v>42156</v>
      </c>
      <c r="D420" t="s">
        <v>9115</v>
      </c>
      <c r="E420" t="s">
        <v>9116</v>
      </c>
      <c r="F420" t="s">
        <v>9010</v>
      </c>
      <c r="G420" t="s">
        <v>8996</v>
      </c>
      <c r="H420" t="s">
        <v>9117</v>
      </c>
      <c r="I420" t="s">
        <v>9118</v>
      </c>
      <c r="J420" t="s">
        <v>10785</v>
      </c>
      <c r="K420" s="185" t="s">
        <v>9618</v>
      </c>
      <c r="L420" t="s">
        <v>9039</v>
      </c>
      <c r="M420">
        <v>7</v>
      </c>
      <c r="N420">
        <v>27936944</v>
      </c>
      <c r="O420" t="s">
        <v>9064</v>
      </c>
      <c r="P420" t="s">
        <v>10786</v>
      </c>
      <c r="Q420" t="s">
        <v>10787</v>
      </c>
      <c r="R420" t="s">
        <v>9005</v>
      </c>
      <c r="S420">
        <v>0.77</v>
      </c>
      <c r="T420" s="186">
        <v>3E-11</v>
      </c>
      <c r="V420">
        <v>1.17</v>
      </c>
      <c r="W420" t="s">
        <v>10415</v>
      </c>
    </row>
    <row r="421" spans="1:23" x14ac:dyDescent="0.45">
      <c r="A421">
        <v>26034056</v>
      </c>
      <c r="B421" t="s">
        <v>9114</v>
      </c>
      <c r="C421" s="171">
        <v>42156</v>
      </c>
      <c r="D421" t="s">
        <v>9115</v>
      </c>
      <c r="E421" t="s">
        <v>9116</v>
      </c>
      <c r="F421" t="s">
        <v>9010</v>
      </c>
      <c r="G421" t="s">
        <v>8996</v>
      </c>
      <c r="H421" t="s">
        <v>9117</v>
      </c>
      <c r="I421" t="s">
        <v>9118</v>
      </c>
      <c r="J421" t="s">
        <v>10785</v>
      </c>
      <c r="K421" s="185" t="s">
        <v>9618</v>
      </c>
      <c r="L421" t="s">
        <v>9039</v>
      </c>
      <c r="M421">
        <v>7</v>
      </c>
      <c r="N421">
        <v>27937744</v>
      </c>
      <c r="O421" t="s">
        <v>9064</v>
      </c>
      <c r="P421" t="s">
        <v>10788</v>
      </c>
      <c r="Q421" t="s">
        <v>10789</v>
      </c>
      <c r="R421" t="s">
        <v>9005</v>
      </c>
      <c r="S421">
        <v>0.76600000000000001</v>
      </c>
      <c r="T421" s="186">
        <v>3E-11</v>
      </c>
      <c r="V421">
        <v>1.17</v>
      </c>
      <c r="W421" t="s">
        <v>10415</v>
      </c>
    </row>
    <row r="422" spans="1:23" x14ac:dyDescent="0.45">
      <c r="A422">
        <v>26034056</v>
      </c>
      <c r="B422" t="s">
        <v>9114</v>
      </c>
      <c r="C422" s="171">
        <v>42156</v>
      </c>
      <c r="D422" t="s">
        <v>9115</v>
      </c>
      <c r="E422" t="s">
        <v>9116</v>
      </c>
      <c r="F422" t="s">
        <v>9010</v>
      </c>
      <c r="G422" t="s">
        <v>8996</v>
      </c>
      <c r="H422" t="s">
        <v>9117</v>
      </c>
      <c r="I422" t="s">
        <v>9118</v>
      </c>
      <c r="J422" t="s">
        <v>9908</v>
      </c>
      <c r="K422" s="185" t="s">
        <v>9014</v>
      </c>
      <c r="L422" t="s">
        <v>9039</v>
      </c>
      <c r="M422">
        <v>8</v>
      </c>
      <c r="N422">
        <v>23668950</v>
      </c>
      <c r="O422" t="s">
        <v>9064</v>
      </c>
      <c r="P422" t="s">
        <v>10790</v>
      </c>
      <c r="Q422" t="s">
        <v>9911</v>
      </c>
      <c r="R422" t="s">
        <v>9074</v>
      </c>
      <c r="S422">
        <v>0.43</v>
      </c>
      <c r="T422" s="186">
        <v>2E-12</v>
      </c>
      <c r="U422" t="s">
        <v>9335</v>
      </c>
      <c r="V422">
        <v>1.17</v>
      </c>
      <c r="W422" t="s">
        <v>10415</v>
      </c>
    </row>
    <row r="423" spans="1:23" x14ac:dyDescent="0.45">
      <c r="A423">
        <v>26034056</v>
      </c>
      <c r="B423" t="s">
        <v>9114</v>
      </c>
      <c r="C423" s="171">
        <v>42156</v>
      </c>
      <c r="D423" t="s">
        <v>9115</v>
      </c>
      <c r="E423" t="s">
        <v>9116</v>
      </c>
      <c r="F423" t="s">
        <v>9010</v>
      </c>
      <c r="G423" t="s">
        <v>8996</v>
      </c>
      <c r="H423" t="s">
        <v>9117</v>
      </c>
      <c r="I423" t="s">
        <v>9118</v>
      </c>
      <c r="J423" t="s">
        <v>9908</v>
      </c>
      <c r="K423" s="185" t="s">
        <v>9618</v>
      </c>
      <c r="L423" t="s">
        <v>9039</v>
      </c>
      <c r="M423">
        <v>8</v>
      </c>
      <c r="N423">
        <v>23668950</v>
      </c>
      <c r="O423" t="s">
        <v>9064</v>
      </c>
      <c r="P423" t="s">
        <v>10790</v>
      </c>
      <c r="Q423" t="s">
        <v>9911</v>
      </c>
      <c r="R423" t="s">
        <v>9074</v>
      </c>
      <c r="S423">
        <v>0.43</v>
      </c>
      <c r="T423" s="186">
        <v>4.0000000000000003E-15</v>
      </c>
      <c r="V423">
        <v>1.17</v>
      </c>
      <c r="W423" t="s">
        <v>10415</v>
      </c>
    </row>
    <row r="424" spans="1:23" x14ac:dyDescent="0.45">
      <c r="A424">
        <v>26034056</v>
      </c>
      <c r="B424" t="s">
        <v>9114</v>
      </c>
      <c r="C424" s="171">
        <v>42156</v>
      </c>
      <c r="D424" t="s">
        <v>9115</v>
      </c>
      <c r="E424" t="s">
        <v>9116</v>
      </c>
      <c r="F424" t="s">
        <v>9010</v>
      </c>
      <c r="G424" t="s">
        <v>8996</v>
      </c>
      <c r="H424" t="s">
        <v>9117</v>
      </c>
      <c r="I424" t="s">
        <v>9118</v>
      </c>
      <c r="J424" t="s">
        <v>9013</v>
      </c>
      <c r="K424" s="185" t="s">
        <v>9014</v>
      </c>
      <c r="L424" t="s">
        <v>9001</v>
      </c>
      <c r="M424">
        <v>8</v>
      </c>
      <c r="N424">
        <v>126999692</v>
      </c>
      <c r="O424" t="s">
        <v>9064</v>
      </c>
      <c r="P424" t="s">
        <v>10791</v>
      </c>
      <c r="Q424" t="s">
        <v>10792</v>
      </c>
      <c r="R424" t="s">
        <v>9005</v>
      </c>
      <c r="S424">
        <v>0.71</v>
      </c>
      <c r="T424" s="186">
        <v>2.0000000000000001E-10</v>
      </c>
      <c r="U424" t="s">
        <v>9335</v>
      </c>
      <c r="V424">
        <v>1.17</v>
      </c>
      <c r="W424" t="s">
        <v>9560</v>
      </c>
    </row>
    <row r="425" spans="1:23" x14ac:dyDescent="0.45">
      <c r="A425">
        <v>26956414</v>
      </c>
      <c r="B425" t="s">
        <v>9330</v>
      </c>
      <c r="C425" s="171">
        <v>42438</v>
      </c>
      <c r="D425" t="s">
        <v>9044</v>
      </c>
      <c r="E425" t="s">
        <v>9364</v>
      </c>
      <c r="F425" t="s">
        <v>9341</v>
      </c>
      <c r="G425" t="s">
        <v>8996</v>
      </c>
      <c r="H425" t="s">
        <v>9365</v>
      </c>
      <c r="I425" t="s">
        <v>9366</v>
      </c>
      <c r="J425" t="s">
        <v>9013</v>
      </c>
      <c r="K425" s="185" t="s">
        <v>9014</v>
      </c>
      <c r="L425" t="s">
        <v>9001</v>
      </c>
      <c r="M425">
        <v>8</v>
      </c>
      <c r="N425">
        <v>127183089</v>
      </c>
      <c r="O425" t="s">
        <v>9015</v>
      </c>
      <c r="P425" t="s">
        <v>10793</v>
      </c>
      <c r="Q425" t="s">
        <v>10794</v>
      </c>
      <c r="R425" t="s">
        <v>9232</v>
      </c>
      <c r="S425">
        <v>0.29399999999999998</v>
      </c>
      <c r="T425" s="186">
        <v>2E-12</v>
      </c>
      <c r="V425">
        <v>1.28</v>
      </c>
      <c r="W425" t="s">
        <v>9043</v>
      </c>
    </row>
    <row r="426" spans="1:23" x14ac:dyDescent="0.45">
      <c r="A426">
        <v>26034056</v>
      </c>
      <c r="B426" t="s">
        <v>9114</v>
      </c>
      <c r="C426" s="171">
        <v>42156</v>
      </c>
      <c r="D426" t="s">
        <v>9115</v>
      </c>
      <c r="E426" t="s">
        <v>9116</v>
      </c>
      <c r="F426" t="s">
        <v>9010</v>
      </c>
      <c r="G426" t="s">
        <v>8996</v>
      </c>
      <c r="H426" t="s">
        <v>9117</v>
      </c>
      <c r="I426" t="s">
        <v>9118</v>
      </c>
      <c r="J426" t="s">
        <v>9013</v>
      </c>
      <c r="K426" s="185" t="s">
        <v>9618</v>
      </c>
      <c r="L426" t="s">
        <v>9001</v>
      </c>
      <c r="M426">
        <v>8</v>
      </c>
      <c r="N426">
        <v>126999692</v>
      </c>
      <c r="O426" t="s">
        <v>9064</v>
      </c>
      <c r="P426" t="s">
        <v>10791</v>
      </c>
      <c r="Q426" t="s">
        <v>10792</v>
      </c>
      <c r="R426" t="s">
        <v>9005</v>
      </c>
      <c r="S426">
        <v>0.71</v>
      </c>
      <c r="T426" s="186">
        <v>2E-12</v>
      </c>
      <c r="V426">
        <v>1.17</v>
      </c>
      <c r="W426" t="s">
        <v>10415</v>
      </c>
    </row>
    <row r="427" spans="1:23" x14ac:dyDescent="0.45">
      <c r="A427">
        <v>23770605</v>
      </c>
      <c r="B427" t="s">
        <v>9330</v>
      </c>
      <c r="C427" s="171">
        <v>41441</v>
      </c>
      <c r="D427" t="s">
        <v>8994</v>
      </c>
      <c r="E427" t="s">
        <v>9340</v>
      </c>
      <c r="F427" t="s">
        <v>9341</v>
      </c>
      <c r="G427" t="s">
        <v>8996</v>
      </c>
      <c r="H427" t="s">
        <v>9342</v>
      </c>
      <c r="I427" t="s">
        <v>9343</v>
      </c>
      <c r="J427" t="s">
        <v>9013</v>
      </c>
      <c r="K427" s="185" t="s">
        <v>9014</v>
      </c>
      <c r="L427" t="s">
        <v>9001</v>
      </c>
      <c r="M427">
        <v>8</v>
      </c>
      <c r="N427">
        <v>127198984</v>
      </c>
      <c r="O427" t="s">
        <v>2701</v>
      </c>
      <c r="P427" t="s">
        <v>10795</v>
      </c>
      <c r="Q427" t="s">
        <v>10796</v>
      </c>
      <c r="R427" t="s">
        <v>9005</v>
      </c>
      <c r="S427">
        <v>0.31</v>
      </c>
      <c r="T427" s="186">
        <v>2E-8</v>
      </c>
      <c r="V427">
        <v>1.21</v>
      </c>
      <c r="W427" t="s">
        <v>9049</v>
      </c>
    </row>
    <row r="428" spans="1:23" x14ac:dyDescent="0.45">
      <c r="A428">
        <v>21743057</v>
      </c>
      <c r="B428" t="s">
        <v>9531</v>
      </c>
      <c r="C428" s="171">
        <v>40732</v>
      </c>
      <c r="D428" t="s">
        <v>9050</v>
      </c>
      <c r="E428" t="s">
        <v>9532</v>
      </c>
      <c r="F428" t="s">
        <v>9010</v>
      </c>
      <c r="G428" t="s">
        <v>8996</v>
      </c>
      <c r="H428" t="s">
        <v>9533</v>
      </c>
      <c r="I428" t="s">
        <v>9534</v>
      </c>
      <c r="J428" t="s">
        <v>10797</v>
      </c>
      <c r="K428" s="185" t="s">
        <v>9014</v>
      </c>
      <c r="L428" t="s">
        <v>9001</v>
      </c>
      <c r="M428">
        <v>12</v>
      </c>
      <c r="N428">
        <v>52880120</v>
      </c>
      <c r="O428" t="s">
        <v>10798</v>
      </c>
      <c r="P428" t="s">
        <v>10799</v>
      </c>
      <c r="Q428" t="s">
        <v>10800</v>
      </c>
      <c r="R428" t="s">
        <v>10801</v>
      </c>
      <c r="S428">
        <v>0.17</v>
      </c>
      <c r="T428" s="186">
        <v>5.0000000000000001E-9</v>
      </c>
      <c r="V428">
        <v>1.17</v>
      </c>
      <c r="W428" t="s">
        <v>10802</v>
      </c>
    </row>
    <row r="429" spans="1:23" x14ac:dyDescent="0.45">
      <c r="A429">
        <v>26034056</v>
      </c>
      <c r="B429" t="s">
        <v>9114</v>
      </c>
      <c r="C429" s="171">
        <v>42156</v>
      </c>
      <c r="D429" t="s">
        <v>9115</v>
      </c>
      <c r="E429" t="s">
        <v>9116</v>
      </c>
      <c r="F429" t="s">
        <v>9010</v>
      </c>
      <c r="G429" t="s">
        <v>8996</v>
      </c>
      <c r="H429" t="s">
        <v>9117</v>
      </c>
      <c r="I429" t="s">
        <v>9118</v>
      </c>
      <c r="J429" t="s">
        <v>9807</v>
      </c>
      <c r="K429" s="185" t="s">
        <v>9618</v>
      </c>
      <c r="L429" t="s">
        <v>9001</v>
      </c>
      <c r="M429">
        <v>17</v>
      </c>
      <c r="N429">
        <v>37741165</v>
      </c>
      <c r="O429" t="s">
        <v>9064</v>
      </c>
      <c r="P429" t="s">
        <v>9809</v>
      </c>
      <c r="Q429" t="s">
        <v>9810</v>
      </c>
      <c r="R429" t="s">
        <v>9005</v>
      </c>
      <c r="S429">
        <v>0.6</v>
      </c>
      <c r="T429" s="186">
        <v>4.0000000000000003E-15</v>
      </c>
      <c r="V429">
        <v>1.17</v>
      </c>
      <c r="W429" t="s">
        <v>10769</v>
      </c>
    </row>
    <row r="430" spans="1:23" x14ac:dyDescent="0.45">
      <c r="A430">
        <v>26034056</v>
      </c>
      <c r="B430" t="s">
        <v>9114</v>
      </c>
      <c r="C430" s="171">
        <v>42156</v>
      </c>
      <c r="D430" t="s">
        <v>9115</v>
      </c>
      <c r="E430" t="s">
        <v>9116</v>
      </c>
      <c r="F430" t="s">
        <v>9010</v>
      </c>
      <c r="G430" t="s">
        <v>8996</v>
      </c>
      <c r="H430" t="s">
        <v>9117</v>
      </c>
      <c r="I430" t="s">
        <v>9118</v>
      </c>
      <c r="J430" t="s">
        <v>10689</v>
      </c>
      <c r="K430" s="185" t="s">
        <v>9618</v>
      </c>
      <c r="L430" t="s">
        <v>9039</v>
      </c>
      <c r="M430">
        <v>19</v>
      </c>
      <c r="N430">
        <v>50861367</v>
      </c>
      <c r="O430" t="s">
        <v>9064</v>
      </c>
      <c r="P430" t="s">
        <v>10691</v>
      </c>
      <c r="Q430" t="s">
        <v>10692</v>
      </c>
      <c r="R430" t="s">
        <v>9572</v>
      </c>
      <c r="S430">
        <v>0.85</v>
      </c>
      <c r="T430" s="186">
        <v>6E-9</v>
      </c>
      <c r="V430">
        <v>1.17</v>
      </c>
      <c r="W430" t="s">
        <v>10802</v>
      </c>
    </row>
    <row r="431" spans="1:23" x14ac:dyDescent="0.45">
      <c r="A431">
        <v>18264096</v>
      </c>
      <c r="B431" t="s">
        <v>9096</v>
      </c>
      <c r="C431" s="171">
        <v>39488</v>
      </c>
      <c r="D431" t="s">
        <v>8994</v>
      </c>
      <c r="E431" t="s">
        <v>9313</v>
      </c>
      <c r="F431" t="s">
        <v>9010</v>
      </c>
      <c r="G431" t="s">
        <v>8996</v>
      </c>
      <c r="H431" t="s">
        <v>9314</v>
      </c>
      <c r="I431" t="s">
        <v>9315</v>
      </c>
      <c r="J431" t="s">
        <v>10002</v>
      </c>
      <c r="K431" s="185" t="s">
        <v>9014</v>
      </c>
      <c r="L431" t="s">
        <v>9039</v>
      </c>
      <c r="M431">
        <v>10</v>
      </c>
      <c r="N431">
        <v>46046326</v>
      </c>
      <c r="O431" t="s">
        <v>10518</v>
      </c>
      <c r="P431" t="s">
        <v>10519</v>
      </c>
      <c r="Q431" t="s">
        <v>10520</v>
      </c>
      <c r="R431" t="s">
        <v>9572</v>
      </c>
      <c r="S431">
        <v>0.4</v>
      </c>
      <c r="T431" s="186">
        <v>7.0000000000000005E-13</v>
      </c>
      <c r="V431">
        <v>1.1599999999999999</v>
      </c>
      <c r="W431" t="s">
        <v>10803</v>
      </c>
    </row>
    <row r="432" spans="1:23" x14ac:dyDescent="0.45">
      <c r="A432">
        <v>25939597</v>
      </c>
      <c r="B432" t="s">
        <v>9330</v>
      </c>
      <c r="C432" s="171">
        <v>42129</v>
      </c>
      <c r="D432" t="s">
        <v>9044</v>
      </c>
      <c r="E432" t="s">
        <v>9331</v>
      </c>
      <c r="F432" t="s">
        <v>9010</v>
      </c>
      <c r="G432" t="s">
        <v>8996</v>
      </c>
      <c r="H432" t="s">
        <v>9332</v>
      </c>
      <c r="I432" t="s">
        <v>9333</v>
      </c>
      <c r="J432" t="s">
        <v>10002</v>
      </c>
      <c r="K432" s="185" t="s">
        <v>9014</v>
      </c>
      <c r="L432" t="s">
        <v>9039</v>
      </c>
      <c r="M432">
        <v>10</v>
      </c>
      <c r="N432">
        <v>46046326</v>
      </c>
      <c r="O432" t="s">
        <v>10804</v>
      </c>
      <c r="P432" t="s">
        <v>10519</v>
      </c>
      <c r="Q432" t="s">
        <v>10520</v>
      </c>
      <c r="R432" t="s">
        <v>9572</v>
      </c>
      <c r="S432">
        <v>0.39</v>
      </c>
      <c r="T432" s="186">
        <v>1.0000000000000001E-15</v>
      </c>
      <c r="V432">
        <v>1.1599999999999999</v>
      </c>
      <c r="W432" t="s">
        <v>10805</v>
      </c>
    </row>
    <row r="433" spans="1:23" x14ac:dyDescent="0.45">
      <c r="A433">
        <v>17529967</v>
      </c>
      <c r="B433" t="s">
        <v>10059</v>
      </c>
      <c r="C433" s="171">
        <v>39229</v>
      </c>
      <c r="D433" t="s">
        <v>10060</v>
      </c>
      <c r="E433" t="s">
        <v>10061</v>
      </c>
      <c r="F433" t="s">
        <v>9021</v>
      </c>
      <c r="G433" t="s">
        <v>8996</v>
      </c>
      <c r="H433" t="s">
        <v>10062</v>
      </c>
      <c r="I433" t="s">
        <v>10063</v>
      </c>
      <c r="J433" t="s">
        <v>9013</v>
      </c>
      <c r="K433" s="185" t="s">
        <v>9014</v>
      </c>
      <c r="L433" t="s">
        <v>9001</v>
      </c>
      <c r="M433">
        <v>8</v>
      </c>
      <c r="N433">
        <v>127343372</v>
      </c>
      <c r="O433" t="s">
        <v>9101</v>
      </c>
      <c r="P433" t="s">
        <v>10806</v>
      </c>
      <c r="Q433" t="s">
        <v>10807</v>
      </c>
      <c r="R433" t="s">
        <v>9005</v>
      </c>
      <c r="S433">
        <v>0.4</v>
      </c>
      <c r="T433" s="186">
        <v>4.9999999999999997E-12</v>
      </c>
      <c r="V433">
        <v>1.08</v>
      </c>
      <c r="W433" t="s">
        <v>9617</v>
      </c>
    </row>
    <row r="434" spans="1:23" x14ac:dyDescent="0.45">
      <c r="A434">
        <v>23535729</v>
      </c>
      <c r="B434" t="s">
        <v>9028</v>
      </c>
      <c r="C434" s="171">
        <v>41365</v>
      </c>
      <c r="D434" t="s">
        <v>8994</v>
      </c>
      <c r="E434" t="s">
        <v>9029</v>
      </c>
      <c r="F434" t="s">
        <v>9021</v>
      </c>
      <c r="G434" t="s">
        <v>8996</v>
      </c>
      <c r="H434" t="s">
        <v>9030</v>
      </c>
      <c r="I434" t="s">
        <v>9031</v>
      </c>
      <c r="J434" t="s">
        <v>9013</v>
      </c>
      <c r="K434" s="185" t="s">
        <v>9014</v>
      </c>
      <c r="L434" t="s">
        <v>9001</v>
      </c>
      <c r="M434">
        <v>8</v>
      </c>
      <c r="N434">
        <v>127343372</v>
      </c>
      <c r="O434" t="s">
        <v>9101</v>
      </c>
      <c r="P434" t="s">
        <v>10808</v>
      </c>
      <c r="Q434" t="s">
        <v>10807</v>
      </c>
      <c r="R434" t="s">
        <v>9005</v>
      </c>
      <c r="S434">
        <v>0.41</v>
      </c>
      <c r="T434" s="186">
        <v>1E-27</v>
      </c>
      <c r="V434">
        <v>1.0900000000000001</v>
      </c>
      <c r="W434" t="s">
        <v>10809</v>
      </c>
    </row>
    <row r="435" spans="1:23" x14ac:dyDescent="0.45">
      <c r="A435">
        <v>21263130</v>
      </c>
      <c r="B435" t="s">
        <v>9493</v>
      </c>
      <c r="C435" s="171">
        <v>40567</v>
      </c>
      <c r="D435" t="s">
        <v>9494</v>
      </c>
      <c r="E435" t="s">
        <v>9495</v>
      </c>
      <c r="F435" t="s">
        <v>9021</v>
      </c>
      <c r="G435" t="s">
        <v>8996</v>
      </c>
      <c r="H435" t="s">
        <v>9496</v>
      </c>
      <c r="I435" t="s">
        <v>9497</v>
      </c>
      <c r="J435" t="s">
        <v>9013</v>
      </c>
      <c r="K435" s="185" t="s">
        <v>9014</v>
      </c>
      <c r="L435" t="s">
        <v>9001</v>
      </c>
      <c r="M435">
        <v>8</v>
      </c>
      <c r="N435">
        <v>127375606</v>
      </c>
      <c r="O435" t="s">
        <v>9101</v>
      </c>
      <c r="P435" t="s">
        <v>10810</v>
      </c>
      <c r="Q435" t="s">
        <v>10811</v>
      </c>
      <c r="R435" t="s">
        <v>9005</v>
      </c>
      <c r="S435">
        <v>0.6</v>
      </c>
      <c r="T435" s="186">
        <v>3E-11</v>
      </c>
      <c r="V435">
        <v>1.1599999999999999</v>
      </c>
      <c r="W435" t="s">
        <v>9498</v>
      </c>
    </row>
    <row r="436" spans="1:23" x14ac:dyDescent="0.45">
      <c r="A436">
        <v>24493630</v>
      </c>
      <c r="B436" t="s">
        <v>9552</v>
      </c>
      <c r="C436" s="171">
        <v>41673</v>
      </c>
      <c r="D436" t="s">
        <v>9262</v>
      </c>
      <c r="E436" t="s">
        <v>9553</v>
      </c>
      <c r="F436" t="s">
        <v>9021</v>
      </c>
      <c r="G436" t="s">
        <v>8996</v>
      </c>
      <c r="H436" t="s">
        <v>9554</v>
      </c>
      <c r="I436" t="s">
        <v>9555</v>
      </c>
      <c r="J436" t="s">
        <v>9013</v>
      </c>
      <c r="K436" s="185" t="s">
        <v>9014</v>
      </c>
      <c r="L436" t="s">
        <v>9001</v>
      </c>
      <c r="M436">
        <v>8</v>
      </c>
      <c r="N436">
        <v>127375779</v>
      </c>
      <c r="O436" t="s">
        <v>9101</v>
      </c>
      <c r="P436" t="s">
        <v>10812</v>
      </c>
      <c r="Q436" t="s">
        <v>10813</v>
      </c>
      <c r="R436" t="s">
        <v>9005</v>
      </c>
      <c r="S436">
        <v>0.6</v>
      </c>
      <c r="T436" s="186">
        <v>1E-8</v>
      </c>
      <c r="V436">
        <v>1.1499999999999999</v>
      </c>
      <c r="W436" t="s">
        <v>9459</v>
      </c>
    </row>
    <row r="437" spans="1:23" x14ac:dyDescent="0.45">
      <c r="A437">
        <v>17618283</v>
      </c>
      <c r="B437" t="s">
        <v>10814</v>
      </c>
      <c r="C437" s="171">
        <v>39271</v>
      </c>
      <c r="D437" t="s">
        <v>8994</v>
      </c>
      <c r="E437" t="s">
        <v>10815</v>
      </c>
      <c r="F437" t="s">
        <v>9069</v>
      </c>
      <c r="G437" t="s">
        <v>8996</v>
      </c>
      <c r="H437" t="s">
        <v>10816</v>
      </c>
      <c r="I437" t="s">
        <v>10817</v>
      </c>
      <c r="J437" t="s">
        <v>9013</v>
      </c>
      <c r="K437" s="185" t="s">
        <v>9014</v>
      </c>
      <c r="L437" t="s">
        <v>9001</v>
      </c>
      <c r="M437">
        <v>8</v>
      </c>
      <c r="N437">
        <v>127395198</v>
      </c>
      <c r="O437" t="s">
        <v>10818</v>
      </c>
      <c r="P437" t="s">
        <v>10819</v>
      </c>
      <c r="Q437" t="s">
        <v>10820</v>
      </c>
      <c r="R437" t="s">
        <v>9005</v>
      </c>
      <c r="S437">
        <v>0.5</v>
      </c>
      <c r="T437" s="186">
        <v>3E-11</v>
      </c>
      <c r="V437">
        <v>1.17</v>
      </c>
      <c r="W437" t="s">
        <v>9560</v>
      </c>
    </row>
    <row r="438" spans="1:23" x14ac:dyDescent="0.45">
      <c r="A438">
        <v>24737748</v>
      </c>
      <c r="B438" t="s">
        <v>10725</v>
      </c>
      <c r="C438" s="171">
        <v>41744</v>
      </c>
      <c r="D438" t="s">
        <v>9050</v>
      </c>
      <c r="E438" t="s">
        <v>10726</v>
      </c>
      <c r="F438" t="s">
        <v>9069</v>
      </c>
      <c r="G438" t="s">
        <v>8996</v>
      </c>
      <c r="H438" t="s">
        <v>10727</v>
      </c>
      <c r="I438" t="s">
        <v>10728</v>
      </c>
      <c r="J438" t="s">
        <v>9013</v>
      </c>
      <c r="K438" s="185" t="s">
        <v>9014</v>
      </c>
      <c r="L438" t="s">
        <v>9001</v>
      </c>
      <c r="M438">
        <v>8</v>
      </c>
      <c r="N438">
        <v>127395198</v>
      </c>
      <c r="O438" t="s">
        <v>2701</v>
      </c>
      <c r="P438" t="s">
        <v>10821</v>
      </c>
      <c r="Q438" t="s">
        <v>10820</v>
      </c>
      <c r="R438" t="s">
        <v>9005</v>
      </c>
      <c r="S438">
        <v>0.54</v>
      </c>
      <c r="T438" s="186">
        <v>8.0000000000000002E-13</v>
      </c>
      <c r="V438">
        <v>1.198</v>
      </c>
      <c r="W438" t="s">
        <v>9049</v>
      </c>
    </row>
    <row r="439" spans="1:23" x14ac:dyDescent="0.45">
      <c r="A439">
        <v>17618284</v>
      </c>
      <c r="B439" t="s">
        <v>10822</v>
      </c>
      <c r="C439" s="171">
        <v>39271</v>
      </c>
      <c r="D439" t="s">
        <v>8994</v>
      </c>
      <c r="E439" t="s">
        <v>10823</v>
      </c>
      <c r="F439" t="s">
        <v>9069</v>
      </c>
      <c r="G439" t="s">
        <v>8996</v>
      </c>
      <c r="H439" t="s">
        <v>10824</v>
      </c>
      <c r="I439" t="s">
        <v>10825</v>
      </c>
      <c r="J439" t="s">
        <v>9013</v>
      </c>
      <c r="K439" s="185" t="s">
        <v>9014</v>
      </c>
      <c r="L439" t="s">
        <v>9001</v>
      </c>
      <c r="M439">
        <v>8</v>
      </c>
      <c r="N439">
        <v>127401060</v>
      </c>
      <c r="O439" t="s">
        <v>9101</v>
      </c>
      <c r="P439" t="s">
        <v>9695</v>
      </c>
      <c r="Q439" t="s">
        <v>9696</v>
      </c>
      <c r="R439" t="s">
        <v>9149</v>
      </c>
      <c r="S439">
        <v>0.49</v>
      </c>
      <c r="T439" s="186">
        <v>1E-14</v>
      </c>
      <c r="V439">
        <v>1.27</v>
      </c>
      <c r="W439" t="s">
        <v>10826</v>
      </c>
    </row>
    <row r="440" spans="1:23" x14ac:dyDescent="0.45">
      <c r="A440">
        <v>19767753</v>
      </c>
      <c r="B440" t="s">
        <v>9255</v>
      </c>
      <c r="C440" s="171">
        <v>40076</v>
      </c>
      <c r="D440" t="s">
        <v>8994</v>
      </c>
      <c r="E440" t="s">
        <v>9847</v>
      </c>
      <c r="F440" t="s">
        <v>9010</v>
      </c>
      <c r="G440" t="s">
        <v>8996</v>
      </c>
      <c r="H440" t="s">
        <v>9257</v>
      </c>
      <c r="I440" t="s">
        <v>9848</v>
      </c>
      <c r="J440" t="s">
        <v>10778</v>
      </c>
      <c r="K440" s="185" t="s">
        <v>9014</v>
      </c>
      <c r="L440" t="s">
        <v>9039</v>
      </c>
      <c r="M440">
        <v>22</v>
      </c>
      <c r="N440">
        <v>43104206</v>
      </c>
      <c r="O440" t="s">
        <v>9064</v>
      </c>
      <c r="P440" t="s">
        <v>10827</v>
      </c>
      <c r="Q440" t="s">
        <v>10781</v>
      </c>
      <c r="R440" t="s">
        <v>9222</v>
      </c>
      <c r="S440">
        <v>0.53</v>
      </c>
      <c r="T440" s="186">
        <v>6.0000000000000005E-29</v>
      </c>
      <c r="V440">
        <v>1.1599999999999999</v>
      </c>
      <c r="W440" t="s">
        <v>10828</v>
      </c>
    </row>
    <row r="441" spans="1:23" x14ac:dyDescent="0.45">
      <c r="A441">
        <v>18372905</v>
      </c>
      <c r="B441" t="s">
        <v>10732</v>
      </c>
      <c r="C441" s="171">
        <v>39537</v>
      </c>
      <c r="D441" t="s">
        <v>8994</v>
      </c>
      <c r="E441" t="s">
        <v>10733</v>
      </c>
      <c r="F441" t="s">
        <v>9069</v>
      </c>
      <c r="G441" t="s">
        <v>8996</v>
      </c>
      <c r="H441" t="s">
        <v>10734</v>
      </c>
      <c r="I441" t="s">
        <v>10735</v>
      </c>
      <c r="J441" t="s">
        <v>9013</v>
      </c>
      <c r="K441" s="185" t="s">
        <v>9014</v>
      </c>
      <c r="L441" t="s">
        <v>9001</v>
      </c>
      <c r="M441">
        <v>8</v>
      </c>
      <c r="N441">
        <v>127401060</v>
      </c>
      <c r="O441" t="s">
        <v>9101</v>
      </c>
      <c r="P441" t="s">
        <v>10829</v>
      </c>
      <c r="Q441" t="s">
        <v>9696</v>
      </c>
      <c r="R441" t="s">
        <v>9149</v>
      </c>
      <c r="S441">
        <v>0.48</v>
      </c>
      <c r="T441" s="186">
        <v>7.0000000000000004E-11</v>
      </c>
      <c r="V441">
        <v>1.24</v>
      </c>
      <c r="W441" t="s">
        <v>10830</v>
      </c>
    </row>
    <row r="442" spans="1:23" x14ac:dyDescent="0.45">
      <c r="A442">
        <v>18264098</v>
      </c>
      <c r="B442" t="s">
        <v>9107</v>
      </c>
      <c r="C442" s="171">
        <v>39488</v>
      </c>
      <c r="D442" t="s">
        <v>8994</v>
      </c>
      <c r="E442" t="s">
        <v>10538</v>
      </c>
      <c r="F442" t="s">
        <v>9010</v>
      </c>
      <c r="G442" t="s">
        <v>8996</v>
      </c>
      <c r="H442" t="s">
        <v>10539</v>
      </c>
      <c r="I442" t="s">
        <v>10540</v>
      </c>
      <c r="J442" t="s">
        <v>10831</v>
      </c>
      <c r="K442" s="187" t="s">
        <v>9014</v>
      </c>
      <c r="L442" t="s">
        <v>9039</v>
      </c>
      <c r="M442">
        <v>2</v>
      </c>
      <c r="N442">
        <v>62904596</v>
      </c>
      <c r="O442" t="s">
        <v>10832</v>
      </c>
      <c r="P442" t="s">
        <v>10833</v>
      </c>
      <c r="Q442" t="s">
        <v>10834</v>
      </c>
      <c r="R442" t="s">
        <v>9005</v>
      </c>
      <c r="S442">
        <v>0.19</v>
      </c>
      <c r="T442" s="186">
        <v>8.0000000000000005E-9</v>
      </c>
      <c r="V442">
        <v>1.1499999999999999</v>
      </c>
      <c r="W442" t="s">
        <v>10835</v>
      </c>
    </row>
    <row r="443" spans="1:23" x14ac:dyDescent="0.45">
      <c r="A443">
        <v>21743467</v>
      </c>
      <c r="B443" t="s">
        <v>10836</v>
      </c>
      <c r="C443" s="171">
        <v>40734</v>
      </c>
      <c r="D443" t="s">
        <v>8994</v>
      </c>
      <c r="E443" t="s">
        <v>10837</v>
      </c>
      <c r="F443" t="s">
        <v>9010</v>
      </c>
      <c r="G443" t="s">
        <v>8996</v>
      </c>
      <c r="H443" t="s">
        <v>10838</v>
      </c>
      <c r="I443" t="s">
        <v>10839</v>
      </c>
      <c r="J443" t="s">
        <v>9896</v>
      </c>
      <c r="K443" s="185" t="s">
        <v>9014</v>
      </c>
      <c r="L443" t="s">
        <v>9001</v>
      </c>
      <c r="M443">
        <v>5</v>
      </c>
      <c r="N443">
        <v>1279913</v>
      </c>
      <c r="O443" t="s">
        <v>1343</v>
      </c>
      <c r="P443" t="s">
        <v>10840</v>
      </c>
      <c r="Q443" t="s">
        <v>10841</v>
      </c>
      <c r="R443" t="s">
        <v>9005</v>
      </c>
      <c r="S443">
        <v>0.81</v>
      </c>
      <c r="T443" s="186">
        <v>3E-24</v>
      </c>
      <c r="V443">
        <v>1.1499999999999999</v>
      </c>
      <c r="W443" t="s">
        <v>10153</v>
      </c>
    </row>
    <row r="444" spans="1:23" x14ac:dyDescent="0.45">
      <c r="A444">
        <v>21242260</v>
      </c>
      <c r="B444" t="s">
        <v>9830</v>
      </c>
      <c r="C444" s="171">
        <v>40560</v>
      </c>
      <c r="D444" t="s">
        <v>10027</v>
      </c>
      <c r="E444" t="s">
        <v>10529</v>
      </c>
      <c r="F444" t="s">
        <v>9069</v>
      </c>
      <c r="G444" t="s">
        <v>8996</v>
      </c>
      <c r="H444" t="s">
        <v>10530</v>
      </c>
      <c r="I444" t="s">
        <v>10531</v>
      </c>
      <c r="J444" t="s">
        <v>9013</v>
      </c>
      <c r="K444" s="185" t="s">
        <v>9387</v>
      </c>
      <c r="L444" t="s">
        <v>9001</v>
      </c>
      <c r="M444">
        <v>8</v>
      </c>
      <c r="N444">
        <v>127401060</v>
      </c>
      <c r="O444" t="s">
        <v>9101</v>
      </c>
      <c r="P444" t="s">
        <v>9695</v>
      </c>
      <c r="Q444" t="s">
        <v>9696</v>
      </c>
      <c r="R444" t="s">
        <v>9149</v>
      </c>
      <c r="S444">
        <v>0.34</v>
      </c>
      <c r="T444" s="186">
        <v>2E-8</v>
      </c>
      <c r="U444" t="s">
        <v>10842</v>
      </c>
      <c r="V444">
        <v>1.18</v>
      </c>
      <c r="W444" t="s">
        <v>9712</v>
      </c>
    </row>
    <row r="445" spans="1:23" x14ac:dyDescent="0.45">
      <c r="A445">
        <v>23266556</v>
      </c>
      <c r="B445" t="s">
        <v>9423</v>
      </c>
      <c r="C445" s="171">
        <v>41264</v>
      </c>
      <c r="D445" t="s">
        <v>9424</v>
      </c>
      <c r="E445" t="s">
        <v>9425</v>
      </c>
      <c r="F445" t="s">
        <v>9069</v>
      </c>
      <c r="G445" t="s">
        <v>8996</v>
      </c>
      <c r="H445" t="s">
        <v>9426</v>
      </c>
      <c r="I445" t="s">
        <v>9427</v>
      </c>
      <c r="J445" t="s">
        <v>9013</v>
      </c>
      <c r="K445" s="185" t="s">
        <v>9014</v>
      </c>
      <c r="L445" t="s">
        <v>9001</v>
      </c>
      <c r="M445">
        <v>8</v>
      </c>
      <c r="N445">
        <v>127401060</v>
      </c>
      <c r="O445" t="s">
        <v>2701</v>
      </c>
      <c r="P445" t="s">
        <v>9695</v>
      </c>
      <c r="Q445" t="s">
        <v>9696</v>
      </c>
      <c r="R445" t="s">
        <v>9149</v>
      </c>
      <c r="S445">
        <v>0.5</v>
      </c>
      <c r="T445" s="186">
        <v>9.9999999999999994E-12</v>
      </c>
      <c r="V445">
        <v>1.1299999999999999</v>
      </c>
      <c r="W445" t="s">
        <v>9413</v>
      </c>
    </row>
    <row r="446" spans="1:23" x14ac:dyDescent="0.45">
      <c r="A446">
        <v>25939597</v>
      </c>
      <c r="B446" t="s">
        <v>9330</v>
      </c>
      <c r="C446" s="171">
        <v>42129</v>
      </c>
      <c r="D446" t="s">
        <v>9044</v>
      </c>
      <c r="E446" t="s">
        <v>9331</v>
      </c>
      <c r="F446" t="s">
        <v>9010</v>
      </c>
      <c r="G446" t="s">
        <v>8996</v>
      </c>
      <c r="H446" t="s">
        <v>9332</v>
      </c>
      <c r="I446" t="s">
        <v>9333</v>
      </c>
      <c r="J446" t="s">
        <v>9896</v>
      </c>
      <c r="K446" s="185" t="s">
        <v>9014</v>
      </c>
      <c r="L446" t="s">
        <v>9001</v>
      </c>
      <c r="M446">
        <v>5</v>
      </c>
      <c r="N446">
        <v>1282299</v>
      </c>
      <c r="O446" t="s">
        <v>9947</v>
      </c>
      <c r="P446" t="s">
        <v>10843</v>
      </c>
      <c r="Q446" t="s">
        <v>10844</v>
      </c>
      <c r="R446" t="s">
        <v>9005</v>
      </c>
      <c r="S446">
        <v>0.64</v>
      </c>
      <c r="T446" s="186">
        <v>3E-11</v>
      </c>
      <c r="V446">
        <v>1.1499999999999999</v>
      </c>
      <c r="W446" t="s">
        <v>9404</v>
      </c>
    </row>
    <row r="447" spans="1:23" x14ac:dyDescent="0.45">
      <c r="A447">
        <v>21743057</v>
      </c>
      <c r="B447" t="s">
        <v>9531</v>
      </c>
      <c r="C447" s="171">
        <v>40732</v>
      </c>
      <c r="D447" t="s">
        <v>9050</v>
      </c>
      <c r="E447" t="s">
        <v>9532</v>
      </c>
      <c r="F447" t="s">
        <v>9010</v>
      </c>
      <c r="G447" t="s">
        <v>8996</v>
      </c>
      <c r="H447" t="s">
        <v>9533</v>
      </c>
      <c r="I447" t="s">
        <v>9534</v>
      </c>
      <c r="J447" t="s">
        <v>9825</v>
      </c>
      <c r="K447" s="185" t="s">
        <v>9014</v>
      </c>
      <c r="L447" t="s">
        <v>9001</v>
      </c>
      <c r="M447">
        <v>6</v>
      </c>
      <c r="N447">
        <v>160160342</v>
      </c>
      <c r="O447" t="s">
        <v>10845</v>
      </c>
      <c r="P447" t="s">
        <v>10846</v>
      </c>
      <c r="Q447" t="s">
        <v>10847</v>
      </c>
      <c r="R447" t="s">
        <v>9232</v>
      </c>
      <c r="S447" t="s">
        <v>9064</v>
      </c>
      <c r="T447" s="186">
        <v>2.0000000000000001E-10</v>
      </c>
      <c r="U447" t="s">
        <v>10848</v>
      </c>
      <c r="V447">
        <v>1.1499999999999999</v>
      </c>
      <c r="W447" t="s">
        <v>9459</v>
      </c>
    </row>
    <row r="448" spans="1:23" x14ac:dyDescent="0.45">
      <c r="A448">
        <v>26151821</v>
      </c>
      <c r="B448" t="s">
        <v>9531</v>
      </c>
      <c r="C448" s="171">
        <v>42192</v>
      </c>
      <c r="D448" t="s">
        <v>9044</v>
      </c>
      <c r="E448" t="s">
        <v>9579</v>
      </c>
      <c r="F448" t="s">
        <v>9069</v>
      </c>
      <c r="G448" t="s">
        <v>8996</v>
      </c>
      <c r="H448" t="s">
        <v>9580</v>
      </c>
      <c r="I448" t="s">
        <v>9581</v>
      </c>
      <c r="J448" t="s">
        <v>9013</v>
      </c>
      <c r="K448" s="185" t="s">
        <v>9014</v>
      </c>
      <c r="L448" t="s">
        <v>9001</v>
      </c>
      <c r="M448">
        <v>8</v>
      </c>
      <c r="N448">
        <v>127401060</v>
      </c>
      <c r="O448" t="s">
        <v>2701</v>
      </c>
      <c r="P448" t="s">
        <v>9695</v>
      </c>
      <c r="Q448" t="s">
        <v>9696</v>
      </c>
      <c r="R448" t="s">
        <v>9149</v>
      </c>
      <c r="S448">
        <v>0.5</v>
      </c>
      <c r="T448" s="186">
        <v>4E-14</v>
      </c>
      <c r="V448">
        <v>1.1235955</v>
      </c>
      <c r="W448" t="s">
        <v>9892</v>
      </c>
    </row>
    <row r="449" spans="1:23" x14ac:dyDescent="0.45">
      <c r="A449">
        <v>24836286</v>
      </c>
      <c r="B449" t="s">
        <v>9223</v>
      </c>
      <c r="C449" s="171">
        <v>41777</v>
      </c>
      <c r="D449" t="s">
        <v>8994</v>
      </c>
      <c r="E449" t="s">
        <v>9224</v>
      </c>
      <c r="F449" t="s">
        <v>9069</v>
      </c>
      <c r="G449" t="s">
        <v>8996</v>
      </c>
      <c r="H449" t="s">
        <v>9225</v>
      </c>
      <c r="I449" t="s">
        <v>9226</v>
      </c>
      <c r="J449" t="s">
        <v>9013</v>
      </c>
      <c r="K449" s="185" t="s">
        <v>9088</v>
      </c>
      <c r="L449" t="s">
        <v>9001</v>
      </c>
      <c r="M449">
        <v>8</v>
      </c>
      <c r="N449">
        <v>127401060</v>
      </c>
      <c r="O449" t="s">
        <v>9101</v>
      </c>
      <c r="P449" t="s">
        <v>9695</v>
      </c>
      <c r="Q449" t="s">
        <v>9696</v>
      </c>
      <c r="R449" t="s">
        <v>9149</v>
      </c>
      <c r="S449">
        <v>0.38</v>
      </c>
      <c r="T449" s="186">
        <v>5.0000000000000002E-14</v>
      </c>
      <c r="U449" t="s">
        <v>9197</v>
      </c>
      <c r="V449">
        <v>1.1399999999999999</v>
      </c>
      <c r="W449" t="s">
        <v>9203</v>
      </c>
    </row>
    <row r="450" spans="1:23" x14ac:dyDescent="0.45">
      <c r="A450">
        <v>25939597</v>
      </c>
      <c r="B450" t="s">
        <v>9330</v>
      </c>
      <c r="C450" s="171">
        <v>42129</v>
      </c>
      <c r="D450" t="s">
        <v>9044</v>
      </c>
      <c r="E450" t="s">
        <v>9331</v>
      </c>
      <c r="F450" t="s">
        <v>9010</v>
      </c>
      <c r="G450" t="s">
        <v>8996</v>
      </c>
      <c r="H450" t="s">
        <v>9332</v>
      </c>
      <c r="I450" t="s">
        <v>9333</v>
      </c>
      <c r="J450" t="s">
        <v>9825</v>
      </c>
      <c r="K450" s="185" t="s">
        <v>9014</v>
      </c>
      <c r="L450" t="s">
        <v>9001</v>
      </c>
      <c r="M450">
        <v>6</v>
      </c>
      <c r="N450">
        <v>160419220</v>
      </c>
      <c r="O450" t="s">
        <v>9826</v>
      </c>
      <c r="P450" t="s">
        <v>10532</v>
      </c>
      <c r="Q450" t="s">
        <v>10533</v>
      </c>
      <c r="R450" t="s">
        <v>9005</v>
      </c>
      <c r="S450">
        <v>0.31</v>
      </c>
      <c r="T450" s="186">
        <v>3.9999999999999999E-12</v>
      </c>
      <c r="V450">
        <v>1.1499999999999999</v>
      </c>
      <c r="W450" t="s">
        <v>10849</v>
      </c>
    </row>
    <row r="451" spans="1:23" x14ac:dyDescent="0.45">
      <c r="A451">
        <v>25939597</v>
      </c>
      <c r="B451" t="s">
        <v>9330</v>
      </c>
      <c r="C451" s="171">
        <v>42129</v>
      </c>
      <c r="D451" t="s">
        <v>9044</v>
      </c>
      <c r="E451" t="s">
        <v>9331</v>
      </c>
      <c r="F451" t="s">
        <v>9010</v>
      </c>
      <c r="G451" t="s">
        <v>8996</v>
      </c>
      <c r="H451" t="s">
        <v>9332</v>
      </c>
      <c r="I451" t="s">
        <v>9333</v>
      </c>
      <c r="J451" t="s">
        <v>9811</v>
      </c>
      <c r="K451" s="185" t="s">
        <v>9014</v>
      </c>
      <c r="L451" t="s">
        <v>9001</v>
      </c>
      <c r="M451">
        <v>11</v>
      </c>
      <c r="N451">
        <v>69218116</v>
      </c>
      <c r="O451" t="s">
        <v>10850</v>
      </c>
      <c r="P451" t="s">
        <v>10851</v>
      </c>
      <c r="Q451" t="s">
        <v>10852</v>
      </c>
      <c r="R451" t="s">
        <v>9074</v>
      </c>
      <c r="S451">
        <v>0.51</v>
      </c>
      <c r="T451" s="186">
        <v>2.0000000000000001E-13</v>
      </c>
      <c r="V451">
        <v>1.1499999999999999</v>
      </c>
      <c r="W451" t="s">
        <v>10853</v>
      </c>
    </row>
    <row r="452" spans="1:23" x14ac:dyDescent="0.45">
      <c r="A452">
        <v>18372901</v>
      </c>
      <c r="B452" t="s">
        <v>10854</v>
      </c>
      <c r="C452" s="171">
        <v>39537</v>
      </c>
      <c r="D452" t="s">
        <v>8994</v>
      </c>
      <c r="E452" t="s">
        <v>10855</v>
      </c>
      <c r="F452" t="s">
        <v>9069</v>
      </c>
      <c r="G452" t="s">
        <v>8996</v>
      </c>
      <c r="H452" t="s">
        <v>10856</v>
      </c>
      <c r="I452" t="s">
        <v>10857</v>
      </c>
      <c r="J452" t="s">
        <v>9013</v>
      </c>
      <c r="K452" s="185" t="s">
        <v>9014</v>
      </c>
      <c r="L452" t="s">
        <v>9001</v>
      </c>
      <c r="M452">
        <v>8</v>
      </c>
      <c r="N452">
        <v>127412547</v>
      </c>
      <c r="O452" t="s">
        <v>10858</v>
      </c>
      <c r="P452" t="s">
        <v>10859</v>
      </c>
      <c r="Q452" t="s">
        <v>10860</v>
      </c>
      <c r="R452" t="s">
        <v>9005</v>
      </c>
      <c r="S452">
        <v>0.18</v>
      </c>
      <c r="T452" s="186">
        <v>8.9999999999999998E-26</v>
      </c>
      <c r="V452">
        <v>1.19</v>
      </c>
      <c r="W452" t="s">
        <v>10750</v>
      </c>
    </row>
    <row r="453" spans="1:23" x14ac:dyDescent="0.45">
      <c r="A453">
        <v>25990418</v>
      </c>
      <c r="B453" t="s">
        <v>9066</v>
      </c>
      <c r="C453" s="171">
        <v>42144</v>
      </c>
      <c r="D453" t="s">
        <v>9067</v>
      </c>
      <c r="E453" t="s">
        <v>9068</v>
      </c>
      <c r="F453" t="s">
        <v>9069</v>
      </c>
      <c r="G453" t="s">
        <v>8996</v>
      </c>
      <c r="H453" t="s">
        <v>9070</v>
      </c>
      <c r="I453" t="s">
        <v>9012</v>
      </c>
      <c r="J453" t="s">
        <v>9013</v>
      </c>
      <c r="K453" s="185" t="s">
        <v>9014</v>
      </c>
      <c r="L453" t="s">
        <v>9001</v>
      </c>
      <c r="M453">
        <v>8</v>
      </c>
      <c r="N453">
        <v>127412547</v>
      </c>
      <c r="O453" t="s">
        <v>2701</v>
      </c>
      <c r="P453" t="s">
        <v>10859</v>
      </c>
      <c r="Q453" t="s">
        <v>10860</v>
      </c>
      <c r="R453" t="s">
        <v>9005</v>
      </c>
      <c r="S453">
        <v>0.34</v>
      </c>
      <c r="T453" s="186">
        <v>5.9999999999999997E-15</v>
      </c>
      <c r="V453">
        <v>1.19</v>
      </c>
      <c r="W453" t="s">
        <v>9049</v>
      </c>
    </row>
    <row r="454" spans="1:23" x14ac:dyDescent="0.45">
      <c r="A454">
        <v>23535732</v>
      </c>
      <c r="B454" t="s">
        <v>9255</v>
      </c>
      <c r="C454" s="171">
        <v>41365</v>
      </c>
      <c r="D454" t="s">
        <v>8994</v>
      </c>
      <c r="E454" t="s">
        <v>10861</v>
      </c>
      <c r="F454" t="s">
        <v>9010</v>
      </c>
      <c r="G454" t="s">
        <v>8996</v>
      </c>
      <c r="H454" t="s">
        <v>10862</v>
      </c>
      <c r="I454" t="s">
        <v>10863</v>
      </c>
      <c r="J454" t="s">
        <v>10864</v>
      </c>
      <c r="K454" s="187" t="s">
        <v>9014</v>
      </c>
      <c r="L454" t="s">
        <v>9001</v>
      </c>
      <c r="M454">
        <v>17</v>
      </c>
      <c r="N454">
        <v>49267824</v>
      </c>
      <c r="O454" t="s">
        <v>10865</v>
      </c>
      <c r="P454" t="s">
        <v>10866</v>
      </c>
      <c r="Q454" t="s">
        <v>10867</v>
      </c>
      <c r="R454" t="s">
        <v>9074</v>
      </c>
      <c r="S454">
        <v>0.08</v>
      </c>
      <c r="T454" s="186">
        <v>2.0000000000000001E-9</v>
      </c>
      <c r="V454">
        <v>1.1499999999999999</v>
      </c>
      <c r="W454" t="s">
        <v>10868</v>
      </c>
    </row>
    <row r="455" spans="1:23" x14ac:dyDescent="0.45">
      <c r="A455">
        <v>25939597</v>
      </c>
      <c r="B455" t="s">
        <v>9330</v>
      </c>
      <c r="C455" s="171">
        <v>42129</v>
      </c>
      <c r="D455" t="s">
        <v>9044</v>
      </c>
      <c r="E455" t="s">
        <v>9331</v>
      </c>
      <c r="F455" t="s">
        <v>9010</v>
      </c>
      <c r="G455" t="s">
        <v>8996</v>
      </c>
      <c r="H455" t="s">
        <v>9332</v>
      </c>
      <c r="I455" t="s">
        <v>9333</v>
      </c>
      <c r="J455" t="s">
        <v>10831</v>
      </c>
      <c r="K455" s="187" t="s">
        <v>9014</v>
      </c>
      <c r="L455" t="s">
        <v>9039</v>
      </c>
      <c r="M455">
        <v>2</v>
      </c>
      <c r="N455">
        <v>62950976</v>
      </c>
      <c r="O455" t="s">
        <v>10832</v>
      </c>
      <c r="P455" t="s">
        <v>10869</v>
      </c>
      <c r="Q455" t="s">
        <v>10870</v>
      </c>
      <c r="R455" t="s">
        <v>9005</v>
      </c>
      <c r="S455">
        <v>0.5</v>
      </c>
      <c r="T455" s="186">
        <v>8.9999999999999996E-12</v>
      </c>
      <c r="V455">
        <v>1.1399999999999999</v>
      </c>
      <c r="W455" t="s">
        <v>10871</v>
      </c>
    </row>
    <row r="456" spans="1:23" x14ac:dyDescent="0.45">
      <c r="A456">
        <v>21743057</v>
      </c>
      <c r="B456" t="s">
        <v>9531</v>
      </c>
      <c r="C456" s="171">
        <v>40732</v>
      </c>
      <c r="D456" t="s">
        <v>9050</v>
      </c>
      <c r="E456" t="s">
        <v>9532</v>
      </c>
      <c r="F456" t="s">
        <v>9010</v>
      </c>
      <c r="G456" t="s">
        <v>8996</v>
      </c>
      <c r="H456" t="s">
        <v>9533</v>
      </c>
      <c r="I456" t="s">
        <v>9534</v>
      </c>
      <c r="J456" t="s">
        <v>10872</v>
      </c>
      <c r="K456" s="187" t="s">
        <v>9014</v>
      </c>
      <c r="L456" t="s">
        <v>9039</v>
      </c>
      <c r="M456">
        <v>2</v>
      </c>
      <c r="N456">
        <v>237534583</v>
      </c>
      <c r="O456" t="s">
        <v>10873</v>
      </c>
      <c r="P456" t="s">
        <v>10874</v>
      </c>
      <c r="Q456" t="s">
        <v>10875</v>
      </c>
      <c r="R456" t="s">
        <v>59</v>
      </c>
      <c r="S456">
        <v>0.25</v>
      </c>
      <c r="T456" s="186">
        <v>4.0000000000000001E-8</v>
      </c>
      <c r="V456">
        <v>1.1399999999999999</v>
      </c>
      <c r="W456" t="s">
        <v>9329</v>
      </c>
    </row>
    <row r="457" spans="1:23" x14ac:dyDescent="0.45">
      <c r="A457">
        <v>26034056</v>
      </c>
      <c r="B457" t="s">
        <v>9114</v>
      </c>
      <c r="C457" s="171">
        <v>42156</v>
      </c>
      <c r="D457" t="s">
        <v>9115</v>
      </c>
      <c r="E457" t="s">
        <v>9116</v>
      </c>
      <c r="F457" t="s">
        <v>9010</v>
      </c>
      <c r="G457" t="s">
        <v>8996</v>
      </c>
      <c r="H457" t="s">
        <v>9117</v>
      </c>
      <c r="I457" t="s">
        <v>9118</v>
      </c>
      <c r="J457" t="s">
        <v>9825</v>
      </c>
      <c r="K457" s="185" t="s">
        <v>9618</v>
      </c>
      <c r="L457" t="s">
        <v>9001</v>
      </c>
      <c r="M457">
        <v>6</v>
      </c>
      <c r="N457">
        <v>160412632</v>
      </c>
      <c r="O457" t="s">
        <v>9826</v>
      </c>
      <c r="P457" t="s">
        <v>10782</v>
      </c>
      <c r="Q457" t="s">
        <v>10783</v>
      </c>
      <c r="R457" t="s">
        <v>9005</v>
      </c>
      <c r="S457">
        <v>0.27900000000000003</v>
      </c>
      <c r="T457" s="186">
        <v>6.0000000000000003E-12</v>
      </c>
      <c r="V457">
        <v>1.1399999999999999</v>
      </c>
      <c r="W457" t="s">
        <v>9203</v>
      </c>
    </row>
    <row r="458" spans="1:23" x14ac:dyDescent="0.45">
      <c r="A458">
        <v>19767754</v>
      </c>
      <c r="B458" t="s">
        <v>9107</v>
      </c>
      <c r="C458" s="171">
        <v>40076</v>
      </c>
      <c r="D458" t="s">
        <v>8994</v>
      </c>
      <c r="E458" t="s">
        <v>9271</v>
      </c>
      <c r="F458" t="s">
        <v>9010</v>
      </c>
      <c r="G458" t="s">
        <v>8996</v>
      </c>
      <c r="H458" t="s">
        <v>9272</v>
      </c>
      <c r="I458" t="s">
        <v>9273</v>
      </c>
      <c r="J458" t="s">
        <v>9013</v>
      </c>
      <c r="K458" s="185" t="s">
        <v>9014</v>
      </c>
      <c r="L458" t="s">
        <v>9001</v>
      </c>
      <c r="M458">
        <v>8</v>
      </c>
      <c r="N458">
        <v>127310936</v>
      </c>
      <c r="O458" t="s">
        <v>9101</v>
      </c>
      <c r="P458" t="s">
        <v>10876</v>
      </c>
      <c r="Q458" t="s">
        <v>10877</v>
      </c>
      <c r="R458" t="s">
        <v>9005</v>
      </c>
      <c r="S458">
        <v>0.64</v>
      </c>
      <c r="T458" s="186">
        <v>5.0000000000000003E-10</v>
      </c>
      <c r="V458">
        <v>1.1399999999999999</v>
      </c>
      <c r="W458" t="s">
        <v>9404</v>
      </c>
    </row>
    <row r="459" spans="1:23" x14ac:dyDescent="0.45">
      <c r="A459">
        <v>25217961</v>
      </c>
      <c r="B459" t="s">
        <v>10755</v>
      </c>
      <c r="C459" s="171">
        <v>41896</v>
      </c>
      <c r="D459" t="s">
        <v>8994</v>
      </c>
      <c r="E459" t="s">
        <v>10756</v>
      </c>
      <c r="F459" t="s">
        <v>9010</v>
      </c>
      <c r="G459" t="s">
        <v>8996</v>
      </c>
      <c r="H459" t="s">
        <v>10757</v>
      </c>
      <c r="I459" t="s">
        <v>9012</v>
      </c>
      <c r="J459" t="s">
        <v>10002</v>
      </c>
      <c r="K459" s="185" t="s">
        <v>9088</v>
      </c>
      <c r="L459" t="s">
        <v>9039</v>
      </c>
      <c r="M459">
        <v>10</v>
      </c>
      <c r="N459">
        <v>45587537</v>
      </c>
      <c r="O459" s="190">
        <v>39508</v>
      </c>
      <c r="P459" t="s">
        <v>10878</v>
      </c>
      <c r="Q459" t="s">
        <v>10879</v>
      </c>
      <c r="R459" t="s">
        <v>9005</v>
      </c>
      <c r="S459">
        <v>0.91</v>
      </c>
      <c r="T459" s="186">
        <v>5.0000000000000001E-9</v>
      </c>
      <c r="U459" t="s">
        <v>9139</v>
      </c>
      <c r="V459">
        <v>1.1399999999999999</v>
      </c>
      <c r="W459" t="s">
        <v>9203</v>
      </c>
    </row>
    <row r="460" spans="1:23" x14ac:dyDescent="0.45">
      <c r="A460">
        <v>25217961</v>
      </c>
      <c r="B460" t="s">
        <v>10755</v>
      </c>
      <c r="C460" s="171">
        <v>41896</v>
      </c>
      <c r="D460" t="s">
        <v>8994</v>
      </c>
      <c r="E460" t="s">
        <v>10756</v>
      </c>
      <c r="F460" t="s">
        <v>9010</v>
      </c>
      <c r="G460" t="s">
        <v>8996</v>
      </c>
      <c r="H460" t="s">
        <v>10757</v>
      </c>
      <c r="I460" t="s">
        <v>9012</v>
      </c>
      <c r="J460" t="s">
        <v>10880</v>
      </c>
      <c r="K460" s="185" t="s">
        <v>10881</v>
      </c>
      <c r="L460" t="s">
        <v>9039</v>
      </c>
      <c r="M460">
        <v>12</v>
      </c>
      <c r="N460">
        <v>48025835</v>
      </c>
      <c r="O460" t="s">
        <v>10882</v>
      </c>
      <c r="P460" t="s">
        <v>10883</v>
      </c>
      <c r="Q460" t="s">
        <v>10884</v>
      </c>
      <c r="R460" t="s">
        <v>9572</v>
      </c>
      <c r="S460">
        <v>0.91</v>
      </c>
      <c r="T460" s="186">
        <v>2.0000000000000001E-9</v>
      </c>
      <c r="V460">
        <v>1.1399999999999999</v>
      </c>
      <c r="W460" t="s">
        <v>9413</v>
      </c>
    </row>
    <row r="461" spans="1:23" x14ac:dyDescent="0.45">
      <c r="A461">
        <v>25939597</v>
      </c>
      <c r="B461" t="s">
        <v>9330</v>
      </c>
      <c r="C461" s="171">
        <v>42129</v>
      </c>
      <c r="D461" t="s">
        <v>9044</v>
      </c>
      <c r="E461" t="s">
        <v>9331</v>
      </c>
      <c r="F461" t="s">
        <v>9010</v>
      </c>
      <c r="G461" t="s">
        <v>8996</v>
      </c>
      <c r="H461" t="s">
        <v>9332</v>
      </c>
      <c r="I461" t="s">
        <v>9333</v>
      </c>
      <c r="J461" t="s">
        <v>10885</v>
      </c>
      <c r="K461" s="187" t="s">
        <v>9014</v>
      </c>
      <c r="L461" t="s">
        <v>9001</v>
      </c>
      <c r="M461">
        <v>12</v>
      </c>
      <c r="N461">
        <v>114228397</v>
      </c>
      <c r="O461" t="s">
        <v>10886</v>
      </c>
      <c r="P461" t="s">
        <v>10887</v>
      </c>
      <c r="Q461" t="s">
        <v>10888</v>
      </c>
      <c r="R461" t="s">
        <v>9074</v>
      </c>
      <c r="S461">
        <v>0.6</v>
      </c>
      <c r="T461" s="186">
        <v>3E-10</v>
      </c>
      <c r="V461">
        <v>1.1399999999999999</v>
      </c>
      <c r="W461" t="s">
        <v>9413</v>
      </c>
    </row>
    <row r="462" spans="1:23" x14ac:dyDescent="0.45">
      <c r="A462">
        <v>26034056</v>
      </c>
      <c r="B462" t="s">
        <v>9114</v>
      </c>
      <c r="C462" s="171">
        <v>42156</v>
      </c>
      <c r="D462" t="s">
        <v>9115</v>
      </c>
      <c r="E462" t="s">
        <v>9116</v>
      </c>
      <c r="F462" t="s">
        <v>9010</v>
      </c>
      <c r="G462" t="s">
        <v>8996</v>
      </c>
      <c r="H462" t="s">
        <v>9117</v>
      </c>
      <c r="I462" t="s">
        <v>9118</v>
      </c>
      <c r="J462" t="s">
        <v>10306</v>
      </c>
      <c r="K462" s="185" t="s">
        <v>9618</v>
      </c>
      <c r="L462" t="s">
        <v>9001</v>
      </c>
      <c r="M462">
        <v>17</v>
      </c>
      <c r="N462">
        <v>71111532</v>
      </c>
      <c r="O462" t="s">
        <v>9064</v>
      </c>
      <c r="P462" t="s">
        <v>10889</v>
      </c>
      <c r="Q462" t="s">
        <v>10890</v>
      </c>
      <c r="R462" t="s">
        <v>9005</v>
      </c>
      <c r="S462">
        <v>0.48299999999999998</v>
      </c>
      <c r="T462" s="186">
        <v>7.0000000000000004E-11</v>
      </c>
      <c r="V462">
        <v>1.1399999999999999</v>
      </c>
      <c r="W462" t="s">
        <v>9413</v>
      </c>
    </row>
    <row r="463" spans="1:23" x14ac:dyDescent="0.45">
      <c r="A463">
        <v>26034056</v>
      </c>
      <c r="B463" t="s">
        <v>9114</v>
      </c>
      <c r="C463" s="171">
        <v>42156</v>
      </c>
      <c r="D463" t="s">
        <v>9115</v>
      </c>
      <c r="E463" t="s">
        <v>9116</v>
      </c>
      <c r="F463" t="s">
        <v>9010</v>
      </c>
      <c r="G463" t="s">
        <v>8996</v>
      </c>
      <c r="H463" t="s">
        <v>9117</v>
      </c>
      <c r="I463" t="s">
        <v>9118</v>
      </c>
      <c r="J463" t="s">
        <v>10778</v>
      </c>
      <c r="K463" s="185" t="s">
        <v>9014</v>
      </c>
      <c r="L463" t="s">
        <v>9039</v>
      </c>
      <c r="M463">
        <v>22</v>
      </c>
      <c r="N463">
        <v>43104206</v>
      </c>
      <c r="O463" t="s">
        <v>9064</v>
      </c>
      <c r="P463" t="s">
        <v>10780</v>
      </c>
      <c r="Q463" t="s">
        <v>10781</v>
      </c>
      <c r="R463" t="s">
        <v>9222</v>
      </c>
      <c r="S463">
        <v>0.51</v>
      </c>
      <c r="T463" s="186">
        <v>5.0000000000000001E-9</v>
      </c>
      <c r="U463" t="s">
        <v>9335</v>
      </c>
      <c r="V463">
        <v>1.1399999999999999</v>
      </c>
      <c r="W463" t="s">
        <v>9329</v>
      </c>
    </row>
    <row r="464" spans="1:23" x14ac:dyDescent="0.45">
      <c r="A464">
        <v>23535732</v>
      </c>
      <c r="B464" t="s">
        <v>9255</v>
      </c>
      <c r="C464" s="171">
        <v>41365</v>
      </c>
      <c r="D464" t="s">
        <v>8994</v>
      </c>
      <c r="E464" t="s">
        <v>10861</v>
      </c>
      <c r="F464" t="s">
        <v>9010</v>
      </c>
      <c r="G464" t="s">
        <v>8996</v>
      </c>
      <c r="H464" t="s">
        <v>10862</v>
      </c>
      <c r="I464" t="s">
        <v>10863</v>
      </c>
      <c r="J464" t="s">
        <v>10891</v>
      </c>
      <c r="K464" s="187" t="s">
        <v>9014</v>
      </c>
      <c r="L464" t="s">
        <v>9001</v>
      </c>
      <c r="M464" t="s">
        <v>6765</v>
      </c>
      <c r="N464">
        <v>9846095</v>
      </c>
      <c r="O464" t="s">
        <v>10892</v>
      </c>
      <c r="P464" t="s">
        <v>10893</v>
      </c>
      <c r="Q464" t="s">
        <v>10894</v>
      </c>
      <c r="R464" t="s">
        <v>9005</v>
      </c>
      <c r="S464">
        <v>0.79</v>
      </c>
      <c r="T464" s="186">
        <v>2.0000000000000001E-10</v>
      </c>
      <c r="V464">
        <v>1.1399999999999999</v>
      </c>
      <c r="W464" t="s">
        <v>10895</v>
      </c>
    </row>
    <row r="465" spans="1:23" x14ac:dyDescent="0.45">
      <c r="A465">
        <v>26034056</v>
      </c>
      <c r="B465" t="s">
        <v>9114</v>
      </c>
      <c r="C465" s="171">
        <v>42156</v>
      </c>
      <c r="D465" t="s">
        <v>9115</v>
      </c>
      <c r="E465" t="s">
        <v>9116</v>
      </c>
      <c r="F465" t="s">
        <v>9010</v>
      </c>
      <c r="G465" t="s">
        <v>8996</v>
      </c>
      <c r="H465" t="s">
        <v>9117</v>
      </c>
      <c r="I465" t="s">
        <v>9118</v>
      </c>
      <c r="J465" t="s">
        <v>10896</v>
      </c>
      <c r="K465" s="185" t="s">
        <v>9618</v>
      </c>
      <c r="L465" t="s">
        <v>9039</v>
      </c>
      <c r="M465">
        <v>2</v>
      </c>
      <c r="N465">
        <v>85567174</v>
      </c>
      <c r="O465" t="s">
        <v>9064</v>
      </c>
      <c r="P465" t="s">
        <v>10897</v>
      </c>
      <c r="Q465" t="s">
        <v>10898</v>
      </c>
      <c r="R465" t="s">
        <v>9005</v>
      </c>
      <c r="S465">
        <v>0.57999999999999996</v>
      </c>
      <c r="T465" s="186">
        <v>3E-9</v>
      </c>
      <c r="V465">
        <v>1.1299999999999999</v>
      </c>
      <c r="W465" t="s">
        <v>9227</v>
      </c>
    </row>
    <row r="466" spans="1:23" x14ac:dyDescent="0.45">
      <c r="A466">
        <v>26034056</v>
      </c>
      <c r="B466" t="s">
        <v>9114</v>
      </c>
      <c r="C466" s="171">
        <v>42156</v>
      </c>
      <c r="D466" t="s">
        <v>9115</v>
      </c>
      <c r="E466" t="s">
        <v>9116</v>
      </c>
      <c r="F466" t="s">
        <v>9010</v>
      </c>
      <c r="G466" t="s">
        <v>8996</v>
      </c>
      <c r="H466" t="s">
        <v>9117</v>
      </c>
      <c r="I466" t="s">
        <v>9118</v>
      </c>
      <c r="J466" t="s">
        <v>10896</v>
      </c>
      <c r="K466" s="185" t="s">
        <v>9618</v>
      </c>
      <c r="L466" t="s">
        <v>9039</v>
      </c>
      <c r="M466">
        <v>2</v>
      </c>
      <c r="N466">
        <v>85578945</v>
      </c>
      <c r="O466" t="s">
        <v>9064</v>
      </c>
      <c r="P466" t="s">
        <v>10899</v>
      </c>
      <c r="Q466" t="s">
        <v>10900</v>
      </c>
      <c r="R466" t="s">
        <v>9005</v>
      </c>
      <c r="S466">
        <v>0.58399999999999996</v>
      </c>
      <c r="T466" s="186">
        <v>1.0000000000000001E-9</v>
      </c>
      <c r="V466">
        <v>1.1299999999999999</v>
      </c>
      <c r="W466" t="s">
        <v>9413</v>
      </c>
    </row>
    <row r="467" spans="1:23" x14ac:dyDescent="0.45">
      <c r="A467">
        <v>20972438</v>
      </c>
      <c r="B467" t="s">
        <v>9238</v>
      </c>
      <c r="C467" s="171">
        <v>40475</v>
      </c>
      <c r="D467" t="s">
        <v>8994</v>
      </c>
      <c r="E467" t="s">
        <v>9239</v>
      </c>
      <c r="F467" t="s">
        <v>9240</v>
      </c>
      <c r="G467" t="s">
        <v>8996</v>
      </c>
      <c r="H467" t="s">
        <v>9241</v>
      </c>
      <c r="I467" t="s">
        <v>9242</v>
      </c>
      <c r="J467" t="s">
        <v>9013</v>
      </c>
      <c r="K467" s="185" t="s">
        <v>9014</v>
      </c>
      <c r="L467" t="s">
        <v>9001</v>
      </c>
      <c r="M467">
        <v>8</v>
      </c>
      <c r="N467">
        <v>127705823</v>
      </c>
      <c r="O467" t="s">
        <v>2701</v>
      </c>
      <c r="P467" t="s">
        <v>10901</v>
      </c>
      <c r="Q467" t="s">
        <v>10902</v>
      </c>
      <c r="R467" t="s">
        <v>9005</v>
      </c>
      <c r="S467">
        <v>0.45</v>
      </c>
      <c r="T467" s="186">
        <v>2.0000000000000001E-18</v>
      </c>
      <c r="V467">
        <v>1.21</v>
      </c>
      <c r="W467" t="s">
        <v>10903</v>
      </c>
    </row>
    <row r="468" spans="1:23" x14ac:dyDescent="0.45">
      <c r="A468">
        <v>24163127</v>
      </c>
      <c r="B468" t="s">
        <v>9686</v>
      </c>
      <c r="C468" s="171">
        <v>41571</v>
      </c>
      <c r="D468" t="s">
        <v>9050</v>
      </c>
      <c r="E468" t="s">
        <v>9687</v>
      </c>
      <c r="F468" t="s">
        <v>9240</v>
      </c>
      <c r="G468" t="s">
        <v>8996</v>
      </c>
      <c r="H468" t="s">
        <v>9772</v>
      </c>
      <c r="I468" t="s">
        <v>9773</v>
      </c>
      <c r="J468" t="s">
        <v>9013</v>
      </c>
      <c r="K468" s="185" t="s">
        <v>9014</v>
      </c>
      <c r="L468" t="s">
        <v>9001</v>
      </c>
      <c r="M468">
        <v>8</v>
      </c>
      <c r="N468">
        <v>127705823</v>
      </c>
      <c r="O468" t="s">
        <v>9101</v>
      </c>
      <c r="P468" t="s">
        <v>10901</v>
      </c>
      <c r="Q468" t="s">
        <v>10902</v>
      </c>
      <c r="R468" t="s">
        <v>9005</v>
      </c>
      <c r="S468">
        <v>0.45</v>
      </c>
      <c r="T468" s="186">
        <v>3.9999999999999998E-38</v>
      </c>
      <c r="V468">
        <v>1.24</v>
      </c>
      <c r="W468" t="s">
        <v>10904</v>
      </c>
    </row>
    <row r="469" spans="1:23" x14ac:dyDescent="0.45">
      <c r="A469">
        <v>25279986</v>
      </c>
      <c r="B469" t="s">
        <v>9713</v>
      </c>
      <c r="C469" s="171">
        <v>41914</v>
      </c>
      <c r="D469" t="s">
        <v>9714</v>
      </c>
      <c r="E469" t="s">
        <v>9715</v>
      </c>
      <c r="F469" t="s">
        <v>9716</v>
      </c>
      <c r="G469" t="s">
        <v>8996</v>
      </c>
      <c r="H469" t="s">
        <v>9717</v>
      </c>
      <c r="I469" t="s">
        <v>9718</v>
      </c>
      <c r="J469" t="s">
        <v>9013</v>
      </c>
      <c r="K469" s="185" t="s">
        <v>9014</v>
      </c>
      <c r="L469" t="s">
        <v>9001</v>
      </c>
      <c r="M469">
        <v>8</v>
      </c>
      <c r="N469">
        <v>128064205</v>
      </c>
      <c r="O469" t="s">
        <v>10905</v>
      </c>
      <c r="P469" t="s">
        <v>10906</v>
      </c>
      <c r="Q469" t="s">
        <v>10907</v>
      </c>
      <c r="R469" t="s">
        <v>9005</v>
      </c>
      <c r="S469">
        <v>0.315</v>
      </c>
      <c r="T469" s="186">
        <v>1E-8</v>
      </c>
      <c r="V469">
        <v>1.18</v>
      </c>
      <c r="W469" t="s">
        <v>10802</v>
      </c>
    </row>
    <row r="470" spans="1:23" x14ac:dyDescent="0.45">
      <c r="A470">
        <v>26424050</v>
      </c>
      <c r="B470" t="s">
        <v>9915</v>
      </c>
      <c r="C470" s="171">
        <v>42278</v>
      </c>
      <c r="D470" t="s">
        <v>9044</v>
      </c>
      <c r="E470" t="s">
        <v>9916</v>
      </c>
      <c r="F470" t="s">
        <v>5168</v>
      </c>
      <c r="G470" t="s">
        <v>8996</v>
      </c>
      <c r="H470" t="s">
        <v>9917</v>
      </c>
      <c r="I470" t="s">
        <v>9918</v>
      </c>
      <c r="J470" t="s">
        <v>10650</v>
      </c>
      <c r="K470" s="185" t="s">
        <v>9014</v>
      </c>
      <c r="L470" t="s">
        <v>9001</v>
      </c>
      <c r="M470">
        <v>9</v>
      </c>
      <c r="N470">
        <v>22033367</v>
      </c>
      <c r="O470" t="s">
        <v>9064</v>
      </c>
      <c r="P470" t="s">
        <v>10908</v>
      </c>
      <c r="Q470" t="s">
        <v>10653</v>
      </c>
      <c r="R470" t="s">
        <v>9005</v>
      </c>
      <c r="S470" t="s">
        <v>9064</v>
      </c>
      <c r="T470" s="186">
        <v>3.0000000000000001E-17</v>
      </c>
      <c r="V470">
        <v>1.28</v>
      </c>
      <c r="W470" t="s">
        <v>10909</v>
      </c>
    </row>
    <row r="471" spans="1:23" x14ac:dyDescent="0.45">
      <c r="A471">
        <v>21037568</v>
      </c>
      <c r="B471" t="s">
        <v>9302</v>
      </c>
      <c r="C471" s="171">
        <v>40482</v>
      </c>
      <c r="D471" t="s">
        <v>8994</v>
      </c>
      <c r="E471" t="s">
        <v>9303</v>
      </c>
      <c r="F471" t="s">
        <v>4621</v>
      </c>
      <c r="G471" t="s">
        <v>8996</v>
      </c>
      <c r="H471" t="s">
        <v>9304</v>
      </c>
      <c r="I471" t="s">
        <v>9305</v>
      </c>
      <c r="J471" t="s">
        <v>9013</v>
      </c>
      <c r="K471" s="185" t="s">
        <v>9014</v>
      </c>
      <c r="L471" t="s">
        <v>9001</v>
      </c>
      <c r="M471">
        <v>8</v>
      </c>
      <c r="N471">
        <v>128180025</v>
      </c>
      <c r="O471" t="s">
        <v>10905</v>
      </c>
      <c r="P471" t="s">
        <v>10910</v>
      </c>
      <c r="Q471" t="s">
        <v>10911</v>
      </c>
      <c r="R471" t="s">
        <v>9074</v>
      </c>
      <c r="S471">
        <v>0.23</v>
      </c>
      <c r="T471" s="186">
        <v>1E-13</v>
      </c>
      <c r="V471">
        <v>1.33</v>
      </c>
      <c r="W471" t="s">
        <v>10912</v>
      </c>
    </row>
    <row r="472" spans="1:23" x14ac:dyDescent="0.45">
      <c r="A472">
        <v>24149102</v>
      </c>
      <c r="B472" t="s">
        <v>9565</v>
      </c>
      <c r="C472" s="171">
        <v>41569</v>
      </c>
      <c r="D472" t="s">
        <v>9044</v>
      </c>
      <c r="E472" t="s">
        <v>9566</v>
      </c>
      <c r="F472" t="s">
        <v>4621</v>
      </c>
      <c r="G472" t="s">
        <v>8996</v>
      </c>
      <c r="H472" t="s">
        <v>9567</v>
      </c>
      <c r="I472" t="s">
        <v>9568</v>
      </c>
      <c r="J472" t="s">
        <v>9013</v>
      </c>
      <c r="K472" s="185" t="s">
        <v>9014</v>
      </c>
      <c r="L472" t="s">
        <v>9001</v>
      </c>
      <c r="M472">
        <v>8</v>
      </c>
      <c r="N472">
        <v>128180025</v>
      </c>
      <c r="O472" t="s">
        <v>9064</v>
      </c>
      <c r="P472" t="s">
        <v>10910</v>
      </c>
      <c r="Q472" t="s">
        <v>10911</v>
      </c>
      <c r="R472" t="s">
        <v>9074</v>
      </c>
      <c r="S472">
        <v>0.23</v>
      </c>
      <c r="T472" s="186">
        <v>6E-10</v>
      </c>
      <c r="V472">
        <v>1.37</v>
      </c>
      <c r="W472" t="s">
        <v>9049</v>
      </c>
    </row>
    <row r="473" spans="1:23" x14ac:dyDescent="0.45">
      <c r="A473">
        <v>23535729</v>
      </c>
      <c r="B473" t="s">
        <v>9028</v>
      </c>
      <c r="C473" s="171">
        <v>41365</v>
      </c>
      <c r="D473" t="s">
        <v>8994</v>
      </c>
      <c r="E473" t="s">
        <v>9029</v>
      </c>
      <c r="F473" t="s">
        <v>9021</v>
      </c>
      <c r="G473" t="s">
        <v>8996</v>
      </c>
      <c r="H473" t="s">
        <v>9030</v>
      </c>
      <c r="I473" t="s">
        <v>9031</v>
      </c>
      <c r="J473" t="s">
        <v>9013</v>
      </c>
      <c r="K473" s="185" t="s">
        <v>9014</v>
      </c>
      <c r="L473" t="s">
        <v>9001</v>
      </c>
      <c r="M473">
        <v>8</v>
      </c>
      <c r="N473">
        <v>128182395</v>
      </c>
      <c r="O473" t="s">
        <v>10913</v>
      </c>
      <c r="P473" t="s">
        <v>10914</v>
      </c>
      <c r="Q473" t="s">
        <v>10915</v>
      </c>
      <c r="R473" t="s">
        <v>9222</v>
      </c>
      <c r="S473">
        <v>0.16</v>
      </c>
      <c r="T473" s="186">
        <v>3E-11</v>
      </c>
      <c r="V473">
        <v>1.07</v>
      </c>
      <c r="W473" t="s">
        <v>9679</v>
      </c>
    </row>
    <row r="474" spans="1:23" x14ac:dyDescent="0.45">
      <c r="A474">
        <v>26424050</v>
      </c>
      <c r="B474" t="s">
        <v>9915</v>
      </c>
      <c r="C474" s="171">
        <v>42278</v>
      </c>
      <c r="D474" t="s">
        <v>9044</v>
      </c>
      <c r="E474" t="s">
        <v>9916</v>
      </c>
      <c r="F474" t="s">
        <v>5168</v>
      </c>
      <c r="G474" t="s">
        <v>8996</v>
      </c>
      <c r="H474" t="s">
        <v>10644</v>
      </c>
      <c r="I474" t="s">
        <v>9921</v>
      </c>
      <c r="J474" t="s">
        <v>10650</v>
      </c>
      <c r="K474" s="185" t="s">
        <v>9014</v>
      </c>
      <c r="L474" t="s">
        <v>9001</v>
      </c>
      <c r="M474">
        <v>9</v>
      </c>
      <c r="N474">
        <v>22033367</v>
      </c>
      <c r="O474" t="s">
        <v>9064</v>
      </c>
      <c r="P474" t="s">
        <v>10908</v>
      </c>
      <c r="Q474" t="s">
        <v>10653</v>
      </c>
      <c r="R474" t="s">
        <v>9005</v>
      </c>
      <c r="S474" t="s">
        <v>9064</v>
      </c>
      <c r="T474" s="186">
        <v>1.9999999999999999E-11</v>
      </c>
      <c r="V474">
        <v>1.27</v>
      </c>
      <c r="W474" t="s">
        <v>10916</v>
      </c>
    </row>
    <row r="475" spans="1:23" x14ac:dyDescent="0.45">
      <c r="A475">
        <v>20852632</v>
      </c>
      <c r="B475" t="s">
        <v>9394</v>
      </c>
      <c r="C475" s="171">
        <v>40440</v>
      </c>
      <c r="D475" t="s">
        <v>8994</v>
      </c>
      <c r="E475" t="s">
        <v>9395</v>
      </c>
      <c r="F475" t="s">
        <v>9057</v>
      </c>
      <c r="G475" t="s">
        <v>8996</v>
      </c>
      <c r="H475" t="s">
        <v>9396</v>
      </c>
      <c r="I475" t="s">
        <v>9397</v>
      </c>
      <c r="J475" t="s">
        <v>9013</v>
      </c>
      <c r="K475" s="185" t="s">
        <v>9014</v>
      </c>
      <c r="L475" t="s">
        <v>9001</v>
      </c>
      <c r="M475">
        <v>8</v>
      </c>
      <c r="N475">
        <v>128531703</v>
      </c>
      <c r="O475" t="s">
        <v>10917</v>
      </c>
      <c r="P475" t="s">
        <v>10918</v>
      </c>
      <c r="Q475" t="s">
        <v>10919</v>
      </c>
      <c r="R475" t="s">
        <v>9005</v>
      </c>
      <c r="S475" t="s">
        <v>9064</v>
      </c>
      <c r="T475" s="186">
        <v>3E-9</v>
      </c>
      <c r="V475">
        <v>1.19</v>
      </c>
      <c r="W475" t="s">
        <v>9441</v>
      </c>
    </row>
    <row r="476" spans="1:23" x14ac:dyDescent="0.45">
      <c r="A476">
        <v>25581431</v>
      </c>
      <c r="B476" t="s">
        <v>9055</v>
      </c>
      <c r="C476" s="171">
        <v>42016</v>
      </c>
      <c r="D476" t="s">
        <v>8994</v>
      </c>
      <c r="E476" t="s">
        <v>9056</v>
      </c>
      <c r="F476" t="s">
        <v>9057</v>
      </c>
      <c r="G476" t="s">
        <v>8996</v>
      </c>
      <c r="H476" t="s">
        <v>9058</v>
      </c>
      <c r="I476" t="s">
        <v>9059</v>
      </c>
      <c r="J476" t="s">
        <v>9013</v>
      </c>
      <c r="K476" s="185" t="s">
        <v>9014</v>
      </c>
      <c r="L476" t="s">
        <v>9001</v>
      </c>
      <c r="M476">
        <v>8</v>
      </c>
      <c r="N476">
        <v>128531703</v>
      </c>
      <c r="O476" t="s">
        <v>10920</v>
      </c>
      <c r="P476" t="s">
        <v>10921</v>
      </c>
      <c r="Q476" t="s">
        <v>10919</v>
      </c>
      <c r="R476" t="s">
        <v>9005</v>
      </c>
      <c r="S476">
        <v>0.13</v>
      </c>
      <c r="T476" s="186">
        <v>9.9999999999999995E-21</v>
      </c>
      <c r="V476">
        <v>1.2987013000000001</v>
      </c>
      <c r="W476" t="s">
        <v>10922</v>
      </c>
    </row>
    <row r="477" spans="1:23" x14ac:dyDescent="0.45">
      <c r="A477">
        <v>23535730</v>
      </c>
      <c r="B477" t="s">
        <v>9405</v>
      </c>
      <c r="C477" s="171">
        <v>41365</v>
      </c>
      <c r="D477" t="s">
        <v>8994</v>
      </c>
      <c r="E477" t="s">
        <v>9406</v>
      </c>
      <c r="F477" t="s">
        <v>9057</v>
      </c>
      <c r="G477" t="s">
        <v>8996</v>
      </c>
      <c r="H477" t="s">
        <v>9407</v>
      </c>
      <c r="I477" t="s">
        <v>9408</v>
      </c>
      <c r="J477" t="s">
        <v>9013</v>
      </c>
      <c r="K477" s="185" t="s">
        <v>9014</v>
      </c>
      <c r="L477" t="s">
        <v>9001</v>
      </c>
      <c r="M477">
        <v>8</v>
      </c>
      <c r="N477">
        <v>128531703</v>
      </c>
      <c r="O477" t="s">
        <v>2701</v>
      </c>
      <c r="P477" t="s">
        <v>10923</v>
      </c>
      <c r="Q477" t="s">
        <v>10919</v>
      </c>
      <c r="R477" t="s">
        <v>9005</v>
      </c>
      <c r="S477">
        <v>0.87</v>
      </c>
      <c r="T477" s="186">
        <v>3.0000000000000001E-12</v>
      </c>
      <c r="U477" t="s">
        <v>9410</v>
      </c>
      <c r="V477">
        <v>1.18</v>
      </c>
      <c r="W477" t="s">
        <v>10419</v>
      </c>
    </row>
    <row r="478" spans="1:23" x14ac:dyDescent="0.45">
      <c r="A478">
        <v>23535730</v>
      </c>
      <c r="B478" t="s">
        <v>9405</v>
      </c>
      <c r="C478" s="171">
        <v>41365</v>
      </c>
      <c r="D478" t="s">
        <v>8994</v>
      </c>
      <c r="E478" t="s">
        <v>9406</v>
      </c>
      <c r="F478" t="s">
        <v>9057</v>
      </c>
      <c r="G478" t="s">
        <v>8996</v>
      </c>
      <c r="H478" t="s">
        <v>9407</v>
      </c>
      <c r="I478" t="s">
        <v>9408</v>
      </c>
      <c r="J478" t="s">
        <v>9013</v>
      </c>
      <c r="K478" s="185" t="s">
        <v>9014</v>
      </c>
      <c r="L478" t="s">
        <v>9001</v>
      </c>
      <c r="M478">
        <v>8</v>
      </c>
      <c r="N478">
        <v>128531703</v>
      </c>
      <c r="O478" t="s">
        <v>9064</v>
      </c>
      <c r="P478" t="s">
        <v>10923</v>
      </c>
      <c r="Q478" t="s">
        <v>10919</v>
      </c>
      <c r="R478" t="s">
        <v>9005</v>
      </c>
      <c r="S478">
        <v>0.87</v>
      </c>
      <c r="T478" s="186">
        <v>1.0000000000000001E-17</v>
      </c>
      <c r="U478" t="s">
        <v>9412</v>
      </c>
      <c r="V478">
        <v>1.29</v>
      </c>
      <c r="W478" t="s">
        <v>10298</v>
      </c>
    </row>
    <row r="479" spans="1:23" x14ac:dyDescent="0.45">
      <c r="A479">
        <v>27135401</v>
      </c>
      <c r="B479" t="s">
        <v>10450</v>
      </c>
      <c r="C479" s="171">
        <v>42492</v>
      </c>
      <c r="D479" t="s">
        <v>8994</v>
      </c>
      <c r="E479" t="s">
        <v>10451</v>
      </c>
      <c r="F479" t="s">
        <v>10229</v>
      </c>
      <c r="G479" t="s">
        <v>8996</v>
      </c>
      <c r="H479" t="s">
        <v>10452</v>
      </c>
      <c r="I479" t="s">
        <v>10453</v>
      </c>
      <c r="J479" t="s">
        <v>9013</v>
      </c>
      <c r="K479" s="185" t="s">
        <v>9014</v>
      </c>
      <c r="L479" t="s">
        <v>9001</v>
      </c>
      <c r="M479">
        <v>8</v>
      </c>
      <c r="N479">
        <v>128587032</v>
      </c>
      <c r="O479" t="s">
        <v>2701</v>
      </c>
      <c r="P479" t="s">
        <v>10924</v>
      </c>
      <c r="Q479" t="s">
        <v>10925</v>
      </c>
      <c r="R479" t="s">
        <v>9074</v>
      </c>
      <c r="S479">
        <v>0.13</v>
      </c>
      <c r="T479" s="186">
        <v>3E-9</v>
      </c>
      <c r="V479">
        <v>1.1904762</v>
      </c>
      <c r="W479" t="s">
        <v>9441</v>
      </c>
    </row>
    <row r="480" spans="1:23" x14ac:dyDescent="0.45">
      <c r="A480">
        <v>27135401</v>
      </c>
      <c r="B480" t="s">
        <v>10450</v>
      </c>
      <c r="C480" s="171">
        <v>42492</v>
      </c>
      <c r="D480" t="s">
        <v>8994</v>
      </c>
      <c r="E480" t="s">
        <v>10451</v>
      </c>
      <c r="F480" t="s">
        <v>10229</v>
      </c>
      <c r="G480" t="s">
        <v>8996</v>
      </c>
      <c r="H480" t="s">
        <v>10457</v>
      </c>
      <c r="I480" t="s">
        <v>10458</v>
      </c>
      <c r="J480" t="s">
        <v>9013</v>
      </c>
      <c r="K480" s="185" t="s">
        <v>9014</v>
      </c>
      <c r="L480" t="s">
        <v>9001</v>
      </c>
      <c r="M480">
        <v>8</v>
      </c>
      <c r="N480">
        <v>128587032</v>
      </c>
      <c r="O480" t="s">
        <v>2701</v>
      </c>
      <c r="P480" t="s">
        <v>10924</v>
      </c>
      <c r="Q480" t="s">
        <v>10925</v>
      </c>
      <c r="R480" t="s">
        <v>9074</v>
      </c>
      <c r="S480">
        <v>0.13</v>
      </c>
      <c r="T480" s="186">
        <v>8.0000000000000005E-9</v>
      </c>
      <c r="V480">
        <v>1.1904762</v>
      </c>
      <c r="W480" t="s">
        <v>10926</v>
      </c>
    </row>
    <row r="481" spans="1:23" x14ac:dyDescent="0.45">
      <c r="A481">
        <v>19578366</v>
      </c>
      <c r="B481" t="s">
        <v>10927</v>
      </c>
      <c r="C481" s="171">
        <v>39999</v>
      </c>
      <c r="D481" t="s">
        <v>8994</v>
      </c>
      <c r="E481" t="s">
        <v>10928</v>
      </c>
      <c r="F481" t="s">
        <v>5168</v>
      </c>
      <c r="G481" t="s">
        <v>8996</v>
      </c>
      <c r="H481" t="s">
        <v>10929</v>
      </c>
      <c r="I481" t="s">
        <v>10930</v>
      </c>
      <c r="J481" t="s">
        <v>10650</v>
      </c>
      <c r="K481" s="185" t="s">
        <v>9014</v>
      </c>
      <c r="L481" t="s">
        <v>9001</v>
      </c>
      <c r="M481">
        <v>9</v>
      </c>
      <c r="N481">
        <v>22043927</v>
      </c>
      <c r="O481" t="s">
        <v>9101</v>
      </c>
      <c r="P481" t="s">
        <v>10931</v>
      </c>
      <c r="Q481" t="s">
        <v>10932</v>
      </c>
      <c r="R481" t="s">
        <v>9005</v>
      </c>
      <c r="S481">
        <v>0.39</v>
      </c>
      <c r="T481" s="186">
        <v>2.0000000000000001E-10</v>
      </c>
      <c r="V481">
        <v>1.42</v>
      </c>
      <c r="W481" t="s">
        <v>10933</v>
      </c>
    </row>
    <row r="482" spans="1:23" x14ac:dyDescent="0.45">
      <c r="A482">
        <v>26424050</v>
      </c>
      <c r="B482" t="s">
        <v>9915</v>
      </c>
      <c r="C482" s="171">
        <v>42278</v>
      </c>
      <c r="D482" t="s">
        <v>9044</v>
      </c>
      <c r="E482" t="s">
        <v>9916</v>
      </c>
      <c r="F482" t="s">
        <v>5168</v>
      </c>
      <c r="G482" t="s">
        <v>8996</v>
      </c>
      <c r="H482" t="s">
        <v>9920</v>
      </c>
      <c r="I482" t="s">
        <v>9921</v>
      </c>
      <c r="J482" t="s">
        <v>10650</v>
      </c>
      <c r="K482" s="185" t="s">
        <v>9014</v>
      </c>
      <c r="L482" t="s">
        <v>9001</v>
      </c>
      <c r="M482">
        <v>9</v>
      </c>
      <c r="N482">
        <v>22066213</v>
      </c>
      <c r="O482" t="s">
        <v>9064</v>
      </c>
      <c r="P482" t="s">
        <v>10934</v>
      </c>
      <c r="Q482" t="s">
        <v>10935</v>
      </c>
      <c r="R482" t="s">
        <v>9005</v>
      </c>
      <c r="S482" t="s">
        <v>9064</v>
      </c>
      <c r="T482" s="186">
        <v>4.9999999999999997E-12</v>
      </c>
      <c r="V482">
        <v>1.35</v>
      </c>
      <c r="W482" t="s">
        <v>10936</v>
      </c>
    </row>
    <row r="483" spans="1:23" x14ac:dyDescent="0.45">
      <c r="A483">
        <v>19578367</v>
      </c>
      <c r="B483" t="s">
        <v>9925</v>
      </c>
      <c r="C483" s="171">
        <v>39999</v>
      </c>
      <c r="D483" t="s">
        <v>8994</v>
      </c>
      <c r="E483" t="s">
        <v>9926</v>
      </c>
      <c r="F483" t="s">
        <v>5168</v>
      </c>
      <c r="G483" t="s">
        <v>8996</v>
      </c>
      <c r="H483" t="s">
        <v>9927</v>
      </c>
      <c r="I483" t="s">
        <v>9928</v>
      </c>
      <c r="J483" t="s">
        <v>10650</v>
      </c>
      <c r="K483" s="185" t="s">
        <v>9014</v>
      </c>
      <c r="L483" t="s">
        <v>9001</v>
      </c>
      <c r="M483">
        <v>9</v>
      </c>
      <c r="N483">
        <v>22068653</v>
      </c>
      <c r="O483" t="s">
        <v>10651</v>
      </c>
      <c r="P483" t="s">
        <v>10937</v>
      </c>
      <c r="Q483" t="s">
        <v>10938</v>
      </c>
      <c r="R483" t="s">
        <v>9005</v>
      </c>
      <c r="S483">
        <v>0.6</v>
      </c>
      <c r="T483" s="186">
        <v>7.0000000000000001E-15</v>
      </c>
      <c r="V483">
        <v>1.24</v>
      </c>
      <c r="W483" t="s">
        <v>10442</v>
      </c>
    </row>
    <row r="484" spans="1:23" x14ac:dyDescent="0.45">
      <c r="A484">
        <v>22886559</v>
      </c>
      <c r="B484" t="s">
        <v>9963</v>
      </c>
      <c r="C484" s="171">
        <v>41132</v>
      </c>
      <c r="D484" t="s">
        <v>9008</v>
      </c>
      <c r="E484" t="s">
        <v>9964</v>
      </c>
      <c r="F484" t="s">
        <v>5168</v>
      </c>
      <c r="G484" t="s">
        <v>8996</v>
      </c>
      <c r="H484" t="s">
        <v>9965</v>
      </c>
      <c r="I484" t="s">
        <v>9966</v>
      </c>
      <c r="J484" t="s">
        <v>10650</v>
      </c>
      <c r="K484" s="185" t="s">
        <v>9014</v>
      </c>
      <c r="L484" t="s">
        <v>9001</v>
      </c>
      <c r="M484">
        <v>9</v>
      </c>
      <c r="N484">
        <v>22068653</v>
      </c>
      <c r="O484" t="s">
        <v>10939</v>
      </c>
      <c r="P484" t="s">
        <v>10937</v>
      </c>
      <c r="Q484" t="s">
        <v>10938</v>
      </c>
      <c r="R484" t="s">
        <v>9005</v>
      </c>
      <c r="S484">
        <v>0.42299999999999999</v>
      </c>
      <c r="T484" s="186">
        <v>1E-8</v>
      </c>
      <c r="V484">
        <v>1.2829999999999999</v>
      </c>
      <c r="W484" t="s">
        <v>10940</v>
      </c>
    </row>
    <row r="485" spans="1:23" x14ac:dyDescent="0.45">
      <c r="A485">
        <v>26424050</v>
      </c>
      <c r="B485" t="s">
        <v>9915</v>
      </c>
      <c r="C485" s="171">
        <v>42278</v>
      </c>
      <c r="D485" t="s">
        <v>9044</v>
      </c>
      <c r="E485" t="s">
        <v>9916</v>
      </c>
      <c r="F485" t="s">
        <v>5168</v>
      </c>
      <c r="G485" t="s">
        <v>8996</v>
      </c>
      <c r="H485" t="s">
        <v>10644</v>
      </c>
      <c r="I485" t="s">
        <v>9921</v>
      </c>
      <c r="J485" t="s">
        <v>10941</v>
      </c>
      <c r="K485" s="187" t="s">
        <v>9014</v>
      </c>
      <c r="L485" t="s">
        <v>9001</v>
      </c>
      <c r="M485">
        <v>10</v>
      </c>
      <c r="N485">
        <v>114469065</v>
      </c>
      <c r="O485" t="s">
        <v>4158</v>
      </c>
      <c r="P485" t="s">
        <v>10942</v>
      </c>
      <c r="Q485" t="s">
        <v>10943</v>
      </c>
      <c r="R485" t="s">
        <v>9005</v>
      </c>
      <c r="S485">
        <v>0.59</v>
      </c>
      <c r="T485" s="186">
        <v>4.0000000000000001E-8</v>
      </c>
      <c r="V485">
        <v>1.1904762</v>
      </c>
      <c r="W485" t="s">
        <v>10926</v>
      </c>
    </row>
    <row r="486" spans="1:23" x14ac:dyDescent="0.45">
      <c r="A486">
        <v>19648920</v>
      </c>
      <c r="B486" t="s">
        <v>10944</v>
      </c>
      <c r="C486" s="171">
        <v>40027</v>
      </c>
      <c r="D486" t="s">
        <v>8994</v>
      </c>
      <c r="E486" t="s">
        <v>10945</v>
      </c>
      <c r="F486" t="s">
        <v>9240</v>
      </c>
      <c r="G486" t="s">
        <v>8996</v>
      </c>
      <c r="H486" t="s">
        <v>10946</v>
      </c>
      <c r="I486" t="s">
        <v>10947</v>
      </c>
      <c r="J486" t="s">
        <v>10948</v>
      </c>
      <c r="K486" s="187" t="s">
        <v>9014</v>
      </c>
      <c r="L486" t="s">
        <v>9039</v>
      </c>
      <c r="M486">
        <v>8</v>
      </c>
      <c r="N486">
        <v>142680513</v>
      </c>
      <c r="O486" t="s">
        <v>10949</v>
      </c>
      <c r="P486" t="s">
        <v>10950</v>
      </c>
      <c r="Q486" t="s">
        <v>10951</v>
      </c>
      <c r="R486" t="s">
        <v>9196</v>
      </c>
      <c r="S486">
        <v>0.46</v>
      </c>
      <c r="T486" s="186">
        <v>2.0000000000000001E-10</v>
      </c>
      <c r="V486">
        <v>1.1499999999999999</v>
      </c>
      <c r="W486" t="s">
        <v>9459</v>
      </c>
    </row>
    <row r="487" spans="1:23" x14ac:dyDescent="0.45">
      <c r="A487">
        <v>20972438</v>
      </c>
      <c r="B487" t="s">
        <v>9238</v>
      </c>
      <c r="C487" s="171">
        <v>40475</v>
      </c>
      <c r="D487" t="s">
        <v>8994</v>
      </c>
      <c r="E487" t="s">
        <v>9239</v>
      </c>
      <c r="F487" t="s">
        <v>9240</v>
      </c>
      <c r="G487" t="s">
        <v>8996</v>
      </c>
      <c r="H487" t="s">
        <v>9241</v>
      </c>
      <c r="I487" t="s">
        <v>9242</v>
      </c>
      <c r="J487" t="s">
        <v>10948</v>
      </c>
      <c r="K487" s="187" t="s">
        <v>9014</v>
      </c>
      <c r="L487" t="s">
        <v>9039</v>
      </c>
      <c r="M487">
        <v>8</v>
      </c>
      <c r="N487">
        <v>142680513</v>
      </c>
      <c r="O487" t="s">
        <v>10949</v>
      </c>
      <c r="P487" t="s">
        <v>10950</v>
      </c>
      <c r="Q487" t="s">
        <v>10951</v>
      </c>
      <c r="R487" t="s">
        <v>9196</v>
      </c>
      <c r="S487">
        <v>0.46</v>
      </c>
      <c r="T487" s="186">
        <v>3.9999999999999998E-11</v>
      </c>
      <c r="V487">
        <v>1.1299999999999999</v>
      </c>
      <c r="W487" t="s">
        <v>10952</v>
      </c>
    </row>
    <row r="488" spans="1:23" x14ac:dyDescent="0.45">
      <c r="A488">
        <v>25217961</v>
      </c>
      <c r="B488" t="s">
        <v>10755</v>
      </c>
      <c r="C488" s="171">
        <v>41896</v>
      </c>
      <c r="D488" t="s">
        <v>8994</v>
      </c>
      <c r="E488" t="s">
        <v>10756</v>
      </c>
      <c r="F488" t="s">
        <v>9010</v>
      </c>
      <c r="G488" t="s">
        <v>8996</v>
      </c>
      <c r="H488" t="s">
        <v>10757</v>
      </c>
      <c r="I488" t="s">
        <v>9012</v>
      </c>
      <c r="J488" t="s">
        <v>10002</v>
      </c>
      <c r="K488" s="185" t="s">
        <v>10881</v>
      </c>
      <c r="L488" t="s">
        <v>9039</v>
      </c>
      <c r="M488">
        <v>10</v>
      </c>
      <c r="N488">
        <v>45587537</v>
      </c>
      <c r="O488" s="190">
        <v>39508</v>
      </c>
      <c r="P488" t="s">
        <v>10878</v>
      </c>
      <c r="Q488" t="s">
        <v>10879</v>
      </c>
      <c r="R488" t="s">
        <v>9005</v>
      </c>
      <c r="S488">
        <v>0.91</v>
      </c>
      <c r="T488" s="186">
        <v>1E-8</v>
      </c>
      <c r="V488">
        <v>1.1299999999999999</v>
      </c>
      <c r="W488" t="s">
        <v>10952</v>
      </c>
    </row>
    <row r="489" spans="1:23" x14ac:dyDescent="0.45">
      <c r="A489">
        <v>20543847</v>
      </c>
      <c r="B489" t="s">
        <v>9499</v>
      </c>
      <c r="C489" s="171">
        <v>40342</v>
      </c>
      <c r="D489" t="s">
        <v>8994</v>
      </c>
      <c r="E489" t="s">
        <v>9954</v>
      </c>
      <c r="F489" t="s">
        <v>9155</v>
      </c>
      <c r="G489" t="s">
        <v>8996</v>
      </c>
      <c r="H489" t="s">
        <v>9955</v>
      </c>
      <c r="I489" t="s">
        <v>9956</v>
      </c>
      <c r="J489" t="s">
        <v>10953</v>
      </c>
      <c r="K489" s="187" t="s">
        <v>9014</v>
      </c>
      <c r="L489" t="s">
        <v>9039</v>
      </c>
      <c r="M489">
        <v>9</v>
      </c>
      <c r="N489">
        <v>863635</v>
      </c>
      <c r="O489" t="s">
        <v>10954</v>
      </c>
      <c r="P489" t="s">
        <v>10955</v>
      </c>
      <c r="Q489" t="s">
        <v>10956</v>
      </c>
      <c r="R489" t="s">
        <v>9005</v>
      </c>
      <c r="S489">
        <v>0.62</v>
      </c>
      <c r="T489" s="186">
        <v>9.9999999999999996E-24</v>
      </c>
      <c r="V489">
        <v>1.37</v>
      </c>
      <c r="W489" t="s">
        <v>10957</v>
      </c>
    </row>
    <row r="490" spans="1:23" x14ac:dyDescent="0.45">
      <c r="A490">
        <v>23666240</v>
      </c>
      <c r="B490" t="s">
        <v>9153</v>
      </c>
      <c r="C490" s="171">
        <v>41406</v>
      </c>
      <c r="D490" t="s">
        <v>8994</v>
      </c>
      <c r="E490" t="s">
        <v>9154</v>
      </c>
      <c r="F490" t="s">
        <v>9155</v>
      </c>
      <c r="G490" t="s">
        <v>8996</v>
      </c>
      <c r="H490" t="s">
        <v>9156</v>
      </c>
      <c r="I490" t="s">
        <v>9157</v>
      </c>
      <c r="J490" t="s">
        <v>10953</v>
      </c>
      <c r="K490" s="187" t="s">
        <v>9014</v>
      </c>
      <c r="L490" t="s">
        <v>9039</v>
      </c>
      <c r="M490">
        <v>9</v>
      </c>
      <c r="N490">
        <v>863635</v>
      </c>
      <c r="O490" t="s">
        <v>10954</v>
      </c>
      <c r="P490" t="s">
        <v>10955</v>
      </c>
      <c r="Q490" t="s">
        <v>10956</v>
      </c>
      <c r="R490" t="s">
        <v>9005</v>
      </c>
      <c r="S490">
        <v>0.63</v>
      </c>
      <c r="T490" s="186">
        <v>2.0000000000000001E-26</v>
      </c>
      <c r="V490">
        <v>1.38</v>
      </c>
      <c r="W490" t="s">
        <v>10958</v>
      </c>
    </row>
    <row r="491" spans="1:23" x14ac:dyDescent="0.45">
      <c r="A491">
        <v>25849990</v>
      </c>
      <c r="B491" t="s">
        <v>9668</v>
      </c>
      <c r="C491" s="171">
        <v>42101</v>
      </c>
      <c r="D491" t="s">
        <v>9044</v>
      </c>
      <c r="E491" t="s">
        <v>9669</v>
      </c>
      <c r="F491" t="s">
        <v>9670</v>
      </c>
      <c r="G491" t="s">
        <v>8996</v>
      </c>
      <c r="H491" t="s">
        <v>9671</v>
      </c>
      <c r="I491" t="s">
        <v>9672</v>
      </c>
      <c r="J491" t="s">
        <v>10959</v>
      </c>
      <c r="K491" s="187" t="s">
        <v>9014</v>
      </c>
      <c r="L491" t="s">
        <v>9039</v>
      </c>
      <c r="M491">
        <v>9</v>
      </c>
      <c r="N491">
        <v>5063296</v>
      </c>
      <c r="O491" t="s">
        <v>2283</v>
      </c>
      <c r="P491" t="s">
        <v>10960</v>
      </c>
      <c r="Q491" t="s">
        <v>10961</v>
      </c>
      <c r="R491" t="s">
        <v>9005</v>
      </c>
      <c r="S491">
        <v>0.26</v>
      </c>
      <c r="T491" s="186">
        <v>1E-10</v>
      </c>
      <c r="V491">
        <v>1.34</v>
      </c>
      <c r="W491" t="s">
        <v>10056</v>
      </c>
    </row>
    <row r="492" spans="1:23" x14ac:dyDescent="0.45">
      <c r="A492">
        <v>19287384</v>
      </c>
      <c r="B492" t="s">
        <v>10962</v>
      </c>
      <c r="C492" s="171">
        <v>39887</v>
      </c>
      <c r="D492" t="s">
        <v>8994</v>
      </c>
      <c r="E492" t="s">
        <v>10963</v>
      </c>
      <c r="F492" t="s">
        <v>9670</v>
      </c>
      <c r="G492" t="s">
        <v>8996</v>
      </c>
      <c r="H492" t="s">
        <v>10964</v>
      </c>
      <c r="I492" t="s">
        <v>9012</v>
      </c>
      <c r="J492" t="s">
        <v>10959</v>
      </c>
      <c r="K492" s="187" t="s">
        <v>9014</v>
      </c>
      <c r="L492" t="s">
        <v>9039</v>
      </c>
      <c r="M492">
        <v>9</v>
      </c>
      <c r="N492">
        <v>5070831</v>
      </c>
      <c r="O492" t="s">
        <v>2283</v>
      </c>
      <c r="P492" t="s">
        <v>10965</v>
      </c>
      <c r="Q492" t="s">
        <v>10966</v>
      </c>
      <c r="R492" t="s">
        <v>9005</v>
      </c>
      <c r="S492" t="s">
        <v>9064</v>
      </c>
      <c r="T492" s="186">
        <v>3.9999999999999998E-20</v>
      </c>
      <c r="V492">
        <v>3.1</v>
      </c>
      <c r="W492" t="s">
        <v>10967</v>
      </c>
    </row>
    <row r="493" spans="1:23" x14ac:dyDescent="0.45">
      <c r="A493">
        <v>27424798</v>
      </c>
      <c r="B493" t="s">
        <v>10009</v>
      </c>
      <c r="C493" s="171">
        <v>42569</v>
      </c>
      <c r="D493" t="s">
        <v>9044</v>
      </c>
      <c r="E493" t="s">
        <v>10010</v>
      </c>
      <c r="F493" t="s">
        <v>10011</v>
      </c>
      <c r="G493" t="s">
        <v>8996</v>
      </c>
      <c r="H493" t="s">
        <v>10012</v>
      </c>
      <c r="I493" t="s">
        <v>10013</v>
      </c>
      <c r="J493" t="s">
        <v>10968</v>
      </c>
      <c r="K493" s="187" t="s">
        <v>9014</v>
      </c>
      <c r="L493" t="s">
        <v>9001</v>
      </c>
      <c r="M493">
        <v>9</v>
      </c>
      <c r="N493">
        <v>16884588</v>
      </c>
      <c r="O493" t="s">
        <v>10969</v>
      </c>
      <c r="P493" t="s">
        <v>10970</v>
      </c>
      <c r="Q493" t="s">
        <v>10971</v>
      </c>
      <c r="R493" t="s">
        <v>9074</v>
      </c>
      <c r="S493">
        <v>0.59</v>
      </c>
      <c r="T493" s="186">
        <v>1E-8</v>
      </c>
      <c r="V493">
        <v>1.1111112000000001</v>
      </c>
    </row>
    <row r="494" spans="1:23" x14ac:dyDescent="0.45">
      <c r="A494">
        <v>19648919</v>
      </c>
      <c r="B494" t="s">
        <v>10972</v>
      </c>
      <c r="C494" s="171">
        <v>40027</v>
      </c>
      <c r="D494" t="s">
        <v>8994</v>
      </c>
      <c r="E494" t="s">
        <v>10973</v>
      </c>
      <c r="F494" t="s">
        <v>9057</v>
      </c>
      <c r="G494" t="s">
        <v>8996</v>
      </c>
      <c r="H494" t="s">
        <v>10974</v>
      </c>
      <c r="I494" t="s">
        <v>10975</v>
      </c>
      <c r="J494" t="s">
        <v>10968</v>
      </c>
      <c r="K494" s="187" t="s">
        <v>9014</v>
      </c>
      <c r="L494" t="s">
        <v>9001</v>
      </c>
      <c r="M494">
        <v>9</v>
      </c>
      <c r="N494">
        <v>16915023</v>
      </c>
      <c r="O494" t="s">
        <v>10976</v>
      </c>
      <c r="P494" t="s">
        <v>10977</v>
      </c>
      <c r="Q494" t="s">
        <v>10978</v>
      </c>
      <c r="R494" t="s">
        <v>9074</v>
      </c>
      <c r="S494">
        <v>0.68</v>
      </c>
      <c r="T494" s="186">
        <v>5.0000000000000004E-19</v>
      </c>
      <c r="V494">
        <v>1.22</v>
      </c>
      <c r="W494" t="s">
        <v>10903</v>
      </c>
    </row>
    <row r="495" spans="1:23" x14ac:dyDescent="0.45">
      <c r="A495">
        <v>23544013</v>
      </c>
      <c r="B495" t="s">
        <v>9879</v>
      </c>
      <c r="C495" s="171">
        <v>41360</v>
      </c>
      <c r="D495" t="s">
        <v>9880</v>
      </c>
      <c r="E495" t="s">
        <v>9881</v>
      </c>
      <c r="F495" t="s">
        <v>9057</v>
      </c>
      <c r="G495" t="s">
        <v>8996</v>
      </c>
      <c r="H495" t="s">
        <v>9882</v>
      </c>
      <c r="I495" t="s">
        <v>9883</v>
      </c>
      <c r="J495" t="s">
        <v>10968</v>
      </c>
      <c r="K495" s="187" t="s">
        <v>9014</v>
      </c>
      <c r="L495" t="s">
        <v>9001</v>
      </c>
      <c r="M495">
        <v>9</v>
      </c>
      <c r="N495">
        <v>16915023</v>
      </c>
      <c r="O495" t="s">
        <v>9101</v>
      </c>
      <c r="P495" t="s">
        <v>10979</v>
      </c>
      <c r="Q495" t="s">
        <v>10978</v>
      </c>
      <c r="R495" t="s">
        <v>9074</v>
      </c>
      <c r="S495">
        <v>0.66</v>
      </c>
      <c r="T495" s="186">
        <v>6E-11</v>
      </c>
      <c r="V495">
        <v>1.3</v>
      </c>
      <c r="W495" t="s">
        <v>10980</v>
      </c>
    </row>
    <row r="496" spans="1:23" x14ac:dyDescent="0.45">
      <c r="A496">
        <v>25581431</v>
      </c>
      <c r="B496" t="s">
        <v>9055</v>
      </c>
      <c r="C496" s="171">
        <v>42016</v>
      </c>
      <c r="D496" t="s">
        <v>8994</v>
      </c>
      <c r="E496" t="s">
        <v>9056</v>
      </c>
      <c r="F496" t="s">
        <v>9057</v>
      </c>
      <c r="G496" t="s">
        <v>8996</v>
      </c>
      <c r="H496" t="s">
        <v>9058</v>
      </c>
      <c r="I496" t="s">
        <v>9059</v>
      </c>
      <c r="J496" t="s">
        <v>10968</v>
      </c>
      <c r="K496" s="187" t="s">
        <v>9014</v>
      </c>
      <c r="L496" t="s">
        <v>9001</v>
      </c>
      <c r="M496">
        <v>9</v>
      </c>
      <c r="N496">
        <v>16915023</v>
      </c>
      <c r="O496" t="s">
        <v>10981</v>
      </c>
      <c r="P496" t="s">
        <v>10982</v>
      </c>
      <c r="Q496" t="s">
        <v>10978</v>
      </c>
      <c r="R496" t="s">
        <v>9074</v>
      </c>
      <c r="S496">
        <v>0.32</v>
      </c>
      <c r="T496" s="186">
        <v>5.9999999999999998E-50</v>
      </c>
      <c r="V496">
        <v>1.2658228</v>
      </c>
      <c r="W496" t="s">
        <v>10983</v>
      </c>
    </row>
    <row r="497" spans="1:23" x14ac:dyDescent="0.45">
      <c r="A497">
        <v>23535730</v>
      </c>
      <c r="B497" t="s">
        <v>9405</v>
      </c>
      <c r="C497" s="171">
        <v>41365</v>
      </c>
      <c r="D497" t="s">
        <v>8994</v>
      </c>
      <c r="E497" t="s">
        <v>9406</v>
      </c>
      <c r="F497" t="s">
        <v>9057</v>
      </c>
      <c r="G497" t="s">
        <v>8996</v>
      </c>
      <c r="H497" t="s">
        <v>9407</v>
      </c>
      <c r="I497" t="s">
        <v>9408</v>
      </c>
      <c r="J497" t="s">
        <v>10968</v>
      </c>
      <c r="K497" s="187" t="s">
        <v>9014</v>
      </c>
      <c r="L497" t="s">
        <v>9001</v>
      </c>
      <c r="M497">
        <v>9</v>
      </c>
      <c r="N497">
        <v>16915023</v>
      </c>
      <c r="O497" t="s">
        <v>9064</v>
      </c>
      <c r="P497" t="s">
        <v>10984</v>
      </c>
      <c r="Q497" t="s">
        <v>10978</v>
      </c>
      <c r="R497" t="s">
        <v>9074</v>
      </c>
      <c r="S497">
        <v>0.68</v>
      </c>
      <c r="T497" s="186">
        <v>3.9999999999999998E-29</v>
      </c>
      <c r="U497" t="s">
        <v>9410</v>
      </c>
      <c r="V497">
        <v>1.21</v>
      </c>
      <c r="W497" t="s">
        <v>10985</v>
      </c>
    </row>
    <row r="498" spans="1:23" x14ac:dyDescent="0.45">
      <c r="A498">
        <v>23535730</v>
      </c>
      <c r="B498" t="s">
        <v>9405</v>
      </c>
      <c r="C498" s="171">
        <v>41365</v>
      </c>
      <c r="D498" t="s">
        <v>8994</v>
      </c>
      <c r="E498" t="s">
        <v>9406</v>
      </c>
      <c r="F498" t="s">
        <v>9057</v>
      </c>
      <c r="G498" t="s">
        <v>8996</v>
      </c>
      <c r="H498" t="s">
        <v>9407</v>
      </c>
      <c r="I498" t="s">
        <v>9408</v>
      </c>
      <c r="J498" t="s">
        <v>10968</v>
      </c>
      <c r="K498" s="187" t="s">
        <v>9014</v>
      </c>
      <c r="L498" t="s">
        <v>9001</v>
      </c>
      <c r="M498">
        <v>9</v>
      </c>
      <c r="N498">
        <v>16915023</v>
      </c>
      <c r="O498" t="s">
        <v>9064</v>
      </c>
      <c r="P498" t="s">
        <v>10984</v>
      </c>
      <c r="Q498" t="s">
        <v>10978</v>
      </c>
      <c r="R498" t="s">
        <v>9074</v>
      </c>
      <c r="S498">
        <v>0.68</v>
      </c>
      <c r="T498" s="186">
        <v>4.0000000000000002E-32</v>
      </c>
      <c r="U498" t="s">
        <v>9412</v>
      </c>
      <c r="V498">
        <v>1.28</v>
      </c>
      <c r="W498" t="s">
        <v>10986</v>
      </c>
    </row>
    <row r="499" spans="1:23" x14ac:dyDescent="0.45">
      <c r="A499">
        <v>21983787</v>
      </c>
      <c r="B499" t="s">
        <v>9442</v>
      </c>
      <c r="C499" s="171">
        <v>40825</v>
      </c>
      <c r="D499" t="s">
        <v>8994</v>
      </c>
      <c r="E499" t="s">
        <v>9443</v>
      </c>
      <c r="F499" t="s">
        <v>841</v>
      </c>
      <c r="G499" t="s">
        <v>8996</v>
      </c>
      <c r="H499" t="s">
        <v>9444</v>
      </c>
      <c r="I499" t="s">
        <v>9445</v>
      </c>
      <c r="J499" t="s">
        <v>10650</v>
      </c>
      <c r="K499" s="185" t="s">
        <v>9014</v>
      </c>
      <c r="L499" t="s">
        <v>9001</v>
      </c>
      <c r="M499">
        <v>9</v>
      </c>
      <c r="N499">
        <v>21816529</v>
      </c>
      <c r="O499" t="s">
        <v>10987</v>
      </c>
      <c r="P499" t="s">
        <v>10988</v>
      </c>
      <c r="Q499" t="s">
        <v>10989</v>
      </c>
      <c r="R499" t="s">
        <v>9005</v>
      </c>
      <c r="S499">
        <v>0.51</v>
      </c>
      <c r="T499" s="186">
        <v>6.9999999999999998E-9</v>
      </c>
      <c r="V499">
        <v>1.2</v>
      </c>
      <c r="W499" t="s">
        <v>9422</v>
      </c>
    </row>
    <row r="500" spans="1:23" x14ac:dyDescent="0.45">
      <c r="A500">
        <v>23996088</v>
      </c>
      <c r="B500" t="s">
        <v>10609</v>
      </c>
      <c r="C500" s="171">
        <v>41516</v>
      </c>
      <c r="D500" t="s">
        <v>9358</v>
      </c>
      <c r="E500" t="s">
        <v>10610</v>
      </c>
      <c r="F500" t="s">
        <v>9755</v>
      </c>
      <c r="G500" t="s">
        <v>9756</v>
      </c>
      <c r="H500" t="s">
        <v>10611</v>
      </c>
      <c r="I500" t="s">
        <v>10612</v>
      </c>
      <c r="J500" t="s">
        <v>10650</v>
      </c>
      <c r="K500" s="185" t="s">
        <v>9014</v>
      </c>
      <c r="L500" t="s">
        <v>9001</v>
      </c>
      <c r="M500">
        <v>9</v>
      </c>
      <c r="N500">
        <v>21984662</v>
      </c>
      <c r="O500" t="s">
        <v>6233</v>
      </c>
      <c r="P500" t="s">
        <v>10990</v>
      </c>
      <c r="Q500" t="s">
        <v>10991</v>
      </c>
      <c r="R500" t="s">
        <v>9005</v>
      </c>
      <c r="S500" t="s">
        <v>9064</v>
      </c>
      <c r="T500" s="186">
        <v>2E-8</v>
      </c>
    </row>
    <row r="501" spans="1:23" x14ac:dyDescent="0.45">
      <c r="A501">
        <v>26424050</v>
      </c>
      <c r="B501" t="s">
        <v>9915</v>
      </c>
      <c r="C501" s="171">
        <v>42278</v>
      </c>
      <c r="D501" t="s">
        <v>9044</v>
      </c>
      <c r="E501" t="s">
        <v>9916</v>
      </c>
      <c r="F501" t="s">
        <v>5168</v>
      </c>
      <c r="G501" t="s">
        <v>8996</v>
      </c>
      <c r="H501" t="s">
        <v>10644</v>
      </c>
      <c r="I501" t="s">
        <v>9921</v>
      </c>
      <c r="J501" t="s">
        <v>10992</v>
      </c>
      <c r="K501" s="187" t="s">
        <v>9014</v>
      </c>
      <c r="L501" t="s">
        <v>9001</v>
      </c>
      <c r="M501">
        <v>11</v>
      </c>
      <c r="N501">
        <v>114160077</v>
      </c>
      <c r="O501" t="s">
        <v>2191</v>
      </c>
      <c r="P501" t="s">
        <v>10993</v>
      </c>
      <c r="Q501" t="s">
        <v>10994</v>
      </c>
      <c r="R501" t="s">
        <v>9005</v>
      </c>
      <c r="S501">
        <v>0.38</v>
      </c>
      <c r="T501" s="186">
        <v>6E-11</v>
      </c>
      <c r="V501">
        <v>1.25</v>
      </c>
      <c r="W501" t="s">
        <v>10521</v>
      </c>
    </row>
    <row r="502" spans="1:23" x14ac:dyDescent="0.45">
      <c r="A502">
        <v>19578367</v>
      </c>
      <c r="B502" t="s">
        <v>9925</v>
      </c>
      <c r="C502" s="171">
        <v>39999</v>
      </c>
      <c r="D502" t="s">
        <v>8994</v>
      </c>
      <c r="E502" t="s">
        <v>9926</v>
      </c>
      <c r="F502" t="s">
        <v>5168</v>
      </c>
      <c r="G502" t="s">
        <v>8996</v>
      </c>
      <c r="H502" t="s">
        <v>9927</v>
      </c>
      <c r="I502" t="s">
        <v>9928</v>
      </c>
      <c r="J502" t="s">
        <v>10995</v>
      </c>
      <c r="K502" s="187" t="s">
        <v>9014</v>
      </c>
      <c r="L502" t="s">
        <v>9001</v>
      </c>
      <c r="M502">
        <v>11</v>
      </c>
      <c r="N502">
        <v>118606652</v>
      </c>
      <c r="O502" t="s">
        <v>10996</v>
      </c>
      <c r="P502" t="s">
        <v>10997</v>
      </c>
      <c r="Q502" t="s">
        <v>10998</v>
      </c>
      <c r="R502" t="s">
        <v>9196</v>
      </c>
      <c r="S502">
        <v>0.69</v>
      </c>
      <c r="T502" s="186">
        <v>1E-8</v>
      </c>
      <c r="V502">
        <v>1.18</v>
      </c>
      <c r="W502" t="s">
        <v>10419</v>
      </c>
    </row>
    <row r="503" spans="1:23" x14ac:dyDescent="0.45">
      <c r="A503">
        <v>21531791</v>
      </c>
      <c r="B503" t="s">
        <v>9944</v>
      </c>
      <c r="C503" s="171">
        <v>40662</v>
      </c>
      <c r="D503" t="s">
        <v>9050</v>
      </c>
      <c r="E503" t="s">
        <v>9945</v>
      </c>
      <c r="F503" t="s">
        <v>5168</v>
      </c>
      <c r="G503" t="s">
        <v>8996</v>
      </c>
      <c r="H503" t="s">
        <v>9946</v>
      </c>
      <c r="I503" t="s">
        <v>9012</v>
      </c>
      <c r="J503" t="s">
        <v>10995</v>
      </c>
      <c r="K503" s="187" t="s">
        <v>9014</v>
      </c>
      <c r="L503" t="s">
        <v>9001</v>
      </c>
      <c r="M503">
        <v>11</v>
      </c>
      <c r="N503">
        <v>118606652</v>
      </c>
      <c r="O503" t="s">
        <v>10996</v>
      </c>
      <c r="P503" t="s">
        <v>10999</v>
      </c>
      <c r="Q503" t="s">
        <v>10998</v>
      </c>
      <c r="R503" t="s">
        <v>9196</v>
      </c>
      <c r="S503" t="s">
        <v>9064</v>
      </c>
      <c r="T503" s="186">
        <v>5.0000000000000002E-11</v>
      </c>
      <c r="V503">
        <v>1.22</v>
      </c>
      <c r="W503" t="s">
        <v>9049</v>
      </c>
    </row>
    <row r="504" spans="1:23" x14ac:dyDescent="0.45">
      <c r="A504">
        <v>25855136</v>
      </c>
      <c r="B504" t="s">
        <v>9033</v>
      </c>
      <c r="C504" s="171">
        <v>42103</v>
      </c>
      <c r="D504" t="s">
        <v>9044</v>
      </c>
      <c r="E504" t="s">
        <v>9045</v>
      </c>
      <c r="F504" t="s">
        <v>9035</v>
      </c>
      <c r="G504" t="s">
        <v>8996</v>
      </c>
      <c r="H504" t="s">
        <v>9046</v>
      </c>
      <c r="I504" t="s">
        <v>9047</v>
      </c>
      <c r="J504" t="s">
        <v>10650</v>
      </c>
      <c r="K504" s="185" t="s">
        <v>9014</v>
      </c>
      <c r="L504" t="s">
        <v>9001</v>
      </c>
      <c r="M504">
        <v>9</v>
      </c>
      <c r="N504">
        <v>22034720</v>
      </c>
      <c r="O504" t="s">
        <v>10651</v>
      </c>
      <c r="P504" t="s">
        <v>11000</v>
      </c>
      <c r="Q504" t="s">
        <v>11001</v>
      </c>
      <c r="R504" t="s">
        <v>9005</v>
      </c>
      <c r="S504">
        <v>0.53200000000000003</v>
      </c>
      <c r="T504" s="186">
        <v>8.9999999999999999E-11</v>
      </c>
      <c r="V504">
        <v>1.19</v>
      </c>
      <c r="W504" t="s">
        <v>9049</v>
      </c>
    </row>
    <row r="505" spans="1:23" x14ac:dyDescent="0.45">
      <c r="A505">
        <v>24403052</v>
      </c>
      <c r="B505" t="s">
        <v>9033</v>
      </c>
      <c r="C505" s="171">
        <v>41647</v>
      </c>
      <c r="D505" t="s">
        <v>9050</v>
      </c>
      <c r="E505" t="s">
        <v>9051</v>
      </c>
      <c r="F505" t="s">
        <v>9035</v>
      </c>
      <c r="G505" t="s">
        <v>8996</v>
      </c>
      <c r="H505" t="s">
        <v>9052</v>
      </c>
      <c r="I505" t="s">
        <v>9053</v>
      </c>
      <c r="J505" t="s">
        <v>10650</v>
      </c>
      <c r="K505" s="185" t="s">
        <v>9014</v>
      </c>
      <c r="L505" t="s">
        <v>9001</v>
      </c>
      <c r="M505">
        <v>9</v>
      </c>
      <c r="N505">
        <v>22034720</v>
      </c>
      <c r="O505" t="s">
        <v>10651</v>
      </c>
      <c r="P505" t="s">
        <v>11000</v>
      </c>
      <c r="Q505" t="s">
        <v>11001</v>
      </c>
      <c r="R505" t="s">
        <v>9005</v>
      </c>
      <c r="T505" s="186">
        <v>3E-10</v>
      </c>
      <c r="V505">
        <v>1.2</v>
      </c>
      <c r="W505" t="s">
        <v>9859</v>
      </c>
    </row>
    <row r="506" spans="1:23" x14ac:dyDescent="0.45">
      <c r="A506">
        <v>25217961</v>
      </c>
      <c r="B506" t="s">
        <v>10755</v>
      </c>
      <c r="C506" s="171">
        <v>41896</v>
      </c>
      <c r="D506" t="s">
        <v>8994</v>
      </c>
      <c r="E506" t="s">
        <v>10756</v>
      </c>
      <c r="F506" t="s">
        <v>9010</v>
      </c>
      <c r="G506" t="s">
        <v>8996</v>
      </c>
      <c r="H506" t="s">
        <v>10757</v>
      </c>
      <c r="I506" t="s">
        <v>9012</v>
      </c>
      <c r="J506" t="s">
        <v>10880</v>
      </c>
      <c r="K506" s="185" t="s">
        <v>9014</v>
      </c>
      <c r="L506" t="s">
        <v>9039</v>
      </c>
      <c r="M506">
        <v>12</v>
      </c>
      <c r="N506">
        <v>48025835</v>
      </c>
      <c r="O506" t="s">
        <v>10882</v>
      </c>
      <c r="P506" t="s">
        <v>10883</v>
      </c>
      <c r="Q506" t="s">
        <v>10884</v>
      </c>
      <c r="R506" t="s">
        <v>9572</v>
      </c>
      <c r="S506">
        <v>0.91</v>
      </c>
      <c r="T506" s="186">
        <v>4.0000000000000001E-8</v>
      </c>
      <c r="U506" t="s">
        <v>9139</v>
      </c>
      <c r="V506">
        <v>1.1299999999999999</v>
      </c>
      <c r="W506" t="s">
        <v>9227</v>
      </c>
    </row>
    <row r="507" spans="1:23" x14ac:dyDescent="0.45">
      <c r="A507">
        <v>26424050</v>
      </c>
      <c r="B507" t="s">
        <v>9915</v>
      </c>
      <c r="C507" s="171">
        <v>42278</v>
      </c>
      <c r="D507" t="s">
        <v>9044</v>
      </c>
      <c r="E507" t="s">
        <v>9916</v>
      </c>
      <c r="F507" t="s">
        <v>5168</v>
      </c>
      <c r="G507" t="s">
        <v>8996</v>
      </c>
      <c r="H507" t="s">
        <v>9917</v>
      </c>
      <c r="I507" t="s">
        <v>9918</v>
      </c>
      <c r="J507" t="s">
        <v>10995</v>
      </c>
      <c r="K507" s="187" t="s">
        <v>9014</v>
      </c>
      <c r="L507" t="s">
        <v>9001</v>
      </c>
      <c r="M507">
        <v>11</v>
      </c>
      <c r="N507">
        <v>118609400</v>
      </c>
      <c r="O507" t="s">
        <v>9064</v>
      </c>
      <c r="P507" t="s">
        <v>11002</v>
      </c>
      <c r="Q507" t="s">
        <v>11003</v>
      </c>
      <c r="R507" t="s">
        <v>9005</v>
      </c>
      <c r="S507" t="s">
        <v>9064</v>
      </c>
      <c r="T507" s="186">
        <v>2E-16</v>
      </c>
      <c r="V507">
        <v>1.2820514000000001</v>
      </c>
      <c r="W507" t="s">
        <v>10922</v>
      </c>
    </row>
    <row r="508" spans="1:23" x14ac:dyDescent="0.45">
      <c r="A508">
        <v>20453838</v>
      </c>
      <c r="B508" t="s">
        <v>9499</v>
      </c>
      <c r="C508" s="171">
        <v>40307</v>
      </c>
      <c r="D508" t="s">
        <v>8994</v>
      </c>
      <c r="E508" t="s">
        <v>9500</v>
      </c>
      <c r="F508" t="s">
        <v>9021</v>
      </c>
      <c r="G508" t="s">
        <v>8996</v>
      </c>
      <c r="H508" t="s">
        <v>9501</v>
      </c>
      <c r="I508" t="s">
        <v>9502</v>
      </c>
      <c r="J508" t="s">
        <v>10650</v>
      </c>
      <c r="K508" s="185" t="s">
        <v>9014</v>
      </c>
      <c r="L508" t="s">
        <v>9001</v>
      </c>
      <c r="M508">
        <v>9</v>
      </c>
      <c r="N508">
        <v>22062135</v>
      </c>
      <c r="O508" t="s">
        <v>10651</v>
      </c>
      <c r="P508" t="s">
        <v>11004</v>
      </c>
      <c r="Q508" t="s">
        <v>11005</v>
      </c>
      <c r="R508" t="s">
        <v>9005</v>
      </c>
      <c r="S508">
        <v>0.17</v>
      </c>
      <c r="T508" s="186">
        <v>2.9999999999999997E-8</v>
      </c>
      <c r="V508">
        <v>1.0900000000000001</v>
      </c>
      <c r="W508" t="s">
        <v>11006</v>
      </c>
    </row>
    <row r="509" spans="1:23" x14ac:dyDescent="0.45">
      <c r="A509">
        <v>26424050</v>
      </c>
      <c r="B509" t="s">
        <v>9915</v>
      </c>
      <c r="C509" s="171">
        <v>42278</v>
      </c>
      <c r="D509" t="s">
        <v>9044</v>
      </c>
      <c r="E509" t="s">
        <v>9916</v>
      </c>
      <c r="F509" t="s">
        <v>5168</v>
      </c>
      <c r="G509" t="s">
        <v>8996</v>
      </c>
      <c r="H509" t="s">
        <v>10644</v>
      </c>
      <c r="I509" t="s">
        <v>9921</v>
      </c>
      <c r="J509" t="s">
        <v>10995</v>
      </c>
      <c r="K509" s="187" t="s">
        <v>9014</v>
      </c>
      <c r="L509" t="s">
        <v>9001</v>
      </c>
      <c r="M509">
        <v>11</v>
      </c>
      <c r="N509">
        <v>118609400</v>
      </c>
      <c r="O509" t="s">
        <v>9064</v>
      </c>
      <c r="P509" t="s">
        <v>11002</v>
      </c>
      <c r="Q509" t="s">
        <v>11003</v>
      </c>
      <c r="R509" t="s">
        <v>9005</v>
      </c>
      <c r="S509" t="s">
        <v>9064</v>
      </c>
      <c r="T509" s="186">
        <v>4.0000000000000002E-25</v>
      </c>
      <c r="V509">
        <v>1.4705881999999999</v>
      </c>
      <c r="W509" t="s">
        <v>11007</v>
      </c>
    </row>
    <row r="510" spans="1:23" x14ac:dyDescent="0.45">
      <c r="A510">
        <v>26424050</v>
      </c>
      <c r="B510" t="s">
        <v>9915</v>
      </c>
      <c r="C510" s="171">
        <v>42278</v>
      </c>
      <c r="D510" t="s">
        <v>9044</v>
      </c>
      <c r="E510" t="s">
        <v>9916</v>
      </c>
      <c r="F510" t="s">
        <v>5168</v>
      </c>
      <c r="G510" t="s">
        <v>8996</v>
      </c>
      <c r="H510" t="s">
        <v>10644</v>
      </c>
      <c r="I510" t="s">
        <v>9921</v>
      </c>
      <c r="J510" t="s">
        <v>11008</v>
      </c>
      <c r="K510" s="187" t="s">
        <v>9014</v>
      </c>
      <c r="L510" t="s">
        <v>9039</v>
      </c>
      <c r="M510">
        <v>12</v>
      </c>
      <c r="N510">
        <v>75848895</v>
      </c>
      <c r="O510" t="s">
        <v>9101</v>
      </c>
      <c r="P510" t="s">
        <v>11009</v>
      </c>
      <c r="Q510" t="s">
        <v>11010</v>
      </c>
      <c r="R510" t="s">
        <v>9005</v>
      </c>
      <c r="S510">
        <v>0.54</v>
      </c>
      <c r="T510" s="186">
        <v>7.9999999999999995E-11</v>
      </c>
      <c r="V510">
        <v>1.2345679000000001</v>
      </c>
      <c r="W510" t="s">
        <v>10715</v>
      </c>
    </row>
    <row r="511" spans="1:23" x14ac:dyDescent="0.45">
      <c r="A511">
        <v>26424050</v>
      </c>
      <c r="B511" t="s">
        <v>9915</v>
      </c>
      <c r="C511" s="171">
        <v>42278</v>
      </c>
      <c r="D511" t="s">
        <v>9044</v>
      </c>
      <c r="E511" t="s">
        <v>9916</v>
      </c>
      <c r="F511" t="s">
        <v>5168</v>
      </c>
      <c r="G511" t="s">
        <v>8996</v>
      </c>
      <c r="H511" t="s">
        <v>9920</v>
      </c>
      <c r="I511" t="s">
        <v>9921</v>
      </c>
      <c r="J511" t="s">
        <v>11011</v>
      </c>
      <c r="K511" s="187" t="s">
        <v>9014</v>
      </c>
      <c r="L511" t="s">
        <v>9039</v>
      </c>
      <c r="M511">
        <v>12</v>
      </c>
      <c r="N511">
        <v>106419124</v>
      </c>
      <c r="O511" t="s">
        <v>11012</v>
      </c>
      <c r="P511" t="s">
        <v>11013</v>
      </c>
      <c r="Q511" t="s">
        <v>11014</v>
      </c>
      <c r="R511" t="s">
        <v>9005</v>
      </c>
      <c r="S511">
        <v>0.7</v>
      </c>
      <c r="T511" s="186">
        <v>3E-9</v>
      </c>
      <c r="V511">
        <v>1.2345679000000001</v>
      </c>
      <c r="W511" t="s">
        <v>10025</v>
      </c>
    </row>
    <row r="512" spans="1:23" x14ac:dyDescent="0.45">
      <c r="A512">
        <v>26732429</v>
      </c>
      <c r="B512" t="s">
        <v>10408</v>
      </c>
      <c r="C512" s="171">
        <v>42373</v>
      </c>
      <c r="D512" t="s">
        <v>9050</v>
      </c>
      <c r="E512" t="s">
        <v>10409</v>
      </c>
      <c r="F512" t="s">
        <v>9723</v>
      </c>
      <c r="G512" t="s">
        <v>8996</v>
      </c>
      <c r="H512" t="s">
        <v>10410</v>
      </c>
      <c r="I512" t="s">
        <v>10411</v>
      </c>
      <c r="J512" t="s">
        <v>10650</v>
      </c>
      <c r="K512" s="185" t="s">
        <v>9088</v>
      </c>
      <c r="L512" t="s">
        <v>9001</v>
      </c>
      <c r="M512">
        <v>9</v>
      </c>
      <c r="N512">
        <v>22160088</v>
      </c>
      <c r="O512" t="s">
        <v>11015</v>
      </c>
      <c r="P512" t="s">
        <v>11016</v>
      </c>
      <c r="Q512" t="s">
        <v>11017</v>
      </c>
      <c r="R512" t="s">
        <v>9074</v>
      </c>
      <c r="S512">
        <v>0.92700000000000005</v>
      </c>
      <c r="T512" s="186">
        <v>1E-10</v>
      </c>
      <c r="V512">
        <v>1.2987013000000001</v>
      </c>
      <c r="W512" t="s">
        <v>11018</v>
      </c>
    </row>
    <row r="513" spans="1:23" x14ac:dyDescent="0.45">
      <c r="A513">
        <v>26732429</v>
      </c>
      <c r="B513" t="s">
        <v>10408</v>
      </c>
      <c r="C513" s="171">
        <v>42373</v>
      </c>
      <c r="D513" t="s">
        <v>9050</v>
      </c>
      <c r="E513" t="s">
        <v>10409</v>
      </c>
      <c r="F513" t="s">
        <v>9723</v>
      </c>
      <c r="G513" t="s">
        <v>8996</v>
      </c>
      <c r="H513" t="s">
        <v>10416</v>
      </c>
      <c r="I513" t="s">
        <v>10417</v>
      </c>
      <c r="J513" t="s">
        <v>10650</v>
      </c>
      <c r="K513" s="185" t="s">
        <v>10418</v>
      </c>
      <c r="L513" t="s">
        <v>9001</v>
      </c>
      <c r="M513">
        <v>9</v>
      </c>
      <c r="N513">
        <v>22160088</v>
      </c>
      <c r="O513" t="s">
        <v>11015</v>
      </c>
      <c r="P513" t="s">
        <v>11016</v>
      </c>
      <c r="Q513" t="s">
        <v>11017</v>
      </c>
      <c r="R513" t="s">
        <v>9074</v>
      </c>
      <c r="S513">
        <v>0.92700000000000005</v>
      </c>
      <c r="T513" s="186">
        <v>2.0000000000000001E-9</v>
      </c>
      <c r="V513">
        <v>1.2987013000000001</v>
      </c>
      <c r="W513" t="s">
        <v>9183</v>
      </c>
    </row>
    <row r="514" spans="1:23" x14ac:dyDescent="0.45">
      <c r="A514">
        <v>23770605</v>
      </c>
      <c r="B514" t="s">
        <v>9330</v>
      </c>
      <c r="C514" s="171">
        <v>41441</v>
      </c>
      <c r="D514" t="s">
        <v>8994</v>
      </c>
      <c r="E514" t="s">
        <v>9340</v>
      </c>
      <c r="F514" t="s">
        <v>9341</v>
      </c>
      <c r="G514" t="s">
        <v>8996</v>
      </c>
      <c r="H514" t="s">
        <v>9342</v>
      </c>
      <c r="I514" t="s">
        <v>9343</v>
      </c>
      <c r="J514" t="s">
        <v>10650</v>
      </c>
      <c r="K514" s="185" t="s">
        <v>9014</v>
      </c>
      <c r="L514" t="s">
        <v>9001</v>
      </c>
      <c r="M514">
        <v>9</v>
      </c>
      <c r="N514">
        <v>22206988</v>
      </c>
      <c r="O514" t="s">
        <v>11019</v>
      </c>
      <c r="P514" t="s">
        <v>11020</v>
      </c>
      <c r="Q514" t="s">
        <v>11021</v>
      </c>
      <c r="R514" t="s">
        <v>9005</v>
      </c>
      <c r="S514">
        <v>0.52</v>
      </c>
      <c r="T514" s="186">
        <v>1E-8</v>
      </c>
      <c r="V514">
        <v>1.19</v>
      </c>
      <c r="W514" t="s">
        <v>10926</v>
      </c>
    </row>
    <row r="515" spans="1:23" x14ac:dyDescent="0.45">
      <c r="A515">
        <v>26956414</v>
      </c>
      <c r="B515" t="s">
        <v>9330</v>
      </c>
      <c r="C515" s="171">
        <v>42438</v>
      </c>
      <c r="D515" t="s">
        <v>9044</v>
      </c>
      <c r="E515" t="s">
        <v>9364</v>
      </c>
      <c r="F515" t="s">
        <v>9341</v>
      </c>
      <c r="G515" t="s">
        <v>8996</v>
      </c>
      <c r="H515" t="s">
        <v>9365</v>
      </c>
      <c r="I515" t="s">
        <v>9366</v>
      </c>
      <c r="J515" t="s">
        <v>10650</v>
      </c>
      <c r="K515" s="185" t="s">
        <v>9014</v>
      </c>
      <c r="L515" t="s">
        <v>9001</v>
      </c>
      <c r="M515">
        <v>9</v>
      </c>
      <c r="N515">
        <v>22336997</v>
      </c>
      <c r="O515" t="s">
        <v>11022</v>
      </c>
      <c r="P515" t="s">
        <v>11023</v>
      </c>
      <c r="Q515" t="s">
        <v>11024</v>
      </c>
      <c r="R515" t="s">
        <v>9074</v>
      </c>
      <c r="S515">
        <v>0.499</v>
      </c>
      <c r="T515" s="186">
        <v>6.9999999999999998E-9</v>
      </c>
      <c r="V515">
        <v>1.2048193</v>
      </c>
      <c r="W515" t="s">
        <v>9987</v>
      </c>
    </row>
    <row r="516" spans="1:23" x14ac:dyDescent="0.45">
      <c r="A516">
        <v>19198613</v>
      </c>
      <c r="B516" t="s">
        <v>9107</v>
      </c>
      <c r="C516" s="171">
        <v>39850</v>
      </c>
      <c r="D516" t="s">
        <v>8994</v>
      </c>
      <c r="E516" t="s">
        <v>11025</v>
      </c>
      <c r="F516" t="s">
        <v>9508</v>
      </c>
      <c r="G516" t="s">
        <v>8996</v>
      </c>
      <c r="H516" t="s">
        <v>11026</v>
      </c>
      <c r="I516" t="s">
        <v>11027</v>
      </c>
      <c r="J516" t="s">
        <v>11028</v>
      </c>
      <c r="K516" s="185" t="s">
        <v>9014</v>
      </c>
      <c r="L516" t="s">
        <v>9001</v>
      </c>
      <c r="M516">
        <v>9</v>
      </c>
      <c r="N516">
        <v>97793827</v>
      </c>
      <c r="O516" t="s">
        <v>11029</v>
      </c>
      <c r="P516" t="s">
        <v>11030</v>
      </c>
      <c r="Q516" t="s">
        <v>11031</v>
      </c>
      <c r="R516" t="s">
        <v>9074</v>
      </c>
      <c r="S516">
        <v>0.34</v>
      </c>
      <c r="T516" s="186">
        <v>2.0000000000000001E-27</v>
      </c>
      <c r="V516">
        <v>1.75</v>
      </c>
      <c r="W516" t="s">
        <v>11032</v>
      </c>
    </row>
    <row r="517" spans="1:23" x14ac:dyDescent="0.45">
      <c r="A517">
        <v>20350937</v>
      </c>
      <c r="B517" t="s">
        <v>11033</v>
      </c>
      <c r="C517" s="171">
        <v>40266</v>
      </c>
      <c r="D517" t="s">
        <v>9050</v>
      </c>
      <c r="E517" t="s">
        <v>11034</v>
      </c>
      <c r="F517" t="s">
        <v>9508</v>
      </c>
      <c r="G517" t="s">
        <v>8996</v>
      </c>
      <c r="H517" t="s">
        <v>11035</v>
      </c>
      <c r="I517" t="s">
        <v>11036</v>
      </c>
      <c r="J517" t="s">
        <v>11028</v>
      </c>
      <c r="K517" s="185" t="s">
        <v>9014</v>
      </c>
      <c r="L517" t="s">
        <v>9001</v>
      </c>
      <c r="M517">
        <v>9</v>
      </c>
      <c r="N517">
        <v>97793827</v>
      </c>
      <c r="O517" t="s">
        <v>11037</v>
      </c>
      <c r="P517" t="s">
        <v>11030</v>
      </c>
      <c r="Q517" t="s">
        <v>11031</v>
      </c>
      <c r="R517" t="s">
        <v>9074</v>
      </c>
      <c r="S517" t="s">
        <v>9064</v>
      </c>
      <c r="T517" s="186">
        <v>4.9999999999999997E-12</v>
      </c>
      <c r="V517">
        <v>1.65</v>
      </c>
      <c r="W517" t="s">
        <v>11038</v>
      </c>
    </row>
    <row r="518" spans="1:23" x14ac:dyDescent="0.45">
      <c r="A518">
        <v>23894154</v>
      </c>
      <c r="B518" t="s">
        <v>9505</v>
      </c>
      <c r="C518" s="171">
        <v>41481</v>
      </c>
      <c r="D518" t="s">
        <v>9506</v>
      </c>
      <c r="E518" t="s">
        <v>9507</v>
      </c>
      <c r="F518" t="s">
        <v>9508</v>
      </c>
      <c r="G518" t="s">
        <v>8996</v>
      </c>
      <c r="H518" t="s">
        <v>9509</v>
      </c>
      <c r="I518" t="s">
        <v>9510</v>
      </c>
      <c r="J518" t="s">
        <v>11028</v>
      </c>
      <c r="K518" s="185" t="s">
        <v>9014</v>
      </c>
      <c r="L518" t="s">
        <v>9001</v>
      </c>
      <c r="M518">
        <v>9</v>
      </c>
      <c r="N518">
        <v>97793827</v>
      </c>
      <c r="O518" t="s">
        <v>11029</v>
      </c>
      <c r="P518" t="s">
        <v>11030</v>
      </c>
      <c r="Q518" t="s">
        <v>11031</v>
      </c>
      <c r="R518" t="s">
        <v>9074</v>
      </c>
      <c r="S518" t="s">
        <v>9064</v>
      </c>
      <c r="T518" s="186">
        <v>3E-10</v>
      </c>
      <c r="V518">
        <v>1.78</v>
      </c>
      <c r="W518" t="s">
        <v>9049</v>
      </c>
    </row>
    <row r="519" spans="1:23" x14ac:dyDescent="0.45">
      <c r="A519">
        <v>25855579</v>
      </c>
      <c r="B519" t="s">
        <v>11039</v>
      </c>
      <c r="C519" s="171">
        <v>42116</v>
      </c>
      <c r="D519" t="s">
        <v>11040</v>
      </c>
      <c r="E519" t="s">
        <v>11041</v>
      </c>
      <c r="F519" t="s">
        <v>9508</v>
      </c>
      <c r="G519" t="s">
        <v>8996</v>
      </c>
      <c r="H519" t="s">
        <v>11042</v>
      </c>
      <c r="I519" t="s">
        <v>11043</v>
      </c>
      <c r="J519" t="s">
        <v>11028</v>
      </c>
      <c r="K519" s="185" t="s">
        <v>9014</v>
      </c>
      <c r="L519" t="s">
        <v>9001</v>
      </c>
      <c r="M519">
        <v>9</v>
      </c>
      <c r="N519">
        <v>97793827</v>
      </c>
      <c r="O519" t="s">
        <v>11044</v>
      </c>
      <c r="P519" t="s">
        <v>11030</v>
      </c>
      <c r="Q519" t="s">
        <v>11031</v>
      </c>
      <c r="R519" t="s">
        <v>9074</v>
      </c>
      <c r="S519">
        <v>0.34</v>
      </c>
      <c r="T519" s="186">
        <v>3E-23</v>
      </c>
      <c r="V519">
        <v>1.65</v>
      </c>
      <c r="W519" t="s">
        <v>9006</v>
      </c>
    </row>
    <row r="520" spans="1:23" x14ac:dyDescent="0.45">
      <c r="A520">
        <v>25855579</v>
      </c>
      <c r="B520" t="s">
        <v>11039</v>
      </c>
      <c r="C520" s="171">
        <v>42116</v>
      </c>
      <c r="D520" t="s">
        <v>11040</v>
      </c>
      <c r="E520" t="s">
        <v>11041</v>
      </c>
      <c r="F520" t="s">
        <v>9508</v>
      </c>
      <c r="G520" t="s">
        <v>8996</v>
      </c>
      <c r="H520" t="s">
        <v>11042</v>
      </c>
      <c r="I520" t="s">
        <v>11043</v>
      </c>
      <c r="J520" t="s">
        <v>11028</v>
      </c>
      <c r="K520" s="185" t="s">
        <v>9014</v>
      </c>
      <c r="L520" t="s">
        <v>9001</v>
      </c>
      <c r="M520">
        <v>9</v>
      </c>
      <c r="N520">
        <v>97865986</v>
      </c>
      <c r="O520" t="s">
        <v>11029</v>
      </c>
      <c r="P520" t="s">
        <v>11045</v>
      </c>
      <c r="Q520" t="s">
        <v>11046</v>
      </c>
      <c r="R520" t="s">
        <v>9222</v>
      </c>
      <c r="S520">
        <v>0.33</v>
      </c>
      <c r="T520" s="186">
        <v>1.0000000000000001E-17</v>
      </c>
      <c r="V520">
        <v>1.54</v>
      </c>
      <c r="W520" t="s">
        <v>11047</v>
      </c>
    </row>
    <row r="521" spans="1:23" x14ac:dyDescent="0.45">
      <c r="A521">
        <v>25855579</v>
      </c>
      <c r="B521" t="s">
        <v>11039</v>
      </c>
      <c r="C521" s="171">
        <v>42116</v>
      </c>
      <c r="D521" t="s">
        <v>11040</v>
      </c>
      <c r="E521" t="s">
        <v>11041</v>
      </c>
      <c r="F521" t="s">
        <v>9508</v>
      </c>
      <c r="G521" t="s">
        <v>8996</v>
      </c>
      <c r="H521" t="s">
        <v>11042</v>
      </c>
      <c r="I521" t="s">
        <v>11043</v>
      </c>
      <c r="J521" t="s">
        <v>11028</v>
      </c>
      <c r="K521" s="185" t="s">
        <v>9014</v>
      </c>
      <c r="L521" t="s">
        <v>9001</v>
      </c>
      <c r="M521">
        <v>9</v>
      </c>
      <c r="N521">
        <v>97896036</v>
      </c>
      <c r="O521" t="s">
        <v>11029</v>
      </c>
      <c r="P521" t="s">
        <v>11048</v>
      </c>
      <c r="Q521" t="s">
        <v>11049</v>
      </c>
      <c r="R521" t="s">
        <v>9222</v>
      </c>
      <c r="S521">
        <v>0.34</v>
      </c>
      <c r="T521" s="186">
        <v>1.0000000000000001E-17</v>
      </c>
      <c r="V521">
        <v>1.54</v>
      </c>
      <c r="W521" t="s">
        <v>11050</v>
      </c>
    </row>
    <row r="522" spans="1:23" x14ac:dyDescent="0.45">
      <c r="A522">
        <v>25134534</v>
      </c>
      <c r="B522" t="s">
        <v>11051</v>
      </c>
      <c r="C522" s="171">
        <v>41870</v>
      </c>
      <c r="D522" t="s">
        <v>9044</v>
      </c>
      <c r="E522" t="s">
        <v>11052</v>
      </c>
      <c r="F522" t="s">
        <v>9057</v>
      </c>
      <c r="G522" t="s">
        <v>8996</v>
      </c>
      <c r="H522" t="s">
        <v>11053</v>
      </c>
      <c r="I522" t="s">
        <v>11054</v>
      </c>
      <c r="J522" t="s">
        <v>11028</v>
      </c>
      <c r="K522" s="185" t="s">
        <v>9453</v>
      </c>
      <c r="L522" t="s">
        <v>9001</v>
      </c>
      <c r="M522">
        <v>9</v>
      </c>
      <c r="N522">
        <v>98998959</v>
      </c>
      <c r="O522" t="s">
        <v>11055</v>
      </c>
      <c r="P522" t="s">
        <v>11056</v>
      </c>
      <c r="Q522" t="s">
        <v>11057</v>
      </c>
      <c r="R522" t="s">
        <v>9005</v>
      </c>
      <c r="S522">
        <v>0.38</v>
      </c>
      <c r="T522" s="186">
        <v>2E-8</v>
      </c>
      <c r="V522">
        <v>1.2</v>
      </c>
      <c r="W522" t="s">
        <v>11058</v>
      </c>
    </row>
    <row r="523" spans="1:23" x14ac:dyDescent="0.45">
      <c r="A523">
        <v>26237428</v>
      </c>
      <c r="B523" t="s">
        <v>9292</v>
      </c>
      <c r="C523" s="171">
        <v>42219</v>
      </c>
      <c r="D523" t="s">
        <v>8994</v>
      </c>
      <c r="E523" t="s">
        <v>9293</v>
      </c>
      <c r="F523" t="s">
        <v>841</v>
      </c>
      <c r="G523" t="s">
        <v>8996</v>
      </c>
      <c r="H523" t="s">
        <v>9294</v>
      </c>
      <c r="I523" t="s">
        <v>9295</v>
      </c>
      <c r="J523" t="s">
        <v>9802</v>
      </c>
      <c r="K523" s="185" t="s">
        <v>9014</v>
      </c>
      <c r="L523" t="s">
        <v>9001</v>
      </c>
      <c r="M523">
        <v>9</v>
      </c>
      <c r="N523">
        <v>106298549</v>
      </c>
      <c r="O523" t="s">
        <v>11059</v>
      </c>
      <c r="P523" t="s">
        <v>11060</v>
      </c>
      <c r="Q523" t="s">
        <v>11061</v>
      </c>
      <c r="R523" t="s">
        <v>9005</v>
      </c>
      <c r="S523">
        <v>0.24</v>
      </c>
      <c r="T523" s="186">
        <v>7.0000000000000004E-11</v>
      </c>
      <c r="V523">
        <v>0.12</v>
      </c>
      <c r="W523" t="s">
        <v>9300</v>
      </c>
    </row>
    <row r="524" spans="1:23" x14ac:dyDescent="0.45">
      <c r="A524">
        <v>26034056</v>
      </c>
      <c r="B524" t="s">
        <v>9114</v>
      </c>
      <c r="C524" s="171">
        <v>42156</v>
      </c>
      <c r="D524" t="s">
        <v>9115</v>
      </c>
      <c r="E524" t="s">
        <v>9116</v>
      </c>
      <c r="F524" t="s">
        <v>9010</v>
      </c>
      <c r="G524" t="s">
        <v>8996</v>
      </c>
      <c r="H524" t="s">
        <v>9117</v>
      </c>
      <c r="I524" t="s">
        <v>9118</v>
      </c>
      <c r="J524" t="s">
        <v>10306</v>
      </c>
      <c r="K524" s="185" t="s">
        <v>9014</v>
      </c>
      <c r="L524" t="s">
        <v>9001</v>
      </c>
      <c r="M524">
        <v>17</v>
      </c>
      <c r="N524">
        <v>71112612</v>
      </c>
      <c r="O524" t="s">
        <v>9064</v>
      </c>
      <c r="P524" t="s">
        <v>10307</v>
      </c>
      <c r="Q524" t="s">
        <v>10308</v>
      </c>
      <c r="R524" t="s">
        <v>9005</v>
      </c>
      <c r="S524">
        <v>0.48</v>
      </c>
      <c r="T524" s="186">
        <v>8.0000000000000005E-9</v>
      </c>
      <c r="U524" t="s">
        <v>9335</v>
      </c>
      <c r="V524">
        <v>1.1299999999999999</v>
      </c>
      <c r="W524" t="s">
        <v>9413</v>
      </c>
    </row>
    <row r="525" spans="1:23" x14ac:dyDescent="0.45">
      <c r="A525">
        <v>23535729</v>
      </c>
      <c r="B525" t="s">
        <v>9028</v>
      </c>
      <c r="C525" s="171">
        <v>41365</v>
      </c>
      <c r="D525" t="s">
        <v>8994</v>
      </c>
      <c r="E525" t="s">
        <v>9029</v>
      </c>
      <c r="F525" t="s">
        <v>9021</v>
      </c>
      <c r="G525" t="s">
        <v>8996</v>
      </c>
      <c r="H525" t="s">
        <v>9030</v>
      </c>
      <c r="I525" t="s">
        <v>9031</v>
      </c>
      <c r="J525" t="s">
        <v>9802</v>
      </c>
      <c r="K525" s="185" t="s">
        <v>9014</v>
      </c>
      <c r="L525" t="s">
        <v>9001</v>
      </c>
      <c r="M525">
        <v>9</v>
      </c>
      <c r="N525">
        <v>107543834</v>
      </c>
      <c r="O525" t="s">
        <v>9101</v>
      </c>
      <c r="P525" t="s">
        <v>11062</v>
      </c>
      <c r="Q525" t="s">
        <v>11063</v>
      </c>
      <c r="R525" t="s">
        <v>9572</v>
      </c>
      <c r="S525">
        <v>0.39</v>
      </c>
      <c r="T525" s="186">
        <v>1E-8</v>
      </c>
      <c r="V525">
        <v>1.06</v>
      </c>
      <c r="W525" t="s">
        <v>9386</v>
      </c>
    </row>
    <row r="526" spans="1:23" x14ac:dyDescent="0.45">
      <c r="A526">
        <v>21263130</v>
      </c>
      <c r="B526" t="s">
        <v>9493</v>
      </c>
      <c r="C526" s="171">
        <v>40567</v>
      </c>
      <c r="D526" t="s">
        <v>9494</v>
      </c>
      <c r="E526" t="s">
        <v>9495</v>
      </c>
      <c r="F526" t="s">
        <v>9021</v>
      </c>
      <c r="G526" t="s">
        <v>8996</v>
      </c>
      <c r="H526" t="s">
        <v>9496</v>
      </c>
      <c r="I526" t="s">
        <v>9497</v>
      </c>
      <c r="J526" t="s">
        <v>9802</v>
      </c>
      <c r="K526" s="185" t="s">
        <v>9014</v>
      </c>
      <c r="L526" t="s">
        <v>9001</v>
      </c>
      <c r="M526">
        <v>9</v>
      </c>
      <c r="N526">
        <v>108126198</v>
      </c>
      <c r="O526" t="s">
        <v>11064</v>
      </c>
      <c r="P526" t="s">
        <v>11065</v>
      </c>
      <c r="Q526" t="s">
        <v>11066</v>
      </c>
      <c r="R526" t="s">
        <v>9074</v>
      </c>
      <c r="S526">
        <v>0.61</v>
      </c>
      <c r="T526" s="186">
        <v>2.0000000000000001E-10</v>
      </c>
      <c r="V526">
        <v>1.1200000000000001</v>
      </c>
      <c r="W526" t="s">
        <v>9413</v>
      </c>
    </row>
    <row r="527" spans="1:23" x14ac:dyDescent="0.45">
      <c r="A527">
        <v>23535729</v>
      </c>
      <c r="B527" t="s">
        <v>9028</v>
      </c>
      <c r="C527" s="171">
        <v>41365</v>
      </c>
      <c r="D527" t="s">
        <v>8994</v>
      </c>
      <c r="E527" t="s">
        <v>9029</v>
      </c>
      <c r="F527" t="s">
        <v>9021</v>
      </c>
      <c r="G527" t="s">
        <v>8996</v>
      </c>
      <c r="H527" t="s">
        <v>9030</v>
      </c>
      <c r="I527" t="s">
        <v>9031</v>
      </c>
      <c r="J527" t="s">
        <v>9802</v>
      </c>
      <c r="K527" s="185" t="s">
        <v>9014</v>
      </c>
      <c r="L527" t="s">
        <v>9001</v>
      </c>
      <c r="M527">
        <v>9</v>
      </c>
      <c r="N527">
        <v>108126198</v>
      </c>
      <c r="O527" t="s">
        <v>9101</v>
      </c>
      <c r="P527" t="s">
        <v>11065</v>
      </c>
      <c r="Q527" t="s">
        <v>11066</v>
      </c>
      <c r="R527" t="s">
        <v>9074</v>
      </c>
      <c r="S527">
        <v>0.62</v>
      </c>
      <c r="T527" s="186">
        <v>9.9999999999999993E-35</v>
      </c>
      <c r="V527">
        <v>1.1200000000000001</v>
      </c>
      <c r="W527" t="s">
        <v>11067</v>
      </c>
    </row>
    <row r="528" spans="1:23" x14ac:dyDescent="0.45">
      <c r="A528">
        <v>27424798</v>
      </c>
      <c r="B528" t="s">
        <v>10009</v>
      </c>
      <c r="C528" s="171">
        <v>42569</v>
      </c>
      <c r="D528" t="s">
        <v>9044</v>
      </c>
      <c r="E528" t="s">
        <v>10010</v>
      </c>
      <c r="F528" t="s">
        <v>10011</v>
      </c>
      <c r="G528" t="s">
        <v>8996</v>
      </c>
      <c r="H528" t="s">
        <v>10012</v>
      </c>
      <c r="I528" t="s">
        <v>10013</v>
      </c>
      <c r="J528" t="s">
        <v>11068</v>
      </c>
      <c r="K528" s="187" t="s">
        <v>9014</v>
      </c>
      <c r="L528" t="s">
        <v>9039</v>
      </c>
      <c r="M528">
        <v>9</v>
      </c>
      <c r="N528">
        <v>136462535</v>
      </c>
      <c r="O528" t="s">
        <v>11069</v>
      </c>
      <c r="P528" t="s">
        <v>11070</v>
      </c>
      <c r="Q528" t="s">
        <v>11071</v>
      </c>
      <c r="R528" t="s">
        <v>9005</v>
      </c>
      <c r="S528">
        <v>0.3</v>
      </c>
      <c r="T528" s="186">
        <v>8.0000000000000005E-9</v>
      </c>
      <c r="V528">
        <v>1.1200000000000001</v>
      </c>
    </row>
    <row r="529" spans="1:23" x14ac:dyDescent="0.45">
      <c r="A529">
        <v>25086665</v>
      </c>
      <c r="B529" t="s">
        <v>9167</v>
      </c>
      <c r="C529" s="171">
        <v>41854</v>
      </c>
      <c r="D529" t="s">
        <v>8994</v>
      </c>
      <c r="E529" t="s">
        <v>9168</v>
      </c>
      <c r="F529" t="s">
        <v>9169</v>
      </c>
      <c r="G529" t="s">
        <v>8996</v>
      </c>
      <c r="H529" t="s">
        <v>9170</v>
      </c>
      <c r="I529" t="s">
        <v>9171</v>
      </c>
      <c r="J529" t="s">
        <v>11072</v>
      </c>
      <c r="K529" s="187" t="s">
        <v>9014</v>
      </c>
      <c r="L529" t="s">
        <v>9039</v>
      </c>
      <c r="M529">
        <v>9</v>
      </c>
      <c r="O529" t="s">
        <v>11073</v>
      </c>
      <c r="P529" t="s">
        <v>11074</v>
      </c>
      <c r="Q529" t="s">
        <v>11075</v>
      </c>
      <c r="S529" t="s">
        <v>9064</v>
      </c>
      <c r="T529" s="186">
        <v>2E-16</v>
      </c>
      <c r="V529">
        <v>1.27</v>
      </c>
      <c r="W529" t="s">
        <v>11076</v>
      </c>
    </row>
    <row r="530" spans="1:23" x14ac:dyDescent="0.45">
      <c r="A530">
        <v>26098869</v>
      </c>
      <c r="B530" t="s">
        <v>9319</v>
      </c>
      <c r="C530" s="171">
        <v>42177</v>
      </c>
      <c r="D530" t="s">
        <v>8994</v>
      </c>
      <c r="E530" t="s">
        <v>9320</v>
      </c>
      <c r="F530" t="s">
        <v>9169</v>
      </c>
      <c r="G530" t="s">
        <v>8996</v>
      </c>
      <c r="H530" t="s">
        <v>9321</v>
      </c>
      <c r="I530" t="s">
        <v>9322</v>
      </c>
      <c r="J530" t="s">
        <v>11072</v>
      </c>
      <c r="K530" s="187" t="s">
        <v>9014</v>
      </c>
      <c r="L530" t="s">
        <v>9039</v>
      </c>
      <c r="M530">
        <v>9</v>
      </c>
      <c r="O530" t="s">
        <v>11077</v>
      </c>
      <c r="P530" t="s">
        <v>11078</v>
      </c>
      <c r="Q530" t="s">
        <v>11079</v>
      </c>
      <c r="S530" t="s">
        <v>9064</v>
      </c>
      <c r="T530" s="186">
        <v>2.0000000000000001E-13</v>
      </c>
      <c r="V530">
        <v>1.27</v>
      </c>
      <c r="W530" t="s">
        <v>10669</v>
      </c>
    </row>
    <row r="531" spans="1:23" x14ac:dyDescent="0.45">
      <c r="A531">
        <v>24149102</v>
      </c>
      <c r="B531" t="s">
        <v>9565</v>
      </c>
      <c r="C531" s="171">
        <v>41569</v>
      </c>
      <c r="D531" t="s">
        <v>9044</v>
      </c>
      <c r="E531" t="s">
        <v>9566</v>
      </c>
      <c r="F531" t="s">
        <v>4621</v>
      </c>
      <c r="G531" t="s">
        <v>8996</v>
      </c>
      <c r="H531" t="s">
        <v>9567</v>
      </c>
      <c r="I531" t="s">
        <v>9568</v>
      </c>
      <c r="J531" t="s">
        <v>11080</v>
      </c>
      <c r="K531" s="185" t="s">
        <v>9014</v>
      </c>
      <c r="L531" t="s">
        <v>9001</v>
      </c>
      <c r="M531">
        <v>10</v>
      </c>
      <c r="N531">
        <v>8051071</v>
      </c>
      <c r="O531" t="s">
        <v>9064</v>
      </c>
      <c r="P531" t="s">
        <v>11081</v>
      </c>
      <c r="Q531" t="s">
        <v>11082</v>
      </c>
      <c r="R531" t="s">
        <v>9149</v>
      </c>
      <c r="S531">
        <v>0.19</v>
      </c>
      <c r="T531" s="186">
        <v>4.0000000000000001E-10</v>
      </c>
      <c r="V531">
        <v>1.39</v>
      </c>
      <c r="W531" t="s">
        <v>9049</v>
      </c>
    </row>
    <row r="532" spans="1:23" x14ac:dyDescent="0.45">
      <c r="A532">
        <v>23996088</v>
      </c>
      <c r="B532" t="s">
        <v>10609</v>
      </c>
      <c r="C532" s="171">
        <v>41516</v>
      </c>
      <c r="D532" t="s">
        <v>9358</v>
      </c>
      <c r="E532" t="s">
        <v>10610</v>
      </c>
      <c r="F532" t="s">
        <v>9755</v>
      </c>
      <c r="G532" t="s">
        <v>9756</v>
      </c>
      <c r="H532" t="s">
        <v>10611</v>
      </c>
      <c r="I532" t="s">
        <v>10612</v>
      </c>
      <c r="J532" t="s">
        <v>11080</v>
      </c>
      <c r="K532" s="185" t="s">
        <v>9014</v>
      </c>
      <c r="L532" t="s">
        <v>9001</v>
      </c>
      <c r="M532">
        <v>10</v>
      </c>
      <c r="N532">
        <v>8062245</v>
      </c>
      <c r="O532" t="s">
        <v>2466</v>
      </c>
      <c r="P532" t="s">
        <v>11083</v>
      </c>
      <c r="Q532" t="s">
        <v>11084</v>
      </c>
      <c r="R532" t="s">
        <v>9005</v>
      </c>
      <c r="S532">
        <v>0.17</v>
      </c>
      <c r="T532" s="186">
        <v>8.9999999999999996E-12</v>
      </c>
      <c r="V532">
        <v>1.31</v>
      </c>
      <c r="W532" t="s">
        <v>11085</v>
      </c>
    </row>
    <row r="533" spans="1:23" x14ac:dyDescent="0.45">
      <c r="A533">
        <v>25468567</v>
      </c>
      <c r="B533" t="s">
        <v>11086</v>
      </c>
      <c r="C533" s="171">
        <v>41975</v>
      </c>
      <c r="D533" t="s">
        <v>9358</v>
      </c>
      <c r="E533" t="s">
        <v>11087</v>
      </c>
      <c r="F533" t="s">
        <v>9755</v>
      </c>
      <c r="G533" t="s">
        <v>9756</v>
      </c>
      <c r="H533" t="s">
        <v>11088</v>
      </c>
      <c r="I533" t="s">
        <v>11089</v>
      </c>
      <c r="J533" t="s">
        <v>11080</v>
      </c>
      <c r="K533" s="185" t="s">
        <v>11090</v>
      </c>
      <c r="L533" t="s">
        <v>9001</v>
      </c>
      <c r="M533">
        <v>10</v>
      </c>
      <c r="N533">
        <v>8062245</v>
      </c>
      <c r="O533" t="s">
        <v>2466</v>
      </c>
      <c r="P533" t="s">
        <v>11091</v>
      </c>
      <c r="Q533" t="s">
        <v>11084</v>
      </c>
      <c r="R533" t="s">
        <v>9005</v>
      </c>
      <c r="S533">
        <v>0.2</v>
      </c>
      <c r="T533" s="186">
        <v>3E-10</v>
      </c>
      <c r="V533">
        <v>1.77</v>
      </c>
      <c r="W533" t="s">
        <v>11092</v>
      </c>
    </row>
    <row r="534" spans="1:23" x14ac:dyDescent="0.45">
      <c r="A534">
        <v>18372905</v>
      </c>
      <c r="B534" t="s">
        <v>10732</v>
      </c>
      <c r="C534" s="171">
        <v>39537</v>
      </c>
      <c r="D534" t="s">
        <v>8994</v>
      </c>
      <c r="E534" t="s">
        <v>10733</v>
      </c>
      <c r="F534" t="s">
        <v>9069</v>
      </c>
      <c r="G534" t="s">
        <v>8996</v>
      </c>
      <c r="H534" t="s">
        <v>10734</v>
      </c>
      <c r="I534" t="s">
        <v>10735</v>
      </c>
      <c r="J534" t="s">
        <v>11080</v>
      </c>
      <c r="K534" s="185" t="s">
        <v>9014</v>
      </c>
      <c r="L534" t="s">
        <v>9001</v>
      </c>
      <c r="M534">
        <v>10</v>
      </c>
      <c r="N534">
        <v>8659256</v>
      </c>
      <c r="O534" t="s">
        <v>9101</v>
      </c>
      <c r="P534" t="s">
        <v>11093</v>
      </c>
      <c r="Q534" t="s">
        <v>11094</v>
      </c>
      <c r="R534" t="s">
        <v>9572</v>
      </c>
      <c r="S534">
        <v>0.67</v>
      </c>
      <c r="T534" s="186">
        <v>2.9999999999999998E-13</v>
      </c>
      <c r="V534">
        <v>1.1200000000000001</v>
      </c>
      <c r="W534" t="s">
        <v>10067</v>
      </c>
    </row>
    <row r="535" spans="1:23" x14ac:dyDescent="0.45">
      <c r="A535">
        <v>24836286</v>
      </c>
      <c r="B535" t="s">
        <v>9223</v>
      </c>
      <c r="C535" s="171">
        <v>41777</v>
      </c>
      <c r="D535" t="s">
        <v>8994</v>
      </c>
      <c r="E535" t="s">
        <v>9224</v>
      </c>
      <c r="F535" t="s">
        <v>9069</v>
      </c>
      <c r="G535" t="s">
        <v>8996</v>
      </c>
      <c r="H535" t="s">
        <v>9225</v>
      </c>
      <c r="I535" t="s">
        <v>9226</v>
      </c>
      <c r="J535" t="s">
        <v>11080</v>
      </c>
      <c r="K535" s="185" t="s">
        <v>9088</v>
      </c>
      <c r="L535" t="s">
        <v>9001</v>
      </c>
      <c r="M535">
        <v>10</v>
      </c>
      <c r="N535">
        <v>8659256</v>
      </c>
      <c r="O535" t="s">
        <v>9101</v>
      </c>
      <c r="P535" t="s">
        <v>11095</v>
      </c>
      <c r="Q535" t="s">
        <v>11094</v>
      </c>
      <c r="R535" t="s">
        <v>9572</v>
      </c>
      <c r="S535">
        <v>0.6</v>
      </c>
      <c r="T535" s="186">
        <v>5E-15</v>
      </c>
      <c r="U535" t="s">
        <v>9197</v>
      </c>
      <c r="V535">
        <v>1.1499999999999999</v>
      </c>
      <c r="W535" t="s">
        <v>10153</v>
      </c>
    </row>
    <row r="536" spans="1:23" x14ac:dyDescent="0.45">
      <c r="A536">
        <v>25990418</v>
      </c>
      <c r="B536" t="s">
        <v>9066</v>
      </c>
      <c r="C536" s="171">
        <v>42144</v>
      </c>
      <c r="D536" t="s">
        <v>9067</v>
      </c>
      <c r="E536" t="s">
        <v>9068</v>
      </c>
      <c r="F536" t="s">
        <v>9069</v>
      </c>
      <c r="G536" t="s">
        <v>8996</v>
      </c>
      <c r="H536" t="s">
        <v>9070</v>
      </c>
      <c r="I536" t="s">
        <v>9012</v>
      </c>
      <c r="J536" t="s">
        <v>11080</v>
      </c>
      <c r="K536" s="185" t="s">
        <v>9014</v>
      </c>
      <c r="L536" t="s">
        <v>9001</v>
      </c>
      <c r="M536">
        <v>10</v>
      </c>
      <c r="N536">
        <v>8697617</v>
      </c>
      <c r="O536" t="s">
        <v>2466</v>
      </c>
      <c r="P536" t="s">
        <v>11096</v>
      </c>
      <c r="Q536" t="s">
        <v>11097</v>
      </c>
      <c r="R536" t="s">
        <v>9074</v>
      </c>
      <c r="S536">
        <v>0.68</v>
      </c>
      <c r="T536" s="186">
        <v>4.0000000000000001E-13</v>
      </c>
      <c r="V536">
        <v>1.18</v>
      </c>
      <c r="W536" t="s">
        <v>9049</v>
      </c>
    </row>
    <row r="537" spans="1:23" x14ac:dyDescent="0.45">
      <c r="A537">
        <v>24737748</v>
      </c>
      <c r="B537" t="s">
        <v>10725</v>
      </c>
      <c r="C537" s="171">
        <v>41744</v>
      </c>
      <c r="D537" t="s">
        <v>9050</v>
      </c>
      <c r="E537" t="s">
        <v>10726</v>
      </c>
      <c r="F537" t="s">
        <v>9069</v>
      </c>
      <c r="G537" t="s">
        <v>8996</v>
      </c>
      <c r="H537" t="s">
        <v>10727</v>
      </c>
      <c r="I537" t="s">
        <v>10728</v>
      </c>
      <c r="J537" t="s">
        <v>11080</v>
      </c>
      <c r="K537" s="185" t="s">
        <v>9014</v>
      </c>
      <c r="L537" t="s">
        <v>9001</v>
      </c>
      <c r="M537">
        <v>10</v>
      </c>
      <c r="N537">
        <v>8697617</v>
      </c>
      <c r="O537" t="s">
        <v>2466</v>
      </c>
      <c r="P537" t="s">
        <v>11096</v>
      </c>
      <c r="Q537" t="s">
        <v>11097</v>
      </c>
      <c r="R537" t="s">
        <v>9074</v>
      </c>
      <c r="S537">
        <v>0.68</v>
      </c>
      <c r="T537" s="186">
        <v>7.0000000000000004E-11</v>
      </c>
      <c r="V537">
        <v>1.19</v>
      </c>
      <c r="W537" t="s">
        <v>9049</v>
      </c>
    </row>
    <row r="538" spans="1:23" x14ac:dyDescent="0.45">
      <c r="A538">
        <v>25855136</v>
      </c>
      <c r="B538" t="s">
        <v>9033</v>
      </c>
      <c r="C538" s="171">
        <v>42103</v>
      </c>
      <c r="D538" t="s">
        <v>9044</v>
      </c>
      <c r="E538" t="s">
        <v>9045</v>
      </c>
      <c r="F538" t="s">
        <v>9035</v>
      </c>
      <c r="G538" t="s">
        <v>8996</v>
      </c>
      <c r="H538" t="s">
        <v>9046</v>
      </c>
      <c r="I538" t="s">
        <v>9047</v>
      </c>
      <c r="J538" t="s">
        <v>11080</v>
      </c>
      <c r="K538" s="185" t="s">
        <v>9014</v>
      </c>
      <c r="L538" t="s">
        <v>9001</v>
      </c>
      <c r="M538">
        <v>10</v>
      </c>
      <c r="N538">
        <v>8894035</v>
      </c>
      <c r="O538" t="s">
        <v>11098</v>
      </c>
      <c r="P538" t="s">
        <v>11099</v>
      </c>
      <c r="Q538" t="s">
        <v>11100</v>
      </c>
      <c r="R538" t="s">
        <v>9572</v>
      </c>
      <c r="S538">
        <v>0.874</v>
      </c>
      <c r="T538" s="186">
        <v>2E-16</v>
      </c>
      <c r="V538">
        <v>1.35</v>
      </c>
      <c r="W538" t="s">
        <v>11101</v>
      </c>
    </row>
    <row r="539" spans="1:23" x14ac:dyDescent="0.45">
      <c r="A539">
        <v>21804547</v>
      </c>
      <c r="B539" t="s">
        <v>11102</v>
      </c>
      <c r="C539" s="171">
        <v>40755</v>
      </c>
      <c r="D539" t="s">
        <v>8994</v>
      </c>
      <c r="E539" t="s">
        <v>11103</v>
      </c>
      <c r="F539" t="s">
        <v>11104</v>
      </c>
      <c r="G539" t="s">
        <v>8996</v>
      </c>
      <c r="H539" t="s">
        <v>11105</v>
      </c>
      <c r="I539" t="s">
        <v>11106</v>
      </c>
      <c r="J539" t="s">
        <v>11107</v>
      </c>
      <c r="K539" s="185" t="s">
        <v>9014</v>
      </c>
      <c r="L539" t="s">
        <v>9001</v>
      </c>
      <c r="M539">
        <v>10</v>
      </c>
      <c r="N539">
        <v>21541175</v>
      </c>
      <c r="O539" t="s">
        <v>3458</v>
      </c>
      <c r="P539" t="s">
        <v>11108</v>
      </c>
      <c r="Q539" t="s">
        <v>11109</v>
      </c>
      <c r="R539" t="s">
        <v>9005</v>
      </c>
      <c r="S539">
        <v>0.32</v>
      </c>
      <c r="T539" s="186">
        <v>2E-14</v>
      </c>
      <c r="V539">
        <v>1.46</v>
      </c>
      <c r="W539" t="s">
        <v>11110</v>
      </c>
    </row>
    <row r="540" spans="1:23" x14ac:dyDescent="0.45">
      <c r="A540">
        <v>25581431</v>
      </c>
      <c r="B540" t="s">
        <v>9055</v>
      </c>
      <c r="C540" s="171">
        <v>42016</v>
      </c>
      <c r="D540" t="s">
        <v>8994</v>
      </c>
      <c r="E540" t="s">
        <v>9056</v>
      </c>
      <c r="F540" t="s">
        <v>9057</v>
      </c>
      <c r="G540" t="s">
        <v>8996</v>
      </c>
      <c r="H540" t="s">
        <v>9058</v>
      </c>
      <c r="I540" t="s">
        <v>9059</v>
      </c>
      <c r="J540" t="s">
        <v>11107</v>
      </c>
      <c r="K540" s="185" t="s">
        <v>9014</v>
      </c>
      <c r="L540" t="s">
        <v>9001</v>
      </c>
      <c r="M540">
        <v>10</v>
      </c>
      <c r="N540">
        <v>21626690</v>
      </c>
      <c r="O540" t="s">
        <v>3458</v>
      </c>
      <c r="P540" t="s">
        <v>11111</v>
      </c>
      <c r="Q540" t="s">
        <v>11112</v>
      </c>
      <c r="R540" t="s">
        <v>9005</v>
      </c>
      <c r="S540">
        <v>0.31</v>
      </c>
      <c r="T540" s="186">
        <v>1.0000000000000001E-9</v>
      </c>
      <c r="V540">
        <v>1.1000000000000001</v>
      </c>
      <c r="W540" t="s">
        <v>9027</v>
      </c>
    </row>
    <row r="541" spans="1:23" x14ac:dyDescent="0.45">
      <c r="A541">
        <v>23535730</v>
      </c>
      <c r="B541" t="s">
        <v>9405</v>
      </c>
      <c r="C541" s="171">
        <v>41365</v>
      </c>
      <c r="D541" t="s">
        <v>8994</v>
      </c>
      <c r="E541" t="s">
        <v>9406</v>
      </c>
      <c r="F541" t="s">
        <v>9057</v>
      </c>
      <c r="G541" t="s">
        <v>8996</v>
      </c>
      <c r="H541" t="s">
        <v>9407</v>
      </c>
      <c r="I541" t="s">
        <v>9408</v>
      </c>
      <c r="J541" t="s">
        <v>11107</v>
      </c>
      <c r="K541" s="185" t="s">
        <v>9014</v>
      </c>
      <c r="L541" t="s">
        <v>9001</v>
      </c>
      <c r="M541">
        <v>10</v>
      </c>
      <c r="N541">
        <v>21626690</v>
      </c>
      <c r="O541" t="s">
        <v>11113</v>
      </c>
      <c r="P541" t="s">
        <v>11114</v>
      </c>
      <c r="Q541" t="s">
        <v>11112</v>
      </c>
      <c r="R541" t="s">
        <v>9005</v>
      </c>
      <c r="S541">
        <v>0.31</v>
      </c>
      <c r="T541" s="186">
        <v>2E-8</v>
      </c>
      <c r="U541" t="s">
        <v>9410</v>
      </c>
      <c r="V541">
        <v>1.1000000000000001</v>
      </c>
      <c r="W541" t="s">
        <v>9187</v>
      </c>
    </row>
    <row r="542" spans="1:23" x14ac:dyDescent="0.45">
      <c r="A542">
        <v>23535729</v>
      </c>
      <c r="B542" t="s">
        <v>9028</v>
      </c>
      <c r="C542" s="171">
        <v>41365</v>
      </c>
      <c r="D542" t="s">
        <v>8994</v>
      </c>
      <c r="E542" t="s">
        <v>9029</v>
      </c>
      <c r="F542" t="s">
        <v>9021</v>
      </c>
      <c r="G542" t="s">
        <v>8996</v>
      </c>
      <c r="H542" t="s">
        <v>9030</v>
      </c>
      <c r="I542" t="s">
        <v>9031</v>
      </c>
      <c r="J542" t="s">
        <v>11107</v>
      </c>
      <c r="K542" s="185" t="s">
        <v>9014</v>
      </c>
      <c r="L542" t="s">
        <v>9001</v>
      </c>
      <c r="M542">
        <v>10</v>
      </c>
      <c r="N542">
        <v>21744013</v>
      </c>
      <c r="O542" t="s">
        <v>11115</v>
      </c>
      <c r="P542" t="s">
        <v>11116</v>
      </c>
      <c r="Q542" t="s">
        <v>11117</v>
      </c>
      <c r="R542" t="s">
        <v>9232</v>
      </c>
      <c r="S542">
        <v>0.28999999999999998</v>
      </c>
      <c r="T542" s="186">
        <v>4E-14</v>
      </c>
      <c r="V542">
        <v>1.07</v>
      </c>
      <c r="W542" t="s">
        <v>10181</v>
      </c>
    </row>
    <row r="543" spans="1:23" x14ac:dyDescent="0.45">
      <c r="A543">
        <v>23535729</v>
      </c>
      <c r="B543" t="s">
        <v>9028</v>
      </c>
      <c r="C543" s="171">
        <v>41365</v>
      </c>
      <c r="D543" t="s">
        <v>8994</v>
      </c>
      <c r="E543" t="s">
        <v>9029</v>
      </c>
      <c r="F543" t="s">
        <v>9021</v>
      </c>
      <c r="G543" t="s">
        <v>8996</v>
      </c>
      <c r="H543" t="s">
        <v>9030</v>
      </c>
      <c r="I543" t="s">
        <v>9031</v>
      </c>
      <c r="J543" t="s">
        <v>11107</v>
      </c>
      <c r="K543" s="185" t="s">
        <v>9014</v>
      </c>
      <c r="L543" t="s">
        <v>9001</v>
      </c>
      <c r="M543">
        <v>10</v>
      </c>
      <c r="N543">
        <v>22026914</v>
      </c>
      <c r="O543" t="s">
        <v>11118</v>
      </c>
      <c r="P543" t="s">
        <v>11119</v>
      </c>
      <c r="Q543" t="s">
        <v>11120</v>
      </c>
      <c r="R543" t="s">
        <v>9074</v>
      </c>
      <c r="S543">
        <v>0.02</v>
      </c>
      <c r="T543" s="186">
        <v>9.0000000000000003E-16</v>
      </c>
      <c r="V543">
        <v>1.26</v>
      </c>
      <c r="W543" t="s">
        <v>11121</v>
      </c>
    </row>
    <row r="544" spans="1:23" x14ac:dyDescent="0.45">
      <c r="A544">
        <v>23996088</v>
      </c>
      <c r="B544" t="s">
        <v>10609</v>
      </c>
      <c r="C544" s="171">
        <v>41516</v>
      </c>
      <c r="D544" t="s">
        <v>9358</v>
      </c>
      <c r="E544" t="s">
        <v>10610</v>
      </c>
      <c r="F544" t="s">
        <v>9755</v>
      </c>
      <c r="G544" t="s">
        <v>9756</v>
      </c>
      <c r="H544" t="s">
        <v>10611</v>
      </c>
      <c r="I544" t="s">
        <v>10612</v>
      </c>
      <c r="J544" t="s">
        <v>11122</v>
      </c>
      <c r="K544" s="187" t="s">
        <v>9014</v>
      </c>
      <c r="L544" t="s">
        <v>9039</v>
      </c>
      <c r="M544">
        <v>10</v>
      </c>
      <c r="N544">
        <v>22550699</v>
      </c>
      <c r="O544" t="s">
        <v>8216</v>
      </c>
      <c r="P544" t="s">
        <v>11123</v>
      </c>
      <c r="Q544" t="s">
        <v>11124</v>
      </c>
      <c r="R544" t="s">
        <v>59</v>
      </c>
      <c r="S544">
        <v>0.68</v>
      </c>
      <c r="T544" s="186">
        <v>2.0000000000000001E-9</v>
      </c>
      <c r="V544">
        <v>1.23</v>
      </c>
      <c r="W544" t="s">
        <v>10025</v>
      </c>
    </row>
    <row r="545" spans="1:23" x14ac:dyDescent="0.45">
      <c r="A545">
        <v>25134534</v>
      </c>
      <c r="B545" t="s">
        <v>11051</v>
      </c>
      <c r="C545" s="171">
        <v>41870</v>
      </c>
      <c r="D545" t="s">
        <v>9044</v>
      </c>
      <c r="E545" t="s">
        <v>11052</v>
      </c>
      <c r="F545" t="s">
        <v>9057</v>
      </c>
      <c r="G545" t="s">
        <v>8996</v>
      </c>
      <c r="H545" t="s">
        <v>11053</v>
      </c>
      <c r="I545" t="s">
        <v>11054</v>
      </c>
      <c r="J545" t="s">
        <v>11125</v>
      </c>
      <c r="K545" s="188" t="s">
        <v>9453</v>
      </c>
      <c r="L545" t="s">
        <v>9039</v>
      </c>
      <c r="M545">
        <v>10</v>
      </c>
      <c r="N545">
        <v>36880367</v>
      </c>
      <c r="O545" t="s">
        <v>11126</v>
      </c>
      <c r="P545" t="s">
        <v>11127</v>
      </c>
      <c r="Q545" t="s">
        <v>11128</v>
      </c>
      <c r="R545" t="s">
        <v>9074</v>
      </c>
      <c r="S545">
        <v>0.54</v>
      </c>
      <c r="T545" s="186">
        <v>2.9999999999999997E-8</v>
      </c>
      <c r="V545">
        <v>1.23</v>
      </c>
      <c r="W545" t="s">
        <v>11129</v>
      </c>
    </row>
    <row r="546" spans="1:23" x14ac:dyDescent="0.45">
      <c r="A546">
        <v>26034056</v>
      </c>
      <c r="B546" t="s">
        <v>9114</v>
      </c>
      <c r="C546" s="171">
        <v>42156</v>
      </c>
      <c r="D546" t="s">
        <v>9115</v>
      </c>
      <c r="E546" t="s">
        <v>9116</v>
      </c>
      <c r="F546" t="s">
        <v>9010</v>
      </c>
      <c r="G546" t="s">
        <v>8996</v>
      </c>
      <c r="H546" t="s">
        <v>9117</v>
      </c>
      <c r="I546" t="s">
        <v>9118</v>
      </c>
      <c r="J546" t="s">
        <v>10306</v>
      </c>
      <c r="K546" s="185" t="s">
        <v>9618</v>
      </c>
      <c r="L546" t="s">
        <v>9001</v>
      </c>
      <c r="M546">
        <v>17</v>
      </c>
      <c r="N546">
        <v>71112612</v>
      </c>
      <c r="O546" t="s">
        <v>9064</v>
      </c>
      <c r="P546" t="s">
        <v>10307</v>
      </c>
      <c r="Q546" t="s">
        <v>10308</v>
      </c>
      <c r="R546" t="s">
        <v>9005</v>
      </c>
      <c r="S546">
        <v>0.48</v>
      </c>
      <c r="T546" s="186">
        <v>2.0000000000000001E-9</v>
      </c>
      <c r="V546">
        <v>1.1299999999999999</v>
      </c>
      <c r="W546" t="s">
        <v>9227</v>
      </c>
    </row>
    <row r="547" spans="1:23" x14ac:dyDescent="0.45">
      <c r="A547">
        <v>25217961</v>
      </c>
      <c r="B547" t="s">
        <v>10755</v>
      </c>
      <c r="C547" s="171">
        <v>41896</v>
      </c>
      <c r="D547" t="s">
        <v>8994</v>
      </c>
      <c r="E547" t="s">
        <v>10756</v>
      </c>
      <c r="F547" t="s">
        <v>9010</v>
      </c>
      <c r="G547" t="s">
        <v>8996</v>
      </c>
      <c r="H547" t="s">
        <v>10757</v>
      </c>
      <c r="I547" t="s">
        <v>9012</v>
      </c>
      <c r="J547" t="s">
        <v>11130</v>
      </c>
      <c r="K547" s="185" t="s">
        <v>10881</v>
      </c>
      <c r="L547" t="s">
        <v>9001</v>
      </c>
      <c r="M547">
        <v>20</v>
      </c>
      <c r="N547">
        <v>50911385</v>
      </c>
      <c r="O547" t="s">
        <v>11131</v>
      </c>
      <c r="P547" t="s">
        <v>11132</v>
      </c>
      <c r="Q547" t="s">
        <v>11133</v>
      </c>
      <c r="R547" t="s">
        <v>9005</v>
      </c>
      <c r="S547">
        <v>0.93</v>
      </c>
      <c r="T547" s="186">
        <v>5.0000000000000002E-11</v>
      </c>
      <c r="V547">
        <v>1.1299999999999999</v>
      </c>
      <c r="W547" t="s">
        <v>11134</v>
      </c>
    </row>
    <row r="548" spans="1:23" x14ac:dyDescent="0.45">
      <c r="A548">
        <v>26034056</v>
      </c>
      <c r="B548" t="s">
        <v>9114</v>
      </c>
      <c r="C548" s="171">
        <v>42156</v>
      </c>
      <c r="D548" t="s">
        <v>9115</v>
      </c>
      <c r="E548" t="s">
        <v>9116</v>
      </c>
      <c r="F548" t="s">
        <v>9010</v>
      </c>
      <c r="G548" t="s">
        <v>8996</v>
      </c>
      <c r="H548" t="s">
        <v>9117</v>
      </c>
      <c r="I548" t="s">
        <v>9118</v>
      </c>
      <c r="J548" t="s">
        <v>10778</v>
      </c>
      <c r="K548" s="185" t="s">
        <v>9618</v>
      </c>
      <c r="L548" t="s">
        <v>9039</v>
      </c>
      <c r="M548">
        <v>22</v>
      </c>
      <c r="N548">
        <v>43104206</v>
      </c>
      <c r="O548" t="s">
        <v>9064</v>
      </c>
      <c r="P548" t="s">
        <v>10780</v>
      </c>
      <c r="Q548" t="s">
        <v>10781</v>
      </c>
      <c r="R548" t="s">
        <v>9222</v>
      </c>
      <c r="S548">
        <v>0.505</v>
      </c>
      <c r="T548" s="186">
        <v>2.0000000000000001E-9</v>
      </c>
      <c r="V548">
        <v>1.1299999999999999</v>
      </c>
      <c r="W548" t="s">
        <v>9413</v>
      </c>
    </row>
    <row r="549" spans="1:23" x14ac:dyDescent="0.45">
      <c r="A549">
        <v>23535732</v>
      </c>
      <c r="B549" t="s">
        <v>9255</v>
      </c>
      <c r="C549" s="171">
        <v>41365</v>
      </c>
      <c r="D549" t="s">
        <v>8994</v>
      </c>
      <c r="E549" t="s">
        <v>10861</v>
      </c>
      <c r="F549" t="s">
        <v>9010</v>
      </c>
      <c r="G549" t="s">
        <v>8996</v>
      </c>
      <c r="H549" t="s">
        <v>10862</v>
      </c>
      <c r="I549" t="s">
        <v>10863</v>
      </c>
      <c r="J549" t="s">
        <v>10872</v>
      </c>
      <c r="K549" s="187" t="s">
        <v>9014</v>
      </c>
      <c r="L549" t="s">
        <v>9039</v>
      </c>
      <c r="M549">
        <v>2</v>
      </c>
      <c r="N549">
        <v>241443449</v>
      </c>
      <c r="O549" t="s">
        <v>11135</v>
      </c>
      <c r="P549" t="s">
        <v>11136</v>
      </c>
      <c r="Q549" t="s">
        <v>11137</v>
      </c>
      <c r="R549" t="s">
        <v>9202</v>
      </c>
      <c r="S549">
        <v>0.15</v>
      </c>
      <c r="T549" s="186">
        <v>5.0000000000000001E-9</v>
      </c>
      <c r="V549">
        <v>1.1200000000000001</v>
      </c>
      <c r="W549" t="s">
        <v>9227</v>
      </c>
    </row>
    <row r="550" spans="1:23" x14ac:dyDescent="0.45">
      <c r="A550">
        <v>19767754</v>
      </c>
      <c r="B550" t="s">
        <v>9107</v>
      </c>
      <c r="C550" s="171">
        <v>40076</v>
      </c>
      <c r="D550" t="s">
        <v>8994</v>
      </c>
      <c r="E550" t="s">
        <v>9271</v>
      </c>
      <c r="F550" t="s">
        <v>9010</v>
      </c>
      <c r="G550" t="s">
        <v>8996</v>
      </c>
      <c r="H550" t="s">
        <v>9272</v>
      </c>
      <c r="I550" t="s">
        <v>9273</v>
      </c>
      <c r="J550" t="s">
        <v>11138</v>
      </c>
      <c r="K550" s="187" t="s">
        <v>9014</v>
      </c>
      <c r="L550" t="s">
        <v>9039</v>
      </c>
      <c r="M550">
        <v>3</v>
      </c>
      <c r="N550">
        <v>128319530</v>
      </c>
      <c r="O550" t="s">
        <v>9101</v>
      </c>
      <c r="P550" t="s">
        <v>11139</v>
      </c>
      <c r="Q550" t="s">
        <v>11140</v>
      </c>
      <c r="R550" t="s">
        <v>9005</v>
      </c>
      <c r="S550">
        <v>0.28000000000000003</v>
      </c>
      <c r="T550" s="186">
        <v>3E-10</v>
      </c>
      <c r="V550">
        <v>1.1200000000000001</v>
      </c>
      <c r="W550" t="s">
        <v>9953</v>
      </c>
    </row>
    <row r="551" spans="1:23" x14ac:dyDescent="0.45">
      <c r="A551">
        <v>25939597</v>
      </c>
      <c r="B551" t="s">
        <v>9330</v>
      </c>
      <c r="C551" s="171">
        <v>42129</v>
      </c>
      <c r="D551" t="s">
        <v>9044</v>
      </c>
      <c r="E551" t="s">
        <v>9331</v>
      </c>
      <c r="F551" t="s">
        <v>9010</v>
      </c>
      <c r="G551" t="s">
        <v>8996</v>
      </c>
      <c r="H551" t="s">
        <v>9332</v>
      </c>
      <c r="I551" t="s">
        <v>9333</v>
      </c>
      <c r="J551" t="s">
        <v>9839</v>
      </c>
      <c r="K551" s="187" t="s">
        <v>9014</v>
      </c>
      <c r="L551" t="s">
        <v>9001</v>
      </c>
      <c r="M551">
        <v>4</v>
      </c>
      <c r="N551">
        <v>105140377</v>
      </c>
      <c r="O551" t="s">
        <v>2154</v>
      </c>
      <c r="P551" t="s">
        <v>11141</v>
      </c>
      <c r="Q551" t="s">
        <v>11142</v>
      </c>
      <c r="R551" t="s">
        <v>9005</v>
      </c>
      <c r="S551">
        <v>0.57999999999999996</v>
      </c>
      <c r="T551" s="186">
        <v>4.0000000000000002E-9</v>
      </c>
      <c r="V551">
        <v>1.1200000000000001</v>
      </c>
      <c r="W551" t="s">
        <v>9953</v>
      </c>
    </row>
    <row r="552" spans="1:23" x14ac:dyDescent="0.45">
      <c r="A552">
        <v>23535732</v>
      </c>
      <c r="B552" t="s">
        <v>9255</v>
      </c>
      <c r="C552" s="171">
        <v>41365</v>
      </c>
      <c r="D552" t="s">
        <v>8994</v>
      </c>
      <c r="E552" t="s">
        <v>10861</v>
      </c>
      <c r="F552" t="s">
        <v>9010</v>
      </c>
      <c r="G552" t="s">
        <v>8996</v>
      </c>
      <c r="H552" t="s">
        <v>10862</v>
      </c>
      <c r="I552" t="s">
        <v>10863</v>
      </c>
      <c r="J552" t="s">
        <v>10512</v>
      </c>
      <c r="K552" s="187" t="s">
        <v>9014</v>
      </c>
      <c r="L552" t="s">
        <v>9001</v>
      </c>
      <c r="M552">
        <v>6</v>
      </c>
      <c r="N552">
        <v>153119944</v>
      </c>
      <c r="O552" t="s">
        <v>11143</v>
      </c>
      <c r="P552" t="s">
        <v>11144</v>
      </c>
      <c r="Q552" t="s">
        <v>11145</v>
      </c>
      <c r="R552" t="s">
        <v>9005</v>
      </c>
      <c r="S552">
        <v>0.59</v>
      </c>
      <c r="T552" s="186">
        <v>4.0000000000000003E-18</v>
      </c>
      <c r="V552">
        <v>1.1200000000000001</v>
      </c>
      <c r="W552" t="s">
        <v>9892</v>
      </c>
    </row>
    <row r="553" spans="1:23" x14ac:dyDescent="0.45">
      <c r="A553">
        <v>18264097</v>
      </c>
      <c r="B553" t="s">
        <v>9255</v>
      </c>
      <c r="C553" s="171">
        <v>39488</v>
      </c>
      <c r="D553" t="s">
        <v>8994</v>
      </c>
      <c r="E553" t="s">
        <v>9256</v>
      </c>
      <c r="F553" t="s">
        <v>9010</v>
      </c>
      <c r="G553" t="s">
        <v>8996</v>
      </c>
      <c r="H553" t="s">
        <v>9257</v>
      </c>
      <c r="I553" t="s">
        <v>9258</v>
      </c>
      <c r="J553" t="s">
        <v>11146</v>
      </c>
      <c r="K553" s="187" t="s">
        <v>9014</v>
      </c>
      <c r="L553" t="s">
        <v>9039</v>
      </c>
      <c r="M553">
        <v>7</v>
      </c>
      <c r="N553">
        <v>98187015</v>
      </c>
      <c r="O553" t="s">
        <v>11147</v>
      </c>
      <c r="P553" t="s">
        <v>11148</v>
      </c>
      <c r="Q553" t="s">
        <v>11149</v>
      </c>
      <c r="R553" t="s">
        <v>9005</v>
      </c>
      <c r="S553">
        <v>0.46</v>
      </c>
      <c r="T553" s="186">
        <v>1.0000000000000001E-9</v>
      </c>
      <c r="V553">
        <v>1.1200000000000001</v>
      </c>
      <c r="W553" t="s">
        <v>11150</v>
      </c>
    </row>
    <row r="554" spans="1:23" x14ac:dyDescent="0.45">
      <c r="A554">
        <v>23535732</v>
      </c>
      <c r="B554" t="s">
        <v>9255</v>
      </c>
      <c r="C554" s="171">
        <v>41365</v>
      </c>
      <c r="D554" t="s">
        <v>8994</v>
      </c>
      <c r="E554" t="s">
        <v>10861</v>
      </c>
      <c r="F554" t="s">
        <v>9010</v>
      </c>
      <c r="G554" t="s">
        <v>8996</v>
      </c>
      <c r="H554" t="s">
        <v>10862</v>
      </c>
      <c r="I554" t="s">
        <v>10863</v>
      </c>
      <c r="J554" t="s">
        <v>11151</v>
      </c>
      <c r="K554" s="185" t="s">
        <v>9014</v>
      </c>
      <c r="L554" t="s">
        <v>9001</v>
      </c>
      <c r="M554">
        <v>14</v>
      </c>
      <c r="N554">
        <v>52905612</v>
      </c>
      <c r="O554" t="s">
        <v>11152</v>
      </c>
      <c r="P554" t="s">
        <v>11153</v>
      </c>
      <c r="Q554" t="s">
        <v>11154</v>
      </c>
      <c r="R554" t="s">
        <v>9005</v>
      </c>
      <c r="S554">
        <v>0.82</v>
      </c>
      <c r="T554" s="186">
        <v>2E-14</v>
      </c>
      <c r="V554">
        <v>1.1200000000000001</v>
      </c>
      <c r="W554" t="s">
        <v>9953</v>
      </c>
    </row>
    <row r="555" spans="1:23" x14ac:dyDescent="0.45">
      <c r="A555">
        <v>19767754</v>
      </c>
      <c r="B555" t="s">
        <v>9107</v>
      </c>
      <c r="C555" s="171">
        <v>40076</v>
      </c>
      <c r="D555" t="s">
        <v>8994</v>
      </c>
      <c r="E555" t="s">
        <v>9271</v>
      </c>
      <c r="F555" t="s">
        <v>9010</v>
      </c>
      <c r="G555" t="s">
        <v>8996</v>
      </c>
      <c r="H555" t="s">
        <v>9272</v>
      </c>
      <c r="I555" t="s">
        <v>9273</v>
      </c>
      <c r="J555" t="s">
        <v>11155</v>
      </c>
      <c r="K555" s="185" t="s">
        <v>9014</v>
      </c>
      <c r="L555" t="s">
        <v>9001</v>
      </c>
      <c r="M555">
        <v>19</v>
      </c>
      <c r="N555">
        <v>38244973</v>
      </c>
      <c r="O555" t="s">
        <v>9101</v>
      </c>
      <c r="P555" t="s">
        <v>11156</v>
      </c>
      <c r="Q555" t="s">
        <v>11157</v>
      </c>
      <c r="R555" t="s">
        <v>9005</v>
      </c>
      <c r="S555">
        <v>0.54</v>
      </c>
      <c r="T555" s="186">
        <v>1.9999999999999999E-11</v>
      </c>
      <c r="V555">
        <v>1.1200000000000001</v>
      </c>
      <c r="W555" t="s">
        <v>9411</v>
      </c>
    </row>
    <row r="556" spans="1:23" x14ac:dyDescent="0.45">
      <c r="A556">
        <v>23535732</v>
      </c>
      <c r="B556" t="s">
        <v>9255</v>
      </c>
      <c r="C556" s="171">
        <v>41365</v>
      </c>
      <c r="D556" t="s">
        <v>8994</v>
      </c>
      <c r="E556" t="s">
        <v>10861</v>
      </c>
      <c r="F556" t="s">
        <v>9010</v>
      </c>
      <c r="G556" t="s">
        <v>8996</v>
      </c>
      <c r="H556" t="s">
        <v>10862</v>
      </c>
      <c r="I556" t="s">
        <v>10863</v>
      </c>
      <c r="J556" t="s">
        <v>11158</v>
      </c>
      <c r="K556" s="187" t="s">
        <v>9014</v>
      </c>
      <c r="L556" t="s">
        <v>9001</v>
      </c>
      <c r="M556">
        <v>20</v>
      </c>
      <c r="N556">
        <v>63731211</v>
      </c>
      <c r="O556" t="s">
        <v>11159</v>
      </c>
      <c r="P556" t="s">
        <v>11160</v>
      </c>
      <c r="Q556" t="s">
        <v>11161</v>
      </c>
      <c r="R556" t="s">
        <v>9005</v>
      </c>
      <c r="S556">
        <v>0.7</v>
      </c>
      <c r="T556" s="186">
        <v>3.9999999999999999E-16</v>
      </c>
      <c r="V556">
        <v>1.1200000000000001</v>
      </c>
      <c r="W556" t="s">
        <v>9999</v>
      </c>
    </row>
    <row r="557" spans="1:23" x14ac:dyDescent="0.45">
      <c r="A557">
        <v>21743467</v>
      </c>
      <c r="B557" t="s">
        <v>10836</v>
      </c>
      <c r="C557" s="171">
        <v>40734</v>
      </c>
      <c r="D557" t="s">
        <v>8994</v>
      </c>
      <c r="E557" t="s">
        <v>10837</v>
      </c>
      <c r="F557" t="s">
        <v>9010</v>
      </c>
      <c r="G557" t="s">
        <v>8996</v>
      </c>
      <c r="H557" t="s">
        <v>10838</v>
      </c>
      <c r="I557" t="s">
        <v>10839</v>
      </c>
      <c r="J557" t="s">
        <v>9673</v>
      </c>
      <c r="K557" s="187" t="s">
        <v>9014</v>
      </c>
      <c r="L557" t="s">
        <v>9001</v>
      </c>
      <c r="M557">
        <v>3</v>
      </c>
      <c r="N557">
        <v>170412314</v>
      </c>
      <c r="O557" t="s">
        <v>11162</v>
      </c>
      <c r="P557" t="s">
        <v>11163</v>
      </c>
      <c r="Q557" t="s">
        <v>11164</v>
      </c>
      <c r="R557" t="s">
        <v>9005</v>
      </c>
      <c r="S557">
        <v>0.52</v>
      </c>
      <c r="T557" s="186">
        <v>7.0000000000000001E-22</v>
      </c>
      <c r="V557">
        <v>1.1100000000000001</v>
      </c>
      <c r="W557" t="s">
        <v>11165</v>
      </c>
    </row>
    <row r="558" spans="1:23" x14ac:dyDescent="0.45">
      <c r="A558">
        <v>23996088</v>
      </c>
      <c r="B558" t="s">
        <v>10609</v>
      </c>
      <c r="C558" s="171">
        <v>41516</v>
      </c>
      <c r="D558" t="s">
        <v>9358</v>
      </c>
      <c r="E558" t="s">
        <v>10610</v>
      </c>
      <c r="F558" t="s">
        <v>9755</v>
      </c>
      <c r="G558" t="s">
        <v>9756</v>
      </c>
      <c r="H558" t="s">
        <v>10611</v>
      </c>
      <c r="I558" t="s">
        <v>10612</v>
      </c>
      <c r="J558" t="s">
        <v>11166</v>
      </c>
      <c r="K558" s="185" t="s">
        <v>9014</v>
      </c>
      <c r="L558" t="s">
        <v>9001</v>
      </c>
      <c r="M558">
        <v>10</v>
      </c>
      <c r="N558">
        <v>61961417</v>
      </c>
      <c r="O558" t="s">
        <v>2790</v>
      </c>
      <c r="P558" t="s">
        <v>11167</v>
      </c>
      <c r="Q558" t="s">
        <v>11168</v>
      </c>
      <c r="R558" t="s">
        <v>9005</v>
      </c>
      <c r="S558" t="s">
        <v>9064</v>
      </c>
      <c r="T558" s="186">
        <v>5.0000000000000002E-54</v>
      </c>
    </row>
    <row r="559" spans="1:23" x14ac:dyDescent="0.45">
      <c r="A559">
        <v>25310577</v>
      </c>
      <c r="B559" t="s">
        <v>10632</v>
      </c>
      <c r="C559" s="171">
        <v>41925</v>
      </c>
      <c r="D559" t="s">
        <v>10633</v>
      </c>
      <c r="E559" t="s">
        <v>10634</v>
      </c>
      <c r="F559" t="s">
        <v>9755</v>
      </c>
      <c r="G559" t="s">
        <v>9756</v>
      </c>
      <c r="H559" t="s">
        <v>10635</v>
      </c>
      <c r="I559" t="s">
        <v>10636</v>
      </c>
      <c r="J559" t="s">
        <v>11166</v>
      </c>
      <c r="K559" s="185" t="s">
        <v>9014</v>
      </c>
      <c r="L559" t="s">
        <v>9001</v>
      </c>
      <c r="M559">
        <v>10</v>
      </c>
      <c r="N559">
        <v>61963136</v>
      </c>
      <c r="O559" t="s">
        <v>2790</v>
      </c>
      <c r="P559" t="s">
        <v>11169</v>
      </c>
      <c r="Q559" t="s">
        <v>11170</v>
      </c>
      <c r="R559" t="s">
        <v>9005</v>
      </c>
      <c r="S559">
        <v>0.34</v>
      </c>
      <c r="T559" s="186">
        <v>2.0000000000000001E-9</v>
      </c>
      <c r="V559">
        <v>1.63</v>
      </c>
      <c r="W559" t="s">
        <v>11171</v>
      </c>
    </row>
    <row r="560" spans="1:23" x14ac:dyDescent="0.45">
      <c r="A560">
        <v>19684603</v>
      </c>
      <c r="B560" t="s">
        <v>10600</v>
      </c>
      <c r="C560" s="171">
        <v>40041</v>
      </c>
      <c r="D560" t="s">
        <v>8994</v>
      </c>
      <c r="E560" t="s">
        <v>10601</v>
      </c>
      <c r="F560" t="s">
        <v>9755</v>
      </c>
      <c r="G560" t="s">
        <v>9756</v>
      </c>
      <c r="H560" t="s">
        <v>10602</v>
      </c>
      <c r="I560" t="s">
        <v>9012</v>
      </c>
      <c r="J560" t="s">
        <v>11166</v>
      </c>
      <c r="K560" s="185" t="s">
        <v>9014</v>
      </c>
      <c r="L560" t="s">
        <v>9001</v>
      </c>
      <c r="M560">
        <v>10</v>
      </c>
      <c r="N560">
        <v>61963818</v>
      </c>
      <c r="O560" t="s">
        <v>2790</v>
      </c>
      <c r="P560" t="s">
        <v>11172</v>
      </c>
      <c r="Q560" t="s">
        <v>11173</v>
      </c>
      <c r="R560" t="s">
        <v>9005</v>
      </c>
      <c r="S560">
        <v>0.34</v>
      </c>
      <c r="T560" s="186">
        <v>1.0000000000000001E-15</v>
      </c>
      <c r="V560">
        <v>1.91</v>
      </c>
      <c r="W560" t="s">
        <v>11174</v>
      </c>
    </row>
    <row r="561" spans="1:23" x14ac:dyDescent="0.45">
      <c r="A561">
        <v>23512250</v>
      </c>
      <c r="B561" t="s">
        <v>10623</v>
      </c>
      <c r="C561" s="171">
        <v>41352</v>
      </c>
      <c r="D561" t="s">
        <v>9494</v>
      </c>
      <c r="E561" t="s">
        <v>10624</v>
      </c>
      <c r="F561" t="s">
        <v>9755</v>
      </c>
      <c r="G561" t="s">
        <v>9756</v>
      </c>
      <c r="H561" t="s">
        <v>10625</v>
      </c>
      <c r="I561" t="s">
        <v>10626</v>
      </c>
      <c r="J561" t="s">
        <v>11166</v>
      </c>
      <c r="K561" s="185" t="s">
        <v>11090</v>
      </c>
      <c r="L561" t="s">
        <v>9001</v>
      </c>
      <c r="M561">
        <v>10</v>
      </c>
      <c r="N561">
        <v>61963818</v>
      </c>
      <c r="O561" t="s">
        <v>2790</v>
      </c>
      <c r="P561" t="s">
        <v>11172</v>
      </c>
      <c r="Q561" t="s">
        <v>11173</v>
      </c>
      <c r="R561" t="s">
        <v>9005</v>
      </c>
      <c r="S561">
        <v>0.33</v>
      </c>
      <c r="T561" s="186">
        <v>5.9999999999999997E-46</v>
      </c>
      <c r="V561">
        <v>1.86</v>
      </c>
      <c r="W561" t="s">
        <v>11175</v>
      </c>
    </row>
    <row r="562" spans="1:23" x14ac:dyDescent="0.45">
      <c r="A562">
        <v>22076464</v>
      </c>
      <c r="B562" t="s">
        <v>9753</v>
      </c>
      <c r="C562" s="171">
        <v>40858</v>
      </c>
      <c r="D562" t="s">
        <v>25</v>
      </c>
      <c r="E562" t="s">
        <v>9754</v>
      </c>
      <c r="F562" t="s">
        <v>9755</v>
      </c>
      <c r="G562" t="s">
        <v>9756</v>
      </c>
      <c r="H562" t="s">
        <v>9757</v>
      </c>
      <c r="I562" t="s">
        <v>9758</v>
      </c>
      <c r="J562" t="s">
        <v>11166</v>
      </c>
      <c r="K562" s="185" t="s">
        <v>9014</v>
      </c>
      <c r="L562" t="s">
        <v>9001</v>
      </c>
      <c r="M562">
        <v>10</v>
      </c>
      <c r="N562">
        <v>61963818</v>
      </c>
      <c r="O562" t="s">
        <v>2790</v>
      </c>
      <c r="P562" t="s">
        <v>11172</v>
      </c>
      <c r="Q562" t="s">
        <v>11173</v>
      </c>
      <c r="R562" t="s">
        <v>9005</v>
      </c>
      <c r="S562">
        <v>0.31</v>
      </c>
      <c r="T562" s="186">
        <v>9.9999999999999994E-12</v>
      </c>
      <c r="U562" t="s">
        <v>9764</v>
      </c>
      <c r="V562">
        <v>1.42</v>
      </c>
      <c r="W562" t="s">
        <v>11176</v>
      </c>
    </row>
    <row r="563" spans="1:23" x14ac:dyDescent="0.45">
      <c r="A563">
        <v>22076464</v>
      </c>
      <c r="B563" t="s">
        <v>9753</v>
      </c>
      <c r="C563" s="171">
        <v>40858</v>
      </c>
      <c r="D563" t="s">
        <v>25</v>
      </c>
      <c r="E563" t="s">
        <v>9754</v>
      </c>
      <c r="F563" t="s">
        <v>9755</v>
      </c>
      <c r="G563" t="s">
        <v>9756</v>
      </c>
      <c r="H563" t="s">
        <v>9757</v>
      </c>
      <c r="I563" t="s">
        <v>9758</v>
      </c>
      <c r="J563" t="s">
        <v>11166</v>
      </c>
      <c r="K563" s="185" t="s">
        <v>9014</v>
      </c>
      <c r="L563" t="s">
        <v>9001</v>
      </c>
      <c r="M563">
        <v>10</v>
      </c>
      <c r="N563">
        <v>61963818</v>
      </c>
      <c r="O563" t="s">
        <v>2790</v>
      </c>
      <c r="P563" t="s">
        <v>11172</v>
      </c>
      <c r="Q563" t="s">
        <v>11173</v>
      </c>
      <c r="R563" t="s">
        <v>9005</v>
      </c>
      <c r="S563">
        <v>0.31</v>
      </c>
      <c r="T563" s="186">
        <v>4.0000000000000003E-15</v>
      </c>
      <c r="V563">
        <v>1.46</v>
      </c>
      <c r="W563" t="s">
        <v>11177</v>
      </c>
    </row>
    <row r="564" spans="1:23" x14ac:dyDescent="0.45">
      <c r="A564">
        <v>19684604</v>
      </c>
      <c r="B564" t="s">
        <v>10615</v>
      </c>
      <c r="C564" s="171">
        <v>40041</v>
      </c>
      <c r="D564" t="s">
        <v>8994</v>
      </c>
      <c r="E564" t="s">
        <v>10616</v>
      </c>
      <c r="F564" t="s">
        <v>9755</v>
      </c>
      <c r="G564" t="s">
        <v>9756</v>
      </c>
      <c r="H564" t="s">
        <v>10617</v>
      </c>
      <c r="I564" t="s">
        <v>9012</v>
      </c>
      <c r="J564" t="s">
        <v>11166</v>
      </c>
      <c r="K564" s="185" t="s">
        <v>9014</v>
      </c>
      <c r="L564" t="s">
        <v>9001</v>
      </c>
      <c r="M564">
        <v>10</v>
      </c>
      <c r="N564">
        <v>61992400</v>
      </c>
      <c r="O564" t="s">
        <v>2790</v>
      </c>
      <c r="P564" t="s">
        <v>11178</v>
      </c>
      <c r="Q564" t="s">
        <v>11179</v>
      </c>
      <c r="R564" t="s">
        <v>9005</v>
      </c>
      <c r="S564">
        <v>0.34</v>
      </c>
      <c r="T564" s="186">
        <v>7.0000000000000003E-19</v>
      </c>
      <c r="V564">
        <v>1.65</v>
      </c>
      <c r="W564" t="s">
        <v>11180</v>
      </c>
    </row>
    <row r="565" spans="1:23" x14ac:dyDescent="0.45">
      <c r="A565">
        <v>21908515</v>
      </c>
      <c r="B565" t="s">
        <v>9188</v>
      </c>
      <c r="C565" s="171">
        <v>40795</v>
      </c>
      <c r="D565" t="s">
        <v>9050</v>
      </c>
      <c r="E565" t="s">
        <v>11181</v>
      </c>
      <c r="F565" t="s">
        <v>9021</v>
      </c>
      <c r="G565" t="s">
        <v>8996</v>
      </c>
      <c r="H565" t="s">
        <v>11182</v>
      </c>
      <c r="I565" t="s">
        <v>11183</v>
      </c>
      <c r="J565" t="s">
        <v>11166</v>
      </c>
      <c r="K565" s="185" t="s">
        <v>9088</v>
      </c>
      <c r="L565" t="s">
        <v>9001</v>
      </c>
      <c r="M565">
        <v>10</v>
      </c>
      <c r="N565">
        <v>62492218</v>
      </c>
      <c r="O565" t="s">
        <v>11184</v>
      </c>
      <c r="P565" t="s">
        <v>11185</v>
      </c>
      <c r="Q565" t="s">
        <v>11186</v>
      </c>
      <c r="R565" t="s">
        <v>9005</v>
      </c>
      <c r="S565">
        <v>0.47</v>
      </c>
      <c r="T565" s="186">
        <v>6E-9</v>
      </c>
      <c r="V565">
        <v>1.1200000000000001</v>
      </c>
      <c r="W565" t="s">
        <v>11187</v>
      </c>
    </row>
    <row r="566" spans="1:23" x14ac:dyDescent="0.45">
      <c r="A566">
        <v>20453838</v>
      </c>
      <c r="B566" t="s">
        <v>9499</v>
      </c>
      <c r="C566" s="171">
        <v>40307</v>
      </c>
      <c r="D566" t="s">
        <v>8994</v>
      </c>
      <c r="E566" t="s">
        <v>9500</v>
      </c>
      <c r="F566" t="s">
        <v>9021</v>
      </c>
      <c r="G566" t="s">
        <v>8996</v>
      </c>
      <c r="H566" t="s">
        <v>9501</v>
      </c>
      <c r="I566" t="s">
        <v>9502</v>
      </c>
      <c r="J566" t="s">
        <v>11166</v>
      </c>
      <c r="K566" s="185" t="s">
        <v>9014</v>
      </c>
      <c r="L566" t="s">
        <v>9001</v>
      </c>
      <c r="M566">
        <v>10</v>
      </c>
      <c r="N566">
        <v>62518923</v>
      </c>
      <c r="O566" t="s">
        <v>11184</v>
      </c>
      <c r="P566" t="s">
        <v>11188</v>
      </c>
      <c r="Q566" t="s">
        <v>11189</v>
      </c>
      <c r="R566" t="s">
        <v>9005</v>
      </c>
      <c r="S566">
        <v>0.85</v>
      </c>
      <c r="T566" s="186">
        <v>5E-15</v>
      </c>
      <c r="V566">
        <v>1.1599999999999999</v>
      </c>
      <c r="W566" t="s">
        <v>9432</v>
      </c>
    </row>
    <row r="567" spans="1:23" x14ac:dyDescent="0.45">
      <c r="A567">
        <v>23535729</v>
      </c>
      <c r="B567" t="s">
        <v>9028</v>
      </c>
      <c r="C567" s="171">
        <v>41365</v>
      </c>
      <c r="D567" t="s">
        <v>8994</v>
      </c>
      <c r="E567" t="s">
        <v>9029</v>
      </c>
      <c r="F567" t="s">
        <v>9021</v>
      </c>
      <c r="G567" t="s">
        <v>8996</v>
      </c>
      <c r="H567" t="s">
        <v>9030</v>
      </c>
      <c r="I567" t="s">
        <v>9031</v>
      </c>
      <c r="J567" t="s">
        <v>11166</v>
      </c>
      <c r="K567" s="185" t="s">
        <v>9014</v>
      </c>
      <c r="L567" t="s">
        <v>9001</v>
      </c>
      <c r="M567">
        <v>10</v>
      </c>
      <c r="N567">
        <v>62518923</v>
      </c>
      <c r="O567" t="s">
        <v>11184</v>
      </c>
      <c r="P567" t="s">
        <v>11188</v>
      </c>
      <c r="Q567" t="s">
        <v>11189</v>
      </c>
      <c r="R567" t="s">
        <v>9005</v>
      </c>
      <c r="S567">
        <v>0.84</v>
      </c>
      <c r="T567" s="186">
        <v>9.9999999999999994E-37</v>
      </c>
      <c r="V567">
        <v>1.1599999999999999</v>
      </c>
      <c r="W567" t="s">
        <v>11190</v>
      </c>
    </row>
    <row r="568" spans="1:23" x14ac:dyDescent="0.45">
      <c r="A568">
        <v>24836286</v>
      </c>
      <c r="B568" t="s">
        <v>9223</v>
      </c>
      <c r="C568" s="171">
        <v>41777</v>
      </c>
      <c r="D568" t="s">
        <v>8994</v>
      </c>
      <c r="E568" t="s">
        <v>9224</v>
      </c>
      <c r="F568" t="s">
        <v>9069</v>
      </c>
      <c r="G568" t="s">
        <v>8996</v>
      </c>
      <c r="H568" t="s">
        <v>9225</v>
      </c>
      <c r="I568" t="s">
        <v>9226</v>
      </c>
      <c r="J568" t="s">
        <v>11191</v>
      </c>
      <c r="K568" s="185" t="s">
        <v>9088</v>
      </c>
      <c r="L568" t="s">
        <v>9001</v>
      </c>
      <c r="M568">
        <v>10</v>
      </c>
      <c r="N568">
        <v>79059375</v>
      </c>
      <c r="O568" t="s">
        <v>11192</v>
      </c>
      <c r="P568" t="s">
        <v>11193</v>
      </c>
      <c r="Q568" t="s">
        <v>11194</v>
      </c>
      <c r="R568" t="s">
        <v>9005</v>
      </c>
      <c r="S568">
        <v>0.32</v>
      </c>
      <c r="T568" s="186">
        <v>2E-8</v>
      </c>
      <c r="U568" t="s">
        <v>9197</v>
      </c>
      <c r="V568">
        <v>1.1000000000000001</v>
      </c>
      <c r="W568" t="s">
        <v>9187</v>
      </c>
    </row>
    <row r="569" spans="1:23" x14ac:dyDescent="0.45">
      <c r="A569">
        <v>20453838</v>
      </c>
      <c r="B569" t="s">
        <v>9499</v>
      </c>
      <c r="C569" s="171">
        <v>40307</v>
      </c>
      <c r="D569" t="s">
        <v>8994</v>
      </c>
      <c r="E569" t="s">
        <v>9500</v>
      </c>
      <c r="F569" t="s">
        <v>9021</v>
      </c>
      <c r="G569" t="s">
        <v>8996</v>
      </c>
      <c r="H569" t="s">
        <v>9501</v>
      </c>
      <c r="I569" t="s">
        <v>9502</v>
      </c>
      <c r="J569" t="s">
        <v>11191</v>
      </c>
      <c r="K569" s="185" t="s">
        <v>9014</v>
      </c>
      <c r="L569" t="s">
        <v>9001</v>
      </c>
      <c r="M569">
        <v>10</v>
      </c>
      <c r="N569">
        <v>79081391</v>
      </c>
      <c r="O569" t="s">
        <v>11195</v>
      </c>
      <c r="P569" t="s">
        <v>11196</v>
      </c>
      <c r="Q569" t="s">
        <v>11197</v>
      </c>
      <c r="R569" t="s">
        <v>9005</v>
      </c>
      <c r="S569">
        <v>0.39</v>
      </c>
      <c r="T569" s="186">
        <v>4.0000000000000002E-9</v>
      </c>
      <c r="V569">
        <v>1.07</v>
      </c>
      <c r="W569" t="s">
        <v>9080</v>
      </c>
    </row>
    <row r="570" spans="1:23" x14ac:dyDescent="0.45">
      <c r="A570">
        <v>23535729</v>
      </c>
      <c r="B570" t="s">
        <v>9028</v>
      </c>
      <c r="C570" s="171">
        <v>41365</v>
      </c>
      <c r="D570" t="s">
        <v>8994</v>
      </c>
      <c r="E570" t="s">
        <v>9029</v>
      </c>
      <c r="F570" t="s">
        <v>9021</v>
      </c>
      <c r="G570" t="s">
        <v>8996</v>
      </c>
      <c r="H570" t="s">
        <v>9030</v>
      </c>
      <c r="I570" t="s">
        <v>9031</v>
      </c>
      <c r="J570" t="s">
        <v>11191</v>
      </c>
      <c r="K570" s="185" t="s">
        <v>9014</v>
      </c>
      <c r="L570" t="s">
        <v>9001</v>
      </c>
      <c r="M570">
        <v>10</v>
      </c>
      <c r="N570">
        <v>79081391</v>
      </c>
      <c r="O570" t="s">
        <v>11195</v>
      </c>
      <c r="P570" t="s">
        <v>11198</v>
      </c>
      <c r="Q570" t="s">
        <v>11197</v>
      </c>
      <c r="R570" t="s">
        <v>9005</v>
      </c>
      <c r="S570">
        <v>0.38</v>
      </c>
      <c r="T570" s="186">
        <v>7.0000000000000001E-22</v>
      </c>
      <c r="V570">
        <v>1.08</v>
      </c>
      <c r="W570" t="s">
        <v>9517</v>
      </c>
    </row>
    <row r="571" spans="1:23" x14ac:dyDescent="0.45">
      <c r="A571">
        <v>24292274</v>
      </c>
      <c r="B571" t="s">
        <v>9370</v>
      </c>
      <c r="C571" s="171">
        <v>41609</v>
      </c>
      <c r="D571" t="s">
        <v>8994</v>
      </c>
      <c r="E571" t="s">
        <v>9371</v>
      </c>
      <c r="F571" t="s">
        <v>9341</v>
      </c>
      <c r="G571" t="s">
        <v>8996</v>
      </c>
      <c r="H571" t="s">
        <v>9372</v>
      </c>
      <c r="I571" t="s">
        <v>9373</v>
      </c>
      <c r="J571" t="s">
        <v>11199</v>
      </c>
      <c r="K571" s="187" t="s">
        <v>9014</v>
      </c>
      <c r="L571" t="s">
        <v>9039</v>
      </c>
      <c r="M571">
        <v>10</v>
      </c>
      <c r="N571">
        <v>88990206</v>
      </c>
      <c r="O571" t="s">
        <v>11200</v>
      </c>
      <c r="P571" t="s">
        <v>11201</v>
      </c>
      <c r="Q571" t="s">
        <v>11202</v>
      </c>
      <c r="R571" t="s">
        <v>9005</v>
      </c>
      <c r="S571">
        <v>0.54</v>
      </c>
      <c r="T571" s="186">
        <v>2E-8</v>
      </c>
      <c r="V571">
        <v>1.25</v>
      </c>
      <c r="W571" t="s">
        <v>9049</v>
      </c>
    </row>
    <row r="572" spans="1:23" x14ac:dyDescent="0.45">
      <c r="A572">
        <v>23770605</v>
      </c>
      <c r="B572" t="s">
        <v>9330</v>
      </c>
      <c r="C572" s="171">
        <v>41441</v>
      </c>
      <c r="D572" t="s">
        <v>8994</v>
      </c>
      <c r="E572" t="s">
        <v>9340</v>
      </c>
      <c r="F572" t="s">
        <v>9341</v>
      </c>
      <c r="G572" t="s">
        <v>8996</v>
      </c>
      <c r="H572" t="s">
        <v>9342</v>
      </c>
      <c r="I572" t="s">
        <v>9343</v>
      </c>
      <c r="J572" t="s">
        <v>11199</v>
      </c>
      <c r="K572" s="187" t="s">
        <v>9014</v>
      </c>
      <c r="L572" t="s">
        <v>9039</v>
      </c>
      <c r="M572">
        <v>10</v>
      </c>
      <c r="N572">
        <v>88999967</v>
      </c>
      <c r="O572" t="s">
        <v>11203</v>
      </c>
      <c r="P572" t="s">
        <v>11204</v>
      </c>
      <c r="Q572" t="s">
        <v>11205</v>
      </c>
      <c r="R572" t="s">
        <v>9005</v>
      </c>
      <c r="S572">
        <v>0.56999999999999995</v>
      </c>
      <c r="T572" s="186">
        <v>1E-14</v>
      </c>
      <c r="V572">
        <v>1.27</v>
      </c>
      <c r="W572" t="s">
        <v>9455</v>
      </c>
    </row>
    <row r="573" spans="1:23" x14ac:dyDescent="0.45">
      <c r="A573">
        <v>26956414</v>
      </c>
      <c r="B573" t="s">
        <v>9330</v>
      </c>
      <c r="C573" s="171">
        <v>42438</v>
      </c>
      <c r="D573" t="s">
        <v>9044</v>
      </c>
      <c r="E573" t="s">
        <v>9364</v>
      </c>
      <c r="F573" t="s">
        <v>9341</v>
      </c>
      <c r="G573" t="s">
        <v>8996</v>
      </c>
      <c r="H573" t="s">
        <v>9365</v>
      </c>
      <c r="I573" t="s">
        <v>9366</v>
      </c>
      <c r="J573" t="s">
        <v>11199</v>
      </c>
      <c r="K573" s="187" t="s">
        <v>9014</v>
      </c>
      <c r="L573" t="s">
        <v>9039</v>
      </c>
      <c r="M573">
        <v>10</v>
      </c>
      <c r="N573">
        <v>88999967</v>
      </c>
      <c r="O573" t="s">
        <v>11203</v>
      </c>
      <c r="P573" t="s">
        <v>11204</v>
      </c>
      <c r="Q573" t="s">
        <v>11205</v>
      </c>
      <c r="R573" t="s">
        <v>9005</v>
      </c>
      <c r="S573">
        <v>0.56999999999999995</v>
      </c>
      <c r="T573" s="186">
        <v>8.9999999999999995E-14</v>
      </c>
      <c r="V573">
        <v>1.27</v>
      </c>
      <c r="W573" t="s">
        <v>10669</v>
      </c>
    </row>
    <row r="574" spans="1:23" x14ac:dyDescent="0.45">
      <c r="A574">
        <v>21642993</v>
      </c>
      <c r="B574" t="s">
        <v>9448</v>
      </c>
      <c r="C574" s="171">
        <v>40699</v>
      </c>
      <c r="D574" t="s">
        <v>8994</v>
      </c>
      <c r="E574" t="s">
        <v>10099</v>
      </c>
      <c r="F574" t="s">
        <v>9450</v>
      </c>
      <c r="G574" t="s">
        <v>8996</v>
      </c>
      <c r="H574" t="s">
        <v>9702</v>
      </c>
      <c r="I574" t="s">
        <v>10100</v>
      </c>
      <c r="J574" t="s">
        <v>11206</v>
      </c>
      <c r="K574" s="188" t="s">
        <v>9453</v>
      </c>
      <c r="L574" t="s">
        <v>9039</v>
      </c>
      <c r="M574">
        <v>10</v>
      </c>
      <c r="N574">
        <v>94306584</v>
      </c>
      <c r="O574" t="s">
        <v>11207</v>
      </c>
      <c r="P574" t="s">
        <v>11208</v>
      </c>
      <c r="Q574" t="s">
        <v>11209</v>
      </c>
      <c r="R574" t="s">
        <v>59</v>
      </c>
      <c r="S574">
        <v>0.21</v>
      </c>
      <c r="T574" s="186">
        <v>3.9999999999999998E-20</v>
      </c>
      <c r="V574">
        <v>1.34</v>
      </c>
      <c r="W574" t="s">
        <v>11210</v>
      </c>
    </row>
    <row r="575" spans="1:23" x14ac:dyDescent="0.45">
      <c r="A575">
        <v>25129146</v>
      </c>
      <c r="B575" t="s">
        <v>9448</v>
      </c>
      <c r="C575" s="171">
        <v>41868</v>
      </c>
      <c r="D575" t="s">
        <v>8994</v>
      </c>
      <c r="E575" t="s">
        <v>9449</v>
      </c>
      <c r="F575" t="s">
        <v>9450</v>
      </c>
      <c r="G575" t="s">
        <v>8996</v>
      </c>
      <c r="H575" t="s">
        <v>9451</v>
      </c>
      <c r="I575" t="s">
        <v>9452</v>
      </c>
      <c r="J575" t="s">
        <v>11206</v>
      </c>
      <c r="K575" s="188" t="s">
        <v>9453</v>
      </c>
      <c r="L575" t="s">
        <v>9039</v>
      </c>
      <c r="M575">
        <v>10</v>
      </c>
      <c r="N575">
        <v>94306584</v>
      </c>
      <c r="O575" t="s">
        <v>11211</v>
      </c>
      <c r="P575" t="s">
        <v>11208</v>
      </c>
      <c r="Q575" t="s">
        <v>11209</v>
      </c>
      <c r="R575" t="s">
        <v>59</v>
      </c>
      <c r="S575">
        <v>0.20899999999999999</v>
      </c>
      <c r="T575" s="186">
        <v>4.0000000000000003E-18</v>
      </c>
      <c r="V575">
        <v>1.35</v>
      </c>
      <c r="W575" t="s">
        <v>11212</v>
      </c>
    </row>
    <row r="576" spans="1:23" x14ac:dyDescent="0.45">
      <c r="A576">
        <v>24737748</v>
      </c>
      <c r="B576" t="s">
        <v>10725</v>
      </c>
      <c r="C576" s="171">
        <v>41744</v>
      </c>
      <c r="D576" t="s">
        <v>9050</v>
      </c>
      <c r="E576" t="s">
        <v>10726</v>
      </c>
      <c r="F576" t="s">
        <v>9069</v>
      </c>
      <c r="G576" t="s">
        <v>8996</v>
      </c>
      <c r="H576" t="s">
        <v>10727</v>
      </c>
      <c r="I576" t="s">
        <v>10728</v>
      </c>
      <c r="J576" t="s">
        <v>11213</v>
      </c>
      <c r="K576" s="187" t="s">
        <v>9014</v>
      </c>
      <c r="L576" t="s">
        <v>9039</v>
      </c>
      <c r="M576">
        <v>10</v>
      </c>
      <c r="N576">
        <v>99585609</v>
      </c>
      <c r="O576" t="s">
        <v>11214</v>
      </c>
      <c r="P576" t="s">
        <v>11215</v>
      </c>
      <c r="Q576" t="s">
        <v>11216</v>
      </c>
      <c r="R576" t="s">
        <v>9074</v>
      </c>
      <c r="S576">
        <v>0.19500000000000001</v>
      </c>
      <c r="T576" s="186">
        <v>5.0000000000000002E-11</v>
      </c>
      <c r="V576">
        <v>1.1200000000000001</v>
      </c>
      <c r="W576" t="s">
        <v>9953</v>
      </c>
    </row>
    <row r="577" spans="1:23" x14ac:dyDescent="0.45">
      <c r="A577">
        <v>26151821</v>
      </c>
      <c r="B577" t="s">
        <v>9531</v>
      </c>
      <c r="C577" s="171">
        <v>42192</v>
      </c>
      <c r="D577" t="s">
        <v>9044</v>
      </c>
      <c r="E577" t="s">
        <v>9579</v>
      </c>
      <c r="F577" t="s">
        <v>9069</v>
      </c>
      <c r="G577" t="s">
        <v>8996</v>
      </c>
      <c r="H577" t="s">
        <v>9580</v>
      </c>
      <c r="I577" t="s">
        <v>9581</v>
      </c>
      <c r="J577" t="s">
        <v>11213</v>
      </c>
      <c r="K577" s="187" t="s">
        <v>9014</v>
      </c>
      <c r="L577" t="s">
        <v>9039</v>
      </c>
      <c r="M577">
        <v>10</v>
      </c>
      <c r="N577">
        <v>99591947</v>
      </c>
      <c r="O577" t="s">
        <v>11217</v>
      </c>
      <c r="P577" t="s">
        <v>11218</v>
      </c>
      <c r="Q577" t="s">
        <v>11219</v>
      </c>
      <c r="R577" t="s">
        <v>9074</v>
      </c>
      <c r="S577">
        <v>0.28999999999999998</v>
      </c>
      <c r="T577" s="186">
        <v>4.0000000000000001E-8</v>
      </c>
      <c r="V577">
        <v>1.0900000000000001</v>
      </c>
      <c r="W577" t="s">
        <v>9198</v>
      </c>
    </row>
    <row r="578" spans="1:23" x14ac:dyDescent="0.45">
      <c r="A578">
        <v>19767753</v>
      </c>
      <c r="B578" t="s">
        <v>9255</v>
      </c>
      <c r="C578" s="171">
        <v>40076</v>
      </c>
      <c r="D578" t="s">
        <v>8994</v>
      </c>
      <c r="E578" t="s">
        <v>9847</v>
      </c>
      <c r="F578" t="s">
        <v>9010</v>
      </c>
      <c r="G578" t="s">
        <v>8996</v>
      </c>
      <c r="H578" t="s">
        <v>9257</v>
      </c>
      <c r="I578" t="s">
        <v>9848</v>
      </c>
      <c r="J578" t="s">
        <v>9820</v>
      </c>
      <c r="K578" s="187" t="s">
        <v>9014</v>
      </c>
      <c r="L578" t="s">
        <v>9001</v>
      </c>
      <c r="M578">
        <v>4</v>
      </c>
      <c r="N578">
        <v>94641726</v>
      </c>
      <c r="O578" t="s">
        <v>11220</v>
      </c>
      <c r="P578" t="s">
        <v>11221</v>
      </c>
      <c r="Q578" t="s">
        <v>11222</v>
      </c>
      <c r="R578" t="s">
        <v>9005</v>
      </c>
      <c r="S578">
        <v>0.65</v>
      </c>
      <c r="T578" s="186">
        <v>4.0000000000000003E-15</v>
      </c>
      <c r="V578">
        <v>1.1100000000000001</v>
      </c>
      <c r="W578" t="s">
        <v>9411</v>
      </c>
    </row>
    <row r="579" spans="1:23" x14ac:dyDescent="0.45">
      <c r="A579">
        <v>26237428</v>
      </c>
      <c r="B579" t="s">
        <v>9292</v>
      </c>
      <c r="C579" s="171">
        <v>42219</v>
      </c>
      <c r="D579" t="s">
        <v>8994</v>
      </c>
      <c r="E579" t="s">
        <v>9293</v>
      </c>
      <c r="F579" t="s">
        <v>841</v>
      </c>
      <c r="G579" t="s">
        <v>8996</v>
      </c>
      <c r="H579" t="s">
        <v>9294</v>
      </c>
      <c r="I579" t="s">
        <v>9295</v>
      </c>
      <c r="J579" t="s">
        <v>11223</v>
      </c>
      <c r="K579" s="187" t="s">
        <v>9014</v>
      </c>
      <c r="L579" t="s">
        <v>9039</v>
      </c>
      <c r="M579">
        <v>10</v>
      </c>
      <c r="N579">
        <v>103909085</v>
      </c>
      <c r="O579" t="s">
        <v>11224</v>
      </c>
      <c r="P579" t="s">
        <v>11225</v>
      </c>
      <c r="Q579" t="s">
        <v>11226</v>
      </c>
      <c r="R579" t="s">
        <v>9005</v>
      </c>
      <c r="S579">
        <v>8.7999999999999995E-2</v>
      </c>
      <c r="T579" s="186">
        <v>2.0000000000000001E-9</v>
      </c>
      <c r="V579">
        <v>0.16</v>
      </c>
      <c r="W579" t="s">
        <v>9300</v>
      </c>
    </row>
    <row r="580" spans="1:23" x14ac:dyDescent="0.45">
      <c r="A580">
        <v>21706340</v>
      </c>
      <c r="B580" t="s">
        <v>11227</v>
      </c>
      <c r="C580" s="171">
        <v>40720</v>
      </c>
      <c r="D580" t="s">
        <v>9008</v>
      </c>
      <c r="E580" t="s">
        <v>11228</v>
      </c>
      <c r="F580" t="s">
        <v>841</v>
      </c>
      <c r="G580" t="s">
        <v>8996</v>
      </c>
      <c r="H580" t="s">
        <v>11229</v>
      </c>
      <c r="I580" t="s">
        <v>9012</v>
      </c>
      <c r="J580" t="s">
        <v>11230</v>
      </c>
      <c r="K580" s="187" t="s">
        <v>9014</v>
      </c>
      <c r="L580" t="s">
        <v>9039</v>
      </c>
      <c r="M580">
        <v>10</v>
      </c>
      <c r="N580">
        <v>105756594</v>
      </c>
      <c r="O580" t="s">
        <v>9064</v>
      </c>
      <c r="P580" t="s">
        <v>11231</v>
      </c>
      <c r="Q580" t="s">
        <v>11232</v>
      </c>
      <c r="R580" t="s">
        <v>9074</v>
      </c>
      <c r="S580">
        <v>0.04</v>
      </c>
      <c r="T580" s="186">
        <v>7.0000000000000001E-12</v>
      </c>
      <c r="V580">
        <v>8.4</v>
      </c>
      <c r="W580" t="s">
        <v>11233</v>
      </c>
    </row>
    <row r="581" spans="1:23" x14ac:dyDescent="0.45">
      <c r="A581">
        <v>25105248</v>
      </c>
      <c r="B581" t="s">
        <v>11234</v>
      </c>
      <c r="C581" s="171">
        <v>41859</v>
      </c>
      <c r="D581" t="s">
        <v>9044</v>
      </c>
      <c r="E581" t="s">
        <v>11235</v>
      </c>
      <c r="F581" t="s">
        <v>9069</v>
      </c>
      <c r="G581" t="s">
        <v>8996</v>
      </c>
      <c r="H581" t="s">
        <v>11236</v>
      </c>
      <c r="I581" t="s">
        <v>11237</v>
      </c>
      <c r="J581" t="s">
        <v>10941</v>
      </c>
      <c r="K581" s="185" t="s">
        <v>11238</v>
      </c>
      <c r="L581" t="s">
        <v>9001</v>
      </c>
      <c r="M581">
        <v>10</v>
      </c>
      <c r="N581">
        <v>112520943</v>
      </c>
      <c r="O581" t="s">
        <v>4158</v>
      </c>
      <c r="P581" t="s">
        <v>11239</v>
      </c>
      <c r="Q581" t="s">
        <v>11240</v>
      </c>
      <c r="R581" t="s">
        <v>9005</v>
      </c>
      <c r="S581">
        <v>0.09</v>
      </c>
      <c r="T581" s="186">
        <v>1.0000000000000001E-9</v>
      </c>
      <c r="V581">
        <v>1.1299999999999999</v>
      </c>
      <c r="W581" t="s">
        <v>11241</v>
      </c>
    </row>
    <row r="582" spans="1:23" x14ac:dyDescent="0.45">
      <c r="A582">
        <v>23143601</v>
      </c>
      <c r="B582" t="s">
        <v>9729</v>
      </c>
      <c r="C582" s="171">
        <v>41224</v>
      </c>
      <c r="D582" t="s">
        <v>8994</v>
      </c>
      <c r="E582" t="s">
        <v>9730</v>
      </c>
      <c r="F582" t="s">
        <v>9723</v>
      </c>
      <c r="G582" t="s">
        <v>8996</v>
      </c>
      <c r="H582" t="s">
        <v>9731</v>
      </c>
      <c r="I582" t="s">
        <v>9732</v>
      </c>
      <c r="J582" t="s">
        <v>10941</v>
      </c>
      <c r="K582" s="185" t="s">
        <v>9088</v>
      </c>
      <c r="L582" t="s">
        <v>9001</v>
      </c>
      <c r="M582">
        <v>10</v>
      </c>
      <c r="N582">
        <v>112738717</v>
      </c>
      <c r="O582" t="s">
        <v>4158</v>
      </c>
      <c r="P582" t="s">
        <v>11242</v>
      </c>
      <c r="Q582" t="s">
        <v>11243</v>
      </c>
      <c r="R582" t="s">
        <v>9005</v>
      </c>
      <c r="S582">
        <v>0.27</v>
      </c>
      <c r="T582" s="186">
        <v>4.0000000000000003E-18</v>
      </c>
      <c r="V582">
        <v>1.28</v>
      </c>
      <c r="W582" t="s">
        <v>11244</v>
      </c>
    </row>
    <row r="583" spans="1:23" x14ac:dyDescent="0.45">
      <c r="A583">
        <v>24836286</v>
      </c>
      <c r="B583" t="s">
        <v>9223</v>
      </c>
      <c r="C583" s="171">
        <v>41777</v>
      </c>
      <c r="D583" t="s">
        <v>8994</v>
      </c>
      <c r="E583" t="s">
        <v>9224</v>
      </c>
      <c r="F583" t="s">
        <v>9069</v>
      </c>
      <c r="G583" t="s">
        <v>8996</v>
      </c>
      <c r="H583" t="s">
        <v>9225</v>
      </c>
      <c r="I583" t="s">
        <v>9226</v>
      </c>
      <c r="J583" t="s">
        <v>10941</v>
      </c>
      <c r="K583" s="185" t="s">
        <v>9088</v>
      </c>
      <c r="L583" t="s">
        <v>9001</v>
      </c>
      <c r="M583">
        <v>10</v>
      </c>
      <c r="N583">
        <v>112967084</v>
      </c>
      <c r="O583" t="s">
        <v>6601</v>
      </c>
      <c r="P583" t="s">
        <v>11245</v>
      </c>
      <c r="Q583" t="s">
        <v>11246</v>
      </c>
      <c r="R583" t="s">
        <v>9005</v>
      </c>
      <c r="S583">
        <v>0.68</v>
      </c>
      <c r="T583" s="186">
        <v>9.9999999999999998E-13</v>
      </c>
      <c r="U583" t="s">
        <v>9197</v>
      </c>
      <c r="V583">
        <v>1.1399999999999999</v>
      </c>
      <c r="W583" t="s">
        <v>9203</v>
      </c>
    </row>
    <row r="584" spans="1:23" x14ac:dyDescent="0.45">
      <c r="A584">
        <v>23535729</v>
      </c>
      <c r="B584" t="s">
        <v>9028</v>
      </c>
      <c r="C584" s="171">
        <v>41365</v>
      </c>
      <c r="D584" t="s">
        <v>8994</v>
      </c>
      <c r="E584" t="s">
        <v>9029</v>
      </c>
      <c r="F584" t="s">
        <v>9021</v>
      </c>
      <c r="G584" t="s">
        <v>8996</v>
      </c>
      <c r="H584" t="s">
        <v>9030</v>
      </c>
      <c r="I584" t="s">
        <v>9031</v>
      </c>
      <c r="J584" t="s">
        <v>10941</v>
      </c>
      <c r="K584" s="185" t="s">
        <v>9014</v>
      </c>
      <c r="L584" t="s">
        <v>9001</v>
      </c>
      <c r="M584">
        <v>10</v>
      </c>
      <c r="N584">
        <v>113014168</v>
      </c>
      <c r="O584" t="s">
        <v>6601</v>
      </c>
      <c r="P584" t="s">
        <v>11247</v>
      </c>
      <c r="Q584" t="s">
        <v>11248</v>
      </c>
      <c r="R584" t="s">
        <v>9005</v>
      </c>
      <c r="S584">
        <v>0.46</v>
      </c>
      <c r="T584" s="186">
        <v>2.9999999999999997E-8</v>
      </c>
      <c r="V584">
        <v>1.06</v>
      </c>
      <c r="W584" t="s">
        <v>11249</v>
      </c>
    </row>
    <row r="585" spans="1:23" x14ac:dyDescent="0.45">
      <c r="A585">
        <v>26424050</v>
      </c>
      <c r="B585" t="s">
        <v>9915</v>
      </c>
      <c r="C585" s="171">
        <v>42278</v>
      </c>
      <c r="D585" t="s">
        <v>9044</v>
      </c>
      <c r="E585" t="s">
        <v>9916</v>
      </c>
      <c r="F585" t="s">
        <v>5168</v>
      </c>
      <c r="G585" t="s">
        <v>8996</v>
      </c>
      <c r="H585" t="s">
        <v>10644</v>
      </c>
      <c r="I585" t="s">
        <v>9921</v>
      </c>
      <c r="J585" t="s">
        <v>11250</v>
      </c>
      <c r="K585" s="187" t="s">
        <v>9014</v>
      </c>
      <c r="L585" t="s">
        <v>9039</v>
      </c>
      <c r="M585">
        <v>15</v>
      </c>
      <c r="N585">
        <v>76286421</v>
      </c>
      <c r="O585" t="s">
        <v>11251</v>
      </c>
      <c r="P585" t="s">
        <v>11252</v>
      </c>
      <c r="Q585" t="s">
        <v>11253</v>
      </c>
      <c r="R585" t="s">
        <v>59</v>
      </c>
      <c r="S585">
        <v>0.09</v>
      </c>
      <c r="T585" s="186">
        <v>6E-9</v>
      </c>
      <c r="V585">
        <v>1.36</v>
      </c>
      <c r="W585" t="s">
        <v>11254</v>
      </c>
    </row>
    <row r="586" spans="1:23" x14ac:dyDescent="0.45">
      <c r="A586">
        <v>22158540</v>
      </c>
      <c r="B586" t="s">
        <v>9448</v>
      </c>
      <c r="C586" s="171">
        <v>40888</v>
      </c>
      <c r="D586" t="s">
        <v>8994</v>
      </c>
      <c r="E586" t="s">
        <v>10018</v>
      </c>
      <c r="F586" t="s">
        <v>9169</v>
      </c>
      <c r="G586" t="s">
        <v>8996</v>
      </c>
      <c r="H586" t="s">
        <v>10019</v>
      </c>
      <c r="I586" t="s">
        <v>10020</v>
      </c>
      <c r="J586" t="s">
        <v>11255</v>
      </c>
      <c r="K586" s="188" t="s">
        <v>9453</v>
      </c>
      <c r="L586" t="s">
        <v>9039</v>
      </c>
      <c r="M586">
        <v>10</v>
      </c>
      <c r="N586">
        <v>118519432</v>
      </c>
      <c r="O586" t="s">
        <v>11256</v>
      </c>
      <c r="P586" t="s">
        <v>11257</v>
      </c>
      <c r="Q586" t="s">
        <v>11258</v>
      </c>
      <c r="R586" t="s">
        <v>9222</v>
      </c>
      <c r="S586">
        <v>0.37</v>
      </c>
      <c r="T586" s="186">
        <v>5.0000000000000002E-11</v>
      </c>
      <c r="V586">
        <v>1.23</v>
      </c>
      <c r="W586" t="s">
        <v>10537</v>
      </c>
    </row>
    <row r="587" spans="1:23" x14ac:dyDescent="0.45">
      <c r="A587">
        <v>23535732</v>
      </c>
      <c r="B587" t="s">
        <v>9255</v>
      </c>
      <c r="C587" s="171">
        <v>41365</v>
      </c>
      <c r="D587" t="s">
        <v>8994</v>
      </c>
      <c r="E587" t="s">
        <v>10861</v>
      </c>
      <c r="F587" t="s">
        <v>9010</v>
      </c>
      <c r="G587" t="s">
        <v>8996</v>
      </c>
      <c r="H587" t="s">
        <v>10862</v>
      </c>
      <c r="I587" t="s">
        <v>10863</v>
      </c>
      <c r="J587" t="s">
        <v>10568</v>
      </c>
      <c r="K587" s="187" t="s">
        <v>9014</v>
      </c>
      <c r="L587" t="s">
        <v>9001</v>
      </c>
      <c r="M587">
        <v>7</v>
      </c>
      <c r="N587">
        <v>20954872</v>
      </c>
      <c r="O587" t="s">
        <v>11259</v>
      </c>
      <c r="P587" t="s">
        <v>11260</v>
      </c>
      <c r="Q587" t="s">
        <v>11261</v>
      </c>
      <c r="R587" t="s">
        <v>9005</v>
      </c>
      <c r="S587">
        <v>0.23</v>
      </c>
      <c r="T587" s="186">
        <v>4.9999999999999999E-13</v>
      </c>
      <c r="V587">
        <v>1.1100000000000001</v>
      </c>
      <c r="W587" t="s">
        <v>11262</v>
      </c>
    </row>
    <row r="588" spans="1:23" x14ac:dyDescent="0.45">
      <c r="A588">
        <v>23535729</v>
      </c>
      <c r="B588" t="s">
        <v>9028</v>
      </c>
      <c r="C588" s="171">
        <v>41365</v>
      </c>
      <c r="D588" t="s">
        <v>8994</v>
      </c>
      <c r="E588" t="s">
        <v>9029</v>
      </c>
      <c r="F588" t="s">
        <v>9021</v>
      </c>
      <c r="G588" t="s">
        <v>8996</v>
      </c>
      <c r="H588" t="s">
        <v>9030</v>
      </c>
      <c r="I588" t="s">
        <v>9031</v>
      </c>
      <c r="J588" t="s">
        <v>11263</v>
      </c>
      <c r="K588" s="187" t="s">
        <v>9014</v>
      </c>
      <c r="L588" t="s">
        <v>9001</v>
      </c>
      <c r="M588">
        <v>10</v>
      </c>
      <c r="N588">
        <v>121334387</v>
      </c>
      <c r="O588" t="s">
        <v>9101</v>
      </c>
      <c r="P588" t="s">
        <v>11264</v>
      </c>
      <c r="Q588" t="s">
        <v>11265</v>
      </c>
      <c r="R588" t="s">
        <v>9074</v>
      </c>
      <c r="S588">
        <v>0.68</v>
      </c>
      <c r="T588" s="186">
        <v>2E-8</v>
      </c>
      <c r="V588">
        <v>1.05</v>
      </c>
      <c r="W588" t="s">
        <v>9386</v>
      </c>
    </row>
    <row r="589" spans="1:23" x14ac:dyDescent="0.45">
      <c r="A589">
        <v>19330030</v>
      </c>
      <c r="B589" t="s">
        <v>9096</v>
      </c>
      <c r="C589" s="171">
        <v>39901</v>
      </c>
      <c r="D589" t="s">
        <v>8994</v>
      </c>
      <c r="E589" t="s">
        <v>9097</v>
      </c>
      <c r="F589" t="s">
        <v>9021</v>
      </c>
      <c r="G589" t="s">
        <v>8996</v>
      </c>
      <c r="H589" t="s">
        <v>9098</v>
      </c>
      <c r="I589" t="s">
        <v>9099</v>
      </c>
      <c r="J589" t="s">
        <v>11266</v>
      </c>
      <c r="K589" s="185" t="s">
        <v>9014</v>
      </c>
      <c r="L589" t="s">
        <v>9039</v>
      </c>
      <c r="M589">
        <v>10</v>
      </c>
      <c r="N589">
        <v>121577821</v>
      </c>
      <c r="O589" t="s">
        <v>2261</v>
      </c>
      <c r="P589" t="s">
        <v>11267</v>
      </c>
      <c r="Q589" t="s">
        <v>11268</v>
      </c>
      <c r="R589" t="s">
        <v>9005</v>
      </c>
      <c r="S589">
        <v>0.41</v>
      </c>
      <c r="T589" s="186">
        <v>2.0000000000000001E-10</v>
      </c>
      <c r="V589">
        <v>1.17</v>
      </c>
      <c r="W589" t="s">
        <v>11269</v>
      </c>
    </row>
    <row r="590" spans="1:23" x14ac:dyDescent="0.45">
      <c r="A590">
        <v>20453838</v>
      </c>
      <c r="B590" t="s">
        <v>9499</v>
      </c>
      <c r="C590" s="171">
        <v>40307</v>
      </c>
      <c r="D590" t="s">
        <v>8994</v>
      </c>
      <c r="E590" t="s">
        <v>9500</v>
      </c>
      <c r="F590" t="s">
        <v>9021</v>
      </c>
      <c r="G590" t="s">
        <v>8996</v>
      </c>
      <c r="H590" t="s">
        <v>9501</v>
      </c>
      <c r="I590" t="s">
        <v>9502</v>
      </c>
      <c r="J590" t="s">
        <v>11266</v>
      </c>
      <c r="K590" s="185" t="s">
        <v>9014</v>
      </c>
      <c r="L590" t="s">
        <v>9039</v>
      </c>
      <c r="M590">
        <v>10</v>
      </c>
      <c r="N590">
        <v>121577821</v>
      </c>
      <c r="O590" t="s">
        <v>2261</v>
      </c>
      <c r="P590" t="s">
        <v>11270</v>
      </c>
      <c r="Q590" t="s">
        <v>11268</v>
      </c>
      <c r="R590" t="s">
        <v>9005</v>
      </c>
      <c r="S590">
        <v>0.42</v>
      </c>
      <c r="T590" s="186">
        <v>4.0000000000000003E-31</v>
      </c>
      <c r="V590">
        <v>1.43</v>
      </c>
      <c r="W590" t="s">
        <v>11271</v>
      </c>
    </row>
    <row r="591" spans="1:23" x14ac:dyDescent="0.45">
      <c r="A591">
        <v>23535729</v>
      </c>
      <c r="B591" t="s">
        <v>9028</v>
      </c>
      <c r="C591" s="171">
        <v>41365</v>
      </c>
      <c r="D591" t="s">
        <v>8994</v>
      </c>
      <c r="E591" t="s">
        <v>9029</v>
      </c>
      <c r="F591" t="s">
        <v>9021</v>
      </c>
      <c r="G591" t="s">
        <v>8996</v>
      </c>
      <c r="H591" t="s">
        <v>9030</v>
      </c>
      <c r="I591" t="s">
        <v>9031</v>
      </c>
      <c r="J591" t="s">
        <v>11266</v>
      </c>
      <c r="K591" s="185" t="s">
        <v>9014</v>
      </c>
      <c r="L591" t="s">
        <v>9039</v>
      </c>
      <c r="M591">
        <v>10</v>
      </c>
      <c r="N591">
        <v>121577821</v>
      </c>
      <c r="O591" t="s">
        <v>2261</v>
      </c>
      <c r="P591" t="s">
        <v>11270</v>
      </c>
      <c r="Q591" t="s">
        <v>11268</v>
      </c>
      <c r="R591" t="s">
        <v>9005</v>
      </c>
      <c r="S591">
        <v>0.4</v>
      </c>
      <c r="T591" s="186">
        <v>2E-170</v>
      </c>
      <c r="V591">
        <v>1.27</v>
      </c>
      <c r="W591" t="s">
        <v>11272</v>
      </c>
    </row>
    <row r="592" spans="1:23" x14ac:dyDescent="0.45">
      <c r="A592">
        <v>27354352</v>
      </c>
      <c r="B592" t="s">
        <v>9083</v>
      </c>
      <c r="C592" s="171">
        <v>42548</v>
      </c>
      <c r="D592" t="s">
        <v>9050</v>
      </c>
      <c r="E592" t="s">
        <v>9084</v>
      </c>
      <c r="F592" t="s">
        <v>9021</v>
      </c>
      <c r="G592" t="s">
        <v>8996</v>
      </c>
      <c r="H592" t="s">
        <v>9085</v>
      </c>
      <c r="I592" t="s">
        <v>9086</v>
      </c>
      <c r="J592" t="s">
        <v>11266</v>
      </c>
      <c r="K592" s="185" t="s">
        <v>9088</v>
      </c>
      <c r="L592" t="s">
        <v>9039</v>
      </c>
      <c r="M592">
        <v>10</v>
      </c>
      <c r="N592">
        <v>121577821</v>
      </c>
      <c r="P592" t="s">
        <v>11270</v>
      </c>
      <c r="Q592" t="s">
        <v>11268</v>
      </c>
      <c r="R592" t="s">
        <v>9005</v>
      </c>
      <c r="S592">
        <v>0.55000000000000004</v>
      </c>
      <c r="T592" s="186">
        <v>3E-11</v>
      </c>
      <c r="V592">
        <v>1.19</v>
      </c>
      <c r="W592" t="s">
        <v>9691</v>
      </c>
    </row>
    <row r="593" spans="1:23" x14ac:dyDescent="0.45">
      <c r="A593">
        <v>24143190</v>
      </c>
      <c r="B593" t="s">
        <v>11273</v>
      </c>
      <c r="C593" s="171">
        <v>41562</v>
      </c>
      <c r="D593" t="s">
        <v>10633</v>
      </c>
      <c r="E593" t="s">
        <v>11274</v>
      </c>
      <c r="F593" t="s">
        <v>9021</v>
      </c>
      <c r="G593" t="s">
        <v>8996</v>
      </c>
      <c r="H593" t="s">
        <v>11275</v>
      </c>
      <c r="I593" t="s">
        <v>11276</v>
      </c>
      <c r="J593" t="s">
        <v>11266</v>
      </c>
      <c r="K593" s="185" t="s">
        <v>9387</v>
      </c>
      <c r="L593" t="s">
        <v>9039</v>
      </c>
      <c r="M593">
        <v>10</v>
      </c>
      <c r="N593">
        <v>121580797</v>
      </c>
      <c r="O593" t="s">
        <v>2261</v>
      </c>
      <c r="P593" t="s">
        <v>11277</v>
      </c>
      <c r="Q593" t="s">
        <v>11278</v>
      </c>
      <c r="R593" t="s">
        <v>9005</v>
      </c>
      <c r="S593">
        <v>0.51400000000000001</v>
      </c>
      <c r="T593" s="186">
        <v>9.9999999999999998E-13</v>
      </c>
      <c r="V593">
        <v>1.2250000000000001</v>
      </c>
      <c r="W593" t="s">
        <v>11279</v>
      </c>
    </row>
    <row r="594" spans="1:23" x14ac:dyDescent="0.45">
      <c r="A594">
        <v>21060860</v>
      </c>
      <c r="B594" t="s">
        <v>11280</v>
      </c>
      <c r="C594" s="171">
        <v>40479</v>
      </c>
      <c r="D594" t="s">
        <v>9880</v>
      </c>
      <c r="E594" t="s">
        <v>11281</v>
      </c>
      <c r="F594" t="s">
        <v>9021</v>
      </c>
      <c r="G594" t="s">
        <v>8996</v>
      </c>
      <c r="H594" t="s">
        <v>11282</v>
      </c>
      <c r="I594" t="s">
        <v>11283</v>
      </c>
      <c r="J594" t="s">
        <v>11266</v>
      </c>
      <c r="K594" s="185" t="s">
        <v>9014</v>
      </c>
      <c r="L594" t="s">
        <v>9039</v>
      </c>
      <c r="M594">
        <v>10</v>
      </c>
      <c r="N594">
        <v>121586602</v>
      </c>
      <c r="O594" t="s">
        <v>2261</v>
      </c>
      <c r="P594" t="s">
        <v>11284</v>
      </c>
      <c r="Q594" t="s">
        <v>11285</v>
      </c>
      <c r="R594" t="s">
        <v>9005</v>
      </c>
      <c r="S594">
        <v>0.42</v>
      </c>
      <c r="T594" s="186">
        <v>1E-8</v>
      </c>
      <c r="V594">
        <v>1.28</v>
      </c>
      <c r="W594" t="s">
        <v>10241</v>
      </c>
    </row>
    <row r="595" spans="1:23" x14ac:dyDescent="0.45">
      <c r="A595">
        <v>17529973</v>
      </c>
      <c r="B595" t="s">
        <v>11286</v>
      </c>
      <c r="C595" s="171">
        <v>39229</v>
      </c>
      <c r="D595" t="s">
        <v>8994</v>
      </c>
      <c r="E595" t="s">
        <v>11287</v>
      </c>
      <c r="F595" t="s">
        <v>9021</v>
      </c>
      <c r="G595" t="s">
        <v>8996</v>
      </c>
      <c r="H595" t="s">
        <v>9098</v>
      </c>
      <c r="I595" t="s">
        <v>11288</v>
      </c>
      <c r="J595" t="s">
        <v>11266</v>
      </c>
      <c r="K595" s="185" t="s">
        <v>9014</v>
      </c>
      <c r="L595" t="s">
        <v>9039</v>
      </c>
      <c r="M595">
        <v>10</v>
      </c>
      <c r="N595">
        <v>121586676</v>
      </c>
      <c r="O595" t="s">
        <v>2261</v>
      </c>
      <c r="P595" t="s">
        <v>11289</v>
      </c>
      <c r="Q595" t="s">
        <v>11290</v>
      </c>
      <c r="R595" t="s">
        <v>9005</v>
      </c>
      <c r="S595">
        <v>0.4</v>
      </c>
      <c r="T595" s="186">
        <v>1E-10</v>
      </c>
      <c r="V595">
        <v>1.2</v>
      </c>
      <c r="W595" t="s">
        <v>11291</v>
      </c>
    </row>
    <row r="596" spans="1:23" x14ac:dyDescent="0.45">
      <c r="A596">
        <v>20872241</v>
      </c>
      <c r="B596" t="s">
        <v>11292</v>
      </c>
      <c r="C596" s="171">
        <v>40447</v>
      </c>
      <c r="D596" t="s">
        <v>11293</v>
      </c>
      <c r="E596" t="s">
        <v>11294</v>
      </c>
      <c r="F596" t="s">
        <v>9021</v>
      </c>
      <c r="G596" t="s">
        <v>8996</v>
      </c>
      <c r="H596" t="s">
        <v>11295</v>
      </c>
      <c r="I596" t="s">
        <v>11296</v>
      </c>
      <c r="J596" t="s">
        <v>11266</v>
      </c>
      <c r="K596" s="185" t="s">
        <v>9014</v>
      </c>
      <c r="L596" t="s">
        <v>9039</v>
      </c>
      <c r="M596">
        <v>10</v>
      </c>
      <c r="N596">
        <v>121586676</v>
      </c>
      <c r="O596" t="s">
        <v>2261</v>
      </c>
      <c r="P596" t="s">
        <v>11289</v>
      </c>
      <c r="Q596" t="s">
        <v>11290</v>
      </c>
      <c r="R596" t="s">
        <v>9005</v>
      </c>
      <c r="S596">
        <v>0.42</v>
      </c>
      <c r="T596" s="186">
        <v>2.0000000000000001E-13</v>
      </c>
      <c r="V596">
        <v>1.32</v>
      </c>
      <c r="W596" t="s">
        <v>9747</v>
      </c>
    </row>
    <row r="597" spans="1:23" x14ac:dyDescent="0.45">
      <c r="A597">
        <v>21263130</v>
      </c>
      <c r="B597" t="s">
        <v>9493</v>
      </c>
      <c r="C597" s="171">
        <v>40567</v>
      </c>
      <c r="D597" t="s">
        <v>9494</v>
      </c>
      <c r="E597" t="s">
        <v>9495</v>
      </c>
      <c r="F597" t="s">
        <v>9021</v>
      </c>
      <c r="G597" t="s">
        <v>8996</v>
      </c>
      <c r="H597" t="s">
        <v>9496</v>
      </c>
      <c r="I597" t="s">
        <v>9497</v>
      </c>
      <c r="J597" t="s">
        <v>11266</v>
      </c>
      <c r="K597" s="185" t="s">
        <v>9014</v>
      </c>
      <c r="L597" t="s">
        <v>9039</v>
      </c>
      <c r="M597">
        <v>10</v>
      </c>
      <c r="N597">
        <v>121586676</v>
      </c>
      <c r="O597" t="s">
        <v>2261</v>
      </c>
      <c r="P597" t="s">
        <v>11297</v>
      </c>
      <c r="Q597" t="s">
        <v>11290</v>
      </c>
      <c r="R597" t="s">
        <v>9005</v>
      </c>
      <c r="S597">
        <v>0.42</v>
      </c>
      <c r="T597" s="186">
        <v>1.0000000000000001E-30</v>
      </c>
      <c r="V597">
        <v>1.31</v>
      </c>
      <c r="W597" t="s">
        <v>11298</v>
      </c>
    </row>
    <row r="598" spans="1:23" x14ac:dyDescent="0.45">
      <c r="A598">
        <v>27354352</v>
      </c>
      <c r="B598" t="s">
        <v>9083</v>
      </c>
      <c r="C598" s="171">
        <v>42548</v>
      </c>
      <c r="D598" t="s">
        <v>9050</v>
      </c>
      <c r="E598" t="s">
        <v>9084</v>
      </c>
      <c r="F598" t="s">
        <v>9021</v>
      </c>
      <c r="G598" t="s">
        <v>8996</v>
      </c>
      <c r="H598" t="s">
        <v>9085</v>
      </c>
      <c r="I598" t="s">
        <v>9086</v>
      </c>
      <c r="J598" t="s">
        <v>11266</v>
      </c>
      <c r="K598" s="185" t="s">
        <v>9088</v>
      </c>
      <c r="L598" t="s">
        <v>9039</v>
      </c>
      <c r="M598">
        <v>10</v>
      </c>
      <c r="N598">
        <v>121586676</v>
      </c>
      <c r="O598" t="s">
        <v>9064</v>
      </c>
      <c r="P598" t="s">
        <v>11289</v>
      </c>
      <c r="Q598" t="s">
        <v>11290</v>
      </c>
      <c r="R598" t="s">
        <v>9005</v>
      </c>
      <c r="S598">
        <v>0.39</v>
      </c>
      <c r="T598" s="186">
        <v>6E-9</v>
      </c>
      <c r="V598">
        <v>1.17</v>
      </c>
      <c r="W598" t="s">
        <v>9691</v>
      </c>
    </row>
    <row r="599" spans="1:23" x14ac:dyDescent="0.45">
      <c r="A599">
        <v>24493630</v>
      </c>
      <c r="B599" t="s">
        <v>9552</v>
      </c>
      <c r="C599" s="171">
        <v>41673</v>
      </c>
      <c r="D599" t="s">
        <v>9262</v>
      </c>
      <c r="E599" t="s">
        <v>9553</v>
      </c>
      <c r="F599" t="s">
        <v>9021</v>
      </c>
      <c r="G599" t="s">
        <v>8996</v>
      </c>
      <c r="H599" t="s">
        <v>9554</v>
      </c>
      <c r="I599" t="s">
        <v>9555</v>
      </c>
      <c r="J599" t="s">
        <v>11266</v>
      </c>
      <c r="K599" s="185" t="s">
        <v>9014</v>
      </c>
      <c r="L599" t="s">
        <v>9039</v>
      </c>
      <c r="M599">
        <v>10</v>
      </c>
      <c r="N599">
        <v>121589148</v>
      </c>
      <c r="O599" t="s">
        <v>2261</v>
      </c>
      <c r="P599" t="s">
        <v>11299</v>
      </c>
      <c r="Q599" t="s">
        <v>11300</v>
      </c>
      <c r="R599" t="s">
        <v>9005</v>
      </c>
      <c r="S599">
        <v>0.44</v>
      </c>
      <c r="T599" s="186">
        <v>3.0000000000000001E-27</v>
      </c>
      <c r="V599">
        <v>1.29</v>
      </c>
      <c r="W599" t="s">
        <v>11301</v>
      </c>
    </row>
    <row r="600" spans="1:23" x14ac:dyDescent="0.45">
      <c r="A600">
        <v>17529967</v>
      </c>
      <c r="B600" t="s">
        <v>10059</v>
      </c>
      <c r="C600" s="171">
        <v>39229</v>
      </c>
      <c r="D600" t="s">
        <v>10060</v>
      </c>
      <c r="E600" t="s">
        <v>10061</v>
      </c>
      <c r="F600" t="s">
        <v>9021</v>
      </c>
      <c r="G600" t="s">
        <v>8996</v>
      </c>
      <c r="H600" t="s">
        <v>10062</v>
      </c>
      <c r="I600" t="s">
        <v>10063</v>
      </c>
      <c r="J600" t="s">
        <v>11266</v>
      </c>
      <c r="K600" s="185" t="s">
        <v>9014</v>
      </c>
      <c r="L600" t="s">
        <v>9039</v>
      </c>
      <c r="M600">
        <v>10</v>
      </c>
      <c r="N600">
        <v>121592803</v>
      </c>
      <c r="O600" t="s">
        <v>2261</v>
      </c>
      <c r="P600" t="s">
        <v>11302</v>
      </c>
      <c r="Q600" t="s">
        <v>11303</v>
      </c>
      <c r="R600" t="s">
        <v>9005</v>
      </c>
      <c r="S600">
        <v>0.38</v>
      </c>
      <c r="T600" s="186">
        <v>1.9999999999999999E-76</v>
      </c>
      <c r="V600">
        <v>1.26</v>
      </c>
      <c r="W600" t="s">
        <v>11304</v>
      </c>
    </row>
    <row r="601" spans="1:23" x14ac:dyDescent="0.45">
      <c r="A601">
        <v>27354352</v>
      </c>
      <c r="B601" t="s">
        <v>9083</v>
      </c>
      <c r="C601" s="171">
        <v>42548</v>
      </c>
      <c r="D601" t="s">
        <v>9050</v>
      </c>
      <c r="E601" t="s">
        <v>9084</v>
      </c>
      <c r="F601" t="s">
        <v>9021</v>
      </c>
      <c r="G601" t="s">
        <v>8996</v>
      </c>
      <c r="H601" t="s">
        <v>9085</v>
      </c>
      <c r="I601" t="s">
        <v>9086</v>
      </c>
      <c r="J601" t="s">
        <v>11266</v>
      </c>
      <c r="K601" s="185" t="s">
        <v>9088</v>
      </c>
      <c r="L601" t="s">
        <v>9039</v>
      </c>
      <c r="M601">
        <v>10</v>
      </c>
      <c r="N601">
        <v>121592803</v>
      </c>
      <c r="O601" t="s">
        <v>9064</v>
      </c>
      <c r="P601" t="s">
        <v>11302</v>
      </c>
      <c r="Q601" t="s">
        <v>11303</v>
      </c>
      <c r="R601" t="s">
        <v>9005</v>
      </c>
      <c r="S601">
        <v>0.68</v>
      </c>
      <c r="T601" s="186">
        <v>2E-8</v>
      </c>
      <c r="V601">
        <v>1.18</v>
      </c>
      <c r="W601" t="s">
        <v>9691</v>
      </c>
    </row>
    <row r="602" spans="1:23" x14ac:dyDescent="0.45">
      <c r="A602">
        <v>24163127</v>
      </c>
      <c r="B602" t="s">
        <v>9686</v>
      </c>
      <c r="C602" s="171">
        <v>41571</v>
      </c>
      <c r="D602" t="s">
        <v>9050</v>
      </c>
      <c r="E602" t="s">
        <v>9687</v>
      </c>
      <c r="F602" t="s">
        <v>9240</v>
      </c>
      <c r="G602" t="s">
        <v>8996</v>
      </c>
      <c r="H602" t="s">
        <v>9688</v>
      </c>
      <c r="I602" t="s">
        <v>9689</v>
      </c>
      <c r="J602" t="s">
        <v>10579</v>
      </c>
      <c r="K602" s="187" t="s">
        <v>9014</v>
      </c>
      <c r="L602" t="s">
        <v>9001</v>
      </c>
      <c r="M602">
        <v>11</v>
      </c>
      <c r="N602">
        <v>1852842</v>
      </c>
      <c r="O602" t="s">
        <v>11305</v>
      </c>
      <c r="P602" t="s">
        <v>11306</v>
      </c>
      <c r="Q602" t="s">
        <v>11307</v>
      </c>
      <c r="R602" t="s">
        <v>9572</v>
      </c>
      <c r="S602">
        <v>0.31</v>
      </c>
      <c r="T602" s="186">
        <v>4.0000000000000001E-8</v>
      </c>
      <c r="V602">
        <v>1.1499999999999999</v>
      </c>
      <c r="W602" t="s">
        <v>11308</v>
      </c>
    </row>
    <row r="603" spans="1:23" x14ac:dyDescent="0.45">
      <c r="A603">
        <v>17529967</v>
      </c>
      <c r="B603" t="s">
        <v>10059</v>
      </c>
      <c r="C603" s="171">
        <v>39229</v>
      </c>
      <c r="D603" t="s">
        <v>10060</v>
      </c>
      <c r="E603" t="s">
        <v>10061</v>
      </c>
      <c r="F603" t="s">
        <v>9021</v>
      </c>
      <c r="G603" t="s">
        <v>8996</v>
      </c>
      <c r="H603" t="s">
        <v>10062</v>
      </c>
      <c r="I603" t="s">
        <v>10063</v>
      </c>
      <c r="J603" t="s">
        <v>10579</v>
      </c>
      <c r="K603" s="187" t="s">
        <v>9014</v>
      </c>
      <c r="L603" t="s">
        <v>9001</v>
      </c>
      <c r="M603">
        <v>11</v>
      </c>
      <c r="N603">
        <v>1887776</v>
      </c>
      <c r="O603" t="s">
        <v>11305</v>
      </c>
      <c r="P603" t="s">
        <v>11309</v>
      </c>
      <c r="Q603" t="s">
        <v>11310</v>
      </c>
      <c r="R603" t="s">
        <v>9005</v>
      </c>
      <c r="S603">
        <v>0.3</v>
      </c>
      <c r="T603" s="186">
        <v>3E-9</v>
      </c>
      <c r="V603">
        <v>1.07</v>
      </c>
      <c r="W603" t="s">
        <v>11311</v>
      </c>
    </row>
    <row r="604" spans="1:23" x14ac:dyDescent="0.45">
      <c r="A604">
        <v>23535729</v>
      </c>
      <c r="B604" t="s">
        <v>9028</v>
      </c>
      <c r="C604" s="171">
        <v>41365</v>
      </c>
      <c r="D604" t="s">
        <v>8994</v>
      </c>
      <c r="E604" t="s">
        <v>9029</v>
      </c>
      <c r="F604" t="s">
        <v>9021</v>
      </c>
      <c r="G604" t="s">
        <v>8996</v>
      </c>
      <c r="H604" t="s">
        <v>9030</v>
      </c>
      <c r="I604" t="s">
        <v>9031</v>
      </c>
      <c r="J604" t="s">
        <v>10579</v>
      </c>
      <c r="K604" s="187" t="s">
        <v>9014</v>
      </c>
      <c r="L604" t="s">
        <v>9001</v>
      </c>
      <c r="M604">
        <v>11</v>
      </c>
      <c r="N604">
        <v>1887776</v>
      </c>
      <c r="O604" t="s">
        <v>11305</v>
      </c>
      <c r="P604" t="s">
        <v>11309</v>
      </c>
      <c r="Q604" t="s">
        <v>11310</v>
      </c>
      <c r="R604" t="s">
        <v>9005</v>
      </c>
      <c r="S604">
        <v>0.31</v>
      </c>
      <c r="T604" s="186">
        <v>1.9999999999999999E-11</v>
      </c>
      <c r="V604">
        <v>1.07</v>
      </c>
      <c r="W604" t="s">
        <v>10181</v>
      </c>
    </row>
    <row r="605" spans="1:23" x14ac:dyDescent="0.45">
      <c r="A605">
        <v>23535732</v>
      </c>
      <c r="B605" t="s">
        <v>9255</v>
      </c>
      <c r="C605" s="171">
        <v>41365</v>
      </c>
      <c r="D605" t="s">
        <v>8994</v>
      </c>
      <c r="E605" t="s">
        <v>10861</v>
      </c>
      <c r="F605" t="s">
        <v>9010</v>
      </c>
      <c r="G605" t="s">
        <v>8996</v>
      </c>
      <c r="H605" t="s">
        <v>10862</v>
      </c>
      <c r="I605" t="s">
        <v>10863</v>
      </c>
      <c r="J605" t="s">
        <v>9908</v>
      </c>
      <c r="K605" s="185" t="s">
        <v>9014</v>
      </c>
      <c r="L605" t="s">
        <v>9039</v>
      </c>
      <c r="M605">
        <v>8</v>
      </c>
      <c r="N605">
        <v>26034626</v>
      </c>
      <c r="O605" t="s">
        <v>11312</v>
      </c>
      <c r="P605" t="s">
        <v>11313</v>
      </c>
      <c r="Q605" t="s">
        <v>11314</v>
      </c>
      <c r="R605" t="s">
        <v>9005</v>
      </c>
      <c r="S605">
        <v>0.16</v>
      </c>
      <c r="T605" s="186">
        <v>7.9999999999999995E-11</v>
      </c>
      <c r="V605">
        <v>1.1100000000000001</v>
      </c>
      <c r="W605" t="s">
        <v>9082</v>
      </c>
    </row>
    <row r="606" spans="1:23" x14ac:dyDescent="0.45">
      <c r="A606">
        <v>23770605</v>
      </c>
      <c r="B606" t="s">
        <v>9330</v>
      </c>
      <c r="C606" s="171">
        <v>41441</v>
      </c>
      <c r="D606" t="s">
        <v>8994</v>
      </c>
      <c r="E606" t="s">
        <v>9340</v>
      </c>
      <c r="F606" t="s">
        <v>9341</v>
      </c>
      <c r="G606" t="s">
        <v>8996</v>
      </c>
      <c r="H606" t="s">
        <v>9342</v>
      </c>
      <c r="I606" t="s">
        <v>9343</v>
      </c>
      <c r="J606" t="s">
        <v>10579</v>
      </c>
      <c r="K606" s="187" t="s">
        <v>9014</v>
      </c>
      <c r="L606" t="s">
        <v>9001</v>
      </c>
      <c r="M606">
        <v>11</v>
      </c>
      <c r="N606">
        <v>2289922</v>
      </c>
      <c r="O606" t="s">
        <v>11315</v>
      </c>
      <c r="P606" t="s">
        <v>11316</v>
      </c>
      <c r="Q606" t="s">
        <v>11317</v>
      </c>
      <c r="R606" t="s">
        <v>9074</v>
      </c>
      <c r="S606">
        <v>0.49</v>
      </c>
      <c r="T606" s="186">
        <v>2.0000000000000001E-10</v>
      </c>
      <c r="V606">
        <v>1.2</v>
      </c>
      <c r="W606" t="s">
        <v>11318</v>
      </c>
    </row>
    <row r="607" spans="1:23" x14ac:dyDescent="0.45">
      <c r="A607">
        <v>26956414</v>
      </c>
      <c r="B607" t="s">
        <v>9330</v>
      </c>
      <c r="C607" s="171">
        <v>42438</v>
      </c>
      <c r="D607" t="s">
        <v>9044</v>
      </c>
      <c r="E607" t="s">
        <v>9364</v>
      </c>
      <c r="F607" t="s">
        <v>9341</v>
      </c>
      <c r="G607" t="s">
        <v>8996</v>
      </c>
      <c r="H607" t="s">
        <v>9365</v>
      </c>
      <c r="I607" t="s">
        <v>9366</v>
      </c>
      <c r="J607" t="s">
        <v>10579</v>
      </c>
      <c r="K607" s="187" t="s">
        <v>9014</v>
      </c>
      <c r="L607" t="s">
        <v>9001</v>
      </c>
      <c r="M607">
        <v>11</v>
      </c>
      <c r="N607">
        <v>2299865</v>
      </c>
      <c r="O607" t="s">
        <v>11319</v>
      </c>
      <c r="P607" t="s">
        <v>11320</v>
      </c>
      <c r="Q607" t="s">
        <v>11321</v>
      </c>
      <c r="R607" t="s">
        <v>9005</v>
      </c>
      <c r="S607">
        <v>0.45799999999999902</v>
      </c>
      <c r="T607" s="186">
        <v>4.0000000000000001E-8</v>
      </c>
      <c r="V607">
        <v>1.1904762</v>
      </c>
      <c r="W607" t="s">
        <v>10926</v>
      </c>
    </row>
    <row r="608" spans="1:23" x14ac:dyDescent="0.45">
      <c r="A608">
        <v>25217961</v>
      </c>
      <c r="B608" t="s">
        <v>10755</v>
      </c>
      <c r="C608" s="171">
        <v>41896</v>
      </c>
      <c r="D608" t="s">
        <v>8994</v>
      </c>
      <c r="E608" t="s">
        <v>10756</v>
      </c>
      <c r="F608" t="s">
        <v>9010</v>
      </c>
      <c r="G608" t="s">
        <v>8996</v>
      </c>
      <c r="H608" t="s">
        <v>10757</v>
      </c>
      <c r="I608" t="s">
        <v>9012</v>
      </c>
      <c r="J608" t="s">
        <v>11322</v>
      </c>
      <c r="K608" s="185" t="s">
        <v>10881</v>
      </c>
      <c r="L608" t="s">
        <v>9039</v>
      </c>
      <c r="M608">
        <v>14</v>
      </c>
      <c r="N608">
        <v>60655808</v>
      </c>
      <c r="O608" t="s">
        <v>6592</v>
      </c>
      <c r="P608" t="s">
        <v>11323</v>
      </c>
      <c r="Q608" t="s">
        <v>11324</v>
      </c>
      <c r="R608" t="s">
        <v>9005</v>
      </c>
      <c r="S608">
        <v>0.06</v>
      </c>
      <c r="T608" s="186">
        <v>2.0000000000000001E-9</v>
      </c>
      <c r="V608">
        <v>1.1100000000000001</v>
      </c>
      <c r="W608" t="s">
        <v>11325</v>
      </c>
    </row>
    <row r="609" spans="1:23" x14ac:dyDescent="0.45">
      <c r="A609">
        <v>26424050</v>
      </c>
      <c r="B609" t="s">
        <v>9915</v>
      </c>
      <c r="C609" s="171">
        <v>42278</v>
      </c>
      <c r="D609" t="s">
        <v>9044</v>
      </c>
      <c r="E609" t="s">
        <v>9916</v>
      </c>
      <c r="F609" t="s">
        <v>5168</v>
      </c>
      <c r="G609" t="s">
        <v>8996</v>
      </c>
      <c r="H609" t="s">
        <v>10644</v>
      </c>
      <c r="I609" t="s">
        <v>9921</v>
      </c>
      <c r="J609" t="s">
        <v>11326</v>
      </c>
      <c r="K609" s="185" t="s">
        <v>9014</v>
      </c>
      <c r="L609" t="s">
        <v>9001</v>
      </c>
      <c r="M609">
        <v>17</v>
      </c>
      <c r="N609">
        <v>7514323</v>
      </c>
      <c r="O609" t="s">
        <v>9064</v>
      </c>
      <c r="P609" t="s">
        <v>11327</v>
      </c>
      <c r="Q609" t="s">
        <v>11328</v>
      </c>
      <c r="R609" t="s">
        <v>9202</v>
      </c>
      <c r="S609" t="s">
        <v>9064</v>
      </c>
      <c r="T609" s="186">
        <v>8.0000000000000006E-18</v>
      </c>
      <c r="V609">
        <v>3.09</v>
      </c>
      <c r="W609" t="s">
        <v>11329</v>
      </c>
    </row>
    <row r="610" spans="1:23" x14ac:dyDescent="0.45">
      <c r="A610">
        <v>26424050</v>
      </c>
      <c r="B610" t="s">
        <v>9915</v>
      </c>
      <c r="C610" s="171">
        <v>42278</v>
      </c>
      <c r="D610" t="s">
        <v>9044</v>
      </c>
      <c r="E610" t="s">
        <v>9916</v>
      </c>
      <c r="F610" t="s">
        <v>5168</v>
      </c>
      <c r="G610" t="s">
        <v>8996</v>
      </c>
      <c r="H610" t="s">
        <v>9917</v>
      </c>
      <c r="I610" t="s">
        <v>9918</v>
      </c>
      <c r="J610" t="s">
        <v>11326</v>
      </c>
      <c r="K610" s="185" t="s">
        <v>9014</v>
      </c>
      <c r="L610" t="s">
        <v>9001</v>
      </c>
      <c r="M610">
        <v>17</v>
      </c>
      <c r="N610">
        <v>7675353</v>
      </c>
      <c r="O610" t="s">
        <v>9064</v>
      </c>
      <c r="P610" t="s">
        <v>11330</v>
      </c>
      <c r="Q610" t="s">
        <v>11331</v>
      </c>
      <c r="R610" t="s">
        <v>9196</v>
      </c>
      <c r="S610" t="s">
        <v>9064</v>
      </c>
      <c r="T610" s="186">
        <v>9.0000000000000003E-20</v>
      </c>
      <c r="V610">
        <v>2.5299999999999998</v>
      </c>
      <c r="W610" t="s">
        <v>11332</v>
      </c>
    </row>
    <row r="611" spans="1:23" x14ac:dyDescent="0.45">
      <c r="A611">
        <v>22076464</v>
      </c>
      <c r="B611" t="s">
        <v>9753</v>
      </c>
      <c r="C611" s="171">
        <v>40858</v>
      </c>
      <c r="D611" t="s">
        <v>25</v>
      </c>
      <c r="E611" t="s">
        <v>9754</v>
      </c>
      <c r="F611" t="s">
        <v>9755</v>
      </c>
      <c r="G611" t="s">
        <v>9756</v>
      </c>
      <c r="H611" t="s">
        <v>9757</v>
      </c>
      <c r="I611" t="s">
        <v>9758</v>
      </c>
      <c r="J611" t="s">
        <v>11333</v>
      </c>
      <c r="K611" s="187" t="s">
        <v>9014</v>
      </c>
      <c r="L611" t="s">
        <v>9039</v>
      </c>
      <c r="M611">
        <v>11</v>
      </c>
      <c r="N611">
        <v>56408195</v>
      </c>
      <c r="O611" t="s">
        <v>11334</v>
      </c>
      <c r="P611" t="s">
        <v>11335</v>
      </c>
      <c r="Q611" t="s">
        <v>11336</v>
      </c>
      <c r="R611" t="s">
        <v>9572</v>
      </c>
      <c r="S611">
        <v>0.31</v>
      </c>
      <c r="T611" s="186">
        <v>8.9999999999999999E-11</v>
      </c>
      <c r="U611" t="s">
        <v>9761</v>
      </c>
    </row>
    <row r="612" spans="1:23" x14ac:dyDescent="0.45">
      <c r="A612">
        <v>22076464</v>
      </c>
      <c r="B612" t="s">
        <v>9753</v>
      </c>
      <c r="C612" s="171">
        <v>40858</v>
      </c>
      <c r="D612" t="s">
        <v>25</v>
      </c>
      <c r="E612" t="s">
        <v>9754</v>
      </c>
      <c r="F612" t="s">
        <v>9755</v>
      </c>
      <c r="G612" t="s">
        <v>9756</v>
      </c>
      <c r="H612" t="s">
        <v>9757</v>
      </c>
      <c r="I612" t="s">
        <v>9758</v>
      </c>
      <c r="J612" t="s">
        <v>11333</v>
      </c>
      <c r="K612" s="187" t="s">
        <v>9014</v>
      </c>
      <c r="L612" t="s">
        <v>9039</v>
      </c>
      <c r="M612">
        <v>11</v>
      </c>
      <c r="N612">
        <v>56408195</v>
      </c>
      <c r="O612" t="s">
        <v>11334</v>
      </c>
      <c r="P612" t="s">
        <v>11337</v>
      </c>
      <c r="Q612" t="s">
        <v>11336</v>
      </c>
      <c r="R612" t="s">
        <v>9572</v>
      </c>
      <c r="S612">
        <v>0.69</v>
      </c>
      <c r="T612" s="186">
        <v>2.9999999999999997E-8</v>
      </c>
      <c r="V612">
        <v>1.2987013000000001</v>
      </c>
      <c r="W612" t="s">
        <v>11338</v>
      </c>
    </row>
    <row r="613" spans="1:23" x14ac:dyDescent="0.45">
      <c r="A613">
        <v>22076464</v>
      </c>
      <c r="B613" t="s">
        <v>9753</v>
      </c>
      <c r="C613" s="171">
        <v>40858</v>
      </c>
      <c r="D613" t="s">
        <v>25</v>
      </c>
      <c r="E613" t="s">
        <v>9754</v>
      </c>
      <c r="F613" t="s">
        <v>9755</v>
      </c>
      <c r="G613" t="s">
        <v>9756</v>
      </c>
      <c r="H613" t="s">
        <v>9757</v>
      </c>
      <c r="I613" t="s">
        <v>9758</v>
      </c>
      <c r="J613" t="s">
        <v>11333</v>
      </c>
      <c r="K613" s="187" t="s">
        <v>9014</v>
      </c>
      <c r="L613" t="s">
        <v>9039</v>
      </c>
      <c r="M613">
        <v>11</v>
      </c>
      <c r="N613">
        <v>56408195</v>
      </c>
      <c r="O613" t="s">
        <v>11334</v>
      </c>
      <c r="P613" t="s">
        <v>11337</v>
      </c>
      <c r="Q613" t="s">
        <v>11336</v>
      </c>
      <c r="R613" t="s">
        <v>9572</v>
      </c>
      <c r="S613">
        <v>0.69</v>
      </c>
      <c r="T613" s="186">
        <v>4.0000000000000001E-8</v>
      </c>
      <c r="U613" t="s">
        <v>9764</v>
      </c>
      <c r="V613">
        <v>1.2820514000000001</v>
      </c>
      <c r="W613" t="s">
        <v>11339</v>
      </c>
    </row>
    <row r="614" spans="1:23" x14ac:dyDescent="0.45">
      <c r="A614">
        <v>24836286</v>
      </c>
      <c r="B614" t="s">
        <v>9223</v>
      </c>
      <c r="C614" s="171">
        <v>41777</v>
      </c>
      <c r="D614" t="s">
        <v>8994</v>
      </c>
      <c r="E614" t="s">
        <v>9224</v>
      </c>
      <c r="F614" t="s">
        <v>9069</v>
      </c>
      <c r="G614" t="s">
        <v>8996</v>
      </c>
      <c r="H614" t="s">
        <v>9225</v>
      </c>
      <c r="I614" t="s">
        <v>9226</v>
      </c>
      <c r="J614" t="s">
        <v>11340</v>
      </c>
      <c r="K614" s="188" t="s">
        <v>9088</v>
      </c>
      <c r="L614" t="s">
        <v>9039</v>
      </c>
      <c r="M614">
        <v>11</v>
      </c>
      <c r="N614">
        <v>61785208</v>
      </c>
      <c r="O614" t="s">
        <v>11341</v>
      </c>
      <c r="P614" t="s">
        <v>11342</v>
      </c>
      <c r="Q614" t="s">
        <v>11343</v>
      </c>
      <c r="R614" t="s">
        <v>9149</v>
      </c>
      <c r="S614">
        <v>0.59</v>
      </c>
      <c r="T614" s="186">
        <v>8.9999999999999994E-21</v>
      </c>
      <c r="U614" t="s">
        <v>9197</v>
      </c>
      <c r="V614">
        <v>1.1599999999999999</v>
      </c>
      <c r="W614" t="s">
        <v>11344</v>
      </c>
    </row>
    <row r="615" spans="1:23" x14ac:dyDescent="0.45">
      <c r="A615">
        <v>23535729</v>
      </c>
      <c r="B615" t="s">
        <v>9028</v>
      </c>
      <c r="C615" s="171">
        <v>41365</v>
      </c>
      <c r="D615" t="s">
        <v>8994</v>
      </c>
      <c r="E615" t="s">
        <v>9029</v>
      </c>
      <c r="F615" t="s">
        <v>9021</v>
      </c>
      <c r="G615" t="s">
        <v>8996</v>
      </c>
      <c r="H615" t="s">
        <v>9030</v>
      </c>
      <c r="I615" t="s">
        <v>9031</v>
      </c>
      <c r="J615" t="s">
        <v>11345</v>
      </c>
      <c r="K615" s="187" t="s">
        <v>9014</v>
      </c>
      <c r="L615" t="s">
        <v>9039</v>
      </c>
      <c r="M615">
        <v>11</v>
      </c>
      <c r="N615">
        <v>65815595</v>
      </c>
      <c r="O615" t="s">
        <v>11346</v>
      </c>
      <c r="P615" t="s">
        <v>11347</v>
      </c>
      <c r="Q615" t="s">
        <v>11348</v>
      </c>
      <c r="R615" t="s">
        <v>9222</v>
      </c>
      <c r="S615">
        <v>0.53</v>
      </c>
      <c r="T615" s="186">
        <v>8.9999999999999996E-12</v>
      </c>
      <c r="V615">
        <v>1.05</v>
      </c>
      <c r="W615" t="s">
        <v>11249</v>
      </c>
    </row>
    <row r="616" spans="1:23" x14ac:dyDescent="0.45">
      <c r="A616">
        <v>23065704</v>
      </c>
      <c r="B616" t="s">
        <v>11349</v>
      </c>
      <c r="C616" s="171">
        <v>41194</v>
      </c>
      <c r="D616" t="s">
        <v>9050</v>
      </c>
      <c r="E616" t="s">
        <v>11350</v>
      </c>
      <c r="F616" t="s">
        <v>9010</v>
      </c>
      <c r="G616" t="s">
        <v>8996</v>
      </c>
      <c r="H616" t="s">
        <v>11351</v>
      </c>
      <c r="I616" t="s">
        <v>11352</v>
      </c>
      <c r="J616" t="s">
        <v>11155</v>
      </c>
      <c r="K616" s="185" t="s">
        <v>9014</v>
      </c>
      <c r="L616" t="s">
        <v>9001</v>
      </c>
      <c r="M616">
        <v>19</v>
      </c>
      <c r="N616">
        <v>41479679</v>
      </c>
      <c r="O616" t="s">
        <v>11353</v>
      </c>
      <c r="P616" t="s">
        <v>11354</v>
      </c>
      <c r="Q616" t="s">
        <v>11355</v>
      </c>
      <c r="R616" t="s">
        <v>9005</v>
      </c>
      <c r="S616" t="s">
        <v>9064</v>
      </c>
      <c r="T616" s="186">
        <v>1E-8</v>
      </c>
      <c r="U616" t="s">
        <v>11356</v>
      </c>
      <c r="V616">
        <v>1.1100000000000001</v>
      </c>
      <c r="W616" t="s">
        <v>11357</v>
      </c>
    </row>
    <row r="617" spans="1:23" x14ac:dyDescent="0.45">
      <c r="A617">
        <v>25217961</v>
      </c>
      <c r="B617" t="s">
        <v>10755</v>
      </c>
      <c r="C617" s="171">
        <v>41896</v>
      </c>
      <c r="D617" t="s">
        <v>8994</v>
      </c>
      <c r="E617" t="s">
        <v>10756</v>
      </c>
      <c r="F617" t="s">
        <v>9010</v>
      </c>
      <c r="G617" t="s">
        <v>8996</v>
      </c>
      <c r="H617" t="s">
        <v>10757</v>
      </c>
      <c r="I617" t="s">
        <v>9012</v>
      </c>
      <c r="J617" t="s">
        <v>9128</v>
      </c>
      <c r="K617" s="185" t="s">
        <v>9088</v>
      </c>
      <c r="L617" t="s">
        <v>9001</v>
      </c>
      <c r="M617">
        <v>1</v>
      </c>
      <c r="N617">
        <v>150685811</v>
      </c>
      <c r="O617" t="s">
        <v>11358</v>
      </c>
      <c r="P617" t="s">
        <v>11359</v>
      </c>
      <c r="Q617" t="s">
        <v>11360</v>
      </c>
      <c r="R617" t="s">
        <v>9005</v>
      </c>
      <c r="S617">
        <v>0.22</v>
      </c>
      <c r="T617" s="186">
        <v>6E-11</v>
      </c>
      <c r="U617" t="s">
        <v>9139</v>
      </c>
      <c r="V617">
        <v>1.1000000000000001</v>
      </c>
      <c r="W617" t="s">
        <v>10402</v>
      </c>
    </row>
    <row r="618" spans="1:23" x14ac:dyDescent="0.45">
      <c r="A618">
        <v>23535732</v>
      </c>
      <c r="B618" t="s">
        <v>9255</v>
      </c>
      <c r="C618" s="171">
        <v>41365</v>
      </c>
      <c r="D618" t="s">
        <v>8994</v>
      </c>
      <c r="E618" t="s">
        <v>10861</v>
      </c>
      <c r="F618" t="s">
        <v>9010</v>
      </c>
      <c r="G618" t="s">
        <v>8996</v>
      </c>
      <c r="H618" t="s">
        <v>10862</v>
      </c>
      <c r="I618" t="s">
        <v>10863</v>
      </c>
      <c r="J618" t="s">
        <v>9172</v>
      </c>
      <c r="K618" s="185" t="s">
        <v>9014</v>
      </c>
      <c r="L618" t="s">
        <v>9001</v>
      </c>
      <c r="M618">
        <v>1</v>
      </c>
      <c r="N618">
        <v>204549714</v>
      </c>
      <c r="O618" t="s">
        <v>11361</v>
      </c>
      <c r="P618" t="s">
        <v>11362</v>
      </c>
      <c r="Q618" t="s">
        <v>9201</v>
      </c>
      <c r="R618" t="s">
        <v>9202</v>
      </c>
      <c r="S618">
        <v>0.75</v>
      </c>
      <c r="T618" s="186">
        <v>1.9999999999999999E-11</v>
      </c>
      <c r="V618">
        <v>1.1000000000000001</v>
      </c>
      <c r="W618" t="s">
        <v>11363</v>
      </c>
    </row>
    <row r="619" spans="1:23" x14ac:dyDescent="0.45">
      <c r="A619">
        <v>23535732</v>
      </c>
      <c r="B619" t="s">
        <v>9255</v>
      </c>
      <c r="C619" s="171">
        <v>41365</v>
      </c>
      <c r="D619" t="s">
        <v>8994</v>
      </c>
      <c r="E619" t="s">
        <v>10861</v>
      </c>
      <c r="F619" t="s">
        <v>9010</v>
      </c>
      <c r="G619" t="s">
        <v>8996</v>
      </c>
      <c r="H619" t="s">
        <v>10862</v>
      </c>
      <c r="I619" t="s">
        <v>10863</v>
      </c>
      <c r="J619" t="s">
        <v>11364</v>
      </c>
      <c r="K619" s="187" t="s">
        <v>9014</v>
      </c>
      <c r="L619" t="s">
        <v>9039</v>
      </c>
      <c r="M619">
        <v>3</v>
      </c>
      <c r="N619">
        <v>113556777</v>
      </c>
      <c r="O619" t="s">
        <v>11365</v>
      </c>
      <c r="P619" t="s">
        <v>11366</v>
      </c>
      <c r="Q619" t="s">
        <v>11367</v>
      </c>
      <c r="R619" t="s">
        <v>9005</v>
      </c>
      <c r="S619">
        <v>0.59</v>
      </c>
      <c r="T619" s="186">
        <v>4.0000000000000001E-13</v>
      </c>
      <c r="V619">
        <v>1.1000000000000001</v>
      </c>
      <c r="W619" t="s">
        <v>11165</v>
      </c>
    </row>
    <row r="620" spans="1:23" x14ac:dyDescent="0.45">
      <c r="A620">
        <v>23535732</v>
      </c>
      <c r="B620" t="s">
        <v>9255</v>
      </c>
      <c r="C620" s="171">
        <v>41365</v>
      </c>
      <c r="D620" t="s">
        <v>8994</v>
      </c>
      <c r="E620" t="s">
        <v>10861</v>
      </c>
      <c r="F620" t="s">
        <v>9010</v>
      </c>
      <c r="G620" t="s">
        <v>8996</v>
      </c>
      <c r="H620" t="s">
        <v>10862</v>
      </c>
      <c r="I620" t="s">
        <v>10863</v>
      </c>
      <c r="J620" t="s">
        <v>11368</v>
      </c>
      <c r="K620" s="185" t="s">
        <v>9014</v>
      </c>
      <c r="L620" t="s">
        <v>9039</v>
      </c>
      <c r="M620">
        <v>4</v>
      </c>
      <c r="N620">
        <v>73483441</v>
      </c>
      <c r="O620" t="s">
        <v>11369</v>
      </c>
      <c r="P620" t="s">
        <v>11370</v>
      </c>
      <c r="Q620" t="s">
        <v>11371</v>
      </c>
      <c r="R620" t="s">
        <v>9005</v>
      </c>
      <c r="S620">
        <v>0.52</v>
      </c>
      <c r="T620" s="186">
        <v>4.9999999999999999E-13</v>
      </c>
      <c r="V620">
        <v>1.1000000000000001</v>
      </c>
      <c r="W620" t="s">
        <v>9198</v>
      </c>
    </row>
    <row r="621" spans="1:23" x14ac:dyDescent="0.45">
      <c r="A621">
        <v>19767753</v>
      </c>
      <c r="B621" t="s">
        <v>9255</v>
      </c>
      <c r="C621" s="171">
        <v>40076</v>
      </c>
      <c r="D621" t="s">
        <v>8994</v>
      </c>
      <c r="E621" t="s">
        <v>9847</v>
      </c>
      <c r="F621" t="s">
        <v>9010</v>
      </c>
      <c r="G621" t="s">
        <v>8996</v>
      </c>
      <c r="H621" t="s">
        <v>9257</v>
      </c>
      <c r="I621" t="s">
        <v>9848</v>
      </c>
      <c r="J621" t="s">
        <v>9839</v>
      </c>
      <c r="K621" s="187" t="s">
        <v>9014</v>
      </c>
      <c r="L621" t="s">
        <v>9001</v>
      </c>
      <c r="M621">
        <v>4</v>
      </c>
      <c r="N621">
        <v>105140377</v>
      </c>
      <c r="O621" t="s">
        <v>2154</v>
      </c>
      <c r="P621" t="s">
        <v>11372</v>
      </c>
      <c r="Q621" t="s">
        <v>11142</v>
      </c>
      <c r="R621" t="s">
        <v>9005</v>
      </c>
      <c r="S621">
        <v>0.55000000000000004</v>
      </c>
      <c r="T621" s="186">
        <v>2.9999999999999998E-14</v>
      </c>
      <c r="V621">
        <v>1.1000000000000001</v>
      </c>
      <c r="W621" t="s">
        <v>9027</v>
      </c>
    </row>
    <row r="622" spans="1:23" x14ac:dyDescent="0.45">
      <c r="A622">
        <v>25217961</v>
      </c>
      <c r="B622" t="s">
        <v>10755</v>
      </c>
      <c r="C622" s="171">
        <v>41896</v>
      </c>
      <c r="D622" t="s">
        <v>8994</v>
      </c>
      <c r="E622" t="s">
        <v>10756</v>
      </c>
      <c r="F622" t="s">
        <v>9010</v>
      </c>
      <c r="G622" t="s">
        <v>8996</v>
      </c>
      <c r="H622" t="s">
        <v>10757</v>
      </c>
      <c r="I622" t="s">
        <v>9012</v>
      </c>
      <c r="J622" t="s">
        <v>10650</v>
      </c>
      <c r="K622" s="185" t="s">
        <v>9088</v>
      </c>
      <c r="L622" t="s">
        <v>9001</v>
      </c>
      <c r="M622">
        <v>9</v>
      </c>
      <c r="N622">
        <v>22041999</v>
      </c>
      <c r="O622" t="s">
        <v>11373</v>
      </c>
      <c r="P622" t="s">
        <v>11374</v>
      </c>
      <c r="Q622" t="s">
        <v>11375</v>
      </c>
      <c r="R622" t="s">
        <v>9005</v>
      </c>
      <c r="S622">
        <v>0.14000000000000001</v>
      </c>
      <c r="T622" s="186">
        <v>4.0000000000000001E-8</v>
      </c>
      <c r="U622" t="s">
        <v>9139</v>
      </c>
      <c r="V622">
        <v>1.1000000000000001</v>
      </c>
      <c r="W622" t="s">
        <v>9187</v>
      </c>
    </row>
    <row r="623" spans="1:23" x14ac:dyDescent="0.45">
      <c r="A623">
        <v>23535732</v>
      </c>
      <c r="B623" t="s">
        <v>9255</v>
      </c>
      <c r="C623" s="171">
        <v>41365</v>
      </c>
      <c r="D623" t="s">
        <v>8994</v>
      </c>
      <c r="E623" t="s">
        <v>10861</v>
      </c>
      <c r="F623" t="s">
        <v>9010</v>
      </c>
      <c r="G623" t="s">
        <v>8996</v>
      </c>
      <c r="H623" t="s">
        <v>10862</v>
      </c>
      <c r="I623" t="s">
        <v>10863</v>
      </c>
      <c r="J623" t="s">
        <v>11376</v>
      </c>
      <c r="K623" s="187" t="s">
        <v>9014</v>
      </c>
      <c r="L623" t="s">
        <v>9039</v>
      </c>
      <c r="M623">
        <v>10</v>
      </c>
      <c r="N623">
        <v>102654464</v>
      </c>
      <c r="O623" t="s">
        <v>11377</v>
      </c>
      <c r="P623" t="s">
        <v>11378</v>
      </c>
      <c r="Q623" t="s">
        <v>11379</v>
      </c>
      <c r="R623" t="s">
        <v>9005</v>
      </c>
      <c r="S623">
        <v>0.71</v>
      </c>
      <c r="T623" s="186">
        <v>5.0000000000000003E-10</v>
      </c>
      <c r="V623">
        <v>1.1000000000000001</v>
      </c>
      <c r="W623" t="s">
        <v>9198</v>
      </c>
    </row>
    <row r="624" spans="1:23" x14ac:dyDescent="0.45">
      <c r="A624">
        <v>18264096</v>
      </c>
      <c r="B624" t="s">
        <v>9096</v>
      </c>
      <c r="C624" s="171">
        <v>39488</v>
      </c>
      <c r="D624" t="s">
        <v>8994</v>
      </c>
      <c r="E624" t="s">
        <v>9313</v>
      </c>
      <c r="F624" t="s">
        <v>9010</v>
      </c>
      <c r="G624" t="s">
        <v>8996</v>
      </c>
      <c r="H624" t="s">
        <v>9314</v>
      </c>
      <c r="I624" t="s">
        <v>9315</v>
      </c>
      <c r="J624" t="s">
        <v>9811</v>
      </c>
      <c r="K624" s="185" t="s">
        <v>9014</v>
      </c>
      <c r="L624" t="s">
        <v>9001</v>
      </c>
      <c r="M624">
        <v>11</v>
      </c>
      <c r="N624">
        <v>69227200</v>
      </c>
      <c r="O624" t="s">
        <v>9101</v>
      </c>
      <c r="P624" t="s">
        <v>10684</v>
      </c>
      <c r="Q624" t="s">
        <v>10685</v>
      </c>
      <c r="R624" t="s">
        <v>9074</v>
      </c>
      <c r="S624">
        <v>0.52</v>
      </c>
      <c r="T624" s="186">
        <v>2.0000000000000001E-9</v>
      </c>
      <c r="V624">
        <v>1.1000000000000001</v>
      </c>
      <c r="W624" t="s">
        <v>11380</v>
      </c>
    </row>
    <row r="625" spans="1:23" x14ac:dyDescent="0.45">
      <c r="A625">
        <v>23535732</v>
      </c>
      <c r="B625" t="s">
        <v>9255</v>
      </c>
      <c r="C625" s="171">
        <v>41365</v>
      </c>
      <c r="D625" t="s">
        <v>8994</v>
      </c>
      <c r="E625" t="s">
        <v>10861</v>
      </c>
      <c r="F625" t="s">
        <v>9010</v>
      </c>
      <c r="G625" t="s">
        <v>8996</v>
      </c>
      <c r="H625" t="s">
        <v>10862</v>
      </c>
      <c r="I625" t="s">
        <v>10863</v>
      </c>
      <c r="J625" t="s">
        <v>11381</v>
      </c>
      <c r="K625" s="187" t="s">
        <v>9014</v>
      </c>
      <c r="L625" t="s">
        <v>9001</v>
      </c>
      <c r="M625">
        <v>11</v>
      </c>
      <c r="N625">
        <v>102530930</v>
      </c>
      <c r="O625" t="s">
        <v>11382</v>
      </c>
      <c r="P625" t="s">
        <v>11383</v>
      </c>
      <c r="Q625" t="s">
        <v>11384</v>
      </c>
      <c r="R625" t="s">
        <v>9572</v>
      </c>
      <c r="S625">
        <v>0.56000000000000005</v>
      </c>
      <c r="T625" s="186">
        <v>1.9999999999999999E-11</v>
      </c>
      <c r="V625">
        <v>1.1000000000000001</v>
      </c>
      <c r="W625" t="s">
        <v>9027</v>
      </c>
    </row>
    <row r="626" spans="1:23" x14ac:dyDescent="0.45">
      <c r="A626">
        <v>24493630</v>
      </c>
      <c r="B626" t="s">
        <v>9552</v>
      </c>
      <c r="C626" s="171">
        <v>41673</v>
      </c>
      <c r="D626" t="s">
        <v>9262</v>
      </c>
      <c r="E626" t="s">
        <v>9553</v>
      </c>
      <c r="F626" t="s">
        <v>9021</v>
      </c>
      <c r="G626" t="s">
        <v>8996</v>
      </c>
      <c r="H626" t="s">
        <v>9554</v>
      </c>
      <c r="I626" t="s">
        <v>9555</v>
      </c>
      <c r="J626" t="s">
        <v>9811</v>
      </c>
      <c r="K626" s="185" t="s">
        <v>9014</v>
      </c>
      <c r="L626" t="s">
        <v>9001</v>
      </c>
      <c r="M626">
        <v>11</v>
      </c>
      <c r="N626">
        <v>69492927</v>
      </c>
      <c r="O626" t="s">
        <v>8108</v>
      </c>
      <c r="P626" t="s">
        <v>11385</v>
      </c>
      <c r="Q626" t="s">
        <v>11386</v>
      </c>
      <c r="R626" t="s">
        <v>9074</v>
      </c>
      <c r="S626">
        <v>0.18</v>
      </c>
      <c r="T626" s="186">
        <v>2.0000000000000002E-15</v>
      </c>
      <c r="V626">
        <v>1.29</v>
      </c>
      <c r="W626" t="s">
        <v>10491</v>
      </c>
    </row>
    <row r="627" spans="1:23" x14ac:dyDescent="0.45">
      <c r="A627">
        <v>20453838</v>
      </c>
      <c r="B627" t="s">
        <v>9499</v>
      </c>
      <c r="C627" s="171">
        <v>40307</v>
      </c>
      <c r="D627" t="s">
        <v>8994</v>
      </c>
      <c r="E627" t="s">
        <v>9500</v>
      </c>
      <c r="F627" t="s">
        <v>9021</v>
      </c>
      <c r="G627" t="s">
        <v>8996</v>
      </c>
      <c r="H627" t="s">
        <v>9501</v>
      </c>
      <c r="I627" t="s">
        <v>9502</v>
      </c>
      <c r="J627" t="s">
        <v>9811</v>
      </c>
      <c r="K627" s="185" t="s">
        <v>9014</v>
      </c>
      <c r="L627" t="s">
        <v>9001</v>
      </c>
      <c r="M627">
        <v>11</v>
      </c>
      <c r="N627">
        <v>69513996</v>
      </c>
      <c r="O627" t="s">
        <v>11387</v>
      </c>
      <c r="P627" t="s">
        <v>11388</v>
      </c>
      <c r="Q627" t="s">
        <v>11389</v>
      </c>
      <c r="R627" t="s">
        <v>9074</v>
      </c>
      <c r="S627">
        <v>0.15</v>
      </c>
      <c r="T627" s="186">
        <v>2.9999999999999998E-15</v>
      </c>
      <c r="V627">
        <v>1.1499999999999999</v>
      </c>
      <c r="W627" t="s">
        <v>9459</v>
      </c>
    </row>
    <row r="628" spans="1:23" x14ac:dyDescent="0.45">
      <c r="A628">
        <v>23535729</v>
      </c>
      <c r="B628" t="s">
        <v>9028</v>
      </c>
      <c r="C628" s="171">
        <v>41365</v>
      </c>
      <c r="D628" t="s">
        <v>8994</v>
      </c>
      <c r="E628" t="s">
        <v>9029</v>
      </c>
      <c r="F628" t="s">
        <v>9021</v>
      </c>
      <c r="G628" t="s">
        <v>8996</v>
      </c>
      <c r="H628" t="s">
        <v>9030</v>
      </c>
      <c r="I628" t="s">
        <v>9031</v>
      </c>
      <c r="J628" t="s">
        <v>9811</v>
      </c>
      <c r="K628" s="185" t="s">
        <v>9014</v>
      </c>
      <c r="L628" t="s">
        <v>9001</v>
      </c>
      <c r="M628">
        <v>11</v>
      </c>
      <c r="N628">
        <v>69513996</v>
      </c>
      <c r="O628" t="s">
        <v>9101</v>
      </c>
      <c r="P628" t="s">
        <v>11388</v>
      </c>
      <c r="Q628" t="s">
        <v>11389</v>
      </c>
      <c r="R628" t="s">
        <v>9074</v>
      </c>
      <c r="S628">
        <v>0.15</v>
      </c>
      <c r="T628" s="186">
        <v>2.0000000000000001E-63</v>
      </c>
      <c r="V628">
        <v>1.21</v>
      </c>
      <c r="W628" t="s">
        <v>11390</v>
      </c>
    </row>
    <row r="629" spans="1:23" x14ac:dyDescent="0.45">
      <c r="A629">
        <v>24493630</v>
      </c>
      <c r="B629" t="s">
        <v>9552</v>
      </c>
      <c r="C629" s="171">
        <v>41673</v>
      </c>
      <c r="D629" t="s">
        <v>9262</v>
      </c>
      <c r="E629" t="s">
        <v>9553</v>
      </c>
      <c r="F629" t="s">
        <v>9021</v>
      </c>
      <c r="G629" t="s">
        <v>8996</v>
      </c>
      <c r="H629" t="s">
        <v>9554</v>
      </c>
      <c r="I629" t="s">
        <v>9555</v>
      </c>
      <c r="J629" t="s">
        <v>9811</v>
      </c>
      <c r="K629" s="185" t="s">
        <v>9014</v>
      </c>
      <c r="L629" t="s">
        <v>9001</v>
      </c>
      <c r="M629">
        <v>11</v>
      </c>
      <c r="N629">
        <v>69513996</v>
      </c>
      <c r="O629" t="s">
        <v>8108</v>
      </c>
      <c r="P629" t="s">
        <v>11391</v>
      </c>
      <c r="Q629" t="s">
        <v>11389</v>
      </c>
      <c r="R629" t="s">
        <v>9074</v>
      </c>
      <c r="S629">
        <v>0.16</v>
      </c>
      <c r="T629" s="186">
        <v>1E-8</v>
      </c>
      <c r="V629">
        <v>1.34</v>
      </c>
      <c r="W629" t="s">
        <v>9049</v>
      </c>
    </row>
    <row r="630" spans="1:23" x14ac:dyDescent="0.45">
      <c r="A630">
        <v>26237428</v>
      </c>
      <c r="B630" t="s">
        <v>9292</v>
      </c>
      <c r="C630" s="171">
        <v>42219</v>
      </c>
      <c r="D630" t="s">
        <v>8994</v>
      </c>
      <c r="E630" t="s">
        <v>9293</v>
      </c>
      <c r="F630" t="s">
        <v>841</v>
      </c>
      <c r="G630" t="s">
        <v>8996</v>
      </c>
      <c r="H630" t="s">
        <v>9294</v>
      </c>
      <c r="I630" t="s">
        <v>9295</v>
      </c>
      <c r="J630" t="s">
        <v>9811</v>
      </c>
      <c r="K630" s="185" t="s">
        <v>9014</v>
      </c>
      <c r="L630" t="s">
        <v>9001</v>
      </c>
      <c r="M630">
        <v>11</v>
      </c>
      <c r="N630">
        <v>69552350</v>
      </c>
      <c r="O630" t="s">
        <v>8108</v>
      </c>
      <c r="P630" t="s">
        <v>11392</v>
      </c>
      <c r="Q630" t="s">
        <v>11393</v>
      </c>
      <c r="R630" t="s">
        <v>9074</v>
      </c>
      <c r="S630">
        <v>0.32</v>
      </c>
      <c r="T630" s="186">
        <v>2E-12</v>
      </c>
      <c r="V630">
        <v>0.12</v>
      </c>
      <c r="W630" t="s">
        <v>9300</v>
      </c>
    </row>
    <row r="631" spans="1:23" x14ac:dyDescent="0.45">
      <c r="A631">
        <v>23502783</v>
      </c>
      <c r="B631" t="s">
        <v>9587</v>
      </c>
      <c r="C631" s="171">
        <v>41350</v>
      </c>
      <c r="D631" t="s">
        <v>8994</v>
      </c>
      <c r="E631" t="s">
        <v>9588</v>
      </c>
      <c r="F631" t="s">
        <v>9589</v>
      </c>
      <c r="G631" t="s">
        <v>8996</v>
      </c>
      <c r="H631" t="s">
        <v>9590</v>
      </c>
      <c r="J631" t="s">
        <v>9811</v>
      </c>
      <c r="K631" s="185" t="s">
        <v>9014</v>
      </c>
      <c r="L631" t="s">
        <v>9001</v>
      </c>
      <c r="M631">
        <v>11</v>
      </c>
      <c r="N631">
        <v>69648142</v>
      </c>
      <c r="O631" t="s">
        <v>8108</v>
      </c>
      <c r="P631" t="s">
        <v>11394</v>
      </c>
      <c r="Q631" t="s">
        <v>11395</v>
      </c>
      <c r="R631" t="s">
        <v>55</v>
      </c>
      <c r="S631">
        <v>0.56000000000000005</v>
      </c>
      <c r="T631" s="186">
        <v>7.9999999999999995E-11</v>
      </c>
      <c r="U631" t="s">
        <v>11396</v>
      </c>
      <c r="V631">
        <v>1.82</v>
      </c>
      <c r="W631" t="s">
        <v>11397</v>
      </c>
    </row>
    <row r="632" spans="1:23" x14ac:dyDescent="0.45">
      <c r="A632">
        <v>23502783</v>
      </c>
      <c r="B632" t="s">
        <v>9587</v>
      </c>
      <c r="C632" s="171">
        <v>41350</v>
      </c>
      <c r="D632" t="s">
        <v>8994</v>
      </c>
      <c r="E632" t="s">
        <v>9588</v>
      </c>
      <c r="F632" t="s">
        <v>9589</v>
      </c>
      <c r="G632" t="s">
        <v>8996</v>
      </c>
      <c r="H632" t="s">
        <v>9590</v>
      </c>
      <c r="J632" t="s">
        <v>9811</v>
      </c>
      <c r="K632" s="185" t="s">
        <v>9014</v>
      </c>
      <c r="L632" t="s">
        <v>9001</v>
      </c>
      <c r="M632">
        <v>11</v>
      </c>
      <c r="N632">
        <v>69648142</v>
      </c>
      <c r="O632" t="s">
        <v>8108</v>
      </c>
      <c r="P632" t="s">
        <v>11394</v>
      </c>
      <c r="Q632" t="s">
        <v>11395</v>
      </c>
      <c r="R632" t="s">
        <v>55</v>
      </c>
      <c r="S632">
        <v>0.55000000000000004</v>
      </c>
      <c r="T632" s="186">
        <v>1.9999999999999999E-11</v>
      </c>
      <c r="U632" t="s">
        <v>11398</v>
      </c>
      <c r="V632">
        <v>1.95</v>
      </c>
      <c r="W632" t="s">
        <v>11399</v>
      </c>
    </row>
    <row r="633" spans="1:23" x14ac:dyDescent="0.45">
      <c r="A633">
        <v>22634755</v>
      </c>
      <c r="B633" t="s">
        <v>10395</v>
      </c>
      <c r="C633" s="171">
        <v>41056</v>
      </c>
      <c r="D633" t="s">
        <v>8994</v>
      </c>
      <c r="E633" t="s">
        <v>10396</v>
      </c>
      <c r="F633" t="s">
        <v>9069</v>
      </c>
      <c r="G633" t="s">
        <v>8996</v>
      </c>
      <c r="H633" t="s">
        <v>10397</v>
      </c>
      <c r="I633" t="s">
        <v>10398</v>
      </c>
      <c r="J633" t="s">
        <v>11400</v>
      </c>
      <c r="K633" s="187" t="s">
        <v>9014</v>
      </c>
      <c r="L633" t="s">
        <v>9039</v>
      </c>
      <c r="M633">
        <v>11</v>
      </c>
      <c r="N633">
        <v>74634505</v>
      </c>
      <c r="O633" t="s">
        <v>3749</v>
      </c>
      <c r="P633" t="s">
        <v>11401</v>
      </c>
      <c r="Q633" t="s">
        <v>11402</v>
      </c>
      <c r="R633" t="s">
        <v>9005</v>
      </c>
      <c r="S633" t="s">
        <v>9064</v>
      </c>
      <c r="T633" s="186">
        <v>4.0000000000000001E-10</v>
      </c>
      <c r="V633">
        <v>1.08</v>
      </c>
      <c r="W633" t="s">
        <v>11403</v>
      </c>
    </row>
    <row r="634" spans="1:23" x14ac:dyDescent="0.45">
      <c r="A634">
        <v>25990418</v>
      </c>
      <c r="B634" t="s">
        <v>9066</v>
      </c>
      <c r="C634" s="171">
        <v>42144</v>
      </c>
      <c r="D634" t="s">
        <v>9067</v>
      </c>
      <c r="E634" t="s">
        <v>9068</v>
      </c>
      <c r="F634" t="s">
        <v>9069</v>
      </c>
      <c r="G634" t="s">
        <v>8996</v>
      </c>
      <c r="H634" t="s">
        <v>9070</v>
      </c>
      <c r="I634" t="s">
        <v>9012</v>
      </c>
      <c r="J634" t="s">
        <v>11400</v>
      </c>
      <c r="K634" s="187" t="s">
        <v>9014</v>
      </c>
      <c r="L634" t="s">
        <v>9039</v>
      </c>
      <c r="M634">
        <v>11</v>
      </c>
      <c r="N634">
        <v>74634505</v>
      </c>
      <c r="O634" t="s">
        <v>3749</v>
      </c>
      <c r="P634" t="s">
        <v>11404</v>
      </c>
      <c r="Q634" t="s">
        <v>11402</v>
      </c>
      <c r="R634" t="s">
        <v>9005</v>
      </c>
      <c r="S634">
        <v>0.47</v>
      </c>
      <c r="T634" s="186">
        <v>7.9999999999999995E-11</v>
      </c>
      <c r="V634">
        <v>1.1499999999999999</v>
      </c>
      <c r="W634" t="s">
        <v>9049</v>
      </c>
    </row>
    <row r="635" spans="1:23" x14ac:dyDescent="0.45">
      <c r="A635">
        <v>26503584</v>
      </c>
      <c r="B635" t="s">
        <v>9653</v>
      </c>
      <c r="C635" s="171">
        <v>42304</v>
      </c>
      <c r="D635" t="s">
        <v>9044</v>
      </c>
      <c r="E635" t="s">
        <v>9654</v>
      </c>
      <c r="F635" t="s">
        <v>9155</v>
      </c>
      <c r="G635" t="s">
        <v>8996</v>
      </c>
      <c r="H635" t="s">
        <v>9156</v>
      </c>
      <c r="I635" t="s">
        <v>9655</v>
      </c>
      <c r="J635" t="s">
        <v>11405</v>
      </c>
      <c r="K635" s="187" t="s">
        <v>9014</v>
      </c>
      <c r="L635" t="s">
        <v>9039</v>
      </c>
      <c r="M635">
        <v>11</v>
      </c>
      <c r="N635">
        <v>78286890</v>
      </c>
      <c r="O635" t="s">
        <v>11406</v>
      </c>
      <c r="P635" t="s">
        <v>11407</v>
      </c>
      <c r="Q635" t="s">
        <v>11408</v>
      </c>
      <c r="R635" t="s">
        <v>9005</v>
      </c>
      <c r="S635">
        <v>0.15</v>
      </c>
      <c r="T635" s="186">
        <v>1E-10</v>
      </c>
      <c r="V635">
        <v>1.26</v>
      </c>
      <c r="W635" t="s">
        <v>9150</v>
      </c>
    </row>
    <row r="636" spans="1:23" x14ac:dyDescent="0.45">
      <c r="A636">
        <v>19578364</v>
      </c>
      <c r="B636" t="s">
        <v>11409</v>
      </c>
      <c r="C636" s="171">
        <v>39999</v>
      </c>
      <c r="D636" t="s">
        <v>8994</v>
      </c>
      <c r="E636" t="s">
        <v>11410</v>
      </c>
      <c r="F636" t="s">
        <v>841</v>
      </c>
      <c r="G636" t="s">
        <v>8996</v>
      </c>
      <c r="H636" t="s">
        <v>11411</v>
      </c>
      <c r="I636" t="s">
        <v>11412</v>
      </c>
      <c r="J636" t="s">
        <v>11413</v>
      </c>
      <c r="K636" s="187" t="s">
        <v>9014</v>
      </c>
      <c r="L636" t="s">
        <v>9001</v>
      </c>
      <c r="M636">
        <v>11</v>
      </c>
      <c r="N636">
        <v>89277878</v>
      </c>
      <c r="O636" t="s">
        <v>11414</v>
      </c>
      <c r="P636" t="s">
        <v>11415</v>
      </c>
      <c r="Q636" t="s">
        <v>11416</v>
      </c>
      <c r="R636" t="s">
        <v>9005</v>
      </c>
      <c r="S636">
        <v>0.27</v>
      </c>
      <c r="T636" s="186">
        <v>2E-14</v>
      </c>
      <c r="V636">
        <v>1.29</v>
      </c>
      <c r="W636" t="s">
        <v>11417</v>
      </c>
    </row>
    <row r="637" spans="1:23" x14ac:dyDescent="0.45">
      <c r="A637">
        <v>21983787</v>
      </c>
      <c r="B637" t="s">
        <v>9442</v>
      </c>
      <c r="C637" s="171">
        <v>40825</v>
      </c>
      <c r="D637" t="s">
        <v>8994</v>
      </c>
      <c r="E637" t="s">
        <v>9443</v>
      </c>
      <c r="F637" t="s">
        <v>841</v>
      </c>
      <c r="G637" t="s">
        <v>8996</v>
      </c>
      <c r="H637" t="s">
        <v>9444</v>
      </c>
      <c r="I637" t="s">
        <v>9445</v>
      </c>
      <c r="J637" t="s">
        <v>11413</v>
      </c>
      <c r="K637" s="187" t="s">
        <v>9014</v>
      </c>
      <c r="L637" t="s">
        <v>9001</v>
      </c>
      <c r="M637">
        <v>11</v>
      </c>
      <c r="N637">
        <v>89277878</v>
      </c>
      <c r="O637" t="s">
        <v>11414</v>
      </c>
      <c r="P637" t="s">
        <v>11415</v>
      </c>
      <c r="Q637" t="s">
        <v>11416</v>
      </c>
      <c r="R637" t="s">
        <v>9005</v>
      </c>
      <c r="S637">
        <v>0.28000000000000003</v>
      </c>
      <c r="T637" s="186">
        <v>2.0000000000000001E-13</v>
      </c>
      <c r="V637">
        <v>1.3</v>
      </c>
      <c r="W637" t="s">
        <v>11418</v>
      </c>
    </row>
    <row r="638" spans="1:23" x14ac:dyDescent="0.45">
      <c r="A638">
        <v>27424798</v>
      </c>
      <c r="B638" t="s">
        <v>10009</v>
      </c>
      <c r="C638" s="171">
        <v>42569</v>
      </c>
      <c r="D638" t="s">
        <v>9044</v>
      </c>
      <c r="E638" t="s">
        <v>10010</v>
      </c>
      <c r="F638" t="s">
        <v>10011</v>
      </c>
      <c r="G638" t="s">
        <v>8996</v>
      </c>
      <c r="H638" t="s">
        <v>10012</v>
      </c>
      <c r="I638" t="s">
        <v>10013</v>
      </c>
      <c r="J638" t="s">
        <v>11413</v>
      </c>
      <c r="K638" s="187" t="s">
        <v>9014</v>
      </c>
      <c r="L638" t="s">
        <v>9001</v>
      </c>
      <c r="M638">
        <v>11</v>
      </c>
      <c r="N638">
        <v>89284793</v>
      </c>
      <c r="O638" t="s">
        <v>11414</v>
      </c>
      <c r="P638" t="s">
        <v>11419</v>
      </c>
      <c r="Q638" t="s">
        <v>11420</v>
      </c>
      <c r="R638" t="s">
        <v>59</v>
      </c>
      <c r="S638">
        <v>0.28000000000000003</v>
      </c>
      <c r="T638" s="186">
        <v>2.9999999999999998E-14</v>
      </c>
      <c r="V638">
        <v>1.1599999999999999</v>
      </c>
    </row>
    <row r="639" spans="1:23" x14ac:dyDescent="0.45">
      <c r="A639">
        <v>23535732</v>
      </c>
      <c r="B639" t="s">
        <v>9255</v>
      </c>
      <c r="C639" s="171">
        <v>41365</v>
      </c>
      <c r="D639" t="s">
        <v>8994</v>
      </c>
      <c r="E639" t="s">
        <v>10861</v>
      </c>
      <c r="F639" t="s">
        <v>9010</v>
      </c>
      <c r="G639" t="s">
        <v>8996</v>
      </c>
      <c r="H639" t="s">
        <v>10862</v>
      </c>
      <c r="I639" t="s">
        <v>10863</v>
      </c>
      <c r="J639" t="s">
        <v>11421</v>
      </c>
      <c r="K639" s="185" t="s">
        <v>9014</v>
      </c>
      <c r="L639" t="s">
        <v>9001</v>
      </c>
      <c r="M639">
        <v>17</v>
      </c>
      <c r="N639">
        <v>715725</v>
      </c>
      <c r="O639" t="s">
        <v>11422</v>
      </c>
      <c r="P639" t="s">
        <v>11423</v>
      </c>
      <c r="Q639" t="s">
        <v>11424</v>
      </c>
      <c r="R639" t="s">
        <v>9005</v>
      </c>
      <c r="S639">
        <v>0.36</v>
      </c>
      <c r="T639" s="186">
        <v>5E-15</v>
      </c>
      <c r="V639">
        <v>1.1000000000000001</v>
      </c>
      <c r="W639" t="s">
        <v>11325</v>
      </c>
    </row>
    <row r="640" spans="1:23" x14ac:dyDescent="0.45">
      <c r="A640">
        <v>21983787</v>
      </c>
      <c r="B640" t="s">
        <v>9442</v>
      </c>
      <c r="C640" s="171">
        <v>40825</v>
      </c>
      <c r="D640" t="s">
        <v>8994</v>
      </c>
      <c r="E640" t="s">
        <v>9443</v>
      </c>
      <c r="F640" t="s">
        <v>841</v>
      </c>
      <c r="G640" t="s">
        <v>8996</v>
      </c>
      <c r="H640" t="s">
        <v>9444</v>
      </c>
      <c r="I640" t="s">
        <v>9445</v>
      </c>
      <c r="J640" t="s">
        <v>11425</v>
      </c>
      <c r="K640" s="187" t="s">
        <v>9014</v>
      </c>
      <c r="L640" t="s">
        <v>9039</v>
      </c>
      <c r="M640">
        <v>11</v>
      </c>
      <c r="N640">
        <v>108304735</v>
      </c>
      <c r="O640" t="s">
        <v>1288</v>
      </c>
      <c r="P640" t="s">
        <v>11426</v>
      </c>
      <c r="Q640" t="s">
        <v>11427</v>
      </c>
      <c r="R640" t="s">
        <v>59</v>
      </c>
      <c r="S640">
        <v>0.87</v>
      </c>
      <c r="T640" s="186">
        <v>3E-9</v>
      </c>
      <c r="V640">
        <v>1.19</v>
      </c>
      <c r="W640" t="s">
        <v>10926</v>
      </c>
    </row>
    <row r="641" spans="1:23" x14ac:dyDescent="0.45">
      <c r="A641">
        <v>18372901</v>
      </c>
      <c r="B641" t="s">
        <v>10854</v>
      </c>
      <c r="C641" s="171">
        <v>39537</v>
      </c>
      <c r="D641" t="s">
        <v>8994</v>
      </c>
      <c r="E641" t="s">
        <v>10855</v>
      </c>
      <c r="F641" t="s">
        <v>9069</v>
      </c>
      <c r="G641" t="s">
        <v>8996</v>
      </c>
      <c r="H641" t="s">
        <v>10856</v>
      </c>
      <c r="I641" t="s">
        <v>10857</v>
      </c>
      <c r="J641" t="s">
        <v>11428</v>
      </c>
      <c r="K641" s="187" t="s">
        <v>9014</v>
      </c>
      <c r="L641" t="s">
        <v>9039</v>
      </c>
      <c r="M641">
        <v>11</v>
      </c>
      <c r="N641">
        <v>111300984</v>
      </c>
      <c r="O641" t="s">
        <v>9101</v>
      </c>
      <c r="P641" t="s">
        <v>11429</v>
      </c>
      <c r="Q641" t="s">
        <v>11430</v>
      </c>
      <c r="R641" t="s">
        <v>9005</v>
      </c>
      <c r="S641">
        <v>0.43</v>
      </c>
      <c r="T641" s="186">
        <v>6E-10</v>
      </c>
      <c r="V641">
        <v>1.1100000000000001</v>
      </c>
      <c r="W641" t="s">
        <v>9411</v>
      </c>
    </row>
    <row r="642" spans="1:23" x14ac:dyDescent="0.45">
      <c r="A642">
        <v>26151821</v>
      </c>
      <c r="B642" t="s">
        <v>9531</v>
      </c>
      <c r="C642" s="171">
        <v>42192</v>
      </c>
      <c r="D642" t="s">
        <v>9044</v>
      </c>
      <c r="E642" t="s">
        <v>9579</v>
      </c>
      <c r="F642" t="s">
        <v>9069</v>
      </c>
      <c r="G642" t="s">
        <v>8996</v>
      </c>
      <c r="H642" t="s">
        <v>9580</v>
      </c>
      <c r="I642" t="s">
        <v>9581</v>
      </c>
      <c r="J642" t="s">
        <v>11428</v>
      </c>
      <c r="K642" s="187" t="s">
        <v>9014</v>
      </c>
      <c r="L642" t="s">
        <v>9039</v>
      </c>
      <c r="M642">
        <v>11</v>
      </c>
      <c r="N642">
        <v>111300984</v>
      </c>
      <c r="O642" t="s">
        <v>11431</v>
      </c>
      <c r="P642" t="s">
        <v>11429</v>
      </c>
      <c r="Q642" t="s">
        <v>11430</v>
      </c>
      <c r="R642" t="s">
        <v>9005</v>
      </c>
      <c r="S642">
        <v>0.28000000000000003</v>
      </c>
      <c r="T642" s="186">
        <v>1E-10</v>
      </c>
      <c r="V642">
        <v>1.1235955</v>
      </c>
      <c r="W642" t="s">
        <v>9999</v>
      </c>
    </row>
    <row r="643" spans="1:23" x14ac:dyDescent="0.45">
      <c r="A643">
        <v>21743467</v>
      </c>
      <c r="B643" t="s">
        <v>10836</v>
      </c>
      <c r="C643" s="171">
        <v>40734</v>
      </c>
      <c r="D643" t="s">
        <v>8994</v>
      </c>
      <c r="E643" t="s">
        <v>10837</v>
      </c>
      <c r="F643" t="s">
        <v>9010</v>
      </c>
      <c r="G643" t="s">
        <v>8996</v>
      </c>
      <c r="H643" t="s">
        <v>10838</v>
      </c>
      <c r="I643" t="s">
        <v>10839</v>
      </c>
      <c r="J643" t="s">
        <v>10896</v>
      </c>
      <c r="K643" s="185" t="s">
        <v>9014</v>
      </c>
      <c r="L643" t="s">
        <v>9039</v>
      </c>
      <c r="M643">
        <v>2</v>
      </c>
      <c r="N643">
        <v>85567174</v>
      </c>
      <c r="O643" t="s">
        <v>11432</v>
      </c>
      <c r="P643" t="s">
        <v>10897</v>
      </c>
      <c r="Q643" t="s">
        <v>10898</v>
      </c>
      <c r="R643" t="s">
        <v>9005</v>
      </c>
      <c r="S643">
        <v>0.59</v>
      </c>
      <c r="T643" s="186">
        <v>2.9999999999999998E-15</v>
      </c>
      <c r="V643">
        <v>1.0900000000000001</v>
      </c>
      <c r="W643" t="s">
        <v>9198</v>
      </c>
    </row>
    <row r="644" spans="1:23" x14ac:dyDescent="0.45">
      <c r="A644">
        <v>26424050</v>
      </c>
      <c r="B644" t="s">
        <v>9915</v>
      </c>
      <c r="C644" s="171">
        <v>42278</v>
      </c>
      <c r="D644" t="s">
        <v>9044</v>
      </c>
      <c r="E644" t="s">
        <v>9916</v>
      </c>
      <c r="F644" t="s">
        <v>5168</v>
      </c>
      <c r="G644" t="s">
        <v>8996</v>
      </c>
      <c r="H644" t="s">
        <v>9920</v>
      </c>
      <c r="I644" t="s">
        <v>9921</v>
      </c>
      <c r="J644" t="s">
        <v>11326</v>
      </c>
      <c r="K644" s="185" t="s">
        <v>9014</v>
      </c>
      <c r="L644" t="s">
        <v>9001</v>
      </c>
      <c r="M644">
        <v>17</v>
      </c>
      <c r="N644">
        <v>7675353</v>
      </c>
      <c r="O644" t="s">
        <v>9064</v>
      </c>
      <c r="P644" t="s">
        <v>11330</v>
      </c>
      <c r="Q644" t="s">
        <v>11331</v>
      </c>
      <c r="R644" t="s">
        <v>9196</v>
      </c>
      <c r="S644" t="s">
        <v>9064</v>
      </c>
      <c r="T644" s="186">
        <v>3.9999999999999999E-12</v>
      </c>
      <c r="V644">
        <v>2.79</v>
      </c>
      <c r="W644" t="s">
        <v>11433</v>
      </c>
    </row>
    <row r="645" spans="1:23" x14ac:dyDescent="0.45">
      <c r="A645">
        <v>27424798</v>
      </c>
      <c r="B645" t="s">
        <v>10009</v>
      </c>
      <c r="C645" s="171">
        <v>42569</v>
      </c>
      <c r="D645" t="s">
        <v>9044</v>
      </c>
      <c r="E645" t="s">
        <v>10010</v>
      </c>
      <c r="F645" t="s">
        <v>10011</v>
      </c>
      <c r="G645" t="s">
        <v>8996</v>
      </c>
      <c r="H645" t="s">
        <v>10012</v>
      </c>
      <c r="I645" t="s">
        <v>10013</v>
      </c>
      <c r="J645" t="s">
        <v>10995</v>
      </c>
      <c r="K645" s="187" t="s">
        <v>9014</v>
      </c>
      <c r="L645" t="s">
        <v>9001</v>
      </c>
      <c r="M645">
        <v>11</v>
      </c>
      <c r="N645">
        <v>116019561</v>
      </c>
      <c r="O645" t="s">
        <v>11434</v>
      </c>
      <c r="P645" t="s">
        <v>11435</v>
      </c>
      <c r="Q645" t="s">
        <v>11436</v>
      </c>
      <c r="R645" t="s">
        <v>9074</v>
      </c>
      <c r="S645">
        <v>0.01</v>
      </c>
      <c r="T645" s="186">
        <v>8.9999999999999995E-9</v>
      </c>
      <c r="V645">
        <v>2.13</v>
      </c>
    </row>
    <row r="646" spans="1:23" x14ac:dyDescent="0.45">
      <c r="A646">
        <v>19578367</v>
      </c>
      <c r="B646" t="s">
        <v>9925</v>
      </c>
      <c r="C646" s="171">
        <v>39999</v>
      </c>
      <c r="D646" t="s">
        <v>8994</v>
      </c>
      <c r="E646" t="s">
        <v>9926</v>
      </c>
      <c r="F646" t="s">
        <v>5168</v>
      </c>
      <c r="G646" t="s">
        <v>8996</v>
      </c>
      <c r="H646" t="s">
        <v>9927</v>
      </c>
      <c r="I646" t="s">
        <v>9928</v>
      </c>
      <c r="J646" t="s">
        <v>11158</v>
      </c>
      <c r="K646" s="187" t="s">
        <v>9014</v>
      </c>
      <c r="L646" t="s">
        <v>9001</v>
      </c>
      <c r="M646">
        <v>20</v>
      </c>
      <c r="N646">
        <v>63678486</v>
      </c>
      <c r="O646" t="s">
        <v>4995</v>
      </c>
      <c r="P646" t="s">
        <v>11437</v>
      </c>
      <c r="Q646" t="s">
        <v>11438</v>
      </c>
      <c r="R646" t="s">
        <v>9005</v>
      </c>
      <c r="S646">
        <v>0.23</v>
      </c>
      <c r="T646" s="186">
        <v>3.0000000000000001E-12</v>
      </c>
      <c r="V646">
        <v>1.28</v>
      </c>
      <c r="W646" t="s">
        <v>10909</v>
      </c>
    </row>
    <row r="647" spans="1:23" x14ac:dyDescent="0.45">
      <c r="A647">
        <v>19578366</v>
      </c>
      <c r="B647" t="s">
        <v>10927</v>
      </c>
      <c r="C647" s="171">
        <v>39999</v>
      </c>
      <c r="D647" t="s">
        <v>8994</v>
      </c>
      <c r="E647" t="s">
        <v>10928</v>
      </c>
      <c r="F647" t="s">
        <v>5168</v>
      </c>
      <c r="G647" t="s">
        <v>8996</v>
      </c>
      <c r="H647" t="s">
        <v>10929</v>
      </c>
      <c r="I647" t="s">
        <v>10930</v>
      </c>
      <c r="J647" t="s">
        <v>11158</v>
      </c>
      <c r="K647" s="187" t="s">
        <v>9014</v>
      </c>
      <c r="L647" t="s">
        <v>9001</v>
      </c>
      <c r="M647">
        <v>20</v>
      </c>
      <c r="N647">
        <v>63678486</v>
      </c>
      <c r="O647" t="s">
        <v>4995</v>
      </c>
      <c r="P647" t="s">
        <v>11437</v>
      </c>
      <c r="Q647" t="s">
        <v>11438</v>
      </c>
      <c r="R647" t="s">
        <v>9005</v>
      </c>
      <c r="S647">
        <v>0.77</v>
      </c>
      <c r="T647" s="186">
        <v>3E-9</v>
      </c>
      <c r="V647">
        <v>1.52</v>
      </c>
      <c r="W647" t="s">
        <v>11439</v>
      </c>
    </row>
    <row r="648" spans="1:23" x14ac:dyDescent="0.45">
      <c r="A648">
        <v>21531791</v>
      </c>
      <c r="B648" t="s">
        <v>9944</v>
      </c>
      <c r="C648" s="171">
        <v>40662</v>
      </c>
      <c r="D648" t="s">
        <v>9050</v>
      </c>
      <c r="E648" t="s">
        <v>9945</v>
      </c>
      <c r="F648" t="s">
        <v>5168</v>
      </c>
      <c r="G648" t="s">
        <v>8996</v>
      </c>
      <c r="H648" t="s">
        <v>9946</v>
      </c>
      <c r="I648" t="s">
        <v>9012</v>
      </c>
      <c r="J648" t="s">
        <v>11158</v>
      </c>
      <c r="K648" s="187" t="s">
        <v>9014</v>
      </c>
      <c r="L648" t="s">
        <v>9001</v>
      </c>
      <c r="M648">
        <v>20</v>
      </c>
      <c r="N648">
        <v>63678486</v>
      </c>
      <c r="O648" t="s">
        <v>4995</v>
      </c>
      <c r="P648" t="s">
        <v>11440</v>
      </c>
      <c r="Q648" t="s">
        <v>11438</v>
      </c>
      <c r="R648" t="s">
        <v>9005</v>
      </c>
      <c r="S648" t="s">
        <v>9064</v>
      </c>
      <c r="T648" s="186">
        <v>2.0000000000000001E-9</v>
      </c>
      <c r="V648">
        <v>1.24</v>
      </c>
      <c r="W648" t="s">
        <v>9049</v>
      </c>
    </row>
    <row r="649" spans="1:23" x14ac:dyDescent="0.45">
      <c r="A649">
        <v>24908248</v>
      </c>
      <c r="B649" t="s">
        <v>9902</v>
      </c>
      <c r="C649" s="171">
        <v>41798</v>
      </c>
      <c r="D649" t="s">
        <v>8994</v>
      </c>
      <c r="E649" t="s">
        <v>9903</v>
      </c>
      <c r="F649" t="s">
        <v>5168</v>
      </c>
      <c r="G649" t="s">
        <v>8996</v>
      </c>
      <c r="H649" t="s">
        <v>9904</v>
      </c>
      <c r="I649" t="s">
        <v>9905</v>
      </c>
      <c r="J649" t="s">
        <v>11158</v>
      </c>
      <c r="K649" s="187" t="s">
        <v>9014</v>
      </c>
      <c r="L649" t="s">
        <v>9001</v>
      </c>
      <c r="M649">
        <v>20</v>
      </c>
      <c r="N649">
        <v>63678486</v>
      </c>
      <c r="O649" t="s">
        <v>4995</v>
      </c>
      <c r="P649" t="s">
        <v>11437</v>
      </c>
      <c r="Q649" t="s">
        <v>11438</v>
      </c>
      <c r="R649" t="s">
        <v>9005</v>
      </c>
      <c r="S649">
        <v>0.76</v>
      </c>
      <c r="T649" s="186">
        <v>5.0000000000000004E-19</v>
      </c>
      <c r="V649">
        <v>1.56</v>
      </c>
      <c r="W649" t="s">
        <v>11441</v>
      </c>
    </row>
    <row r="650" spans="1:23" x14ac:dyDescent="0.45">
      <c r="A650">
        <v>25279986</v>
      </c>
      <c r="B650" t="s">
        <v>9713</v>
      </c>
      <c r="C650" s="171">
        <v>41914</v>
      </c>
      <c r="D650" t="s">
        <v>9714</v>
      </c>
      <c r="E650" t="s">
        <v>9715</v>
      </c>
      <c r="F650" t="s">
        <v>9716</v>
      </c>
      <c r="G650" t="s">
        <v>8996</v>
      </c>
      <c r="H650" t="s">
        <v>9717</v>
      </c>
      <c r="I650" t="s">
        <v>9718</v>
      </c>
      <c r="J650" t="s">
        <v>10995</v>
      </c>
      <c r="K650" s="187" t="s">
        <v>9014</v>
      </c>
      <c r="L650" t="s">
        <v>9001</v>
      </c>
      <c r="M650">
        <v>11</v>
      </c>
      <c r="N650">
        <v>118871133</v>
      </c>
      <c r="O650" t="s">
        <v>11442</v>
      </c>
      <c r="P650" t="s">
        <v>11443</v>
      </c>
      <c r="Q650" t="s">
        <v>11444</v>
      </c>
      <c r="R650" t="s">
        <v>9222</v>
      </c>
      <c r="S650">
        <v>0.20399999999999999</v>
      </c>
      <c r="T650" s="186">
        <v>6.0000000000000006E-20</v>
      </c>
      <c r="V650">
        <v>1.34</v>
      </c>
      <c r="W650" t="s">
        <v>11445</v>
      </c>
    </row>
    <row r="651" spans="1:23" x14ac:dyDescent="0.45">
      <c r="A651">
        <v>26956414</v>
      </c>
      <c r="B651" t="s">
        <v>9330</v>
      </c>
      <c r="C651" s="171">
        <v>42438</v>
      </c>
      <c r="D651" t="s">
        <v>9044</v>
      </c>
      <c r="E651" t="s">
        <v>9364</v>
      </c>
      <c r="F651" t="s">
        <v>9341</v>
      </c>
      <c r="G651" t="s">
        <v>8996</v>
      </c>
      <c r="H651" t="s">
        <v>9365</v>
      </c>
      <c r="I651" t="s">
        <v>9366</v>
      </c>
      <c r="J651" t="s">
        <v>11446</v>
      </c>
      <c r="K651" s="187" t="s">
        <v>9014</v>
      </c>
      <c r="L651" t="s">
        <v>9001</v>
      </c>
      <c r="M651">
        <v>11</v>
      </c>
      <c r="N651">
        <v>123484683</v>
      </c>
      <c r="O651" t="s">
        <v>11447</v>
      </c>
      <c r="P651" t="s">
        <v>11448</v>
      </c>
      <c r="Q651" t="s">
        <v>11449</v>
      </c>
      <c r="R651" t="s">
        <v>9005</v>
      </c>
      <c r="S651">
        <v>0.19600000000000001</v>
      </c>
      <c r="T651" s="186">
        <v>1.9999999999999999E-40</v>
      </c>
      <c r="V651">
        <v>1.66</v>
      </c>
      <c r="W651" t="s">
        <v>11450</v>
      </c>
    </row>
    <row r="652" spans="1:23" x14ac:dyDescent="0.45">
      <c r="A652">
        <v>18758461</v>
      </c>
      <c r="B652" t="s">
        <v>9349</v>
      </c>
      <c r="C652" s="171">
        <v>39691</v>
      </c>
      <c r="D652" t="s">
        <v>8994</v>
      </c>
      <c r="E652" t="s">
        <v>9350</v>
      </c>
      <c r="F652" t="s">
        <v>9341</v>
      </c>
      <c r="G652" t="s">
        <v>8996</v>
      </c>
      <c r="H652" t="s">
        <v>9351</v>
      </c>
      <c r="I652" t="s">
        <v>9352</v>
      </c>
      <c r="J652" t="s">
        <v>11446</v>
      </c>
      <c r="K652" s="187" t="s">
        <v>9014</v>
      </c>
      <c r="L652" t="s">
        <v>9001</v>
      </c>
      <c r="M652">
        <v>11</v>
      </c>
      <c r="N652">
        <v>123490689</v>
      </c>
      <c r="O652" t="s">
        <v>11447</v>
      </c>
      <c r="P652" t="s">
        <v>11451</v>
      </c>
      <c r="Q652" t="s">
        <v>11452</v>
      </c>
      <c r="R652" t="s">
        <v>9005</v>
      </c>
      <c r="S652">
        <v>0.21</v>
      </c>
      <c r="T652" s="186">
        <v>3.9999999999999999E-12</v>
      </c>
      <c r="V652">
        <v>1.45</v>
      </c>
      <c r="W652" t="s">
        <v>11453</v>
      </c>
    </row>
    <row r="653" spans="1:23" x14ac:dyDescent="0.45">
      <c r="A653">
        <v>20639881</v>
      </c>
      <c r="B653" t="s">
        <v>10360</v>
      </c>
      <c r="C653" s="171">
        <v>40377</v>
      </c>
      <c r="D653" t="s">
        <v>8994</v>
      </c>
      <c r="E653" t="s">
        <v>10361</v>
      </c>
      <c r="F653" t="s">
        <v>9716</v>
      </c>
      <c r="G653" t="s">
        <v>8996</v>
      </c>
      <c r="H653" t="s">
        <v>10362</v>
      </c>
      <c r="I653" t="s">
        <v>10363</v>
      </c>
      <c r="J653" t="s">
        <v>11446</v>
      </c>
      <c r="K653" s="187" t="s">
        <v>9014</v>
      </c>
      <c r="L653" t="s">
        <v>9001</v>
      </c>
      <c r="M653">
        <v>11</v>
      </c>
      <c r="N653">
        <v>123490689</v>
      </c>
      <c r="O653" t="s">
        <v>9101</v>
      </c>
      <c r="P653" t="s">
        <v>11454</v>
      </c>
      <c r="Q653" t="s">
        <v>11452</v>
      </c>
      <c r="R653" t="s">
        <v>9005</v>
      </c>
      <c r="S653">
        <v>0.21</v>
      </c>
      <c r="T653" s="186">
        <v>4.0000000000000002E-9</v>
      </c>
      <c r="U653" t="s">
        <v>11455</v>
      </c>
      <c r="V653">
        <v>1.81</v>
      </c>
      <c r="W653" t="s">
        <v>11456</v>
      </c>
    </row>
    <row r="654" spans="1:23" x14ac:dyDescent="0.45">
      <c r="A654">
        <v>23770605</v>
      </c>
      <c r="B654" t="s">
        <v>9330</v>
      </c>
      <c r="C654" s="171">
        <v>41441</v>
      </c>
      <c r="D654" t="s">
        <v>8994</v>
      </c>
      <c r="E654" t="s">
        <v>9340</v>
      </c>
      <c r="F654" t="s">
        <v>9341</v>
      </c>
      <c r="G654" t="s">
        <v>8996</v>
      </c>
      <c r="H654" t="s">
        <v>9342</v>
      </c>
      <c r="I654" t="s">
        <v>9343</v>
      </c>
      <c r="J654" t="s">
        <v>11446</v>
      </c>
      <c r="K654" s="187" t="s">
        <v>9014</v>
      </c>
      <c r="L654" t="s">
        <v>9001</v>
      </c>
      <c r="M654">
        <v>11</v>
      </c>
      <c r="N654">
        <v>123490689</v>
      </c>
      <c r="O654" t="s">
        <v>11457</v>
      </c>
      <c r="P654" t="s">
        <v>11451</v>
      </c>
      <c r="Q654" t="s">
        <v>11452</v>
      </c>
      <c r="R654" t="s">
        <v>9005</v>
      </c>
      <c r="S654">
        <v>0.19</v>
      </c>
      <c r="T654" s="186">
        <v>3.9999999999999997E-39</v>
      </c>
      <c r="V654">
        <v>1.62</v>
      </c>
      <c r="W654" t="s">
        <v>9049</v>
      </c>
    </row>
    <row r="655" spans="1:23" x14ac:dyDescent="0.45">
      <c r="A655">
        <v>24292274</v>
      </c>
      <c r="B655" t="s">
        <v>9370</v>
      </c>
      <c r="C655" s="171">
        <v>41609</v>
      </c>
      <c r="D655" t="s">
        <v>8994</v>
      </c>
      <c r="E655" t="s">
        <v>9371</v>
      </c>
      <c r="F655" t="s">
        <v>9341</v>
      </c>
      <c r="G655" t="s">
        <v>8996</v>
      </c>
      <c r="H655" t="s">
        <v>9372</v>
      </c>
      <c r="I655" t="s">
        <v>9373</v>
      </c>
      <c r="J655" t="s">
        <v>11446</v>
      </c>
      <c r="K655" s="187" t="s">
        <v>9014</v>
      </c>
      <c r="L655" t="s">
        <v>9001</v>
      </c>
      <c r="M655">
        <v>11</v>
      </c>
      <c r="N655">
        <v>123490689</v>
      </c>
      <c r="O655" t="s">
        <v>11458</v>
      </c>
      <c r="P655" t="s">
        <v>11451</v>
      </c>
      <c r="Q655" t="s">
        <v>11452</v>
      </c>
      <c r="R655" t="s">
        <v>9005</v>
      </c>
      <c r="S655">
        <v>0.19</v>
      </c>
      <c r="T655" s="186">
        <v>3.9999999999999997E-24</v>
      </c>
      <c r="V655">
        <v>1.64</v>
      </c>
      <c r="W655" t="s">
        <v>9049</v>
      </c>
    </row>
    <row r="656" spans="1:23" x14ac:dyDescent="0.45">
      <c r="A656">
        <v>22700719</v>
      </c>
      <c r="B656" t="s">
        <v>9357</v>
      </c>
      <c r="C656" s="171">
        <v>41073</v>
      </c>
      <c r="D656" t="s">
        <v>9358</v>
      </c>
      <c r="E656" t="s">
        <v>9359</v>
      </c>
      <c r="F656" t="s">
        <v>9341</v>
      </c>
      <c r="G656" t="s">
        <v>8996</v>
      </c>
      <c r="H656" t="s">
        <v>9360</v>
      </c>
      <c r="I656" t="s">
        <v>9361</v>
      </c>
      <c r="J656" t="s">
        <v>11446</v>
      </c>
      <c r="K656" s="187" t="s">
        <v>9014</v>
      </c>
      <c r="L656" t="s">
        <v>9001</v>
      </c>
      <c r="M656">
        <v>11</v>
      </c>
      <c r="N656">
        <v>123490689</v>
      </c>
      <c r="O656" t="s">
        <v>9064</v>
      </c>
      <c r="P656" t="s">
        <v>11451</v>
      </c>
      <c r="Q656" t="s">
        <v>11452</v>
      </c>
      <c r="R656" t="s">
        <v>9005</v>
      </c>
      <c r="S656">
        <v>0.2</v>
      </c>
      <c r="T656" s="186">
        <v>3.0000000000000001E-12</v>
      </c>
      <c r="V656">
        <v>1.52</v>
      </c>
      <c r="W656" t="s">
        <v>11459</v>
      </c>
    </row>
    <row r="657" spans="1:23" x14ac:dyDescent="0.45">
      <c r="A657">
        <v>26956414</v>
      </c>
      <c r="B657" t="s">
        <v>9330</v>
      </c>
      <c r="C657" s="171">
        <v>42438</v>
      </c>
      <c r="D657" t="s">
        <v>9044</v>
      </c>
      <c r="E657" t="s">
        <v>9364</v>
      </c>
      <c r="F657" t="s">
        <v>9341</v>
      </c>
      <c r="G657" t="s">
        <v>8996</v>
      </c>
      <c r="H657" t="s">
        <v>9365</v>
      </c>
      <c r="I657" t="s">
        <v>9366</v>
      </c>
      <c r="J657" t="s">
        <v>11446</v>
      </c>
      <c r="K657" s="187" t="s">
        <v>9014</v>
      </c>
      <c r="L657" t="s">
        <v>9001</v>
      </c>
      <c r="M657">
        <v>11</v>
      </c>
      <c r="N657">
        <v>123497625</v>
      </c>
      <c r="O657" t="s">
        <v>9064</v>
      </c>
      <c r="P657" t="s">
        <v>11460</v>
      </c>
      <c r="Q657" t="s">
        <v>11461</v>
      </c>
      <c r="R657" t="s">
        <v>9005</v>
      </c>
      <c r="S657">
        <v>0.75600000000000001</v>
      </c>
      <c r="T657" s="186">
        <v>5.0000000000000004E-16</v>
      </c>
      <c r="V657">
        <v>1.3</v>
      </c>
      <c r="W657" t="s">
        <v>11462</v>
      </c>
    </row>
    <row r="658" spans="1:23" x14ac:dyDescent="0.45">
      <c r="A658">
        <v>25279986</v>
      </c>
      <c r="B658" t="s">
        <v>9713</v>
      </c>
      <c r="C658" s="171">
        <v>41914</v>
      </c>
      <c r="D658" t="s">
        <v>9714</v>
      </c>
      <c r="E658" t="s">
        <v>9715</v>
      </c>
      <c r="F658" t="s">
        <v>9716</v>
      </c>
      <c r="G658" t="s">
        <v>8996</v>
      </c>
      <c r="H658" t="s">
        <v>9717</v>
      </c>
      <c r="I658" t="s">
        <v>9718</v>
      </c>
      <c r="J658" t="s">
        <v>11463</v>
      </c>
      <c r="K658" s="187" t="s">
        <v>9014</v>
      </c>
      <c r="L658" t="s">
        <v>9001</v>
      </c>
      <c r="M658">
        <v>11</v>
      </c>
      <c r="N658">
        <v>128622844</v>
      </c>
      <c r="O658" t="s">
        <v>11464</v>
      </c>
      <c r="P658" t="s">
        <v>11465</v>
      </c>
      <c r="Q658" t="s">
        <v>11466</v>
      </c>
      <c r="R658" t="s">
        <v>9572</v>
      </c>
      <c r="S658">
        <v>0.45600000000000002</v>
      </c>
      <c r="T658" s="186">
        <v>7.0000000000000004E-11</v>
      </c>
      <c r="V658">
        <v>1.19</v>
      </c>
      <c r="W658" t="s">
        <v>9576</v>
      </c>
    </row>
    <row r="659" spans="1:23" x14ac:dyDescent="0.45">
      <c r="A659">
        <v>23535729</v>
      </c>
      <c r="B659" t="s">
        <v>9028</v>
      </c>
      <c r="C659" s="171">
        <v>41365</v>
      </c>
      <c r="D659" t="s">
        <v>8994</v>
      </c>
      <c r="E659" t="s">
        <v>9029</v>
      </c>
      <c r="F659" t="s">
        <v>9021</v>
      </c>
      <c r="G659" t="s">
        <v>8996</v>
      </c>
      <c r="H659" t="s">
        <v>9030</v>
      </c>
      <c r="I659" t="s">
        <v>9031</v>
      </c>
      <c r="J659" t="s">
        <v>11463</v>
      </c>
      <c r="K659" s="187" t="s">
        <v>9014</v>
      </c>
      <c r="L659" t="s">
        <v>9001</v>
      </c>
      <c r="M659">
        <v>11</v>
      </c>
      <c r="N659">
        <v>129591276</v>
      </c>
      <c r="O659" t="s">
        <v>9101</v>
      </c>
      <c r="P659" t="s">
        <v>11467</v>
      </c>
      <c r="Q659" t="s">
        <v>11468</v>
      </c>
      <c r="R659" t="s">
        <v>9572</v>
      </c>
      <c r="S659">
        <v>0.59</v>
      </c>
      <c r="T659" s="186">
        <v>1.0000000000000001E-9</v>
      </c>
      <c r="V659">
        <v>1.05</v>
      </c>
      <c r="W659" t="s">
        <v>9386</v>
      </c>
    </row>
    <row r="660" spans="1:23" x14ac:dyDescent="0.45">
      <c r="A660">
        <v>23263487</v>
      </c>
      <c r="B660" t="s">
        <v>10145</v>
      </c>
      <c r="C660" s="171">
        <v>41266</v>
      </c>
      <c r="D660" t="s">
        <v>8994</v>
      </c>
      <c r="E660" t="s">
        <v>10146</v>
      </c>
      <c r="F660" t="s">
        <v>9069</v>
      </c>
      <c r="G660" t="s">
        <v>8996</v>
      </c>
      <c r="H660" t="s">
        <v>10147</v>
      </c>
      <c r="I660" t="s">
        <v>10148</v>
      </c>
      <c r="J660" t="s">
        <v>11469</v>
      </c>
      <c r="K660" s="188" t="s">
        <v>9088</v>
      </c>
      <c r="L660" t="s">
        <v>9039</v>
      </c>
      <c r="M660">
        <v>12</v>
      </c>
      <c r="N660">
        <v>4259186</v>
      </c>
      <c r="O660" t="s">
        <v>11470</v>
      </c>
      <c r="P660" t="s">
        <v>11471</v>
      </c>
      <c r="Q660" t="s">
        <v>11472</v>
      </c>
      <c r="R660" t="s">
        <v>9005</v>
      </c>
      <c r="S660">
        <v>0.379</v>
      </c>
      <c r="T660" s="186">
        <v>2.9999999999999997E-8</v>
      </c>
      <c r="V660">
        <v>1.0900000000000001</v>
      </c>
      <c r="W660" t="s">
        <v>9187</v>
      </c>
    </row>
    <row r="661" spans="1:23" x14ac:dyDescent="0.45">
      <c r="A661">
        <v>23263487</v>
      </c>
      <c r="B661" t="s">
        <v>10145</v>
      </c>
      <c r="C661" s="171">
        <v>41266</v>
      </c>
      <c r="D661" t="s">
        <v>8994</v>
      </c>
      <c r="E661" t="s">
        <v>10146</v>
      </c>
      <c r="F661" t="s">
        <v>9069</v>
      </c>
      <c r="G661" t="s">
        <v>8996</v>
      </c>
      <c r="H661" t="s">
        <v>10147</v>
      </c>
      <c r="I661" t="s">
        <v>10148</v>
      </c>
      <c r="J661" t="s">
        <v>11469</v>
      </c>
      <c r="K661" s="188" t="s">
        <v>9088</v>
      </c>
      <c r="L661" t="s">
        <v>9039</v>
      </c>
      <c r="M661">
        <v>12</v>
      </c>
      <c r="N661">
        <v>4259186</v>
      </c>
      <c r="O661" t="s">
        <v>11470</v>
      </c>
      <c r="P661" t="s">
        <v>11471</v>
      </c>
      <c r="Q661" t="s">
        <v>11472</v>
      </c>
      <c r="R661" t="s">
        <v>9005</v>
      </c>
      <c r="S661">
        <v>0.35199999999999998</v>
      </c>
      <c r="T661" s="186">
        <v>5.0000000000000003E-10</v>
      </c>
      <c r="U661" t="s">
        <v>9197</v>
      </c>
      <c r="V661">
        <v>1.17</v>
      </c>
      <c r="W661" t="s">
        <v>9691</v>
      </c>
    </row>
    <row r="662" spans="1:23" x14ac:dyDescent="0.45">
      <c r="A662">
        <v>24836286</v>
      </c>
      <c r="B662" t="s">
        <v>9223</v>
      </c>
      <c r="C662" s="171">
        <v>41777</v>
      </c>
      <c r="D662" t="s">
        <v>8994</v>
      </c>
      <c r="E662" t="s">
        <v>9224</v>
      </c>
      <c r="F662" t="s">
        <v>9069</v>
      </c>
      <c r="G662" t="s">
        <v>8996</v>
      </c>
      <c r="H662" t="s">
        <v>9225</v>
      </c>
      <c r="I662" t="s">
        <v>9226</v>
      </c>
      <c r="J662" t="s">
        <v>11469</v>
      </c>
      <c r="K662" s="188" t="s">
        <v>9088</v>
      </c>
      <c r="L662" t="s">
        <v>9039</v>
      </c>
      <c r="M662">
        <v>12</v>
      </c>
      <c r="N662">
        <v>4259186</v>
      </c>
      <c r="O662" t="s">
        <v>2405</v>
      </c>
      <c r="P662" t="s">
        <v>11471</v>
      </c>
      <c r="Q662" t="s">
        <v>11472</v>
      </c>
      <c r="R662" t="s">
        <v>9005</v>
      </c>
      <c r="S662">
        <v>0.37</v>
      </c>
      <c r="T662" s="186">
        <v>1E-10</v>
      </c>
      <c r="U662" t="s">
        <v>9197</v>
      </c>
      <c r="V662">
        <v>1.1399999999999999</v>
      </c>
      <c r="W662" t="s">
        <v>9413</v>
      </c>
    </row>
    <row r="663" spans="1:23" x14ac:dyDescent="0.45">
      <c r="A663">
        <v>24836286</v>
      </c>
      <c r="B663" t="s">
        <v>9223</v>
      </c>
      <c r="C663" s="171">
        <v>41777</v>
      </c>
      <c r="D663" t="s">
        <v>8994</v>
      </c>
      <c r="E663" t="s">
        <v>9224</v>
      </c>
      <c r="F663" t="s">
        <v>9069</v>
      </c>
      <c r="G663" t="s">
        <v>8996</v>
      </c>
      <c r="H663" t="s">
        <v>9225</v>
      </c>
      <c r="I663" t="s">
        <v>9226</v>
      </c>
      <c r="J663" t="s">
        <v>11473</v>
      </c>
      <c r="K663" s="188" t="s">
        <v>9088</v>
      </c>
      <c r="L663" t="s">
        <v>9039</v>
      </c>
      <c r="M663">
        <v>12</v>
      </c>
      <c r="N663">
        <v>6276561</v>
      </c>
      <c r="O663" t="s">
        <v>11474</v>
      </c>
      <c r="P663" t="s">
        <v>11475</v>
      </c>
      <c r="Q663" t="s">
        <v>11476</v>
      </c>
      <c r="R663" t="s">
        <v>9074</v>
      </c>
      <c r="S663">
        <v>0.82</v>
      </c>
      <c r="T663" s="186">
        <v>6E-10</v>
      </c>
      <c r="U663" t="s">
        <v>9197</v>
      </c>
      <c r="V663">
        <v>1.1399999999999999</v>
      </c>
      <c r="W663" t="s">
        <v>9413</v>
      </c>
    </row>
    <row r="664" spans="1:23" x14ac:dyDescent="0.45">
      <c r="A664">
        <v>27145994</v>
      </c>
      <c r="B664" t="s">
        <v>9620</v>
      </c>
      <c r="C664" s="171">
        <v>42495</v>
      </c>
      <c r="D664" t="s">
        <v>9044</v>
      </c>
      <c r="E664" t="s">
        <v>11477</v>
      </c>
      <c r="F664" t="s">
        <v>9069</v>
      </c>
      <c r="G664" t="s">
        <v>8996</v>
      </c>
      <c r="H664" t="s">
        <v>11478</v>
      </c>
      <c r="I664" t="s">
        <v>11479</v>
      </c>
      <c r="J664" t="s">
        <v>11480</v>
      </c>
      <c r="K664" s="188" t="s">
        <v>9453</v>
      </c>
      <c r="L664" t="s">
        <v>9039</v>
      </c>
      <c r="M664">
        <v>12</v>
      </c>
      <c r="N664">
        <v>11856807</v>
      </c>
      <c r="O664" t="s">
        <v>1884</v>
      </c>
      <c r="P664" t="s">
        <v>11481</v>
      </c>
      <c r="Q664" t="s">
        <v>11482</v>
      </c>
      <c r="R664" t="s">
        <v>9005</v>
      </c>
      <c r="T664" s="186">
        <v>3E-11</v>
      </c>
      <c r="V664">
        <v>1.17</v>
      </c>
      <c r="W664" t="s">
        <v>9560</v>
      </c>
    </row>
    <row r="665" spans="1:23" x14ac:dyDescent="0.45">
      <c r="A665">
        <v>27145994</v>
      </c>
      <c r="B665" t="s">
        <v>9620</v>
      </c>
      <c r="C665" s="171">
        <v>42495</v>
      </c>
      <c r="D665" t="s">
        <v>9044</v>
      </c>
      <c r="E665" t="s">
        <v>11477</v>
      </c>
      <c r="F665" t="s">
        <v>9069</v>
      </c>
      <c r="G665" t="s">
        <v>8996</v>
      </c>
      <c r="H665" t="s">
        <v>11478</v>
      </c>
      <c r="I665" t="s">
        <v>11479</v>
      </c>
      <c r="J665" t="s">
        <v>11480</v>
      </c>
      <c r="K665" s="188" t="s">
        <v>9453</v>
      </c>
      <c r="L665" t="s">
        <v>9039</v>
      </c>
      <c r="M665">
        <v>12</v>
      </c>
      <c r="N665">
        <v>11856807</v>
      </c>
      <c r="O665" t="s">
        <v>1884</v>
      </c>
      <c r="P665" t="s">
        <v>11481</v>
      </c>
      <c r="Q665" t="s">
        <v>11482</v>
      </c>
      <c r="R665" t="s">
        <v>9005</v>
      </c>
      <c r="S665">
        <v>0.47699999999999998</v>
      </c>
      <c r="T665" s="186">
        <v>3E-10</v>
      </c>
      <c r="U665" t="s">
        <v>9453</v>
      </c>
      <c r="V665">
        <v>1.17</v>
      </c>
      <c r="W665" t="s">
        <v>11483</v>
      </c>
    </row>
    <row r="666" spans="1:23" x14ac:dyDescent="0.45">
      <c r="A666">
        <v>23535729</v>
      </c>
      <c r="B666" t="s">
        <v>9028</v>
      </c>
      <c r="C666" s="171">
        <v>41365</v>
      </c>
      <c r="D666" t="s">
        <v>8994</v>
      </c>
      <c r="E666" t="s">
        <v>9029</v>
      </c>
      <c r="F666" t="s">
        <v>9021</v>
      </c>
      <c r="G666" t="s">
        <v>8996</v>
      </c>
      <c r="H666" t="s">
        <v>9030</v>
      </c>
      <c r="I666" t="s">
        <v>9031</v>
      </c>
      <c r="J666" t="s">
        <v>11484</v>
      </c>
      <c r="K666" s="187" t="s">
        <v>9014</v>
      </c>
      <c r="L666" t="s">
        <v>9001</v>
      </c>
      <c r="M666">
        <v>12</v>
      </c>
      <c r="N666">
        <v>14260997</v>
      </c>
      <c r="O666" t="s">
        <v>9101</v>
      </c>
      <c r="P666" t="s">
        <v>11485</v>
      </c>
      <c r="Q666" t="s">
        <v>11486</v>
      </c>
      <c r="R666" t="s">
        <v>9222</v>
      </c>
      <c r="S666">
        <v>0.26</v>
      </c>
      <c r="T666" s="186">
        <v>4.0000000000000001E-8</v>
      </c>
      <c r="V666">
        <v>1.05</v>
      </c>
      <c r="W666" t="s">
        <v>10094</v>
      </c>
    </row>
    <row r="667" spans="1:23" x14ac:dyDescent="0.45">
      <c r="A667">
        <v>20543847</v>
      </c>
      <c r="B667" t="s">
        <v>9499</v>
      </c>
      <c r="C667" s="171">
        <v>40342</v>
      </c>
      <c r="D667" t="s">
        <v>8994</v>
      </c>
      <c r="E667" t="s">
        <v>9954</v>
      </c>
      <c r="F667" t="s">
        <v>9155</v>
      </c>
      <c r="G667" t="s">
        <v>8996</v>
      </c>
      <c r="H667" t="s">
        <v>9955</v>
      </c>
      <c r="I667" t="s">
        <v>9956</v>
      </c>
      <c r="J667" t="s">
        <v>11484</v>
      </c>
      <c r="K667" s="187" t="s">
        <v>9014</v>
      </c>
      <c r="L667" t="s">
        <v>9001</v>
      </c>
      <c r="M667">
        <v>12</v>
      </c>
      <c r="N667">
        <v>14500933</v>
      </c>
      <c r="O667" t="s">
        <v>11487</v>
      </c>
      <c r="P667" t="s">
        <v>11488</v>
      </c>
      <c r="Q667" t="s">
        <v>11489</v>
      </c>
      <c r="R667" t="s">
        <v>9202</v>
      </c>
      <c r="S667">
        <v>0.62</v>
      </c>
      <c r="T667" s="186">
        <v>6E-10</v>
      </c>
      <c r="V667">
        <v>1.27</v>
      </c>
      <c r="W667" t="s">
        <v>11490</v>
      </c>
    </row>
    <row r="668" spans="1:23" x14ac:dyDescent="0.45">
      <c r="A668">
        <v>23666240</v>
      </c>
      <c r="B668" t="s">
        <v>9153</v>
      </c>
      <c r="C668" s="171">
        <v>41406</v>
      </c>
      <c r="D668" t="s">
        <v>8994</v>
      </c>
      <c r="E668" t="s">
        <v>9154</v>
      </c>
      <c r="F668" t="s">
        <v>9155</v>
      </c>
      <c r="G668" t="s">
        <v>8996</v>
      </c>
      <c r="H668" t="s">
        <v>9156</v>
      </c>
      <c r="I668" t="s">
        <v>9157</v>
      </c>
      <c r="J668" t="s">
        <v>11484</v>
      </c>
      <c r="K668" s="187" t="s">
        <v>9014</v>
      </c>
      <c r="L668" t="s">
        <v>9001</v>
      </c>
      <c r="M668">
        <v>12</v>
      </c>
      <c r="N668">
        <v>14500933</v>
      </c>
      <c r="O668" t="s">
        <v>11487</v>
      </c>
      <c r="P668" t="s">
        <v>11488</v>
      </c>
      <c r="Q668" t="s">
        <v>11489</v>
      </c>
      <c r="R668" t="s">
        <v>9202</v>
      </c>
      <c r="S668">
        <v>0.62</v>
      </c>
      <c r="T668" s="186">
        <v>1E-13</v>
      </c>
      <c r="V668">
        <v>1.32</v>
      </c>
      <c r="W668" t="s">
        <v>11491</v>
      </c>
    </row>
    <row r="669" spans="1:23" x14ac:dyDescent="0.45">
      <c r="A669">
        <v>24325915</v>
      </c>
      <c r="B669" t="s">
        <v>11492</v>
      </c>
      <c r="C669" s="171">
        <v>41617</v>
      </c>
      <c r="D669" t="s">
        <v>9869</v>
      </c>
      <c r="E669" t="s">
        <v>11493</v>
      </c>
      <c r="F669" t="s">
        <v>9021</v>
      </c>
      <c r="G669" t="s">
        <v>8996</v>
      </c>
      <c r="H669" t="s">
        <v>11494</v>
      </c>
      <c r="I669" t="s">
        <v>11495</v>
      </c>
      <c r="J669" t="s">
        <v>11496</v>
      </c>
      <c r="K669" s="187" t="s">
        <v>9014</v>
      </c>
      <c r="L669" t="s">
        <v>9039</v>
      </c>
      <c r="M669">
        <v>12</v>
      </c>
      <c r="N669">
        <v>28002147</v>
      </c>
      <c r="O669" t="s">
        <v>11497</v>
      </c>
      <c r="P669" t="s">
        <v>11498</v>
      </c>
      <c r="Q669" t="s">
        <v>11499</v>
      </c>
      <c r="R669" t="s">
        <v>9074</v>
      </c>
      <c r="T669" s="186">
        <v>2E-8</v>
      </c>
      <c r="V669">
        <v>1.3889</v>
      </c>
      <c r="W669" t="s">
        <v>11500</v>
      </c>
    </row>
    <row r="670" spans="1:23" x14ac:dyDescent="0.45">
      <c r="A670">
        <v>23535733</v>
      </c>
      <c r="B670" t="s">
        <v>9019</v>
      </c>
      <c r="C670" s="171">
        <v>41365</v>
      </c>
      <c r="D670" t="s">
        <v>8994</v>
      </c>
      <c r="E670" t="s">
        <v>9020</v>
      </c>
      <c r="F670" t="s">
        <v>9021</v>
      </c>
      <c r="G670" t="s">
        <v>8996</v>
      </c>
      <c r="H670" t="s">
        <v>9022</v>
      </c>
      <c r="I670" t="s">
        <v>9023</v>
      </c>
      <c r="J670" t="s">
        <v>11496</v>
      </c>
      <c r="K670" s="187" t="s">
        <v>9014</v>
      </c>
      <c r="L670" t="s">
        <v>9039</v>
      </c>
      <c r="M670">
        <v>12</v>
      </c>
      <c r="N670">
        <v>28002147</v>
      </c>
      <c r="O670" t="s">
        <v>11497</v>
      </c>
      <c r="P670" t="s">
        <v>11501</v>
      </c>
      <c r="Q670" t="s">
        <v>11499</v>
      </c>
      <c r="R670" t="s">
        <v>9074</v>
      </c>
      <c r="S670">
        <v>0.89500000000000002</v>
      </c>
      <c r="T670" s="186">
        <v>2E-12</v>
      </c>
      <c r="V670">
        <v>1.2</v>
      </c>
      <c r="W670" t="s">
        <v>9708</v>
      </c>
    </row>
    <row r="671" spans="1:23" x14ac:dyDescent="0.45">
      <c r="A671">
        <v>23535729</v>
      </c>
      <c r="B671" t="s">
        <v>9028</v>
      </c>
      <c r="C671" s="171">
        <v>41365</v>
      </c>
      <c r="D671" t="s">
        <v>8994</v>
      </c>
      <c r="E671" t="s">
        <v>9029</v>
      </c>
      <c r="F671" t="s">
        <v>9021</v>
      </c>
      <c r="G671" t="s">
        <v>8996</v>
      </c>
      <c r="H671" t="s">
        <v>9030</v>
      </c>
      <c r="I671" t="s">
        <v>9031</v>
      </c>
      <c r="J671" t="s">
        <v>11496</v>
      </c>
      <c r="K671" s="187" t="s">
        <v>9014</v>
      </c>
      <c r="L671" t="s">
        <v>9039</v>
      </c>
      <c r="M671">
        <v>12</v>
      </c>
      <c r="N671">
        <v>28002147</v>
      </c>
      <c r="O671" t="s">
        <v>11497</v>
      </c>
      <c r="P671" t="s">
        <v>11502</v>
      </c>
      <c r="Q671" t="s">
        <v>11499</v>
      </c>
      <c r="R671" t="s">
        <v>9074</v>
      </c>
      <c r="S671">
        <v>0.88</v>
      </c>
      <c r="T671" s="186">
        <v>8.0000000000000007E-31</v>
      </c>
      <c r="V671">
        <v>1.1599999999999999</v>
      </c>
      <c r="W671" t="s">
        <v>11503</v>
      </c>
    </row>
    <row r="672" spans="1:23" x14ac:dyDescent="0.45">
      <c r="A672">
        <v>24163127</v>
      </c>
      <c r="B672" t="s">
        <v>9686</v>
      </c>
      <c r="C672" s="171">
        <v>41571</v>
      </c>
      <c r="D672" t="s">
        <v>9050</v>
      </c>
      <c r="E672" t="s">
        <v>9687</v>
      </c>
      <c r="F672" t="s">
        <v>9240</v>
      </c>
      <c r="G672" t="s">
        <v>8996</v>
      </c>
      <c r="H672" t="s">
        <v>9772</v>
      </c>
      <c r="I672" t="s">
        <v>9773</v>
      </c>
      <c r="J672" t="s">
        <v>11504</v>
      </c>
      <c r="K672" s="187" t="s">
        <v>9014</v>
      </c>
      <c r="L672" t="s">
        <v>9039</v>
      </c>
      <c r="M672">
        <v>12</v>
      </c>
      <c r="N672">
        <v>38045401</v>
      </c>
      <c r="O672" t="s">
        <v>10949</v>
      </c>
      <c r="P672" t="s">
        <v>10950</v>
      </c>
      <c r="Q672" t="s">
        <v>11505</v>
      </c>
      <c r="R672" t="s">
        <v>9074</v>
      </c>
      <c r="S672">
        <v>0.46</v>
      </c>
      <c r="T672" s="186">
        <v>2.9999999999999998E-15</v>
      </c>
      <c r="V672">
        <v>1.1299999999999999</v>
      </c>
      <c r="W672" t="s">
        <v>10067</v>
      </c>
    </row>
    <row r="673" spans="1:23" x14ac:dyDescent="0.45">
      <c r="A673">
        <v>25217961</v>
      </c>
      <c r="B673" t="s">
        <v>10755</v>
      </c>
      <c r="C673" s="171">
        <v>41896</v>
      </c>
      <c r="D673" t="s">
        <v>8994</v>
      </c>
      <c r="E673" t="s">
        <v>10756</v>
      </c>
      <c r="F673" t="s">
        <v>9010</v>
      </c>
      <c r="G673" t="s">
        <v>8996</v>
      </c>
      <c r="H673" t="s">
        <v>10757</v>
      </c>
      <c r="I673" t="s">
        <v>9012</v>
      </c>
      <c r="J673" t="s">
        <v>11368</v>
      </c>
      <c r="K673" s="185" t="s">
        <v>9088</v>
      </c>
      <c r="L673" t="s">
        <v>9039</v>
      </c>
      <c r="M673">
        <v>4</v>
      </c>
      <c r="N673">
        <v>72989536</v>
      </c>
      <c r="O673" t="s">
        <v>11506</v>
      </c>
      <c r="P673" t="s">
        <v>11507</v>
      </c>
      <c r="Q673" t="s">
        <v>11508</v>
      </c>
      <c r="R673" t="s">
        <v>9074</v>
      </c>
      <c r="S673">
        <v>0.32</v>
      </c>
      <c r="T673" s="186">
        <v>2.0000000000000001E-10</v>
      </c>
      <c r="U673" t="s">
        <v>9139</v>
      </c>
      <c r="V673">
        <v>1.0900000000000001</v>
      </c>
      <c r="W673" t="s">
        <v>9198</v>
      </c>
    </row>
    <row r="674" spans="1:23" x14ac:dyDescent="0.45">
      <c r="A674">
        <v>23535732</v>
      </c>
      <c r="B674" t="s">
        <v>9255</v>
      </c>
      <c r="C674" s="171">
        <v>41365</v>
      </c>
      <c r="D674" t="s">
        <v>8994</v>
      </c>
      <c r="E674" t="s">
        <v>10861</v>
      </c>
      <c r="F674" t="s">
        <v>9010</v>
      </c>
      <c r="G674" t="s">
        <v>8996</v>
      </c>
      <c r="H674" t="s">
        <v>10862</v>
      </c>
      <c r="I674" t="s">
        <v>10863</v>
      </c>
      <c r="J674" t="s">
        <v>11509</v>
      </c>
      <c r="K674" s="187" t="s">
        <v>9014</v>
      </c>
      <c r="L674" t="s">
        <v>9001</v>
      </c>
      <c r="M674">
        <v>14</v>
      </c>
      <c r="N674">
        <v>68660027</v>
      </c>
      <c r="O674" t="s">
        <v>11510</v>
      </c>
      <c r="P674" t="s">
        <v>11511</v>
      </c>
      <c r="Q674" t="s">
        <v>11512</v>
      </c>
      <c r="R674" t="s">
        <v>9005</v>
      </c>
      <c r="S674">
        <v>0.5</v>
      </c>
      <c r="T674" s="186">
        <v>3E-10</v>
      </c>
      <c r="V674">
        <v>1.0900000000000001</v>
      </c>
      <c r="W674" t="s">
        <v>9198</v>
      </c>
    </row>
    <row r="675" spans="1:23" x14ac:dyDescent="0.45">
      <c r="A675">
        <v>23535732</v>
      </c>
      <c r="B675" t="s">
        <v>9255</v>
      </c>
      <c r="C675" s="171">
        <v>41365</v>
      </c>
      <c r="D675" t="s">
        <v>8994</v>
      </c>
      <c r="E675" t="s">
        <v>10861</v>
      </c>
      <c r="F675" t="s">
        <v>9010</v>
      </c>
      <c r="G675" t="s">
        <v>8996</v>
      </c>
      <c r="H675" t="s">
        <v>10862</v>
      </c>
      <c r="I675" t="s">
        <v>10863</v>
      </c>
      <c r="J675" t="s">
        <v>11513</v>
      </c>
      <c r="K675" s="187" t="s">
        <v>9014</v>
      </c>
      <c r="L675" t="s">
        <v>9039</v>
      </c>
      <c r="M675">
        <v>18</v>
      </c>
      <c r="N675">
        <v>79013973</v>
      </c>
      <c r="O675" t="s">
        <v>11514</v>
      </c>
      <c r="P675" t="s">
        <v>11515</v>
      </c>
      <c r="Q675" t="s">
        <v>11516</v>
      </c>
      <c r="R675" t="s">
        <v>9074</v>
      </c>
      <c r="S675">
        <v>0.7</v>
      </c>
      <c r="T675" s="186">
        <v>2.0000000000000001E-9</v>
      </c>
      <c r="V675">
        <v>1.0900000000000001</v>
      </c>
      <c r="W675" t="s">
        <v>10098</v>
      </c>
    </row>
    <row r="676" spans="1:23" x14ac:dyDescent="0.45">
      <c r="A676">
        <v>24737748</v>
      </c>
      <c r="B676" t="s">
        <v>10725</v>
      </c>
      <c r="C676" s="171">
        <v>41744</v>
      </c>
      <c r="D676" t="s">
        <v>9050</v>
      </c>
      <c r="E676" t="s">
        <v>10726</v>
      </c>
      <c r="F676" t="s">
        <v>9069</v>
      </c>
      <c r="G676" t="s">
        <v>8996</v>
      </c>
      <c r="H676" t="s">
        <v>10727</v>
      </c>
      <c r="I676" t="s">
        <v>10728</v>
      </c>
      <c r="J676" t="s">
        <v>11517</v>
      </c>
      <c r="K676" s="187" t="s">
        <v>9014</v>
      </c>
      <c r="L676" t="s">
        <v>9001</v>
      </c>
      <c r="M676">
        <v>12</v>
      </c>
      <c r="N676">
        <v>50179650</v>
      </c>
      <c r="O676" t="s">
        <v>11518</v>
      </c>
      <c r="P676" t="s">
        <v>11519</v>
      </c>
      <c r="Q676" t="s">
        <v>11520</v>
      </c>
      <c r="R676" t="s">
        <v>9005</v>
      </c>
      <c r="S676">
        <v>0.34599999999999997</v>
      </c>
      <c r="T676" s="186">
        <v>2.9999999999999997E-8</v>
      </c>
      <c r="V676">
        <v>1.1439999999999999</v>
      </c>
      <c r="W676" t="s">
        <v>9049</v>
      </c>
    </row>
    <row r="677" spans="1:23" x14ac:dyDescent="0.45">
      <c r="A677">
        <v>25990418</v>
      </c>
      <c r="B677" t="s">
        <v>9066</v>
      </c>
      <c r="C677" s="171">
        <v>42144</v>
      </c>
      <c r="D677" t="s">
        <v>9067</v>
      </c>
      <c r="E677" t="s">
        <v>9068</v>
      </c>
      <c r="F677" t="s">
        <v>9069</v>
      </c>
      <c r="G677" t="s">
        <v>8996</v>
      </c>
      <c r="H677" t="s">
        <v>9070</v>
      </c>
      <c r="I677" t="s">
        <v>9012</v>
      </c>
      <c r="J677" t="s">
        <v>11517</v>
      </c>
      <c r="K677" s="187" t="s">
        <v>9014</v>
      </c>
      <c r="L677" t="s">
        <v>9001</v>
      </c>
      <c r="M677">
        <v>12</v>
      </c>
      <c r="N677">
        <v>50651666</v>
      </c>
      <c r="O677" t="s">
        <v>11518</v>
      </c>
      <c r="P677" t="s">
        <v>11521</v>
      </c>
      <c r="Q677" t="s">
        <v>11522</v>
      </c>
      <c r="R677" t="s">
        <v>9005</v>
      </c>
      <c r="S677">
        <v>0.61</v>
      </c>
      <c r="T677" s="186">
        <v>4.0000000000000001E-8</v>
      </c>
      <c r="V677">
        <v>1.1000000000000001</v>
      </c>
      <c r="W677" t="s">
        <v>9049</v>
      </c>
    </row>
    <row r="678" spans="1:23" x14ac:dyDescent="0.45">
      <c r="A678">
        <v>20972440</v>
      </c>
      <c r="B678" t="s">
        <v>9212</v>
      </c>
      <c r="C678" s="171">
        <v>40475</v>
      </c>
      <c r="D678" t="s">
        <v>8994</v>
      </c>
      <c r="E678" t="s">
        <v>9213</v>
      </c>
      <c r="F678" t="s">
        <v>9069</v>
      </c>
      <c r="G678" t="s">
        <v>8996</v>
      </c>
      <c r="H678" t="s">
        <v>9214</v>
      </c>
      <c r="I678" t="s">
        <v>9215</v>
      </c>
      <c r="J678" t="s">
        <v>11517</v>
      </c>
      <c r="K678" s="187" t="s">
        <v>9014</v>
      </c>
      <c r="L678" t="s">
        <v>9001</v>
      </c>
      <c r="M678">
        <v>12</v>
      </c>
      <c r="N678">
        <v>50761880</v>
      </c>
      <c r="O678" t="s">
        <v>11518</v>
      </c>
      <c r="P678" t="s">
        <v>11523</v>
      </c>
      <c r="Q678" t="s">
        <v>11524</v>
      </c>
      <c r="R678" t="s">
        <v>9572</v>
      </c>
      <c r="S678" t="s">
        <v>9064</v>
      </c>
      <c r="T678" s="186">
        <v>2.0000000000000001E-10</v>
      </c>
      <c r="V678">
        <v>1.0900000000000001</v>
      </c>
      <c r="W678" t="s">
        <v>9617</v>
      </c>
    </row>
    <row r="679" spans="1:23" x14ac:dyDescent="0.45">
      <c r="A679">
        <v>26732429</v>
      </c>
      <c r="B679" t="s">
        <v>10408</v>
      </c>
      <c r="C679" s="171">
        <v>42373</v>
      </c>
      <c r="D679" t="s">
        <v>9050</v>
      </c>
      <c r="E679" t="s">
        <v>10409</v>
      </c>
      <c r="F679" t="s">
        <v>9723</v>
      </c>
      <c r="G679" t="s">
        <v>8996</v>
      </c>
      <c r="H679" t="s">
        <v>10410</v>
      </c>
      <c r="I679" t="s">
        <v>10411</v>
      </c>
      <c r="J679" t="s">
        <v>10797</v>
      </c>
      <c r="K679" s="185" t="s">
        <v>9088</v>
      </c>
      <c r="L679" t="s">
        <v>9001</v>
      </c>
      <c r="M679">
        <v>12</v>
      </c>
      <c r="N679">
        <v>51955287</v>
      </c>
      <c r="O679" t="s">
        <v>11525</v>
      </c>
      <c r="P679" t="s">
        <v>11526</v>
      </c>
      <c r="Q679" t="s">
        <v>11527</v>
      </c>
      <c r="R679" t="s">
        <v>9005</v>
      </c>
      <c r="S679">
        <v>0.68500000000000005</v>
      </c>
      <c r="T679" s="186">
        <v>5.0000000000000001E-9</v>
      </c>
      <c r="V679">
        <v>1.1235955</v>
      </c>
      <c r="W679" t="s">
        <v>9413</v>
      </c>
    </row>
    <row r="680" spans="1:23" x14ac:dyDescent="0.45">
      <c r="A680">
        <v>26732429</v>
      </c>
      <c r="B680" t="s">
        <v>10408</v>
      </c>
      <c r="C680" s="171">
        <v>42373</v>
      </c>
      <c r="D680" t="s">
        <v>9050</v>
      </c>
      <c r="E680" t="s">
        <v>10409</v>
      </c>
      <c r="F680" t="s">
        <v>9723</v>
      </c>
      <c r="G680" t="s">
        <v>8996</v>
      </c>
      <c r="H680" t="s">
        <v>10416</v>
      </c>
      <c r="I680" t="s">
        <v>10417</v>
      </c>
      <c r="J680" t="s">
        <v>10797</v>
      </c>
      <c r="K680" s="185" t="s">
        <v>10418</v>
      </c>
      <c r="L680" t="s">
        <v>9001</v>
      </c>
      <c r="M680">
        <v>12</v>
      </c>
      <c r="N680">
        <v>51955287</v>
      </c>
      <c r="O680" t="s">
        <v>11525</v>
      </c>
      <c r="P680" t="s">
        <v>11526</v>
      </c>
      <c r="Q680" t="s">
        <v>11527</v>
      </c>
      <c r="R680" t="s">
        <v>9005</v>
      </c>
      <c r="S680">
        <v>0.68500000000000005</v>
      </c>
      <c r="T680" s="186">
        <v>2.0000000000000001E-9</v>
      </c>
      <c r="V680">
        <v>1.1363635999999999</v>
      </c>
      <c r="W680" t="s">
        <v>9329</v>
      </c>
    </row>
    <row r="681" spans="1:23" x14ac:dyDescent="0.45">
      <c r="A681">
        <v>25855136</v>
      </c>
      <c r="B681" t="s">
        <v>9033</v>
      </c>
      <c r="C681" s="171">
        <v>42103</v>
      </c>
      <c r="D681" t="s">
        <v>9044</v>
      </c>
      <c r="E681" t="s">
        <v>9045</v>
      </c>
      <c r="F681" t="s">
        <v>9035</v>
      </c>
      <c r="G681" t="s">
        <v>8996</v>
      </c>
      <c r="H681" t="s">
        <v>9046</v>
      </c>
      <c r="I681" t="s">
        <v>9047</v>
      </c>
      <c r="J681" t="s">
        <v>10797</v>
      </c>
      <c r="K681" s="185" t="s">
        <v>9014</v>
      </c>
      <c r="L681" t="s">
        <v>9001</v>
      </c>
      <c r="M681">
        <v>12</v>
      </c>
      <c r="N681">
        <v>52519884</v>
      </c>
      <c r="O681" t="s">
        <v>11528</v>
      </c>
      <c r="P681" t="s">
        <v>11529</v>
      </c>
      <c r="Q681" t="s">
        <v>11530</v>
      </c>
      <c r="R681" t="s">
        <v>59</v>
      </c>
      <c r="S681">
        <v>8.6999999999999994E-2</v>
      </c>
      <c r="T681" s="186">
        <v>8.9999999999999995E-9</v>
      </c>
      <c r="V681">
        <v>1.29</v>
      </c>
      <c r="W681" t="s">
        <v>9049</v>
      </c>
    </row>
    <row r="682" spans="1:23" x14ac:dyDescent="0.45">
      <c r="A682">
        <v>25217961</v>
      </c>
      <c r="B682" t="s">
        <v>10755</v>
      </c>
      <c r="C682" s="171">
        <v>41896</v>
      </c>
      <c r="D682" t="s">
        <v>8994</v>
      </c>
      <c r="E682" t="s">
        <v>10756</v>
      </c>
      <c r="F682" t="s">
        <v>9010</v>
      </c>
      <c r="G682" t="s">
        <v>8996</v>
      </c>
      <c r="H682" t="s">
        <v>10757</v>
      </c>
      <c r="I682" t="s">
        <v>9012</v>
      </c>
      <c r="J682" t="s">
        <v>9128</v>
      </c>
      <c r="K682" s="185" t="s">
        <v>10881</v>
      </c>
      <c r="L682" t="s">
        <v>9001</v>
      </c>
      <c r="M682">
        <v>1</v>
      </c>
      <c r="N682">
        <v>150685811</v>
      </c>
      <c r="O682" t="s">
        <v>11358</v>
      </c>
      <c r="P682" t="s">
        <v>11359</v>
      </c>
      <c r="Q682" t="s">
        <v>11360</v>
      </c>
      <c r="R682" t="s">
        <v>9005</v>
      </c>
      <c r="S682">
        <v>0.22</v>
      </c>
      <c r="T682" s="186">
        <v>3E-9</v>
      </c>
      <c r="V682">
        <v>1.08</v>
      </c>
      <c r="W682" t="s">
        <v>11531</v>
      </c>
    </row>
    <row r="683" spans="1:23" x14ac:dyDescent="0.45">
      <c r="A683">
        <v>22886559</v>
      </c>
      <c r="B683" t="s">
        <v>9963</v>
      </c>
      <c r="C683" s="171">
        <v>41132</v>
      </c>
      <c r="D683" t="s">
        <v>9008</v>
      </c>
      <c r="E683" t="s">
        <v>9964</v>
      </c>
      <c r="F683" t="s">
        <v>5168</v>
      </c>
      <c r="G683" t="s">
        <v>8996</v>
      </c>
      <c r="H683" t="s">
        <v>9965</v>
      </c>
      <c r="I683" t="s">
        <v>9966</v>
      </c>
      <c r="J683" t="s">
        <v>11158</v>
      </c>
      <c r="K683" s="187" t="s">
        <v>9014</v>
      </c>
      <c r="L683" t="s">
        <v>9001</v>
      </c>
      <c r="M683">
        <v>20</v>
      </c>
      <c r="N683">
        <v>63678486</v>
      </c>
      <c r="O683" t="s">
        <v>11532</v>
      </c>
      <c r="P683" t="s">
        <v>11437</v>
      </c>
      <c r="Q683" t="s">
        <v>11438</v>
      </c>
      <c r="R683" t="s">
        <v>9005</v>
      </c>
      <c r="S683">
        <v>0.77100000000000002</v>
      </c>
      <c r="T683" s="186">
        <v>1E-10</v>
      </c>
      <c r="V683">
        <v>1.43</v>
      </c>
      <c r="W683" t="s">
        <v>11533</v>
      </c>
    </row>
    <row r="684" spans="1:23" x14ac:dyDescent="0.45">
      <c r="A684">
        <v>19483681</v>
      </c>
      <c r="B684" t="s">
        <v>10159</v>
      </c>
      <c r="C684" s="171">
        <v>39964</v>
      </c>
      <c r="D684" t="s">
        <v>8994</v>
      </c>
      <c r="E684" t="s">
        <v>10160</v>
      </c>
      <c r="F684" t="s">
        <v>9155</v>
      </c>
      <c r="G684" t="s">
        <v>8996</v>
      </c>
      <c r="H684" t="s">
        <v>10161</v>
      </c>
      <c r="I684" t="s">
        <v>10162</v>
      </c>
      <c r="J684" t="s">
        <v>11534</v>
      </c>
      <c r="K684" s="187" t="s">
        <v>9014</v>
      </c>
      <c r="L684" t="s">
        <v>9039</v>
      </c>
      <c r="M684">
        <v>12</v>
      </c>
      <c r="N684">
        <v>88496894</v>
      </c>
      <c r="O684" t="s">
        <v>11535</v>
      </c>
      <c r="P684" t="s">
        <v>11536</v>
      </c>
      <c r="Q684" t="s">
        <v>11537</v>
      </c>
      <c r="R684" t="s">
        <v>9202</v>
      </c>
      <c r="S684">
        <v>0.8</v>
      </c>
      <c r="T684" s="186">
        <v>1.0000000000000001E-31</v>
      </c>
      <c r="V684">
        <v>2.5499999999999998</v>
      </c>
      <c r="W684" t="s">
        <v>11538</v>
      </c>
    </row>
    <row r="685" spans="1:23" x14ac:dyDescent="0.45">
      <c r="A685">
        <v>19483681</v>
      </c>
      <c r="B685" t="s">
        <v>10159</v>
      </c>
      <c r="C685" s="171">
        <v>39964</v>
      </c>
      <c r="D685" t="s">
        <v>8994</v>
      </c>
      <c r="E685" t="s">
        <v>10160</v>
      </c>
      <c r="F685" t="s">
        <v>9155</v>
      </c>
      <c r="G685" t="s">
        <v>8996</v>
      </c>
      <c r="H685" t="s">
        <v>10161</v>
      </c>
      <c r="I685" t="s">
        <v>10162</v>
      </c>
      <c r="J685" t="s">
        <v>11534</v>
      </c>
      <c r="K685" s="187" t="s">
        <v>9014</v>
      </c>
      <c r="L685" t="s">
        <v>9039</v>
      </c>
      <c r="M685">
        <v>12</v>
      </c>
      <c r="N685">
        <v>88496894</v>
      </c>
      <c r="O685" t="s">
        <v>11535</v>
      </c>
      <c r="P685" t="s">
        <v>11539</v>
      </c>
      <c r="Q685" t="s">
        <v>11537</v>
      </c>
      <c r="R685" t="s">
        <v>9202</v>
      </c>
      <c r="S685">
        <v>0.83</v>
      </c>
      <c r="T685" s="186">
        <v>2.9999999999999999E-30</v>
      </c>
      <c r="V685">
        <v>2.69</v>
      </c>
      <c r="W685" t="s">
        <v>11540</v>
      </c>
    </row>
    <row r="686" spans="1:23" x14ac:dyDescent="0.45">
      <c r="A686">
        <v>23666239</v>
      </c>
      <c r="B686" t="s">
        <v>9816</v>
      </c>
      <c r="C686" s="171">
        <v>41406</v>
      </c>
      <c r="D686" t="s">
        <v>8994</v>
      </c>
      <c r="E686" t="s">
        <v>9817</v>
      </c>
      <c r="F686" t="s">
        <v>9155</v>
      </c>
      <c r="G686" t="s">
        <v>8996</v>
      </c>
      <c r="H686" t="s">
        <v>9818</v>
      </c>
      <c r="I686" t="s">
        <v>9819</v>
      </c>
      <c r="J686" t="s">
        <v>11534</v>
      </c>
      <c r="K686" s="187" t="s">
        <v>9014</v>
      </c>
      <c r="L686" t="s">
        <v>9039</v>
      </c>
      <c r="M686">
        <v>12</v>
      </c>
      <c r="N686">
        <v>88496894</v>
      </c>
      <c r="O686" t="s">
        <v>11535</v>
      </c>
      <c r="P686" t="s">
        <v>11541</v>
      </c>
      <c r="Q686" t="s">
        <v>11537</v>
      </c>
      <c r="R686" t="s">
        <v>9202</v>
      </c>
      <c r="S686" t="s">
        <v>9064</v>
      </c>
      <c r="T686" s="186">
        <v>2.9999999999999998E-13</v>
      </c>
      <c r="V686">
        <v>2.3256000000000001</v>
      </c>
      <c r="W686" t="s">
        <v>11542</v>
      </c>
    </row>
    <row r="687" spans="1:23" x14ac:dyDescent="0.45">
      <c r="A687">
        <v>23666240</v>
      </c>
      <c r="B687" t="s">
        <v>9153</v>
      </c>
      <c r="C687" s="171">
        <v>41406</v>
      </c>
      <c r="D687" t="s">
        <v>8994</v>
      </c>
      <c r="E687" t="s">
        <v>9154</v>
      </c>
      <c r="F687" t="s">
        <v>9155</v>
      </c>
      <c r="G687" t="s">
        <v>8996</v>
      </c>
      <c r="H687" t="s">
        <v>9156</v>
      </c>
      <c r="I687" t="s">
        <v>9157</v>
      </c>
      <c r="J687" t="s">
        <v>11534</v>
      </c>
      <c r="K687" s="187" t="s">
        <v>9014</v>
      </c>
      <c r="L687" t="s">
        <v>9039</v>
      </c>
      <c r="M687">
        <v>12</v>
      </c>
      <c r="N687">
        <v>88496894</v>
      </c>
      <c r="O687" t="s">
        <v>11535</v>
      </c>
      <c r="P687" t="s">
        <v>11536</v>
      </c>
      <c r="Q687" t="s">
        <v>11537</v>
      </c>
      <c r="R687" t="s">
        <v>9202</v>
      </c>
      <c r="S687">
        <v>0.8</v>
      </c>
      <c r="T687" s="186">
        <v>2E-50</v>
      </c>
      <c r="V687">
        <v>2.2599999999999998</v>
      </c>
      <c r="W687" t="s">
        <v>11543</v>
      </c>
    </row>
    <row r="688" spans="1:23" x14ac:dyDescent="0.45">
      <c r="A688">
        <v>20543847</v>
      </c>
      <c r="B688" t="s">
        <v>9499</v>
      </c>
      <c r="C688" s="171">
        <v>40342</v>
      </c>
      <c r="D688" t="s">
        <v>8994</v>
      </c>
      <c r="E688" t="s">
        <v>9954</v>
      </c>
      <c r="F688" t="s">
        <v>9155</v>
      </c>
      <c r="G688" t="s">
        <v>8996</v>
      </c>
      <c r="H688" t="s">
        <v>9955</v>
      </c>
      <c r="I688" t="s">
        <v>9956</v>
      </c>
      <c r="J688" t="s">
        <v>11534</v>
      </c>
      <c r="K688" s="187" t="s">
        <v>9014</v>
      </c>
      <c r="L688" t="s">
        <v>9039</v>
      </c>
      <c r="M688">
        <v>12</v>
      </c>
      <c r="N688">
        <v>88559784</v>
      </c>
      <c r="O688" t="s">
        <v>11535</v>
      </c>
      <c r="P688" t="s">
        <v>11544</v>
      </c>
      <c r="Q688" t="s">
        <v>11545</v>
      </c>
      <c r="R688" t="s">
        <v>9005</v>
      </c>
      <c r="S688">
        <v>0.78</v>
      </c>
      <c r="T688" s="186">
        <v>2.0000000000000001E-26</v>
      </c>
      <c r="V688">
        <v>2.2200000000000002</v>
      </c>
      <c r="W688" t="s">
        <v>11546</v>
      </c>
    </row>
    <row r="689" spans="1:23" x14ac:dyDescent="0.45">
      <c r="A689">
        <v>23535729</v>
      </c>
      <c r="B689" t="s">
        <v>9028</v>
      </c>
      <c r="C689" s="171">
        <v>41365</v>
      </c>
      <c r="D689" t="s">
        <v>8994</v>
      </c>
      <c r="E689" t="s">
        <v>9029</v>
      </c>
      <c r="F689" t="s">
        <v>9021</v>
      </c>
      <c r="G689" t="s">
        <v>8996</v>
      </c>
      <c r="H689" t="s">
        <v>9030</v>
      </c>
      <c r="I689" t="s">
        <v>9031</v>
      </c>
      <c r="J689" t="s">
        <v>11547</v>
      </c>
      <c r="K689" s="187" t="s">
        <v>9014</v>
      </c>
      <c r="L689" t="s">
        <v>9039</v>
      </c>
      <c r="M689">
        <v>12</v>
      </c>
      <c r="N689">
        <v>95633983</v>
      </c>
      <c r="O689" t="s">
        <v>11548</v>
      </c>
      <c r="P689" t="s">
        <v>11549</v>
      </c>
      <c r="Q689" t="s">
        <v>11550</v>
      </c>
      <c r="R689" t="s">
        <v>9005</v>
      </c>
      <c r="S689">
        <v>0.7</v>
      </c>
      <c r="T689" s="186">
        <v>2.0000000000000001E-22</v>
      </c>
      <c r="V689">
        <v>1.1000000000000001</v>
      </c>
      <c r="W689" t="s">
        <v>9564</v>
      </c>
    </row>
    <row r="690" spans="1:23" x14ac:dyDescent="0.45">
      <c r="A690">
        <v>19578366</v>
      </c>
      <c r="B690" t="s">
        <v>10927</v>
      </c>
      <c r="C690" s="171">
        <v>39999</v>
      </c>
      <c r="D690" t="s">
        <v>8994</v>
      </c>
      <c r="E690" t="s">
        <v>10928</v>
      </c>
      <c r="F690" t="s">
        <v>5168</v>
      </c>
      <c r="G690" t="s">
        <v>8996</v>
      </c>
      <c r="H690" t="s">
        <v>10929</v>
      </c>
      <c r="I690" t="s">
        <v>10930</v>
      </c>
      <c r="J690" t="s">
        <v>11158</v>
      </c>
      <c r="K690" s="187" t="s">
        <v>9014</v>
      </c>
      <c r="L690" t="s">
        <v>9001</v>
      </c>
      <c r="M690">
        <v>20</v>
      </c>
      <c r="N690">
        <v>63686867</v>
      </c>
      <c r="O690" t="s">
        <v>4995</v>
      </c>
      <c r="P690" t="s">
        <v>11551</v>
      </c>
      <c r="Q690" t="s">
        <v>11552</v>
      </c>
      <c r="R690" t="s">
        <v>9149</v>
      </c>
      <c r="S690">
        <v>0.1</v>
      </c>
      <c r="T690" s="186">
        <v>2.0000000000000001E-9</v>
      </c>
      <c r="V690">
        <v>1.6</v>
      </c>
      <c r="W690" t="s">
        <v>11553</v>
      </c>
    </row>
    <row r="691" spans="1:23" x14ac:dyDescent="0.45">
      <c r="A691">
        <v>26151821</v>
      </c>
      <c r="B691" t="s">
        <v>9531</v>
      </c>
      <c r="C691" s="171">
        <v>42192</v>
      </c>
      <c r="D691" t="s">
        <v>9044</v>
      </c>
      <c r="E691" t="s">
        <v>9579</v>
      </c>
      <c r="F691" t="s">
        <v>9069</v>
      </c>
      <c r="G691" t="s">
        <v>8996</v>
      </c>
      <c r="H691" t="s">
        <v>9580</v>
      </c>
      <c r="I691" t="s">
        <v>9581</v>
      </c>
      <c r="J691" t="s">
        <v>11554</v>
      </c>
      <c r="K691" s="185" t="s">
        <v>9088</v>
      </c>
      <c r="L691" t="s">
        <v>9001</v>
      </c>
      <c r="M691">
        <v>12</v>
      </c>
      <c r="N691">
        <v>111446804</v>
      </c>
      <c r="O691" t="s">
        <v>11555</v>
      </c>
      <c r="P691" t="s">
        <v>11556</v>
      </c>
      <c r="Q691" t="s">
        <v>11557</v>
      </c>
      <c r="R691" t="s">
        <v>59</v>
      </c>
      <c r="S691">
        <v>0.53</v>
      </c>
      <c r="T691" s="186">
        <v>2E-8</v>
      </c>
      <c r="U691" t="s">
        <v>9139</v>
      </c>
      <c r="V691">
        <v>1.0900000000000001</v>
      </c>
      <c r="W691" t="s">
        <v>11558</v>
      </c>
    </row>
    <row r="692" spans="1:23" x14ac:dyDescent="0.45">
      <c r="A692">
        <v>26151821</v>
      </c>
      <c r="B692" t="s">
        <v>9531</v>
      </c>
      <c r="C692" s="171">
        <v>42192</v>
      </c>
      <c r="D692" t="s">
        <v>9044</v>
      </c>
      <c r="E692" t="s">
        <v>9579</v>
      </c>
      <c r="F692" t="s">
        <v>9069</v>
      </c>
      <c r="G692" t="s">
        <v>8996</v>
      </c>
      <c r="H692" t="s">
        <v>9580</v>
      </c>
      <c r="I692" t="s">
        <v>9581</v>
      </c>
      <c r="J692" t="s">
        <v>11554</v>
      </c>
      <c r="K692" s="185" t="s">
        <v>10064</v>
      </c>
      <c r="L692" t="s">
        <v>9001</v>
      </c>
      <c r="M692">
        <v>12</v>
      </c>
      <c r="N692">
        <v>111446804</v>
      </c>
      <c r="O692" t="s">
        <v>11559</v>
      </c>
      <c r="P692" t="s">
        <v>11556</v>
      </c>
      <c r="Q692" t="s">
        <v>11557</v>
      </c>
      <c r="R692" t="s">
        <v>59</v>
      </c>
      <c r="S692">
        <v>0.53</v>
      </c>
      <c r="T692" s="186">
        <v>2E-8</v>
      </c>
      <c r="V692">
        <v>1.0900000000000001</v>
      </c>
      <c r="W692" t="s">
        <v>9198</v>
      </c>
    </row>
    <row r="693" spans="1:23" x14ac:dyDescent="0.45">
      <c r="A693">
        <v>21642993</v>
      </c>
      <c r="B693" t="s">
        <v>9448</v>
      </c>
      <c r="C693" s="171">
        <v>40699</v>
      </c>
      <c r="D693" t="s">
        <v>8994</v>
      </c>
      <c r="E693" t="s">
        <v>10099</v>
      </c>
      <c r="F693" t="s">
        <v>9450</v>
      </c>
      <c r="G693" t="s">
        <v>8996</v>
      </c>
      <c r="H693" t="s">
        <v>9702</v>
      </c>
      <c r="I693" t="s">
        <v>10100</v>
      </c>
      <c r="J693" t="s">
        <v>11554</v>
      </c>
      <c r="K693" s="185" t="s">
        <v>9453</v>
      </c>
      <c r="L693" t="s">
        <v>9001</v>
      </c>
      <c r="M693">
        <v>12</v>
      </c>
      <c r="N693">
        <v>111730205</v>
      </c>
      <c r="O693" t="s">
        <v>11560</v>
      </c>
      <c r="P693" t="s">
        <v>11561</v>
      </c>
      <c r="Q693" t="s">
        <v>11562</v>
      </c>
      <c r="R693" t="s">
        <v>9005</v>
      </c>
      <c r="S693">
        <v>0.19</v>
      </c>
      <c r="T693" s="186">
        <v>7.0000000000000007E-21</v>
      </c>
      <c r="V693">
        <v>1.38</v>
      </c>
      <c r="W693" t="s">
        <v>11563</v>
      </c>
    </row>
    <row r="694" spans="1:23" x14ac:dyDescent="0.45">
      <c r="A694">
        <v>19698717</v>
      </c>
      <c r="B694" t="s">
        <v>9830</v>
      </c>
      <c r="C694" s="171">
        <v>40043</v>
      </c>
      <c r="D694" t="s">
        <v>9424</v>
      </c>
      <c r="E694" t="s">
        <v>9831</v>
      </c>
      <c r="F694" t="s">
        <v>9450</v>
      </c>
      <c r="G694" t="s">
        <v>8996</v>
      </c>
      <c r="H694" t="s">
        <v>9832</v>
      </c>
      <c r="I694" t="s">
        <v>9833</v>
      </c>
      <c r="J694" t="s">
        <v>11554</v>
      </c>
      <c r="K694" s="185" t="s">
        <v>9387</v>
      </c>
      <c r="L694" t="s">
        <v>9001</v>
      </c>
      <c r="M694">
        <v>12</v>
      </c>
      <c r="N694">
        <v>111803962</v>
      </c>
      <c r="O694" t="s">
        <v>11564</v>
      </c>
      <c r="P694" t="s">
        <v>11565</v>
      </c>
      <c r="Q694" t="s">
        <v>11566</v>
      </c>
      <c r="R694" t="s">
        <v>59</v>
      </c>
      <c r="S694" t="s">
        <v>9064</v>
      </c>
      <c r="T694" s="186">
        <v>3E-24</v>
      </c>
      <c r="V694">
        <v>1.67</v>
      </c>
      <c r="W694" t="s">
        <v>11567</v>
      </c>
    </row>
    <row r="695" spans="1:23" x14ac:dyDescent="0.45">
      <c r="A695">
        <v>21642993</v>
      </c>
      <c r="B695" t="s">
        <v>9448</v>
      </c>
      <c r="C695" s="171">
        <v>40699</v>
      </c>
      <c r="D695" t="s">
        <v>8994</v>
      </c>
      <c r="E695" t="s">
        <v>10099</v>
      </c>
      <c r="F695" t="s">
        <v>9450</v>
      </c>
      <c r="G695" t="s">
        <v>8996</v>
      </c>
      <c r="H695" t="s">
        <v>9702</v>
      </c>
      <c r="I695" t="s">
        <v>10100</v>
      </c>
      <c r="J695" t="s">
        <v>11568</v>
      </c>
      <c r="K695" s="188" t="s">
        <v>9453</v>
      </c>
      <c r="L695" t="s">
        <v>9039</v>
      </c>
      <c r="M695">
        <v>12</v>
      </c>
      <c r="N695">
        <v>112207597</v>
      </c>
      <c r="O695" t="s">
        <v>11569</v>
      </c>
      <c r="P695" t="s">
        <v>11570</v>
      </c>
      <c r="Q695" t="s">
        <v>11571</v>
      </c>
      <c r="R695" t="s">
        <v>9005</v>
      </c>
      <c r="S695">
        <v>0.13</v>
      </c>
      <c r="T695" s="186">
        <v>2.0000000000000002E-31</v>
      </c>
      <c r="V695">
        <v>1.56</v>
      </c>
      <c r="W695" t="s">
        <v>11572</v>
      </c>
    </row>
    <row r="696" spans="1:23" x14ac:dyDescent="0.45">
      <c r="A696">
        <v>21642993</v>
      </c>
      <c r="B696" t="s">
        <v>9448</v>
      </c>
      <c r="C696" s="171">
        <v>40699</v>
      </c>
      <c r="D696" t="s">
        <v>8994</v>
      </c>
      <c r="E696" t="s">
        <v>10099</v>
      </c>
      <c r="F696" t="s">
        <v>9450</v>
      </c>
      <c r="G696" t="s">
        <v>8996</v>
      </c>
      <c r="H696" t="s">
        <v>9702</v>
      </c>
      <c r="I696" t="s">
        <v>10100</v>
      </c>
      <c r="J696" t="s">
        <v>11568</v>
      </c>
      <c r="K696" s="188" t="s">
        <v>9453</v>
      </c>
      <c r="L696" t="s">
        <v>9039</v>
      </c>
      <c r="M696">
        <v>12</v>
      </c>
      <c r="N696">
        <v>112379979</v>
      </c>
      <c r="O696" t="s">
        <v>11573</v>
      </c>
      <c r="P696" t="s">
        <v>11574</v>
      </c>
      <c r="Q696" t="s">
        <v>11575</v>
      </c>
      <c r="R696" t="s">
        <v>9005</v>
      </c>
      <c r="S696">
        <v>0.21</v>
      </c>
      <c r="T696" s="186">
        <v>2.0000000000000002E-15</v>
      </c>
      <c r="V696">
        <v>1.3</v>
      </c>
      <c r="W696" t="s">
        <v>11462</v>
      </c>
    </row>
    <row r="697" spans="1:23" x14ac:dyDescent="0.45">
      <c r="A697">
        <v>19767753</v>
      </c>
      <c r="B697" t="s">
        <v>9255</v>
      </c>
      <c r="C697" s="171">
        <v>40076</v>
      </c>
      <c r="D697" t="s">
        <v>8994</v>
      </c>
      <c r="E697" t="s">
        <v>9847</v>
      </c>
      <c r="F697" t="s">
        <v>9010</v>
      </c>
      <c r="G697" t="s">
        <v>8996</v>
      </c>
      <c r="H697" t="s">
        <v>9257</v>
      </c>
      <c r="I697" t="s">
        <v>9848</v>
      </c>
      <c r="J697" t="s">
        <v>11576</v>
      </c>
      <c r="K697" s="187" t="s">
        <v>11577</v>
      </c>
      <c r="L697" t="s">
        <v>9039</v>
      </c>
      <c r="M697">
        <v>2</v>
      </c>
      <c r="N697">
        <v>43326810</v>
      </c>
      <c r="O697" t="s">
        <v>11578</v>
      </c>
      <c r="P697" t="s">
        <v>11579</v>
      </c>
      <c r="Q697" t="s">
        <v>11580</v>
      </c>
      <c r="R697" t="s">
        <v>9005</v>
      </c>
      <c r="S697">
        <v>0.23</v>
      </c>
      <c r="T697" s="186">
        <v>2E-8</v>
      </c>
      <c r="V697">
        <v>1.08</v>
      </c>
      <c r="W697" t="s">
        <v>11581</v>
      </c>
    </row>
    <row r="698" spans="1:23" x14ac:dyDescent="0.45">
      <c r="A698">
        <v>25217961</v>
      </c>
      <c r="B698" t="s">
        <v>10755</v>
      </c>
      <c r="C698" s="171">
        <v>41896</v>
      </c>
      <c r="D698" t="s">
        <v>8994</v>
      </c>
      <c r="E698" t="s">
        <v>10756</v>
      </c>
      <c r="F698" t="s">
        <v>9010</v>
      </c>
      <c r="G698" t="s">
        <v>8996</v>
      </c>
      <c r="H698" t="s">
        <v>10757</v>
      </c>
      <c r="I698" t="s">
        <v>9012</v>
      </c>
      <c r="J698" t="s">
        <v>11368</v>
      </c>
      <c r="K698" s="185" t="s">
        <v>10881</v>
      </c>
      <c r="L698" t="s">
        <v>9039</v>
      </c>
      <c r="M698">
        <v>4</v>
      </c>
      <c r="N698">
        <v>72989536</v>
      </c>
      <c r="O698" t="s">
        <v>11506</v>
      </c>
      <c r="P698" t="s">
        <v>11507</v>
      </c>
      <c r="Q698" t="s">
        <v>11508</v>
      </c>
      <c r="R698" t="s">
        <v>9074</v>
      </c>
      <c r="S698">
        <v>0.32</v>
      </c>
      <c r="T698" s="186">
        <v>2.0000000000000001E-10</v>
      </c>
      <c r="V698">
        <v>1.08</v>
      </c>
      <c r="W698" t="s">
        <v>11403</v>
      </c>
    </row>
    <row r="699" spans="1:23" x14ac:dyDescent="0.45">
      <c r="A699">
        <v>23535729</v>
      </c>
      <c r="B699" t="s">
        <v>9028</v>
      </c>
      <c r="C699" s="171">
        <v>41365</v>
      </c>
      <c r="D699" t="s">
        <v>8994</v>
      </c>
      <c r="E699" t="s">
        <v>9029</v>
      </c>
      <c r="F699" t="s">
        <v>9021</v>
      </c>
      <c r="G699" t="s">
        <v>8996</v>
      </c>
      <c r="H699" t="s">
        <v>9030</v>
      </c>
      <c r="I699" t="s">
        <v>9031</v>
      </c>
      <c r="J699" t="s">
        <v>10885</v>
      </c>
      <c r="K699" s="187" t="s">
        <v>9014</v>
      </c>
      <c r="L699" t="s">
        <v>9001</v>
      </c>
      <c r="M699">
        <v>12</v>
      </c>
      <c r="N699">
        <v>115398717</v>
      </c>
      <c r="O699" t="s">
        <v>9101</v>
      </c>
      <c r="P699" t="s">
        <v>11582</v>
      </c>
      <c r="Q699" t="s">
        <v>11583</v>
      </c>
      <c r="R699" t="s">
        <v>9222</v>
      </c>
      <c r="S699">
        <v>0.57999999999999996</v>
      </c>
      <c r="T699" s="186">
        <v>8.9999999999999997E-22</v>
      </c>
      <c r="V699">
        <v>1.0900000000000001</v>
      </c>
      <c r="W699" t="s">
        <v>11531</v>
      </c>
    </row>
    <row r="700" spans="1:23" x14ac:dyDescent="0.45">
      <c r="A700">
        <v>26151821</v>
      </c>
      <c r="B700" t="s">
        <v>9531</v>
      </c>
      <c r="C700" s="171">
        <v>42192</v>
      </c>
      <c r="D700" t="s">
        <v>9044</v>
      </c>
      <c r="E700" t="s">
        <v>9579</v>
      </c>
      <c r="F700" t="s">
        <v>9069</v>
      </c>
      <c r="G700" t="s">
        <v>8996</v>
      </c>
      <c r="H700" t="s">
        <v>9580</v>
      </c>
      <c r="I700" t="s">
        <v>9581</v>
      </c>
      <c r="J700" t="s">
        <v>11584</v>
      </c>
      <c r="K700" s="185" t="s">
        <v>9088</v>
      </c>
      <c r="L700" t="s">
        <v>9039</v>
      </c>
      <c r="M700">
        <v>12</v>
      </c>
      <c r="N700">
        <v>117309785</v>
      </c>
      <c r="O700" t="s">
        <v>11585</v>
      </c>
      <c r="P700" t="s">
        <v>11586</v>
      </c>
      <c r="Q700" t="s">
        <v>11587</v>
      </c>
      <c r="R700" t="s">
        <v>9005</v>
      </c>
      <c r="S700">
        <v>0.11</v>
      </c>
      <c r="T700" s="186">
        <v>2.9999999999999997E-8</v>
      </c>
      <c r="U700" t="s">
        <v>9139</v>
      </c>
      <c r="V700">
        <v>1.1599999999999999</v>
      </c>
      <c r="W700" t="s">
        <v>11588</v>
      </c>
    </row>
    <row r="701" spans="1:23" x14ac:dyDescent="0.45">
      <c r="A701">
        <v>26151821</v>
      </c>
      <c r="B701" t="s">
        <v>9531</v>
      </c>
      <c r="C701" s="171">
        <v>42192</v>
      </c>
      <c r="D701" t="s">
        <v>9044</v>
      </c>
      <c r="E701" t="s">
        <v>9579</v>
      </c>
      <c r="F701" t="s">
        <v>9069</v>
      </c>
      <c r="G701" t="s">
        <v>8996</v>
      </c>
      <c r="H701" t="s">
        <v>9580</v>
      </c>
      <c r="I701" t="s">
        <v>9581</v>
      </c>
      <c r="J701" t="s">
        <v>11584</v>
      </c>
      <c r="K701" s="185" t="s">
        <v>9014</v>
      </c>
      <c r="L701" t="s">
        <v>9039</v>
      </c>
      <c r="M701">
        <v>12</v>
      </c>
      <c r="N701">
        <v>117309785</v>
      </c>
      <c r="O701" t="s">
        <v>11585</v>
      </c>
      <c r="P701" t="s">
        <v>11586</v>
      </c>
      <c r="Q701" t="s">
        <v>11587</v>
      </c>
      <c r="R701" t="s">
        <v>9005</v>
      </c>
      <c r="S701">
        <v>0.11</v>
      </c>
      <c r="T701" s="186">
        <v>2.9999999999999997E-8</v>
      </c>
      <c r="V701">
        <v>1.1599999999999999</v>
      </c>
      <c r="W701" t="s">
        <v>9691</v>
      </c>
    </row>
    <row r="702" spans="1:23" x14ac:dyDescent="0.45">
      <c r="A702">
        <v>21725308</v>
      </c>
      <c r="B702" t="s">
        <v>9721</v>
      </c>
      <c r="C702" s="171">
        <v>40727</v>
      </c>
      <c r="D702" t="s">
        <v>8994</v>
      </c>
      <c r="E702" t="s">
        <v>9722</v>
      </c>
      <c r="F702" t="s">
        <v>9723</v>
      </c>
      <c r="G702" t="s">
        <v>8996</v>
      </c>
      <c r="H702" t="s">
        <v>9724</v>
      </c>
      <c r="I702" t="s">
        <v>9725</v>
      </c>
      <c r="J702" t="s">
        <v>11589</v>
      </c>
      <c r="K702" s="188" t="s">
        <v>9453</v>
      </c>
      <c r="L702" t="s">
        <v>9039</v>
      </c>
      <c r="M702">
        <v>13</v>
      </c>
      <c r="N702">
        <v>23719720</v>
      </c>
      <c r="O702" t="s">
        <v>11590</v>
      </c>
      <c r="P702" t="s">
        <v>11591</v>
      </c>
      <c r="Q702" t="s">
        <v>11592</v>
      </c>
      <c r="R702" t="s">
        <v>9074</v>
      </c>
      <c r="S702">
        <v>0.28999999999999998</v>
      </c>
      <c r="T702" s="186">
        <v>2E-12</v>
      </c>
      <c r="V702">
        <v>1.18</v>
      </c>
      <c r="W702" t="s">
        <v>10419</v>
      </c>
    </row>
    <row r="703" spans="1:23" x14ac:dyDescent="0.45">
      <c r="A703">
        <v>26098869</v>
      </c>
      <c r="B703" t="s">
        <v>9319</v>
      </c>
      <c r="C703" s="171">
        <v>42177</v>
      </c>
      <c r="D703" t="s">
        <v>8994</v>
      </c>
      <c r="E703" t="s">
        <v>9320</v>
      </c>
      <c r="F703" t="s">
        <v>9169</v>
      </c>
      <c r="G703" t="s">
        <v>8996</v>
      </c>
      <c r="H703" t="s">
        <v>9321</v>
      </c>
      <c r="I703" t="s">
        <v>9322</v>
      </c>
      <c r="J703" t="s">
        <v>11593</v>
      </c>
      <c r="K703" s="187" t="s">
        <v>9014</v>
      </c>
      <c r="L703" t="s">
        <v>9039</v>
      </c>
      <c r="M703">
        <v>13</v>
      </c>
      <c r="N703">
        <v>27902841</v>
      </c>
      <c r="O703" t="s">
        <v>11594</v>
      </c>
      <c r="P703" t="s">
        <v>11595</v>
      </c>
      <c r="Q703" t="s">
        <v>11596</v>
      </c>
      <c r="R703" t="s">
        <v>9005</v>
      </c>
      <c r="S703">
        <v>0.39900000000000002</v>
      </c>
      <c r="T703" s="186">
        <v>8.9999999999999999E-11</v>
      </c>
      <c r="V703">
        <v>1.1399999999999999</v>
      </c>
      <c r="W703" t="s">
        <v>11597</v>
      </c>
    </row>
    <row r="704" spans="1:23" x14ac:dyDescent="0.45">
      <c r="A704">
        <v>25086665</v>
      </c>
      <c r="B704" t="s">
        <v>9167</v>
      </c>
      <c r="C704" s="171">
        <v>41854</v>
      </c>
      <c r="D704" t="s">
        <v>8994</v>
      </c>
      <c r="E704" t="s">
        <v>9168</v>
      </c>
      <c r="F704" t="s">
        <v>9169</v>
      </c>
      <c r="G704" t="s">
        <v>8996</v>
      </c>
      <c r="H704" t="s">
        <v>9170</v>
      </c>
      <c r="I704" t="s">
        <v>9171</v>
      </c>
      <c r="J704" t="s">
        <v>11593</v>
      </c>
      <c r="K704" s="187" t="s">
        <v>9014</v>
      </c>
      <c r="L704" t="s">
        <v>9039</v>
      </c>
      <c r="M704">
        <v>13</v>
      </c>
      <c r="N704">
        <v>27919860</v>
      </c>
      <c r="O704" t="s">
        <v>11598</v>
      </c>
      <c r="P704" t="s">
        <v>11599</v>
      </c>
      <c r="Q704" t="s">
        <v>11600</v>
      </c>
      <c r="R704" t="s">
        <v>9005</v>
      </c>
      <c r="S704">
        <v>0.40600000000000003</v>
      </c>
      <c r="T704" s="186">
        <v>2.0000000000000001E-9</v>
      </c>
      <c r="V704">
        <v>1.1499999999999999</v>
      </c>
      <c r="W704" t="s">
        <v>11601</v>
      </c>
    </row>
    <row r="705" spans="1:23" x14ac:dyDescent="0.45">
      <c r="A705">
        <v>24880342</v>
      </c>
      <c r="B705" t="s">
        <v>9734</v>
      </c>
      <c r="C705" s="171">
        <v>41791</v>
      </c>
      <c r="D705" t="s">
        <v>8994</v>
      </c>
      <c r="E705" t="s">
        <v>9735</v>
      </c>
      <c r="F705" t="s">
        <v>9723</v>
      </c>
      <c r="G705" t="s">
        <v>8996</v>
      </c>
      <c r="H705" t="s">
        <v>9736</v>
      </c>
      <c r="I705" t="s">
        <v>9737</v>
      </c>
      <c r="J705" t="s">
        <v>11602</v>
      </c>
      <c r="K705" s="187" t="s">
        <v>9014</v>
      </c>
      <c r="L705" t="s">
        <v>9039</v>
      </c>
      <c r="M705">
        <v>13</v>
      </c>
      <c r="N705">
        <v>32398489</v>
      </c>
      <c r="O705" t="s">
        <v>11603</v>
      </c>
      <c r="P705" t="s">
        <v>11604</v>
      </c>
      <c r="Q705" t="s">
        <v>11605</v>
      </c>
      <c r="R705" t="s">
        <v>7</v>
      </c>
      <c r="S705">
        <v>1.0999999999999999E-2</v>
      </c>
      <c r="T705" s="186">
        <v>2E-19</v>
      </c>
      <c r="U705" t="s">
        <v>11606</v>
      </c>
      <c r="V705">
        <v>1.83</v>
      </c>
      <c r="W705" t="s">
        <v>11607</v>
      </c>
    </row>
    <row r="706" spans="1:23" x14ac:dyDescent="0.45">
      <c r="A706">
        <v>24880342</v>
      </c>
      <c r="B706" t="s">
        <v>9734</v>
      </c>
      <c r="C706" s="171">
        <v>41791</v>
      </c>
      <c r="D706" t="s">
        <v>8994</v>
      </c>
      <c r="E706" t="s">
        <v>9735</v>
      </c>
      <c r="F706" t="s">
        <v>9723</v>
      </c>
      <c r="G706" t="s">
        <v>8996</v>
      </c>
      <c r="H706" t="s">
        <v>9736</v>
      </c>
      <c r="I706" t="s">
        <v>9737</v>
      </c>
      <c r="J706" t="s">
        <v>11602</v>
      </c>
      <c r="K706" s="187" t="s">
        <v>9014</v>
      </c>
      <c r="L706" t="s">
        <v>9039</v>
      </c>
      <c r="M706">
        <v>13</v>
      </c>
      <c r="N706">
        <v>32398489</v>
      </c>
      <c r="O706" t="s">
        <v>11603</v>
      </c>
      <c r="P706" t="s">
        <v>11604</v>
      </c>
      <c r="Q706" t="s">
        <v>11605</v>
      </c>
      <c r="R706" t="s">
        <v>7</v>
      </c>
      <c r="S706">
        <v>1.0500000000000001E-2</v>
      </c>
      <c r="T706" s="186">
        <v>4.9999999999999999E-20</v>
      </c>
      <c r="U706" t="s">
        <v>11608</v>
      </c>
      <c r="V706">
        <v>2.4700000000000002</v>
      </c>
      <c r="W706" t="s">
        <v>11609</v>
      </c>
    </row>
    <row r="707" spans="1:23" x14ac:dyDescent="0.45">
      <c r="A707">
        <v>19767753</v>
      </c>
      <c r="B707" t="s">
        <v>9255</v>
      </c>
      <c r="C707" s="171">
        <v>40076</v>
      </c>
      <c r="D707" t="s">
        <v>8994</v>
      </c>
      <c r="E707" t="s">
        <v>9847</v>
      </c>
      <c r="F707" t="s">
        <v>9010</v>
      </c>
      <c r="G707" t="s">
        <v>8996</v>
      </c>
      <c r="H707" t="s">
        <v>9257</v>
      </c>
      <c r="I707" t="s">
        <v>9848</v>
      </c>
      <c r="J707" t="s">
        <v>9820</v>
      </c>
      <c r="K707" s="187" t="s">
        <v>9014</v>
      </c>
      <c r="L707" t="s">
        <v>9001</v>
      </c>
      <c r="M707">
        <v>4</v>
      </c>
      <c r="N707">
        <v>94593458</v>
      </c>
      <c r="O707" t="s">
        <v>11220</v>
      </c>
      <c r="P707" t="s">
        <v>11610</v>
      </c>
      <c r="Q707" t="s">
        <v>11611</v>
      </c>
      <c r="R707" t="s">
        <v>9005</v>
      </c>
      <c r="S707">
        <v>0.46</v>
      </c>
      <c r="T707" s="186">
        <v>9.9999999999999994E-12</v>
      </c>
      <c r="V707">
        <v>1.08</v>
      </c>
      <c r="W707" t="s">
        <v>10098</v>
      </c>
    </row>
    <row r="708" spans="1:23" x14ac:dyDescent="0.45">
      <c r="A708">
        <v>27008869</v>
      </c>
      <c r="B708" t="s">
        <v>10227</v>
      </c>
      <c r="C708" s="171">
        <v>42452</v>
      </c>
      <c r="D708" t="s">
        <v>9050</v>
      </c>
      <c r="E708" t="s">
        <v>10228</v>
      </c>
      <c r="F708" t="s">
        <v>10229</v>
      </c>
      <c r="G708" t="s">
        <v>8996</v>
      </c>
      <c r="H708" t="s">
        <v>10230</v>
      </c>
      <c r="I708" t="s">
        <v>9012</v>
      </c>
      <c r="J708" t="s">
        <v>10772</v>
      </c>
      <c r="K708" s="185" t="s">
        <v>9014</v>
      </c>
      <c r="L708" t="s">
        <v>9001</v>
      </c>
      <c r="M708">
        <v>13</v>
      </c>
      <c r="N708">
        <v>73237742</v>
      </c>
      <c r="O708" t="s">
        <v>11612</v>
      </c>
      <c r="P708" t="s">
        <v>11613</v>
      </c>
      <c r="Q708" t="s">
        <v>11614</v>
      </c>
      <c r="R708" t="s">
        <v>9074</v>
      </c>
      <c r="S708">
        <v>0.72199999999999998</v>
      </c>
      <c r="T708" s="186">
        <v>3.9999999999999999E-12</v>
      </c>
      <c r="V708">
        <v>1.23</v>
      </c>
      <c r="W708" t="s">
        <v>9049</v>
      </c>
    </row>
    <row r="709" spans="1:23" x14ac:dyDescent="0.45">
      <c r="A709">
        <v>27135401</v>
      </c>
      <c r="B709" t="s">
        <v>10450</v>
      </c>
      <c r="C709" s="171">
        <v>42492</v>
      </c>
      <c r="D709" t="s">
        <v>8994</v>
      </c>
      <c r="E709" t="s">
        <v>10451</v>
      </c>
      <c r="F709" t="s">
        <v>10229</v>
      </c>
      <c r="G709" t="s">
        <v>8996</v>
      </c>
      <c r="H709" t="s">
        <v>10452</v>
      </c>
      <c r="I709" t="s">
        <v>10453</v>
      </c>
      <c r="J709" t="s">
        <v>10772</v>
      </c>
      <c r="K709" s="185" t="s">
        <v>9014</v>
      </c>
      <c r="L709" t="s">
        <v>9001</v>
      </c>
      <c r="M709">
        <v>13</v>
      </c>
      <c r="N709">
        <v>73240754</v>
      </c>
      <c r="O709" t="s">
        <v>11615</v>
      </c>
      <c r="P709" t="s">
        <v>11616</v>
      </c>
      <c r="Q709" t="s">
        <v>11617</v>
      </c>
      <c r="R709" t="s">
        <v>9074</v>
      </c>
      <c r="S709">
        <v>0.74</v>
      </c>
      <c r="T709" s="186">
        <v>5.0000000000000002E-11</v>
      </c>
      <c r="V709">
        <v>1.1499999999999999</v>
      </c>
      <c r="W709" t="s">
        <v>11618</v>
      </c>
    </row>
    <row r="710" spans="1:23" x14ac:dyDescent="0.45">
      <c r="A710">
        <v>27135401</v>
      </c>
      <c r="B710" t="s">
        <v>10450</v>
      </c>
      <c r="C710" s="171">
        <v>42492</v>
      </c>
      <c r="D710" t="s">
        <v>8994</v>
      </c>
      <c r="E710" t="s">
        <v>10451</v>
      </c>
      <c r="F710" t="s">
        <v>10229</v>
      </c>
      <c r="G710" t="s">
        <v>8996</v>
      </c>
      <c r="H710" t="s">
        <v>10457</v>
      </c>
      <c r="I710" t="s">
        <v>10458</v>
      </c>
      <c r="J710" t="s">
        <v>10772</v>
      </c>
      <c r="K710" s="185" t="s">
        <v>9014</v>
      </c>
      <c r="L710" t="s">
        <v>9001</v>
      </c>
      <c r="M710">
        <v>13</v>
      </c>
      <c r="N710">
        <v>73240754</v>
      </c>
      <c r="O710" t="s">
        <v>11615</v>
      </c>
      <c r="P710" t="s">
        <v>11616</v>
      </c>
      <c r="Q710" t="s">
        <v>11617</v>
      </c>
      <c r="R710" t="s">
        <v>9074</v>
      </c>
      <c r="S710">
        <v>0.74</v>
      </c>
      <c r="T710" s="186">
        <v>6E-10</v>
      </c>
      <c r="V710">
        <v>1.1599999999999999</v>
      </c>
      <c r="W710" t="s">
        <v>10835</v>
      </c>
    </row>
    <row r="711" spans="1:23" x14ac:dyDescent="0.45">
      <c r="A711">
        <v>22158540</v>
      </c>
      <c r="B711" t="s">
        <v>9448</v>
      </c>
      <c r="C711" s="171">
        <v>40888</v>
      </c>
      <c r="D711" t="s">
        <v>8994</v>
      </c>
      <c r="E711" t="s">
        <v>10018</v>
      </c>
      <c r="F711" t="s">
        <v>9169</v>
      </c>
      <c r="G711" t="s">
        <v>8996</v>
      </c>
      <c r="H711" t="s">
        <v>10019</v>
      </c>
      <c r="I711" t="s">
        <v>10020</v>
      </c>
      <c r="J711" t="s">
        <v>10772</v>
      </c>
      <c r="K711" s="185" t="s">
        <v>9453</v>
      </c>
      <c r="L711" t="s">
        <v>9001</v>
      </c>
      <c r="M711">
        <v>13</v>
      </c>
      <c r="N711">
        <v>73334709</v>
      </c>
      <c r="O711" t="s">
        <v>9064</v>
      </c>
      <c r="P711" t="s">
        <v>11619</v>
      </c>
      <c r="Q711" t="s">
        <v>11620</v>
      </c>
      <c r="R711" t="s">
        <v>9074</v>
      </c>
      <c r="S711">
        <v>0.43</v>
      </c>
      <c r="T711" s="186">
        <v>4.9999999999999999E-13</v>
      </c>
      <c r="V711">
        <v>1.26</v>
      </c>
      <c r="W711" t="s">
        <v>9573</v>
      </c>
    </row>
    <row r="712" spans="1:23" x14ac:dyDescent="0.45">
      <c r="A712">
        <v>25086665</v>
      </c>
      <c r="B712" t="s">
        <v>9167</v>
      </c>
      <c r="C712" s="171">
        <v>41854</v>
      </c>
      <c r="D712" t="s">
        <v>8994</v>
      </c>
      <c r="E712" t="s">
        <v>9168</v>
      </c>
      <c r="F712" t="s">
        <v>9169</v>
      </c>
      <c r="G712" t="s">
        <v>8996</v>
      </c>
      <c r="H712" t="s">
        <v>9170</v>
      </c>
      <c r="I712" t="s">
        <v>9171</v>
      </c>
      <c r="J712" t="s">
        <v>10772</v>
      </c>
      <c r="K712" s="185" t="s">
        <v>9014</v>
      </c>
      <c r="L712" t="s">
        <v>9001</v>
      </c>
      <c r="M712">
        <v>13</v>
      </c>
      <c r="N712">
        <v>73342491</v>
      </c>
      <c r="O712" t="s">
        <v>11621</v>
      </c>
      <c r="P712" t="s">
        <v>11622</v>
      </c>
      <c r="Q712" t="s">
        <v>11623</v>
      </c>
      <c r="R712" t="s">
        <v>9074</v>
      </c>
      <c r="S712" t="s">
        <v>9064</v>
      </c>
      <c r="T712" s="186">
        <v>4E-14</v>
      </c>
      <c r="V712">
        <v>1.23</v>
      </c>
      <c r="W712" t="s">
        <v>11624</v>
      </c>
    </row>
    <row r="713" spans="1:23" x14ac:dyDescent="0.45">
      <c r="A713">
        <v>20101243</v>
      </c>
      <c r="B713" t="s">
        <v>9177</v>
      </c>
      <c r="C713" s="171">
        <v>40202</v>
      </c>
      <c r="D713" t="s">
        <v>8994</v>
      </c>
      <c r="E713" t="s">
        <v>9178</v>
      </c>
      <c r="F713" t="s">
        <v>9169</v>
      </c>
      <c r="G713" t="s">
        <v>8996</v>
      </c>
      <c r="H713" t="s">
        <v>9179</v>
      </c>
      <c r="I713" t="s">
        <v>9012</v>
      </c>
      <c r="J713" t="s">
        <v>10772</v>
      </c>
      <c r="K713" s="185" t="s">
        <v>11625</v>
      </c>
      <c r="L713" t="s">
        <v>9001</v>
      </c>
      <c r="M713">
        <v>13</v>
      </c>
      <c r="N713">
        <v>73342491</v>
      </c>
      <c r="O713" t="s">
        <v>11621</v>
      </c>
      <c r="P713" t="s">
        <v>11626</v>
      </c>
      <c r="Q713" t="s">
        <v>11623</v>
      </c>
      <c r="R713" t="s">
        <v>9074</v>
      </c>
      <c r="S713">
        <v>0.37</v>
      </c>
      <c r="T713" s="186">
        <v>3E-11</v>
      </c>
      <c r="V713">
        <v>1.26</v>
      </c>
      <c r="W713" t="s">
        <v>11121</v>
      </c>
    </row>
    <row r="714" spans="1:23" x14ac:dyDescent="0.45">
      <c r="A714">
        <v>26098869</v>
      </c>
      <c r="B714" t="s">
        <v>9319</v>
      </c>
      <c r="C714" s="171">
        <v>42177</v>
      </c>
      <c r="D714" t="s">
        <v>8994</v>
      </c>
      <c r="E714" t="s">
        <v>9320</v>
      </c>
      <c r="F714" t="s">
        <v>9169</v>
      </c>
      <c r="G714" t="s">
        <v>8996</v>
      </c>
      <c r="H714" t="s">
        <v>9321</v>
      </c>
      <c r="I714" t="s">
        <v>9322</v>
      </c>
      <c r="J714" t="s">
        <v>10772</v>
      </c>
      <c r="K714" s="185" t="s">
        <v>9014</v>
      </c>
      <c r="L714" t="s">
        <v>9001</v>
      </c>
      <c r="M714">
        <v>13</v>
      </c>
      <c r="N714">
        <v>73342491</v>
      </c>
      <c r="O714" t="s">
        <v>11627</v>
      </c>
      <c r="P714" t="s">
        <v>11622</v>
      </c>
      <c r="Q714" t="s">
        <v>11623</v>
      </c>
      <c r="R714" t="s">
        <v>9074</v>
      </c>
      <c r="S714" t="s">
        <v>9064</v>
      </c>
      <c r="T714" s="186">
        <v>2.0000000000000001E-10</v>
      </c>
      <c r="V714">
        <v>1.24</v>
      </c>
      <c r="W714" t="s">
        <v>10715</v>
      </c>
    </row>
    <row r="715" spans="1:23" x14ac:dyDescent="0.45">
      <c r="A715">
        <v>21700618</v>
      </c>
      <c r="B715" t="s">
        <v>10196</v>
      </c>
      <c r="C715" s="171">
        <v>40717</v>
      </c>
      <c r="D715" t="s">
        <v>9050</v>
      </c>
      <c r="E715" t="s">
        <v>10197</v>
      </c>
      <c r="F715" t="s">
        <v>9035</v>
      </c>
      <c r="G715" t="s">
        <v>8996</v>
      </c>
      <c r="H715" t="s">
        <v>10198</v>
      </c>
      <c r="I715" t="s">
        <v>10199</v>
      </c>
      <c r="J715" t="s">
        <v>11628</v>
      </c>
      <c r="K715" s="185" t="s">
        <v>9014</v>
      </c>
      <c r="L715" t="s">
        <v>9039</v>
      </c>
      <c r="M715">
        <v>13</v>
      </c>
      <c r="N715">
        <v>99389484</v>
      </c>
      <c r="O715" t="s">
        <v>11629</v>
      </c>
      <c r="P715" t="s">
        <v>11630</v>
      </c>
      <c r="Q715" t="s">
        <v>11631</v>
      </c>
      <c r="R715" t="s">
        <v>9232</v>
      </c>
      <c r="S715">
        <v>0.12</v>
      </c>
      <c r="T715" s="186">
        <v>2.9999999999999997E-8</v>
      </c>
      <c r="V715">
        <v>1.26</v>
      </c>
      <c r="W715" t="s">
        <v>9573</v>
      </c>
    </row>
    <row r="716" spans="1:23" x14ac:dyDescent="0.45">
      <c r="A716">
        <v>23512250</v>
      </c>
      <c r="B716" t="s">
        <v>10623</v>
      </c>
      <c r="C716" s="171">
        <v>41352</v>
      </c>
      <c r="D716" t="s">
        <v>9494</v>
      </c>
      <c r="E716" t="s">
        <v>10624</v>
      </c>
      <c r="F716" t="s">
        <v>9755</v>
      </c>
      <c r="G716" t="s">
        <v>9756</v>
      </c>
      <c r="H716" t="s">
        <v>10625</v>
      </c>
      <c r="I716" t="s">
        <v>10626</v>
      </c>
      <c r="J716" t="s">
        <v>11632</v>
      </c>
      <c r="K716" s="185" t="s">
        <v>11090</v>
      </c>
      <c r="L716" t="s">
        <v>9039</v>
      </c>
      <c r="M716">
        <v>14</v>
      </c>
      <c r="N716">
        <v>23116124</v>
      </c>
      <c r="O716" t="s">
        <v>6548</v>
      </c>
      <c r="P716" t="s">
        <v>11633</v>
      </c>
      <c r="Q716" t="s">
        <v>11634</v>
      </c>
      <c r="R716" t="s">
        <v>9232</v>
      </c>
      <c r="S716">
        <v>0.28000000000000003</v>
      </c>
      <c r="T716" s="186">
        <v>8.9999999999999996E-12</v>
      </c>
      <c r="V716">
        <v>1.36</v>
      </c>
      <c r="W716" t="s">
        <v>10085</v>
      </c>
    </row>
    <row r="717" spans="1:23" x14ac:dyDescent="0.45">
      <c r="A717">
        <v>23996088</v>
      </c>
      <c r="B717" t="s">
        <v>10609</v>
      </c>
      <c r="C717" s="171">
        <v>41516</v>
      </c>
      <c r="D717" t="s">
        <v>9358</v>
      </c>
      <c r="E717" t="s">
        <v>10610</v>
      </c>
      <c r="F717" t="s">
        <v>9755</v>
      </c>
      <c r="G717" t="s">
        <v>9756</v>
      </c>
      <c r="H717" t="s">
        <v>10611</v>
      </c>
      <c r="I717" t="s">
        <v>10612</v>
      </c>
      <c r="J717" t="s">
        <v>11632</v>
      </c>
      <c r="K717" s="185" t="s">
        <v>9014</v>
      </c>
      <c r="L717" t="s">
        <v>9039</v>
      </c>
      <c r="M717">
        <v>14</v>
      </c>
      <c r="N717">
        <v>23119848</v>
      </c>
      <c r="O717" t="s">
        <v>6548</v>
      </c>
      <c r="P717" t="s">
        <v>11635</v>
      </c>
      <c r="Q717" t="s">
        <v>11636</v>
      </c>
      <c r="R717" t="s">
        <v>9572</v>
      </c>
      <c r="S717" t="s">
        <v>9064</v>
      </c>
      <c r="T717" s="186">
        <v>9.9999999999999998E-17</v>
      </c>
    </row>
    <row r="718" spans="1:23" x14ac:dyDescent="0.45">
      <c r="A718">
        <v>22076464</v>
      </c>
      <c r="B718" t="s">
        <v>9753</v>
      </c>
      <c r="C718" s="171">
        <v>40858</v>
      </c>
      <c r="D718" t="s">
        <v>25</v>
      </c>
      <c r="E718" t="s">
        <v>9754</v>
      </c>
      <c r="F718" t="s">
        <v>9755</v>
      </c>
      <c r="G718" t="s">
        <v>9756</v>
      </c>
      <c r="H718" t="s">
        <v>9757</v>
      </c>
      <c r="I718" t="s">
        <v>9758</v>
      </c>
      <c r="J718" t="s">
        <v>11632</v>
      </c>
      <c r="K718" s="185" t="s">
        <v>9014</v>
      </c>
      <c r="L718" t="s">
        <v>9039</v>
      </c>
      <c r="M718">
        <v>14</v>
      </c>
      <c r="N718">
        <v>23119848</v>
      </c>
      <c r="O718" t="s">
        <v>6548</v>
      </c>
      <c r="P718" t="s">
        <v>11637</v>
      </c>
      <c r="Q718" t="s">
        <v>11636</v>
      </c>
      <c r="R718" t="s">
        <v>9572</v>
      </c>
      <c r="S718">
        <v>0.5</v>
      </c>
      <c r="T718" s="186">
        <v>2E-8</v>
      </c>
      <c r="U718" t="s">
        <v>9764</v>
      </c>
      <c r="V718">
        <v>1.3333333000000001</v>
      </c>
      <c r="W718" t="s">
        <v>11638</v>
      </c>
    </row>
    <row r="719" spans="1:23" x14ac:dyDescent="0.45">
      <c r="A719">
        <v>22076464</v>
      </c>
      <c r="B719" t="s">
        <v>9753</v>
      </c>
      <c r="C719" s="171">
        <v>40858</v>
      </c>
      <c r="D719" t="s">
        <v>25</v>
      </c>
      <c r="E719" t="s">
        <v>9754</v>
      </c>
      <c r="F719" t="s">
        <v>9755</v>
      </c>
      <c r="G719" t="s">
        <v>9756</v>
      </c>
      <c r="H719" t="s">
        <v>9757</v>
      </c>
      <c r="I719" t="s">
        <v>9758</v>
      </c>
      <c r="J719" t="s">
        <v>11632</v>
      </c>
      <c r="K719" s="185" t="s">
        <v>9014</v>
      </c>
      <c r="L719" t="s">
        <v>9039</v>
      </c>
      <c r="M719">
        <v>14</v>
      </c>
      <c r="N719">
        <v>23119848</v>
      </c>
      <c r="O719" t="s">
        <v>6548</v>
      </c>
      <c r="P719" t="s">
        <v>11637</v>
      </c>
      <c r="Q719" t="s">
        <v>11636</v>
      </c>
      <c r="R719" t="s">
        <v>9572</v>
      </c>
      <c r="S719">
        <v>0.5</v>
      </c>
      <c r="T719" s="186">
        <v>4.0000000000000001E-10</v>
      </c>
      <c r="V719">
        <v>1.3513512999999999</v>
      </c>
      <c r="W719" t="s">
        <v>9523</v>
      </c>
    </row>
    <row r="720" spans="1:23" x14ac:dyDescent="0.45">
      <c r="A720">
        <v>19198613</v>
      </c>
      <c r="B720" t="s">
        <v>9107</v>
      </c>
      <c r="C720" s="171">
        <v>39850</v>
      </c>
      <c r="D720" t="s">
        <v>8994</v>
      </c>
      <c r="E720" t="s">
        <v>11025</v>
      </c>
      <c r="F720" t="s">
        <v>9508</v>
      </c>
      <c r="G720" t="s">
        <v>8996</v>
      </c>
      <c r="H720" t="s">
        <v>11026</v>
      </c>
      <c r="I720" t="s">
        <v>11027</v>
      </c>
      <c r="J720" t="s">
        <v>11639</v>
      </c>
      <c r="K720" s="187" t="s">
        <v>9014</v>
      </c>
      <c r="L720" t="s">
        <v>9001</v>
      </c>
      <c r="M720">
        <v>14</v>
      </c>
      <c r="N720">
        <v>36180040</v>
      </c>
      <c r="O720" t="s">
        <v>3567</v>
      </c>
      <c r="P720" t="s">
        <v>11640</v>
      </c>
      <c r="Q720" t="s">
        <v>11641</v>
      </c>
      <c r="R720" t="s">
        <v>9572</v>
      </c>
      <c r="S720">
        <v>0.56999999999999995</v>
      </c>
      <c r="T720" s="186">
        <v>2.0000000000000001E-9</v>
      </c>
      <c r="V720">
        <v>1.37</v>
      </c>
      <c r="W720" t="s">
        <v>11642</v>
      </c>
    </row>
    <row r="721" spans="1:23" x14ac:dyDescent="0.45">
      <c r="A721">
        <v>22267200</v>
      </c>
      <c r="B721" t="s">
        <v>9107</v>
      </c>
      <c r="C721" s="171">
        <v>40930</v>
      </c>
      <c r="D721" t="s">
        <v>8994</v>
      </c>
      <c r="E721" t="s">
        <v>9518</v>
      </c>
      <c r="F721" t="s">
        <v>9508</v>
      </c>
      <c r="G721" t="s">
        <v>8996</v>
      </c>
      <c r="H721" t="s">
        <v>9519</v>
      </c>
      <c r="I721" t="s">
        <v>9520</v>
      </c>
      <c r="J721" t="s">
        <v>11639</v>
      </c>
      <c r="K721" s="187" t="s">
        <v>9014</v>
      </c>
      <c r="L721" t="s">
        <v>9001</v>
      </c>
      <c r="M721">
        <v>14</v>
      </c>
      <c r="N721">
        <v>36269155</v>
      </c>
      <c r="O721" t="s">
        <v>11643</v>
      </c>
      <c r="P721" t="s">
        <v>11644</v>
      </c>
      <c r="Q721" t="s">
        <v>11645</v>
      </c>
      <c r="R721" t="s">
        <v>9074</v>
      </c>
      <c r="S721">
        <v>1.7000000000000001E-2</v>
      </c>
      <c r="T721" s="186">
        <v>5.0000000000000002E-11</v>
      </c>
      <c r="V721">
        <v>2.09</v>
      </c>
      <c r="W721" t="s">
        <v>11646</v>
      </c>
    </row>
    <row r="722" spans="1:23" x14ac:dyDescent="0.45">
      <c r="A722">
        <v>23535729</v>
      </c>
      <c r="B722" t="s">
        <v>9028</v>
      </c>
      <c r="C722" s="171">
        <v>41365</v>
      </c>
      <c r="D722" t="s">
        <v>8994</v>
      </c>
      <c r="E722" t="s">
        <v>9029</v>
      </c>
      <c r="F722" t="s">
        <v>9021</v>
      </c>
      <c r="G722" t="s">
        <v>8996</v>
      </c>
      <c r="H722" t="s">
        <v>9030</v>
      </c>
      <c r="I722" t="s">
        <v>9031</v>
      </c>
      <c r="J722" t="s">
        <v>11639</v>
      </c>
      <c r="K722" s="187" t="s">
        <v>9014</v>
      </c>
      <c r="L722" t="s">
        <v>9001</v>
      </c>
      <c r="M722">
        <v>14</v>
      </c>
      <c r="N722">
        <v>36663564</v>
      </c>
      <c r="O722" t="s">
        <v>11647</v>
      </c>
      <c r="P722" t="s">
        <v>11648</v>
      </c>
      <c r="Q722" t="s">
        <v>11649</v>
      </c>
      <c r="R722" t="s">
        <v>9005</v>
      </c>
      <c r="S722">
        <v>0.79</v>
      </c>
      <c r="T722" s="186">
        <v>2.0000000000000001E-13</v>
      </c>
      <c r="V722">
        <v>1.08</v>
      </c>
      <c r="W722" t="s">
        <v>11650</v>
      </c>
    </row>
    <row r="723" spans="1:23" x14ac:dyDescent="0.45">
      <c r="A723">
        <v>23007406</v>
      </c>
      <c r="B723" t="s">
        <v>11651</v>
      </c>
      <c r="C723" s="171">
        <v>41176</v>
      </c>
      <c r="D723" t="s">
        <v>9358</v>
      </c>
      <c r="E723" t="s">
        <v>11652</v>
      </c>
      <c r="F723" t="s">
        <v>9755</v>
      </c>
      <c r="G723" t="s">
        <v>9756</v>
      </c>
      <c r="H723" t="s">
        <v>11653</v>
      </c>
      <c r="I723" t="s">
        <v>11654</v>
      </c>
      <c r="J723" t="s">
        <v>11151</v>
      </c>
      <c r="K723" s="185" t="s">
        <v>11655</v>
      </c>
      <c r="L723" t="s">
        <v>9001</v>
      </c>
      <c r="M723">
        <v>14</v>
      </c>
      <c r="N723">
        <v>50936813</v>
      </c>
      <c r="O723" t="s">
        <v>11656</v>
      </c>
      <c r="P723" t="s">
        <v>11657</v>
      </c>
      <c r="Q723" t="s">
        <v>11658</v>
      </c>
      <c r="R723" t="s">
        <v>9005</v>
      </c>
      <c r="S723">
        <v>0.01</v>
      </c>
      <c r="T723" s="186">
        <v>6.9999999999999998E-9</v>
      </c>
      <c r="V723">
        <v>3.61</v>
      </c>
      <c r="W723" t="s">
        <v>11659</v>
      </c>
    </row>
    <row r="724" spans="1:23" x14ac:dyDescent="0.45">
      <c r="A724">
        <v>25217961</v>
      </c>
      <c r="B724" t="s">
        <v>10755</v>
      </c>
      <c r="C724" s="171">
        <v>41896</v>
      </c>
      <c r="D724" t="s">
        <v>8994</v>
      </c>
      <c r="E724" t="s">
        <v>10756</v>
      </c>
      <c r="F724" t="s">
        <v>9010</v>
      </c>
      <c r="G724" t="s">
        <v>8996</v>
      </c>
      <c r="H724" t="s">
        <v>10757</v>
      </c>
      <c r="I724" t="s">
        <v>9012</v>
      </c>
      <c r="J724" t="s">
        <v>10242</v>
      </c>
      <c r="K724" s="185" t="s">
        <v>9088</v>
      </c>
      <c r="L724" t="s">
        <v>9001</v>
      </c>
      <c r="M724">
        <v>6</v>
      </c>
      <c r="N724">
        <v>30105999</v>
      </c>
      <c r="O724" t="s">
        <v>11660</v>
      </c>
      <c r="P724" t="s">
        <v>11661</v>
      </c>
      <c r="Q724" t="s">
        <v>11662</v>
      </c>
      <c r="R724" t="s">
        <v>9005</v>
      </c>
      <c r="S724">
        <v>0.22</v>
      </c>
      <c r="T724" s="186">
        <v>2E-8</v>
      </c>
      <c r="U724" t="s">
        <v>9139</v>
      </c>
      <c r="V724">
        <v>1.08</v>
      </c>
      <c r="W724" t="s">
        <v>11531</v>
      </c>
    </row>
    <row r="725" spans="1:23" x14ac:dyDescent="0.45">
      <c r="A725">
        <v>19011631</v>
      </c>
      <c r="B725" t="s">
        <v>9212</v>
      </c>
      <c r="C725" s="171">
        <v>39768</v>
      </c>
      <c r="D725" t="s">
        <v>8994</v>
      </c>
      <c r="E725" t="s">
        <v>11663</v>
      </c>
      <c r="F725" t="s">
        <v>9069</v>
      </c>
      <c r="G725" t="s">
        <v>8996</v>
      </c>
      <c r="H725" t="s">
        <v>11664</v>
      </c>
      <c r="I725" t="s">
        <v>11665</v>
      </c>
      <c r="J725" t="s">
        <v>11666</v>
      </c>
      <c r="K725" s="187" t="s">
        <v>9014</v>
      </c>
      <c r="L725" t="s">
        <v>9039</v>
      </c>
      <c r="M725">
        <v>14</v>
      </c>
      <c r="N725">
        <v>53944201</v>
      </c>
      <c r="O725" t="s">
        <v>2830</v>
      </c>
      <c r="P725" t="s">
        <v>11667</v>
      </c>
      <c r="Q725" t="s">
        <v>11668</v>
      </c>
      <c r="R725" t="s">
        <v>9232</v>
      </c>
      <c r="S725">
        <v>0.46</v>
      </c>
      <c r="T725" s="186">
        <v>8.0000000000000003E-10</v>
      </c>
      <c r="V725">
        <v>1.1100000000000001</v>
      </c>
      <c r="W725" t="s">
        <v>9411</v>
      </c>
    </row>
    <row r="726" spans="1:23" x14ac:dyDescent="0.45">
      <c r="A726">
        <v>25217961</v>
      </c>
      <c r="B726" t="s">
        <v>10755</v>
      </c>
      <c r="C726" s="171">
        <v>41896</v>
      </c>
      <c r="D726" t="s">
        <v>8994</v>
      </c>
      <c r="E726" t="s">
        <v>10756</v>
      </c>
      <c r="F726" t="s">
        <v>9010</v>
      </c>
      <c r="G726" t="s">
        <v>8996</v>
      </c>
      <c r="H726" t="s">
        <v>10757</v>
      </c>
      <c r="I726" t="s">
        <v>9012</v>
      </c>
      <c r="J726" t="s">
        <v>10299</v>
      </c>
      <c r="K726" s="185" t="s">
        <v>9088</v>
      </c>
      <c r="L726" t="s">
        <v>9001</v>
      </c>
      <c r="M726">
        <v>6</v>
      </c>
      <c r="N726">
        <v>32433162</v>
      </c>
      <c r="O726" t="s">
        <v>11669</v>
      </c>
      <c r="P726" t="s">
        <v>11670</v>
      </c>
      <c r="Q726" t="s">
        <v>11671</v>
      </c>
      <c r="R726" t="s">
        <v>9005</v>
      </c>
      <c r="S726">
        <v>0.65</v>
      </c>
      <c r="T726" s="186">
        <v>3E-9</v>
      </c>
      <c r="U726" t="s">
        <v>9139</v>
      </c>
      <c r="V726">
        <v>1.08</v>
      </c>
      <c r="W726" t="s">
        <v>11531</v>
      </c>
    </row>
    <row r="727" spans="1:23" x14ac:dyDescent="0.45">
      <c r="A727">
        <v>25217961</v>
      </c>
      <c r="B727" t="s">
        <v>10755</v>
      </c>
      <c r="C727" s="171">
        <v>41896</v>
      </c>
      <c r="D727" t="s">
        <v>8994</v>
      </c>
      <c r="E727" t="s">
        <v>10756</v>
      </c>
      <c r="F727" t="s">
        <v>9010</v>
      </c>
      <c r="G727" t="s">
        <v>8996</v>
      </c>
      <c r="H727" t="s">
        <v>10757</v>
      </c>
      <c r="I727" t="s">
        <v>9012</v>
      </c>
      <c r="J727" t="s">
        <v>10425</v>
      </c>
      <c r="K727" s="185" t="s">
        <v>10881</v>
      </c>
      <c r="L727" t="s">
        <v>9001</v>
      </c>
      <c r="M727">
        <v>6</v>
      </c>
      <c r="N727">
        <v>75786165</v>
      </c>
      <c r="O727" t="s">
        <v>11672</v>
      </c>
      <c r="P727" t="s">
        <v>11673</v>
      </c>
      <c r="Q727" t="s">
        <v>11674</v>
      </c>
      <c r="R727" t="s">
        <v>9005</v>
      </c>
      <c r="S727">
        <v>0.14000000000000001</v>
      </c>
      <c r="T727" s="186">
        <v>4.0000000000000001E-8</v>
      </c>
      <c r="V727">
        <v>1.08</v>
      </c>
      <c r="W727" t="s">
        <v>9617</v>
      </c>
    </row>
    <row r="728" spans="1:23" x14ac:dyDescent="0.45">
      <c r="A728">
        <v>23535729</v>
      </c>
      <c r="B728" t="s">
        <v>9028</v>
      </c>
      <c r="C728" s="171">
        <v>41365</v>
      </c>
      <c r="D728" t="s">
        <v>8994</v>
      </c>
      <c r="E728" t="s">
        <v>9029</v>
      </c>
      <c r="F728" t="s">
        <v>9021</v>
      </c>
      <c r="G728" t="s">
        <v>8996</v>
      </c>
      <c r="H728" t="s">
        <v>9030</v>
      </c>
      <c r="I728" t="s">
        <v>9031</v>
      </c>
      <c r="J728" t="s">
        <v>11509</v>
      </c>
      <c r="K728" s="187" t="s">
        <v>9014</v>
      </c>
      <c r="L728" t="s">
        <v>9001</v>
      </c>
      <c r="M728">
        <v>14</v>
      </c>
      <c r="N728">
        <v>68193711</v>
      </c>
      <c r="O728" t="s">
        <v>11675</v>
      </c>
      <c r="P728" t="s">
        <v>11676</v>
      </c>
      <c r="Q728" t="s">
        <v>11677</v>
      </c>
      <c r="R728" t="s">
        <v>9005</v>
      </c>
      <c r="S728">
        <v>0.16</v>
      </c>
      <c r="T728" s="186">
        <v>1E-10</v>
      </c>
      <c r="V728">
        <v>1.08</v>
      </c>
      <c r="W728" t="s">
        <v>9617</v>
      </c>
    </row>
    <row r="729" spans="1:23" x14ac:dyDescent="0.45">
      <c r="A729">
        <v>23001122</v>
      </c>
      <c r="B729" t="s">
        <v>11678</v>
      </c>
      <c r="C729" s="171">
        <v>41175</v>
      </c>
      <c r="D729" t="s">
        <v>8994</v>
      </c>
      <c r="E729" t="s">
        <v>11679</v>
      </c>
      <c r="F729" t="s">
        <v>9021</v>
      </c>
      <c r="G729" t="s">
        <v>8996</v>
      </c>
      <c r="H729" t="s">
        <v>11680</v>
      </c>
      <c r="I729" t="s">
        <v>11681</v>
      </c>
      <c r="J729" t="s">
        <v>11509</v>
      </c>
      <c r="K729" s="187" t="s">
        <v>9014</v>
      </c>
      <c r="L729" t="s">
        <v>9001</v>
      </c>
      <c r="M729">
        <v>14</v>
      </c>
      <c r="N729">
        <v>68232877</v>
      </c>
      <c r="O729" t="s">
        <v>5065</v>
      </c>
      <c r="P729" t="s">
        <v>11682</v>
      </c>
      <c r="Q729" t="s">
        <v>11683</v>
      </c>
      <c r="R729" t="s">
        <v>9005</v>
      </c>
      <c r="S729" t="s">
        <v>9064</v>
      </c>
      <c r="T729" s="186">
        <v>2.9999999999999998E-13</v>
      </c>
      <c r="V729">
        <v>1.57</v>
      </c>
      <c r="W729" t="s">
        <v>11684</v>
      </c>
    </row>
    <row r="730" spans="1:23" x14ac:dyDescent="0.45">
      <c r="A730">
        <v>23535729</v>
      </c>
      <c r="B730" t="s">
        <v>9028</v>
      </c>
      <c r="C730" s="171">
        <v>41365</v>
      </c>
      <c r="D730" t="s">
        <v>8994</v>
      </c>
      <c r="E730" t="s">
        <v>9029</v>
      </c>
      <c r="F730" t="s">
        <v>9021</v>
      </c>
      <c r="G730" t="s">
        <v>8996</v>
      </c>
      <c r="H730" t="s">
        <v>9030</v>
      </c>
      <c r="I730" t="s">
        <v>9031</v>
      </c>
      <c r="J730" t="s">
        <v>11509</v>
      </c>
      <c r="K730" s="187" t="s">
        <v>9014</v>
      </c>
      <c r="L730" t="s">
        <v>9001</v>
      </c>
      <c r="M730">
        <v>14</v>
      </c>
      <c r="N730">
        <v>68567965</v>
      </c>
      <c r="O730" t="s">
        <v>11675</v>
      </c>
      <c r="P730" t="s">
        <v>11685</v>
      </c>
      <c r="Q730" t="s">
        <v>11686</v>
      </c>
      <c r="R730" t="s">
        <v>9005</v>
      </c>
      <c r="S730">
        <v>0.77</v>
      </c>
      <c r="T730" s="186">
        <v>2.9999999999999999E-19</v>
      </c>
      <c r="V730">
        <v>1.0900000000000001</v>
      </c>
      <c r="W730" t="s">
        <v>11531</v>
      </c>
    </row>
    <row r="731" spans="1:23" x14ac:dyDescent="0.45">
      <c r="A731">
        <v>25217961</v>
      </c>
      <c r="B731" t="s">
        <v>10755</v>
      </c>
      <c r="C731" s="171">
        <v>41896</v>
      </c>
      <c r="D731" t="s">
        <v>8994</v>
      </c>
      <c r="E731" t="s">
        <v>10756</v>
      </c>
      <c r="F731" t="s">
        <v>9010</v>
      </c>
      <c r="G731" t="s">
        <v>8996</v>
      </c>
      <c r="H731" t="s">
        <v>10757</v>
      </c>
      <c r="I731" t="s">
        <v>9012</v>
      </c>
      <c r="J731" t="s">
        <v>10992</v>
      </c>
      <c r="K731" s="187" t="s">
        <v>9014</v>
      </c>
      <c r="L731" t="s">
        <v>9001</v>
      </c>
      <c r="M731">
        <v>11</v>
      </c>
      <c r="N731">
        <v>113936459</v>
      </c>
      <c r="O731" t="s">
        <v>11687</v>
      </c>
      <c r="P731" t="s">
        <v>11688</v>
      </c>
      <c r="Q731" t="s">
        <v>11689</v>
      </c>
      <c r="R731" t="s">
        <v>9005</v>
      </c>
      <c r="S731">
        <v>0.71</v>
      </c>
      <c r="T731" s="186">
        <v>2.9999999999999997E-8</v>
      </c>
      <c r="U731" t="s">
        <v>9139</v>
      </c>
      <c r="V731">
        <v>1.08</v>
      </c>
      <c r="W731" t="s">
        <v>9617</v>
      </c>
    </row>
    <row r="732" spans="1:23" x14ac:dyDescent="0.45">
      <c r="A732">
        <v>23065704</v>
      </c>
      <c r="B732" t="s">
        <v>11349</v>
      </c>
      <c r="C732" s="171">
        <v>41194</v>
      </c>
      <c r="D732" t="s">
        <v>9050</v>
      </c>
      <c r="E732" t="s">
        <v>11350</v>
      </c>
      <c r="F732" t="s">
        <v>9010</v>
      </c>
      <c r="G732" t="s">
        <v>8996</v>
      </c>
      <c r="H732" t="s">
        <v>11351</v>
      </c>
      <c r="I732" t="s">
        <v>11352</v>
      </c>
      <c r="J732" t="s">
        <v>11155</v>
      </c>
      <c r="K732" s="185" t="s">
        <v>9014</v>
      </c>
      <c r="L732" t="s">
        <v>9001</v>
      </c>
      <c r="M732">
        <v>19</v>
      </c>
      <c r="N732">
        <v>41479679</v>
      </c>
      <c r="O732" t="s">
        <v>11353</v>
      </c>
      <c r="P732" t="s">
        <v>11690</v>
      </c>
      <c r="Q732" t="s">
        <v>11355</v>
      </c>
      <c r="R732" t="s">
        <v>9005</v>
      </c>
      <c r="S732" t="s">
        <v>9064</v>
      </c>
      <c r="T732" s="186">
        <v>2E-12</v>
      </c>
      <c r="U732" t="s">
        <v>11691</v>
      </c>
      <c r="V732">
        <v>1.08</v>
      </c>
      <c r="W732" t="s">
        <v>11692</v>
      </c>
    </row>
    <row r="733" spans="1:23" x14ac:dyDescent="0.45">
      <c r="A733">
        <v>23535729</v>
      </c>
      <c r="B733" t="s">
        <v>9028</v>
      </c>
      <c r="C733" s="171">
        <v>41365</v>
      </c>
      <c r="D733" t="s">
        <v>8994</v>
      </c>
      <c r="E733" t="s">
        <v>9029</v>
      </c>
      <c r="F733" t="s">
        <v>9021</v>
      </c>
      <c r="G733" t="s">
        <v>8996</v>
      </c>
      <c r="H733" t="s">
        <v>9030</v>
      </c>
      <c r="I733" t="s">
        <v>9031</v>
      </c>
      <c r="J733" t="s">
        <v>11693</v>
      </c>
      <c r="K733" s="187" t="s">
        <v>9014</v>
      </c>
      <c r="L733" t="s">
        <v>9039</v>
      </c>
      <c r="M733">
        <v>14</v>
      </c>
      <c r="N733">
        <v>91374725</v>
      </c>
      <c r="O733" t="s">
        <v>11694</v>
      </c>
      <c r="P733" t="s">
        <v>11695</v>
      </c>
      <c r="Q733" t="s">
        <v>11696</v>
      </c>
      <c r="R733" t="s">
        <v>9005</v>
      </c>
      <c r="S733">
        <v>0.34</v>
      </c>
      <c r="T733" s="186">
        <v>4.0000000000000001E-10</v>
      </c>
      <c r="V733">
        <v>1.06</v>
      </c>
      <c r="W733" t="s">
        <v>9032</v>
      </c>
    </row>
    <row r="734" spans="1:23" x14ac:dyDescent="0.45">
      <c r="A734">
        <v>27135401</v>
      </c>
      <c r="B734" t="s">
        <v>10450</v>
      </c>
      <c r="C734" s="171">
        <v>42492</v>
      </c>
      <c r="D734" t="s">
        <v>8994</v>
      </c>
      <c r="E734" t="s">
        <v>10451</v>
      </c>
      <c r="F734" t="s">
        <v>10229</v>
      </c>
      <c r="G734" t="s">
        <v>8996</v>
      </c>
      <c r="H734" t="s">
        <v>10452</v>
      </c>
      <c r="I734" t="s">
        <v>10453</v>
      </c>
      <c r="J734" t="s">
        <v>11697</v>
      </c>
      <c r="K734" s="187" t="s">
        <v>9014</v>
      </c>
      <c r="L734" t="s">
        <v>9039</v>
      </c>
      <c r="M734">
        <v>14</v>
      </c>
      <c r="N734">
        <v>104776883</v>
      </c>
      <c r="O734" t="s">
        <v>11698</v>
      </c>
      <c r="P734" t="s">
        <v>11699</v>
      </c>
      <c r="Q734" t="s">
        <v>11700</v>
      </c>
      <c r="R734" t="s">
        <v>9149</v>
      </c>
      <c r="S734">
        <v>0.3</v>
      </c>
      <c r="T734" s="186">
        <v>4.0000000000000001E-8</v>
      </c>
      <c r="V734">
        <v>1.1235955</v>
      </c>
      <c r="W734" t="s">
        <v>9768</v>
      </c>
    </row>
    <row r="735" spans="1:23" x14ac:dyDescent="0.45">
      <c r="A735">
        <v>27135401</v>
      </c>
      <c r="B735" t="s">
        <v>10450</v>
      </c>
      <c r="C735" s="171">
        <v>42492</v>
      </c>
      <c r="D735" t="s">
        <v>8994</v>
      </c>
      <c r="E735" t="s">
        <v>10451</v>
      </c>
      <c r="F735" t="s">
        <v>10229</v>
      </c>
      <c r="G735" t="s">
        <v>8996</v>
      </c>
      <c r="H735" t="s">
        <v>10457</v>
      </c>
      <c r="I735" t="s">
        <v>10458</v>
      </c>
      <c r="J735" t="s">
        <v>11697</v>
      </c>
      <c r="K735" s="187" t="s">
        <v>9014</v>
      </c>
      <c r="L735" t="s">
        <v>9039</v>
      </c>
      <c r="M735">
        <v>14</v>
      </c>
      <c r="N735">
        <v>104776883</v>
      </c>
      <c r="O735" t="s">
        <v>11698</v>
      </c>
      <c r="P735" t="s">
        <v>11699</v>
      </c>
      <c r="Q735" t="s">
        <v>11700</v>
      </c>
      <c r="R735" t="s">
        <v>9149</v>
      </c>
      <c r="S735">
        <v>0.3</v>
      </c>
      <c r="T735" s="186">
        <v>4.0000000000000001E-8</v>
      </c>
      <c r="V735">
        <v>1.1363635999999999</v>
      </c>
      <c r="W735" t="s">
        <v>9413</v>
      </c>
    </row>
    <row r="736" spans="1:23" x14ac:dyDescent="0.45">
      <c r="A736">
        <v>27424798</v>
      </c>
      <c r="B736" t="s">
        <v>10009</v>
      </c>
      <c r="C736" s="171">
        <v>42569</v>
      </c>
      <c r="D736" t="s">
        <v>9044</v>
      </c>
      <c r="E736" t="s">
        <v>10010</v>
      </c>
      <c r="F736" t="s">
        <v>10011</v>
      </c>
      <c r="G736" t="s">
        <v>8996</v>
      </c>
      <c r="H736" t="s">
        <v>10012</v>
      </c>
      <c r="I736" t="s">
        <v>10013</v>
      </c>
      <c r="J736" t="s">
        <v>11701</v>
      </c>
      <c r="K736" s="187" t="s">
        <v>9014</v>
      </c>
      <c r="L736" t="s">
        <v>9001</v>
      </c>
      <c r="M736">
        <v>15</v>
      </c>
      <c r="N736">
        <v>27985172</v>
      </c>
      <c r="O736" t="s">
        <v>11702</v>
      </c>
      <c r="P736" t="s">
        <v>11703</v>
      </c>
      <c r="Q736" t="s">
        <v>11704</v>
      </c>
      <c r="R736" t="s">
        <v>59</v>
      </c>
      <c r="S736">
        <v>7.0000000000000007E-2</v>
      </c>
      <c r="T736" s="186">
        <v>8.9999999999999995E-9</v>
      </c>
      <c r="V736">
        <v>1.2</v>
      </c>
    </row>
    <row r="737" spans="1:23" x14ac:dyDescent="0.45">
      <c r="A737">
        <v>26237428</v>
      </c>
      <c r="B737" t="s">
        <v>9292</v>
      </c>
      <c r="C737" s="171">
        <v>42219</v>
      </c>
      <c r="D737" t="s">
        <v>8994</v>
      </c>
      <c r="E737" t="s">
        <v>9293</v>
      </c>
      <c r="F737" t="s">
        <v>841</v>
      </c>
      <c r="G737" t="s">
        <v>8996</v>
      </c>
      <c r="H737" t="s">
        <v>9294</v>
      </c>
      <c r="I737" t="s">
        <v>9295</v>
      </c>
      <c r="J737" t="s">
        <v>11701</v>
      </c>
      <c r="K737" s="187" t="s">
        <v>9014</v>
      </c>
      <c r="L737" t="s">
        <v>9001</v>
      </c>
      <c r="M737">
        <v>15</v>
      </c>
      <c r="N737">
        <v>28090674</v>
      </c>
      <c r="O737" t="s">
        <v>11702</v>
      </c>
      <c r="P737" t="s">
        <v>11705</v>
      </c>
      <c r="Q737" t="s">
        <v>11706</v>
      </c>
      <c r="R737" t="s">
        <v>9005</v>
      </c>
      <c r="S737">
        <v>0.16</v>
      </c>
      <c r="T737" s="186">
        <v>1.9999999999999999E-11</v>
      </c>
      <c r="V737">
        <v>0.17</v>
      </c>
      <c r="W737" t="s">
        <v>11707</v>
      </c>
    </row>
    <row r="738" spans="1:23" x14ac:dyDescent="0.45">
      <c r="A738">
        <v>21761138</v>
      </c>
      <c r="B738" t="s">
        <v>9423</v>
      </c>
      <c r="C738" s="171">
        <v>40739</v>
      </c>
      <c r="D738" t="s">
        <v>9008</v>
      </c>
      <c r="E738" t="s">
        <v>11708</v>
      </c>
      <c r="F738" t="s">
        <v>9069</v>
      </c>
      <c r="G738" t="s">
        <v>8996</v>
      </c>
      <c r="H738" t="s">
        <v>11709</v>
      </c>
      <c r="I738" t="s">
        <v>11710</v>
      </c>
      <c r="J738" t="s">
        <v>11711</v>
      </c>
      <c r="K738" s="187" t="s">
        <v>9014</v>
      </c>
      <c r="L738" t="s">
        <v>9039</v>
      </c>
      <c r="M738">
        <v>15</v>
      </c>
      <c r="N738">
        <v>32702555</v>
      </c>
      <c r="O738" t="s">
        <v>11712</v>
      </c>
      <c r="P738" t="s">
        <v>11713</v>
      </c>
      <c r="Q738" t="s">
        <v>11714</v>
      </c>
      <c r="R738" t="s">
        <v>9074</v>
      </c>
      <c r="S738">
        <v>0.19</v>
      </c>
      <c r="T738" s="186">
        <v>2E-8</v>
      </c>
      <c r="V738">
        <v>1.18</v>
      </c>
      <c r="W738" t="s">
        <v>10802</v>
      </c>
    </row>
    <row r="739" spans="1:23" x14ac:dyDescent="0.45">
      <c r="A739">
        <v>26151821</v>
      </c>
      <c r="B739" t="s">
        <v>9531</v>
      </c>
      <c r="C739" s="171">
        <v>42192</v>
      </c>
      <c r="D739" t="s">
        <v>9044</v>
      </c>
      <c r="E739" t="s">
        <v>9579</v>
      </c>
      <c r="F739" t="s">
        <v>9069</v>
      </c>
      <c r="G739" t="s">
        <v>8996</v>
      </c>
      <c r="H739" t="s">
        <v>9580</v>
      </c>
      <c r="I739" t="s">
        <v>9581</v>
      </c>
      <c r="J739" t="s">
        <v>11711</v>
      </c>
      <c r="K739" s="187" t="s">
        <v>9014</v>
      </c>
      <c r="L739" t="s">
        <v>9039</v>
      </c>
      <c r="M739">
        <v>15</v>
      </c>
      <c r="N739">
        <v>32702555</v>
      </c>
      <c r="O739" t="s">
        <v>11715</v>
      </c>
      <c r="P739" t="s">
        <v>11716</v>
      </c>
      <c r="Q739" t="s">
        <v>11714</v>
      </c>
      <c r="R739" t="s">
        <v>9074</v>
      </c>
      <c r="S739">
        <v>0.81</v>
      </c>
      <c r="T739" s="186">
        <v>1E-8</v>
      </c>
      <c r="V739">
        <v>1.1200000000000001</v>
      </c>
      <c r="W739" t="s">
        <v>9953</v>
      </c>
    </row>
    <row r="740" spans="1:23" x14ac:dyDescent="0.45">
      <c r="A740">
        <v>25990418</v>
      </c>
      <c r="B740" t="s">
        <v>9066</v>
      </c>
      <c r="C740" s="171">
        <v>42144</v>
      </c>
      <c r="D740" t="s">
        <v>9067</v>
      </c>
      <c r="E740" t="s">
        <v>9068</v>
      </c>
      <c r="F740" t="s">
        <v>9069</v>
      </c>
      <c r="G740" t="s">
        <v>8996</v>
      </c>
      <c r="H740" t="s">
        <v>9070</v>
      </c>
      <c r="I740" t="s">
        <v>9012</v>
      </c>
      <c r="J740" t="s">
        <v>11711</v>
      </c>
      <c r="K740" s="187" t="s">
        <v>9014</v>
      </c>
      <c r="L740" t="s">
        <v>9039</v>
      </c>
      <c r="M740">
        <v>15</v>
      </c>
      <c r="N740">
        <v>32718211</v>
      </c>
      <c r="O740" t="s">
        <v>11712</v>
      </c>
      <c r="P740" t="s">
        <v>11717</v>
      </c>
      <c r="Q740" t="s">
        <v>11718</v>
      </c>
      <c r="R740" t="s">
        <v>9149</v>
      </c>
      <c r="S740">
        <v>0.21</v>
      </c>
      <c r="T740" s="186">
        <v>3E-11</v>
      </c>
      <c r="V740">
        <v>1.21</v>
      </c>
      <c r="W740" t="s">
        <v>9049</v>
      </c>
    </row>
    <row r="741" spans="1:23" x14ac:dyDescent="0.45">
      <c r="A741">
        <v>24737748</v>
      </c>
      <c r="B741" t="s">
        <v>10725</v>
      </c>
      <c r="C741" s="171">
        <v>41744</v>
      </c>
      <c r="D741" t="s">
        <v>9050</v>
      </c>
      <c r="E741" t="s">
        <v>10726</v>
      </c>
      <c r="F741" t="s">
        <v>9069</v>
      </c>
      <c r="G741" t="s">
        <v>8996</v>
      </c>
      <c r="H741" t="s">
        <v>10727</v>
      </c>
      <c r="I741" t="s">
        <v>10728</v>
      </c>
      <c r="J741" t="s">
        <v>11711</v>
      </c>
      <c r="K741" s="187" t="s">
        <v>9014</v>
      </c>
      <c r="L741" t="s">
        <v>9039</v>
      </c>
      <c r="M741">
        <v>15</v>
      </c>
      <c r="N741">
        <v>32720301</v>
      </c>
      <c r="O741" t="s">
        <v>11712</v>
      </c>
      <c r="P741" t="s">
        <v>11719</v>
      </c>
      <c r="Q741" t="s">
        <v>11720</v>
      </c>
      <c r="R741" t="s">
        <v>9005</v>
      </c>
      <c r="S741">
        <v>0.20699999999999999</v>
      </c>
      <c r="T741" s="186">
        <v>9.9999999999999994E-12</v>
      </c>
      <c r="V741">
        <v>1.246</v>
      </c>
      <c r="W741" t="s">
        <v>9049</v>
      </c>
    </row>
    <row r="742" spans="1:23" x14ac:dyDescent="0.45">
      <c r="A742">
        <v>27135401</v>
      </c>
      <c r="B742" t="s">
        <v>10450</v>
      </c>
      <c r="C742" s="171">
        <v>42492</v>
      </c>
      <c r="D742" t="s">
        <v>8994</v>
      </c>
      <c r="E742" t="s">
        <v>10451</v>
      </c>
      <c r="F742" t="s">
        <v>10229</v>
      </c>
      <c r="G742" t="s">
        <v>8996</v>
      </c>
      <c r="H742" t="s">
        <v>10452</v>
      </c>
      <c r="I742" t="s">
        <v>10453</v>
      </c>
      <c r="J742" t="s">
        <v>11721</v>
      </c>
      <c r="K742" s="187" t="s">
        <v>9014</v>
      </c>
      <c r="L742" t="s">
        <v>9001</v>
      </c>
      <c r="M742">
        <v>15</v>
      </c>
      <c r="N742">
        <v>40029923</v>
      </c>
      <c r="O742" t="s">
        <v>11722</v>
      </c>
      <c r="P742" t="s">
        <v>11723</v>
      </c>
      <c r="Q742" t="s">
        <v>11724</v>
      </c>
      <c r="R742" t="s">
        <v>9005</v>
      </c>
      <c r="S742">
        <v>0.42</v>
      </c>
      <c r="T742" s="186">
        <v>2E-8</v>
      </c>
      <c r="V742">
        <v>1.1111112000000001</v>
      </c>
      <c r="W742" t="s">
        <v>9953</v>
      </c>
    </row>
    <row r="743" spans="1:23" x14ac:dyDescent="0.45">
      <c r="A743">
        <v>26956414</v>
      </c>
      <c r="B743" t="s">
        <v>9330</v>
      </c>
      <c r="C743" s="171">
        <v>42438</v>
      </c>
      <c r="D743" t="s">
        <v>9044</v>
      </c>
      <c r="E743" t="s">
        <v>9364</v>
      </c>
      <c r="F743" t="s">
        <v>9341</v>
      </c>
      <c r="G743" t="s">
        <v>8996</v>
      </c>
      <c r="H743" t="s">
        <v>9365</v>
      </c>
      <c r="I743" t="s">
        <v>9366</v>
      </c>
      <c r="J743" t="s">
        <v>11721</v>
      </c>
      <c r="K743" s="187" t="s">
        <v>9014</v>
      </c>
      <c r="L743" t="s">
        <v>9001</v>
      </c>
      <c r="M743">
        <v>15</v>
      </c>
      <c r="N743">
        <v>40111456</v>
      </c>
      <c r="O743" t="s">
        <v>11725</v>
      </c>
      <c r="P743" t="s">
        <v>11726</v>
      </c>
      <c r="Q743" t="s">
        <v>11727</v>
      </c>
      <c r="R743" t="s">
        <v>9572</v>
      </c>
      <c r="S743">
        <v>0.51400000000000001</v>
      </c>
      <c r="T743" s="186">
        <v>3E-10</v>
      </c>
      <c r="V743">
        <v>1.2195122</v>
      </c>
      <c r="W743" t="s">
        <v>9437</v>
      </c>
    </row>
    <row r="744" spans="1:23" x14ac:dyDescent="0.45">
      <c r="A744">
        <v>25217961</v>
      </c>
      <c r="B744" t="s">
        <v>10755</v>
      </c>
      <c r="C744" s="171">
        <v>41896</v>
      </c>
      <c r="D744" t="s">
        <v>8994</v>
      </c>
      <c r="E744" t="s">
        <v>10756</v>
      </c>
      <c r="F744" t="s">
        <v>9010</v>
      </c>
      <c r="G744" t="s">
        <v>8996</v>
      </c>
      <c r="H744" t="s">
        <v>10757</v>
      </c>
      <c r="I744" t="s">
        <v>9012</v>
      </c>
      <c r="J744" t="s">
        <v>11728</v>
      </c>
      <c r="K744" s="185" t="s">
        <v>10881</v>
      </c>
      <c r="L744" t="s">
        <v>9039</v>
      </c>
      <c r="M744">
        <v>22</v>
      </c>
      <c r="N744">
        <v>19770369</v>
      </c>
      <c r="O744" t="s">
        <v>11729</v>
      </c>
      <c r="P744" t="s">
        <v>11730</v>
      </c>
      <c r="Q744" t="s">
        <v>11731</v>
      </c>
      <c r="R744" t="s">
        <v>9005</v>
      </c>
      <c r="S744">
        <v>0.8</v>
      </c>
      <c r="T744" s="186">
        <v>2E-8</v>
      </c>
      <c r="V744">
        <v>1.08</v>
      </c>
      <c r="W744" t="s">
        <v>9617</v>
      </c>
    </row>
    <row r="745" spans="1:23" x14ac:dyDescent="0.45">
      <c r="A745">
        <v>27135401</v>
      </c>
      <c r="B745" t="s">
        <v>10450</v>
      </c>
      <c r="C745" s="171">
        <v>42492</v>
      </c>
      <c r="D745" t="s">
        <v>8994</v>
      </c>
      <c r="E745" t="s">
        <v>10451</v>
      </c>
      <c r="F745" t="s">
        <v>10229</v>
      </c>
      <c r="G745" t="s">
        <v>8996</v>
      </c>
      <c r="H745" t="s">
        <v>10452</v>
      </c>
      <c r="I745" t="s">
        <v>10453</v>
      </c>
      <c r="J745" t="s">
        <v>11732</v>
      </c>
      <c r="K745" s="187" t="s">
        <v>9014</v>
      </c>
      <c r="L745" t="s">
        <v>9039</v>
      </c>
      <c r="M745">
        <v>15</v>
      </c>
      <c r="N745">
        <v>51245609</v>
      </c>
      <c r="O745" t="s">
        <v>11733</v>
      </c>
      <c r="P745" t="s">
        <v>11734</v>
      </c>
      <c r="Q745" t="s">
        <v>11735</v>
      </c>
      <c r="R745" t="s">
        <v>9005</v>
      </c>
      <c r="S745">
        <v>0.62</v>
      </c>
      <c r="T745" s="186">
        <v>4.9999999999999999E-13</v>
      </c>
      <c r="V745">
        <v>1.17</v>
      </c>
      <c r="W745" t="s">
        <v>11736</v>
      </c>
    </row>
    <row r="746" spans="1:23" x14ac:dyDescent="0.45">
      <c r="A746">
        <v>27135401</v>
      </c>
      <c r="B746" t="s">
        <v>10450</v>
      </c>
      <c r="C746" s="171">
        <v>42492</v>
      </c>
      <c r="D746" t="s">
        <v>8994</v>
      </c>
      <c r="E746" t="s">
        <v>10451</v>
      </c>
      <c r="F746" t="s">
        <v>10229</v>
      </c>
      <c r="G746" t="s">
        <v>8996</v>
      </c>
      <c r="H746" t="s">
        <v>10457</v>
      </c>
      <c r="I746" t="s">
        <v>10458</v>
      </c>
      <c r="J746" t="s">
        <v>11732</v>
      </c>
      <c r="K746" s="187" t="s">
        <v>9014</v>
      </c>
      <c r="L746" t="s">
        <v>9039</v>
      </c>
      <c r="M746">
        <v>15</v>
      </c>
      <c r="N746">
        <v>51245609</v>
      </c>
      <c r="O746" t="s">
        <v>11733</v>
      </c>
      <c r="P746" t="s">
        <v>11734</v>
      </c>
      <c r="Q746" t="s">
        <v>11735</v>
      </c>
      <c r="R746" t="s">
        <v>9005</v>
      </c>
      <c r="S746">
        <v>0.62</v>
      </c>
      <c r="T746" s="186">
        <v>2.0000000000000001E-13</v>
      </c>
      <c r="V746">
        <v>1.18</v>
      </c>
      <c r="W746" t="s">
        <v>11736</v>
      </c>
    </row>
    <row r="747" spans="1:23" x14ac:dyDescent="0.45">
      <c r="A747">
        <v>23770605</v>
      </c>
      <c r="B747" t="s">
        <v>9330</v>
      </c>
      <c r="C747" s="171">
        <v>41441</v>
      </c>
      <c r="D747" t="s">
        <v>8994</v>
      </c>
      <c r="E747" t="s">
        <v>9340</v>
      </c>
      <c r="F747" t="s">
        <v>9341</v>
      </c>
      <c r="G747" t="s">
        <v>8996</v>
      </c>
      <c r="H747" t="s">
        <v>9342</v>
      </c>
      <c r="I747" t="s">
        <v>9343</v>
      </c>
      <c r="J747" t="s">
        <v>11737</v>
      </c>
      <c r="K747" s="187" t="s">
        <v>9014</v>
      </c>
      <c r="L747" t="s">
        <v>9039</v>
      </c>
      <c r="M747">
        <v>15</v>
      </c>
      <c r="N747">
        <v>56483399</v>
      </c>
      <c r="O747" t="s">
        <v>11738</v>
      </c>
      <c r="P747" t="s">
        <v>11739</v>
      </c>
      <c r="Q747" t="s">
        <v>11740</v>
      </c>
      <c r="R747" t="s">
        <v>9074</v>
      </c>
      <c r="S747">
        <v>0.11</v>
      </c>
      <c r="T747" s="186">
        <v>2.0000000000000001E-13</v>
      </c>
      <c r="V747">
        <v>1.41</v>
      </c>
      <c r="W747" t="s">
        <v>9049</v>
      </c>
    </row>
    <row r="748" spans="1:23" x14ac:dyDescent="0.45">
      <c r="A748">
        <v>26956414</v>
      </c>
      <c r="B748" t="s">
        <v>9330</v>
      </c>
      <c r="C748" s="171">
        <v>42438</v>
      </c>
      <c r="D748" t="s">
        <v>9044</v>
      </c>
      <c r="E748" t="s">
        <v>9364</v>
      </c>
      <c r="F748" t="s">
        <v>9341</v>
      </c>
      <c r="G748" t="s">
        <v>8996</v>
      </c>
      <c r="H748" t="s">
        <v>9365</v>
      </c>
      <c r="I748" t="s">
        <v>9366</v>
      </c>
      <c r="J748" t="s">
        <v>11737</v>
      </c>
      <c r="K748" s="187" t="s">
        <v>9014</v>
      </c>
      <c r="L748" t="s">
        <v>9039</v>
      </c>
      <c r="M748">
        <v>15</v>
      </c>
      <c r="N748">
        <v>56488569</v>
      </c>
      <c r="O748" t="s">
        <v>11741</v>
      </c>
      <c r="P748" t="s">
        <v>11742</v>
      </c>
      <c r="Q748" t="s">
        <v>11743</v>
      </c>
      <c r="R748" t="s">
        <v>9074</v>
      </c>
      <c r="S748">
        <v>0.108</v>
      </c>
      <c r="T748" s="186">
        <v>2.0000000000000001E-13</v>
      </c>
      <c r="V748">
        <v>1.43</v>
      </c>
      <c r="W748" t="s">
        <v>11744</v>
      </c>
    </row>
    <row r="749" spans="1:23" x14ac:dyDescent="0.45">
      <c r="A749">
        <v>21642993</v>
      </c>
      <c r="B749" t="s">
        <v>9448</v>
      </c>
      <c r="C749" s="171">
        <v>40699</v>
      </c>
      <c r="D749" t="s">
        <v>8994</v>
      </c>
      <c r="E749" t="s">
        <v>10099</v>
      </c>
      <c r="F749" t="s">
        <v>9450</v>
      </c>
      <c r="G749" t="s">
        <v>8996</v>
      </c>
      <c r="H749" t="s">
        <v>9702</v>
      </c>
      <c r="I749" t="s">
        <v>10100</v>
      </c>
      <c r="J749" t="s">
        <v>11745</v>
      </c>
      <c r="K749" s="185" t="s">
        <v>9453</v>
      </c>
      <c r="L749" t="s">
        <v>9001</v>
      </c>
      <c r="M749">
        <v>15</v>
      </c>
      <c r="N749">
        <v>68766745</v>
      </c>
      <c r="O749" t="s">
        <v>11746</v>
      </c>
      <c r="P749" t="s">
        <v>11747</v>
      </c>
      <c r="Q749" t="s">
        <v>11748</v>
      </c>
      <c r="R749" t="s">
        <v>9074</v>
      </c>
      <c r="S749">
        <v>0.03</v>
      </c>
      <c r="T749" s="186">
        <v>9.9999999999999994E-12</v>
      </c>
      <c r="V749">
        <v>1.56</v>
      </c>
      <c r="W749" t="s">
        <v>11749</v>
      </c>
    </row>
    <row r="750" spans="1:23" x14ac:dyDescent="0.45">
      <c r="A750">
        <v>26956414</v>
      </c>
      <c r="B750" t="s">
        <v>9330</v>
      </c>
      <c r="C750" s="171">
        <v>42438</v>
      </c>
      <c r="D750" t="s">
        <v>9044</v>
      </c>
      <c r="E750" t="s">
        <v>9364</v>
      </c>
      <c r="F750" t="s">
        <v>9341</v>
      </c>
      <c r="G750" t="s">
        <v>8996</v>
      </c>
      <c r="H750" t="s">
        <v>9365</v>
      </c>
      <c r="I750" t="s">
        <v>9366</v>
      </c>
      <c r="J750" t="s">
        <v>11745</v>
      </c>
      <c r="K750" s="185" t="s">
        <v>9014</v>
      </c>
      <c r="L750" t="s">
        <v>9001</v>
      </c>
      <c r="M750">
        <v>15</v>
      </c>
      <c r="N750">
        <v>69697166</v>
      </c>
      <c r="O750" t="s">
        <v>11750</v>
      </c>
      <c r="P750" t="s">
        <v>11751</v>
      </c>
      <c r="Q750" t="s">
        <v>11752</v>
      </c>
      <c r="R750" t="s">
        <v>9232</v>
      </c>
      <c r="S750">
        <v>0.38600000000000001</v>
      </c>
      <c r="T750" s="186">
        <v>4.0000000000000003E-18</v>
      </c>
      <c r="V750">
        <v>1.3157894999999999</v>
      </c>
      <c r="W750" t="s">
        <v>10326</v>
      </c>
    </row>
    <row r="751" spans="1:23" x14ac:dyDescent="0.45">
      <c r="A751">
        <v>18758461</v>
      </c>
      <c r="B751" t="s">
        <v>9349</v>
      </c>
      <c r="C751" s="171">
        <v>39691</v>
      </c>
      <c r="D751" t="s">
        <v>8994</v>
      </c>
      <c r="E751" t="s">
        <v>9350</v>
      </c>
      <c r="F751" t="s">
        <v>9341</v>
      </c>
      <c r="G751" t="s">
        <v>8996</v>
      </c>
      <c r="H751" t="s">
        <v>9351</v>
      </c>
      <c r="I751" t="s">
        <v>9352</v>
      </c>
      <c r="J751" t="s">
        <v>11745</v>
      </c>
      <c r="K751" s="185" t="s">
        <v>9014</v>
      </c>
      <c r="L751" t="s">
        <v>9001</v>
      </c>
      <c r="M751">
        <v>15</v>
      </c>
      <c r="N751">
        <v>69726651</v>
      </c>
      <c r="O751" t="s">
        <v>9101</v>
      </c>
      <c r="P751" t="s">
        <v>11753</v>
      </c>
      <c r="Q751" t="s">
        <v>11754</v>
      </c>
      <c r="R751" t="s">
        <v>9222</v>
      </c>
      <c r="S751">
        <v>0.37</v>
      </c>
      <c r="T751" s="186">
        <v>4.9999999999999997E-12</v>
      </c>
      <c r="V751">
        <v>1.37</v>
      </c>
      <c r="W751" t="s">
        <v>11755</v>
      </c>
    </row>
    <row r="752" spans="1:23" x14ac:dyDescent="0.45">
      <c r="A752">
        <v>23770605</v>
      </c>
      <c r="B752" t="s">
        <v>9330</v>
      </c>
      <c r="C752" s="171">
        <v>41441</v>
      </c>
      <c r="D752" t="s">
        <v>8994</v>
      </c>
      <c r="E752" t="s">
        <v>9340</v>
      </c>
      <c r="F752" t="s">
        <v>9341</v>
      </c>
      <c r="G752" t="s">
        <v>8996</v>
      </c>
      <c r="H752" t="s">
        <v>9342</v>
      </c>
      <c r="I752" t="s">
        <v>9343</v>
      </c>
      <c r="J752" t="s">
        <v>11745</v>
      </c>
      <c r="K752" s="185" t="s">
        <v>9014</v>
      </c>
      <c r="L752" t="s">
        <v>9001</v>
      </c>
      <c r="M752">
        <v>15</v>
      </c>
      <c r="N752">
        <v>69726651</v>
      </c>
      <c r="O752" t="s">
        <v>11756</v>
      </c>
      <c r="P752" t="s">
        <v>11753</v>
      </c>
      <c r="Q752" t="s">
        <v>11754</v>
      </c>
      <c r="R752" t="s">
        <v>9222</v>
      </c>
      <c r="S752">
        <v>0.39</v>
      </c>
      <c r="T752" s="186">
        <v>1.0000000000000001E-17</v>
      </c>
      <c r="V752">
        <v>1.32</v>
      </c>
      <c r="W752" t="s">
        <v>9049</v>
      </c>
    </row>
    <row r="753" spans="1:23" x14ac:dyDescent="0.45">
      <c r="A753">
        <v>24292274</v>
      </c>
      <c r="B753" t="s">
        <v>9370</v>
      </c>
      <c r="C753" s="171">
        <v>41609</v>
      </c>
      <c r="D753" t="s">
        <v>8994</v>
      </c>
      <c r="E753" t="s">
        <v>9371</v>
      </c>
      <c r="F753" t="s">
        <v>9341</v>
      </c>
      <c r="G753" t="s">
        <v>8996</v>
      </c>
      <c r="H753" t="s">
        <v>9372</v>
      </c>
      <c r="I753" t="s">
        <v>9373</v>
      </c>
      <c r="J753" t="s">
        <v>11745</v>
      </c>
      <c r="K753" s="185" t="s">
        <v>9014</v>
      </c>
      <c r="L753" t="s">
        <v>9001</v>
      </c>
      <c r="M753">
        <v>15</v>
      </c>
      <c r="N753">
        <v>69726651</v>
      </c>
      <c r="O753" t="s">
        <v>11756</v>
      </c>
      <c r="P753" t="s">
        <v>11753</v>
      </c>
      <c r="Q753" t="s">
        <v>11754</v>
      </c>
      <c r="R753" t="s">
        <v>9222</v>
      </c>
      <c r="S753">
        <v>0.38</v>
      </c>
      <c r="T753" s="186">
        <v>8.0000000000000006E-18</v>
      </c>
      <c r="V753">
        <v>1.42</v>
      </c>
      <c r="W753" t="s">
        <v>9049</v>
      </c>
    </row>
    <row r="754" spans="1:23" x14ac:dyDescent="0.45">
      <c r="A754">
        <v>22700719</v>
      </c>
      <c r="B754" t="s">
        <v>9357</v>
      </c>
      <c r="C754" s="171">
        <v>41073</v>
      </c>
      <c r="D754" t="s">
        <v>9358</v>
      </c>
      <c r="E754" t="s">
        <v>9359</v>
      </c>
      <c r="F754" t="s">
        <v>9341</v>
      </c>
      <c r="G754" t="s">
        <v>8996</v>
      </c>
      <c r="H754" t="s">
        <v>9360</v>
      </c>
      <c r="I754" t="s">
        <v>9361</v>
      </c>
      <c r="J754" t="s">
        <v>11745</v>
      </c>
      <c r="K754" s="185" t="s">
        <v>9014</v>
      </c>
      <c r="L754" t="s">
        <v>9001</v>
      </c>
      <c r="M754">
        <v>15</v>
      </c>
      <c r="N754">
        <v>69726651</v>
      </c>
      <c r="O754" t="s">
        <v>9064</v>
      </c>
      <c r="P754" t="s">
        <v>11753</v>
      </c>
      <c r="Q754" t="s">
        <v>11754</v>
      </c>
      <c r="R754" t="s">
        <v>9222</v>
      </c>
      <c r="S754">
        <v>0.37</v>
      </c>
      <c r="T754" s="186">
        <v>3E-11</v>
      </c>
      <c r="V754">
        <v>1.42</v>
      </c>
      <c r="W754" t="s">
        <v>11757</v>
      </c>
    </row>
    <row r="755" spans="1:23" x14ac:dyDescent="0.45">
      <c r="A755">
        <v>25281661</v>
      </c>
      <c r="B755" t="s">
        <v>11758</v>
      </c>
      <c r="C755" s="171">
        <v>41915</v>
      </c>
      <c r="D755" t="s">
        <v>9050</v>
      </c>
      <c r="E755" t="s">
        <v>11759</v>
      </c>
      <c r="F755" t="s">
        <v>9240</v>
      </c>
      <c r="G755" t="s">
        <v>8996</v>
      </c>
      <c r="H755" t="s">
        <v>11760</v>
      </c>
      <c r="I755" t="s">
        <v>11761</v>
      </c>
      <c r="J755" t="s">
        <v>11762</v>
      </c>
      <c r="K755" s="188" t="s">
        <v>9387</v>
      </c>
      <c r="L755" t="s">
        <v>9039</v>
      </c>
      <c r="M755">
        <v>15</v>
      </c>
      <c r="N755">
        <v>74619987</v>
      </c>
      <c r="O755" t="s">
        <v>11763</v>
      </c>
      <c r="P755" t="s">
        <v>11764</v>
      </c>
      <c r="Q755" t="s">
        <v>11765</v>
      </c>
      <c r="R755" t="s">
        <v>59</v>
      </c>
      <c r="S755">
        <v>0.78</v>
      </c>
      <c r="T755" s="186">
        <v>4.0000000000000002E-9</v>
      </c>
      <c r="U755" t="s">
        <v>9269</v>
      </c>
      <c r="V755">
        <v>1.41</v>
      </c>
      <c r="W755" t="s">
        <v>11766</v>
      </c>
    </row>
    <row r="756" spans="1:23" x14ac:dyDescent="0.45">
      <c r="A756">
        <v>26424050</v>
      </c>
      <c r="B756" t="s">
        <v>9915</v>
      </c>
      <c r="C756" s="171">
        <v>42278</v>
      </c>
      <c r="D756" t="s">
        <v>9044</v>
      </c>
      <c r="E756" t="s">
        <v>9916</v>
      </c>
      <c r="F756" t="s">
        <v>5168</v>
      </c>
      <c r="G756" t="s">
        <v>8996</v>
      </c>
      <c r="H756" t="s">
        <v>9920</v>
      </c>
      <c r="I756" t="s">
        <v>9921</v>
      </c>
      <c r="J756" t="s">
        <v>11158</v>
      </c>
      <c r="K756" s="187" t="s">
        <v>9014</v>
      </c>
      <c r="L756" t="s">
        <v>9001</v>
      </c>
      <c r="M756">
        <v>20</v>
      </c>
      <c r="N756">
        <v>63689615</v>
      </c>
      <c r="O756" t="s">
        <v>9064</v>
      </c>
      <c r="P756" t="s">
        <v>11767</v>
      </c>
      <c r="Q756" t="s">
        <v>11768</v>
      </c>
      <c r="R756" t="s">
        <v>5112</v>
      </c>
      <c r="S756" t="s">
        <v>9064</v>
      </c>
      <c r="T756" s="186">
        <v>1E-13</v>
      </c>
      <c r="V756">
        <v>1.4285715000000001</v>
      </c>
      <c r="W756" t="s">
        <v>11769</v>
      </c>
    </row>
    <row r="757" spans="1:23" x14ac:dyDescent="0.45">
      <c r="A757">
        <v>18385676</v>
      </c>
      <c r="B757" t="s">
        <v>11770</v>
      </c>
      <c r="C757" s="171">
        <v>39541</v>
      </c>
      <c r="D757" t="s">
        <v>8994</v>
      </c>
      <c r="E757" t="s">
        <v>11771</v>
      </c>
      <c r="F757" t="s">
        <v>9723</v>
      </c>
      <c r="G757" t="s">
        <v>8996</v>
      </c>
      <c r="H757" t="s">
        <v>11772</v>
      </c>
      <c r="I757" t="s">
        <v>11773</v>
      </c>
      <c r="J757" t="s">
        <v>11774</v>
      </c>
      <c r="K757" s="187" t="s">
        <v>9014</v>
      </c>
      <c r="L757" t="s">
        <v>9039</v>
      </c>
      <c r="M757">
        <v>15</v>
      </c>
      <c r="N757">
        <v>78513681</v>
      </c>
      <c r="O757" t="s">
        <v>11775</v>
      </c>
      <c r="P757" t="s">
        <v>11776</v>
      </c>
      <c r="Q757" t="s">
        <v>11777</v>
      </c>
      <c r="R757" t="s">
        <v>9005</v>
      </c>
      <c r="S757" t="s">
        <v>9064</v>
      </c>
      <c r="T757" s="186">
        <v>2.9999999999999998E-18</v>
      </c>
      <c r="V757">
        <v>1.3</v>
      </c>
      <c r="W757" t="s">
        <v>11778</v>
      </c>
    </row>
    <row r="758" spans="1:23" x14ac:dyDescent="0.45">
      <c r="A758">
        <v>18385738</v>
      </c>
      <c r="B758" t="s">
        <v>11779</v>
      </c>
      <c r="C758" s="171">
        <v>39541</v>
      </c>
      <c r="D758" t="s">
        <v>10060</v>
      </c>
      <c r="E758" t="s">
        <v>11780</v>
      </c>
      <c r="F758" t="s">
        <v>9723</v>
      </c>
      <c r="G758" t="s">
        <v>8996</v>
      </c>
      <c r="H758" t="s">
        <v>11781</v>
      </c>
      <c r="I758" t="s">
        <v>11782</v>
      </c>
      <c r="J758" t="s">
        <v>11774</v>
      </c>
      <c r="K758" s="187" t="s">
        <v>9014</v>
      </c>
      <c r="L758" t="s">
        <v>9039</v>
      </c>
      <c r="M758">
        <v>15</v>
      </c>
      <c r="N758">
        <v>78513681</v>
      </c>
      <c r="O758" t="s">
        <v>11783</v>
      </c>
      <c r="P758" t="s">
        <v>11784</v>
      </c>
      <c r="Q758" t="s">
        <v>11777</v>
      </c>
      <c r="R758" t="s">
        <v>9005</v>
      </c>
      <c r="S758">
        <v>0.34</v>
      </c>
      <c r="T758" s="186">
        <v>4.9999999999999999E-20</v>
      </c>
      <c r="V758">
        <v>1.3</v>
      </c>
      <c r="W758" t="s">
        <v>11785</v>
      </c>
    </row>
    <row r="759" spans="1:23" x14ac:dyDescent="0.45">
      <c r="A759">
        <v>18780872</v>
      </c>
      <c r="B759" t="s">
        <v>11786</v>
      </c>
      <c r="C759" s="171">
        <v>39708</v>
      </c>
      <c r="D759" t="s">
        <v>9494</v>
      </c>
      <c r="E759" t="s">
        <v>11787</v>
      </c>
      <c r="F759" t="s">
        <v>9723</v>
      </c>
      <c r="G759" t="s">
        <v>8996</v>
      </c>
      <c r="H759" t="s">
        <v>11788</v>
      </c>
      <c r="I759" t="s">
        <v>11789</v>
      </c>
      <c r="J759" t="s">
        <v>11774</v>
      </c>
      <c r="K759" s="187" t="s">
        <v>9014</v>
      </c>
      <c r="L759" t="s">
        <v>9039</v>
      </c>
      <c r="M759">
        <v>15</v>
      </c>
      <c r="N759">
        <v>78513681</v>
      </c>
      <c r="O759" t="s">
        <v>11790</v>
      </c>
      <c r="P759" t="s">
        <v>11776</v>
      </c>
      <c r="Q759" t="s">
        <v>11777</v>
      </c>
      <c r="R759" t="s">
        <v>9005</v>
      </c>
      <c r="S759" t="s">
        <v>9064</v>
      </c>
      <c r="T759" s="186">
        <v>1E-8</v>
      </c>
      <c r="V759">
        <v>1.38</v>
      </c>
      <c r="W759" t="s">
        <v>11791</v>
      </c>
    </row>
    <row r="760" spans="1:23" x14ac:dyDescent="0.45">
      <c r="A760">
        <v>19654303</v>
      </c>
      <c r="B760" t="s">
        <v>9602</v>
      </c>
      <c r="C760" s="171">
        <v>40029</v>
      </c>
      <c r="D760" t="s">
        <v>9974</v>
      </c>
      <c r="E760" t="s">
        <v>9975</v>
      </c>
      <c r="F760" t="s">
        <v>9723</v>
      </c>
      <c r="G760" t="s">
        <v>8996</v>
      </c>
      <c r="H760" t="s">
        <v>9976</v>
      </c>
      <c r="I760" t="s">
        <v>9977</v>
      </c>
      <c r="J760" t="s">
        <v>11774</v>
      </c>
      <c r="K760" s="187" t="s">
        <v>9014</v>
      </c>
      <c r="L760" t="s">
        <v>9039</v>
      </c>
      <c r="M760">
        <v>15</v>
      </c>
      <c r="N760">
        <v>78513681</v>
      </c>
      <c r="O760" t="s">
        <v>11792</v>
      </c>
      <c r="P760" t="s">
        <v>11793</v>
      </c>
      <c r="Q760" t="s">
        <v>11777</v>
      </c>
      <c r="R760" t="s">
        <v>9005</v>
      </c>
      <c r="S760" t="s">
        <v>9064</v>
      </c>
      <c r="T760" s="186">
        <v>3.0000000000000001E-26</v>
      </c>
      <c r="V760">
        <v>1.29</v>
      </c>
      <c r="W760" t="s">
        <v>11301</v>
      </c>
    </row>
    <row r="761" spans="1:23" x14ac:dyDescent="0.45">
      <c r="A761">
        <v>18978790</v>
      </c>
      <c r="B761" t="s">
        <v>11794</v>
      </c>
      <c r="C761" s="171">
        <v>39754</v>
      </c>
      <c r="D761" t="s">
        <v>8994</v>
      </c>
      <c r="E761" t="s">
        <v>11795</v>
      </c>
      <c r="F761" t="s">
        <v>9723</v>
      </c>
      <c r="G761" t="s">
        <v>8996</v>
      </c>
      <c r="H761" t="s">
        <v>11796</v>
      </c>
      <c r="I761" t="s">
        <v>11797</v>
      </c>
      <c r="J761" t="s">
        <v>11774</v>
      </c>
      <c r="K761" s="187" t="s">
        <v>9014</v>
      </c>
      <c r="L761" t="s">
        <v>9039</v>
      </c>
      <c r="M761">
        <v>15</v>
      </c>
      <c r="N761">
        <v>78601997</v>
      </c>
      <c r="O761" t="s">
        <v>9101</v>
      </c>
      <c r="P761" t="s">
        <v>11798</v>
      </c>
      <c r="Q761" t="s">
        <v>11799</v>
      </c>
      <c r="R761" t="s">
        <v>5112</v>
      </c>
      <c r="S761" t="s">
        <v>9064</v>
      </c>
      <c r="T761" s="186">
        <v>1.0000000000000001E-15</v>
      </c>
      <c r="V761">
        <v>1.35</v>
      </c>
      <c r="W761" t="s">
        <v>11101</v>
      </c>
    </row>
    <row r="762" spans="1:23" x14ac:dyDescent="0.45">
      <c r="A762">
        <v>19836008</v>
      </c>
      <c r="B762" t="s">
        <v>9949</v>
      </c>
      <c r="C762" s="171">
        <v>40101</v>
      </c>
      <c r="D762" t="s">
        <v>9714</v>
      </c>
      <c r="E762" t="s">
        <v>9950</v>
      </c>
      <c r="F762" t="s">
        <v>9723</v>
      </c>
      <c r="G762" t="s">
        <v>8996</v>
      </c>
      <c r="H762" t="s">
        <v>9951</v>
      </c>
      <c r="I762" t="s">
        <v>9952</v>
      </c>
      <c r="J762" t="s">
        <v>11774</v>
      </c>
      <c r="K762" s="187" t="s">
        <v>9014</v>
      </c>
      <c r="L762" t="s">
        <v>9039</v>
      </c>
      <c r="M762">
        <v>15</v>
      </c>
      <c r="N762">
        <v>78601997</v>
      </c>
      <c r="O762" t="s">
        <v>11800</v>
      </c>
      <c r="P762" t="s">
        <v>11801</v>
      </c>
      <c r="Q762" t="s">
        <v>11799</v>
      </c>
      <c r="R762" t="s">
        <v>5112</v>
      </c>
      <c r="S762">
        <v>0.35</v>
      </c>
      <c r="T762" s="186">
        <v>2E-51</v>
      </c>
      <c r="V762">
        <v>1.31</v>
      </c>
      <c r="W762" t="s">
        <v>11802</v>
      </c>
    </row>
    <row r="763" spans="1:23" x14ac:dyDescent="0.45">
      <c r="A763">
        <v>18978787</v>
      </c>
      <c r="B763" t="s">
        <v>9734</v>
      </c>
      <c r="C763" s="171">
        <v>39754</v>
      </c>
      <c r="D763" t="s">
        <v>8994</v>
      </c>
      <c r="E763" t="s">
        <v>9981</v>
      </c>
      <c r="F763" t="s">
        <v>9723</v>
      </c>
      <c r="G763" t="s">
        <v>8996</v>
      </c>
      <c r="H763" t="s">
        <v>9982</v>
      </c>
      <c r="I763" t="s">
        <v>9983</v>
      </c>
      <c r="J763" t="s">
        <v>11774</v>
      </c>
      <c r="K763" s="187" t="s">
        <v>9014</v>
      </c>
      <c r="L763" t="s">
        <v>9039</v>
      </c>
      <c r="M763">
        <v>15</v>
      </c>
      <c r="N763">
        <v>78615690</v>
      </c>
      <c r="O763" t="s">
        <v>9064</v>
      </c>
      <c r="P763" t="s">
        <v>11803</v>
      </c>
      <c r="Q763" t="s">
        <v>11804</v>
      </c>
      <c r="R763" t="s">
        <v>9005</v>
      </c>
      <c r="S763" t="s">
        <v>9064</v>
      </c>
      <c r="T763" s="186">
        <v>7.9999999999999998E-12</v>
      </c>
    </row>
    <row r="764" spans="1:23" x14ac:dyDescent="0.45">
      <c r="A764">
        <v>25038754</v>
      </c>
      <c r="B764" t="s">
        <v>9188</v>
      </c>
      <c r="C764" s="171">
        <v>41840</v>
      </c>
      <c r="D764" t="s">
        <v>8994</v>
      </c>
      <c r="E764" t="s">
        <v>9189</v>
      </c>
      <c r="F764" t="s">
        <v>9021</v>
      </c>
      <c r="G764" t="s">
        <v>8996</v>
      </c>
      <c r="H764" t="s">
        <v>9190</v>
      </c>
      <c r="I764" t="s">
        <v>9191</v>
      </c>
      <c r="J764" t="s">
        <v>11805</v>
      </c>
      <c r="K764" s="188" t="s">
        <v>10113</v>
      </c>
      <c r="L764" t="s">
        <v>9039</v>
      </c>
      <c r="M764">
        <v>15</v>
      </c>
      <c r="N764">
        <v>90968837</v>
      </c>
      <c r="O764" t="s">
        <v>11806</v>
      </c>
      <c r="P764" t="s">
        <v>11807</v>
      </c>
      <c r="Q764" t="s">
        <v>11808</v>
      </c>
      <c r="R764" t="s">
        <v>9005</v>
      </c>
      <c r="S764">
        <v>0.504</v>
      </c>
      <c r="T764" s="186">
        <v>4.0000000000000001E-8</v>
      </c>
      <c r="U764" t="s">
        <v>9197</v>
      </c>
      <c r="V764">
        <v>1.08</v>
      </c>
      <c r="W764" t="s">
        <v>9617</v>
      </c>
    </row>
    <row r="765" spans="1:23" x14ac:dyDescent="0.45">
      <c r="A765">
        <v>26503584</v>
      </c>
      <c r="B765" t="s">
        <v>9653</v>
      </c>
      <c r="C765" s="171">
        <v>42304</v>
      </c>
      <c r="D765" t="s">
        <v>9044</v>
      </c>
      <c r="E765" t="s">
        <v>9654</v>
      </c>
      <c r="F765" t="s">
        <v>9155</v>
      </c>
      <c r="G765" t="s">
        <v>8996</v>
      </c>
      <c r="H765" t="s">
        <v>9156</v>
      </c>
      <c r="I765" t="s">
        <v>9655</v>
      </c>
      <c r="J765" t="s">
        <v>11809</v>
      </c>
      <c r="K765" s="187" t="s">
        <v>9014</v>
      </c>
      <c r="L765" t="s">
        <v>9039</v>
      </c>
      <c r="M765">
        <v>16</v>
      </c>
      <c r="N765">
        <v>11826180</v>
      </c>
      <c r="O765" t="s">
        <v>11810</v>
      </c>
      <c r="P765" t="s">
        <v>11811</v>
      </c>
      <c r="Q765" t="s">
        <v>11812</v>
      </c>
      <c r="R765" t="s">
        <v>9005</v>
      </c>
      <c r="S765">
        <v>0.35</v>
      </c>
      <c r="T765" s="186">
        <v>2E-8</v>
      </c>
      <c r="V765">
        <v>1.0900000000000001</v>
      </c>
      <c r="W765" t="s">
        <v>11813</v>
      </c>
    </row>
    <row r="766" spans="1:23" x14ac:dyDescent="0.45">
      <c r="A766">
        <v>22960999</v>
      </c>
      <c r="B766" t="s">
        <v>9448</v>
      </c>
      <c r="C766" s="171">
        <v>41161</v>
      </c>
      <c r="D766" t="s">
        <v>8994</v>
      </c>
      <c r="E766" t="s">
        <v>9701</v>
      </c>
      <c r="F766" t="s">
        <v>9450</v>
      </c>
      <c r="G766" t="s">
        <v>8996</v>
      </c>
      <c r="H766" t="s">
        <v>9702</v>
      </c>
      <c r="I766" t="s">
        <v>9703</v>
      </c>
      <c r="J766" t="s">
        <v>11814</v>
      </c>
      <c r="K766" s="185" t="s">
        <v>9453</v>
      </c>
      <c r="L766" t="s">
        <v>9001</v>
      </c>
      <c r="M766">
        <v>16</v>
      </c>
      <c r="N766">
        <v>50069823</v>
      </c>
      <c r="O766" t="s">
        <v>11815</v>
      </c>
      <c r="P766" t="s">
        <v>11816</v>
      </c>
      <c r="Q766" t="s">
        <v>11817</v>
      </c>
      <c r="R766" t="s">
        <v>9005</v>
      </c>
      <c r="S766">
        <v>0.26</v>
      </c>
      <c r="T766" s="186">
        <v>1.9999999999999999E-20</v>
      </c>
      <c r="V766">
        <v>1.24</v>
      </c>
      <c r="W766" t="s">
        <v>11818</v>
      </c>
    </row>
    <row r="767" spans="1:23" x14ac:dyDescent="0.45">
      <c r="A767">
        <v>23666240</v>
      </c>
      <c r="B767" t="s">
        <v>9153</v>
      </c>
      <c r="C767" s="171">
        <v>41406</v>
      </c>
      <c r="D767" t="s">
        <v>8994</v>
      </c>
      <c r="E767" t="s">
        <v>9154</v>
      </c>
      <c r="F767" t="s">
        <v>9155</v>
      </c>
      <c r="G767" t="s">
        <v>8996</v>
      </c>
      <c r="H767" t="s">
        <v>9156</v>
      </c>
      <c r="I767" t="s">
        <v>9157</v>
      </c>
      <c r="J767" t="s">
        <v>11814</v>
      </c>
      <c r="K767" s="185" t="s">
        <v>9014</v>
      </c>
      <c r="L767" t="s">
        <v>9001</v>
      </c>
      <c r="M767">
        <v>16</v>
      </c>
      <c r="N767">
        <v>50109033</v>
      </c>
      <c r="O767" t="s">
        <v>11815</v>
      </c>
      <c r="P767" t="s">
        <v>11819</v>
      </c>
      <c r="Q767" t="s">
        <v>11820</v>
      </c>
      <c r="R767" t="s">
        <v>9005</v>
      </c>
      <c r="S767">
        <v>0.79</v>
      </c>
      <c r="T767" s="186">
        <v>4.0000000000000002E-9</v>
      </c>
      <c r="V767">
        <v>1.32</v>
      </c>
      <c r="W767" t="s">
        <v>11821</v>
      </c>
    </row>
    <row r="768" spans="1:23" x14ac:dyDescent="0.45">
      <c r="A768">
        <v>24493630</v>
      </c>
      <c r="B768" t="s">
        <v>9552</v>
      </c>
      <c r="C768" s="171">
        <v>41673</v>
      </c>
      <c r="D768" t="s">
        <v>9262</v>
      </c>
      <c r="E768" t="s">
        <v>9553</v>
      </c>
      <c r="F768" t="s">
        <v>9021</v>
      </c>
      <c r="G768" t="s">
        <v>8996</v>
      </c>
      <c r="H768" t="s">
        <v>9554</v>
      </c>
      <c r="I768" t="s">
        <v>9555</v>
      </c>
      <c r="J768" t="s">
        <v>11814</v>
      </c>
      <c r="K768" s="185" t="s">
        <v>9014</v>
      </c>
      <c r="L768" t="s">
        <v>9001</v>
      </c>
      <c r="M768">
        <v>16</v>
      </c>
      <c r="N768">
        <v>52541995</v>
      </c>
      <c r="O768" t="s">
        <v>11822</v>
      </c>
      <c r="P768" t="s">
        <v>11823</v>
      </c>
      <c r="Q768" t="s">
        <v>11824</v>
      </c>
      <c r="R768" t="s">
        <v>9005</v>
      </c>
      <c r="S768">
        <v>0.28999999999999998</v>
      </c>
      <c r="T768" s="186">
        <v>5.9999999999999998E-21</v>
      </c>
      <c r="V768">
        <v>1.27</v>
      </c>
      <c r="W768" t="s">
        <v>10218</v>
      </c>
    </row>
    <row r="769" spans="1:23" x14ac:dyDescent="0.45">
      <c r="A769">
        <v>17529967</v>
      </c>
      <c r="B769" t="s">
        <v>10059</v>
      </c>
      <c r="C769" s="171">
        <v>39229</v>
      </c>
      <c r="D769" t="s">
        <v>10060</v>
      </c>
      <c r="E769" t="s">
        <v>10061</v>
      </c>
      <c r="F769" t="s">
        <v>9021</v>
      </c>
      <c r="G769" t="s">
        <v>8996</v>
      </c>
      <c r="H769" t="s">
        <v>10062</v>
      </c>
      <c r="I769" t="s">
        <v>10063</v>
      </c>
      <c r="J769" t="s">
        <v>11814</v>
      </c>
      <c r="K769" s="185" t="s">
        <v>9014</v>
      </c>
      <c r="L769" t="s">
        <v>9001</v>
      </c>
      <c r="M769">
        <v>16</v>
      </c>
      <c r="N769">
        <v>52552429</v>
      </c>
      <c r="O769" t="s">
        <v>11825</v>
      </c>
      <c r="P769" t="s">
        <v>11826</v>
      </c>
      <c r="Q769" t="s">
        <v>11827</v>
      </c>
      <c r="R769" t="s">
        <v>9149</v>
      </c>
      <c r="S769">
        <v>0.25</v>
      </c>
      <c r="T769" s="186">
        <v>9.9999999999999994E-37</v>
      </c>
      <c r="V769">
        <v>1.2</v>
      </c>
      <c r="W769" t="s">
        <v>11828</v>
      </c>
    </row>
    <row r="770" spans="1:23" x14ac:dyDescent="0.45">
      <c r="A770">
        <v>17529974</v>
      </c>
      <c r="B770" t="s">
        <v>9033</v>
      </c>
      <c r="C770" s="171">
        <v>39229</v>
      </c>
      <c r="D770" t="s">
        <v>8994</v>
      </c>
      <c r="E770" t="s">
        <v>9485</v>
      </c>
      <c r="F770" t="s">
        <v>9021</v>
      </c>
      <c r="G770" t="s">
        <v>8996</v>
      </c>
      <c r="H770" t="s">
        <v>9486</v>
      </c>
      <c r="I770" t="s">
        <v>9487</v>
      </c>
      <c r="J770" t="s">
        <v>11814</v>
      </c>
      <c r="K770" s="185" t="s">
        <v>9014</v>
      </c>
      <c r="L770" t="s">
        <v>9001</v>
      </c>
      <c r="M770">
        <v>16</v>
      </c>
      <c r="N770">
        <v>52552429</v>
      </c>
      <c r="O770" t="s">
        <v>11829</v>
      </c>
      <c r="P770" t="s">
        <v>11826</v>
      </c>
      <c r="Q770" t="s">
        <v>11827</v>
      </c>
      <c r="R770" t="s">
        <v>9149</v>
      </c>
      <c r="S770">
        <v>0.27</v>
      </c>
      <c r="T770" s="186">
        <v>5.9999999999999999E-19</v>
      </c>
      <c r="V770">
        <v>1.28</v>
      </c>
      <c r="W770" t="s">
        <v>10909</v>
      </c>
    </row>
    <row r="771" spans="1:23" x14ac:dyDescent="0.45">
      <c r="A771">
        <v>19330030</v>
      </c>
      <c r="B771" t="s">
        <v>9096</v>
      </c>
      <c r="C771" s="171">
        <v>39901</v>
      </c>
      <c r="D771" t="s">
        <v>8994</v>
      </c>
      <c r="E771" t="s">
        <v>9097</v>
      </c>
      <c r="F771" t="s">
        <v>9021</v>
      </c>
      <c r="G771" t="s">
        <v>8996</v>
      </c>
      <c r="H771" t="s">
        <v>9098</v>
      </c>
      <c r="I771" t="s">
        <v>9099</v>
      </c>
      <c r="J771" t="s">
        <v>11814</v>
      </c>
      <c r="K771" s="185" t="s">
        <v>9014</v>
      </c>
      <c r="L771" t="s">
        <v>9001</v>
      </c>
      <c r="M771">
        <v>16</v>
      </c>
      <c r="N771">
        <v>52552429</v>
      </c>
      <c r="O771" t="s">
        <v>11822</v>
      </c>
      <c r="P771" t="s">
        <v>11826</v>
      </c>
      <c r="Q771" t="s">
        <v>11827</v>
      </c>
      <c r="R771" t="s">
        <v>9149</v>
      </c>
      <c r="S771">
        <v>0.27</v>
      </c>
      <c r="T771" s="186">
        <v>1.0000000000000001E-9</v>
      </c>
      <c r="V771">
        <v>1.1599999999999999</v>
      </c>
      <c r="W771" t="s">
        <v>11269</v>
      </c>
    </row>
    <row r="772" spans="1:23" x14ac:dyDescent="0.45">
      <c r="A772">
        <v>24143190</v>
      </c>
      <c r="B772" t="s">
        <v>11273</v>
      </c>
      <c r="C772" s="171">
        <v>41562</v>
      </c>
      <c r="D772" t="s">
        <v>10633</v>
      </c>
      <c r="E772" t="s">
        <v>11274</v>
      </c>
      <c r="F772" t="s">
        <v>9021</v>
      </c>
      <c r="G772" t="s">
        <v>8996</v>
      </c>
      <c r="H772" t="s">
        <v>11275</v>
      </c>
      <c r="I772" t="s">
        <v>11276</v>
      </c>
      <c r="J772" t="s">
        <v>11814</v>
      </c>
      <c r="K772" s="185" t="s">
        <v>9387</v>
      </c>
      <c r="L772" t="s">
        <v>9001</v>
      </c>
      <c r="M772">
        <v>16</v>
      </c>
      <c r="N772">
        <v>52552429</v>
      </c>
      <c r="O772" t="s">
        <v>11830</v>
      </c>
      <c r="P772" t="s">
        <v>11826</v>
      </c>
      <c r="Q772" t="s">
        <v>11827</v>
      </c>
      <c r="R772" t="s">
        <v>9149</v>
      </c>
      <c r="S772">
        <v>0.52200000000000002</v>
      </c>
      <c r="T772" s="186">
        <v>3E-11</v>
      </c>
      <c r="V772">
        <v>1.2130000000000001</v>
      </c>
      <c r="W772" t="s">
        <v>11831</v>
      </c>
    </row>
    <row r="773" spans="1:23" x14ac:dyDescent="0.45">
      <c r="A773">
        <v>20453838</v>
      </c>
      <c r="B773" t="s">
        <v>9499</v>
      </c>
      <c r="C773" s="171">
        <v>40307</v>
      </c>
      <c r="D773" t="s">
        <v>8994</v>
      </c>
      <c r="E773" t="s">
        <v>9500</v>
      </c>
      <c r="F773" t="s">
        <v>9021</v>
      </c>
      <c r="G773" t="s">
        <v>8996</v>
      </c>
      <c r="H773" t="s">
        <v>9501</v>
      </c>
      <c r="I773" t="s">
        <v>9502</v>
      </c>
      <c r="J773" t="s">
        <v>11814</v>
      </c>
      <c r="K773" s="185" t="s">
        <v>9014</v>
      </c>
      <c r="L773" t="s">
        <v>9001</v>
      </c>
      <c r="M773">
        <v>16</v>
      </c>
      <c r="N773">
        <v>52552429</v>
      </c>
      <c r="O773" t="s">
        <v>11822</v>
      </c>
      <c r="P773" t="s">
        <v>11832</v>
      </c>
      <c r="Q773" t="s">
        <v>11827</v>
      </c>
      <c r="R773" t="s">
        <v>9149</v>
      </c>
      <c r="S773">
        <v>0.26</v>
      </c>
      <c r="T773" s="186">
        <v>2.9999999999999998E-15</v>
      </c>
      <c r="V773">
        <v>1.3</v>
      </c>
      <c r="W773" t="s">
        <v>11833</v>
      </c>
    </row>
    <row r="774" spans="1:23" x14ac:dyDescent="0.45">
      <c r="A774">
        <v>23535733</v>
      </c>
      <c r="B774" t="s">
        <v>9019</v>
      </c>
      <c r="C774" s="171">
        <v>41365</v>
      </c>
      <c r="D774" t="s">
        <v>8994</v>
      </c>
      <c r="E774" t="s">
        <v>9020</v>
      </c>
      <c r="F774" t="s">
        <v>9021</v>
      </c>
      <c r="G774" t="s">
        <v>8996</v>
      </c>
      <c r="H774" t="s">
        <v>9022</v>
      </c>
      <c r="I774" t="s">
        <v>9023</v>
      </c>
      <c r="J774" t="s">
        <v>11814</v>
      </c>
      <c r="K774" s="185" t="s">
        <v>9014</v>
      </c>
      <c r="L774" t="s">
        <v>9001</v>
      </c>
      <c r="M774">
        <v>16</v>
      </c>
      <c r="N774">
        <v>52552429</v>
      </c>
      <c r="O774" t="s">
        <v>11822</v>
      </c>
      <c r="P774" t="s">
        <v>11826</v>
      </c>
      <c r="Q774" t="s">
        <v>11827</v>
      </c>
      <c r="R774" t="s">
        <v>9149</v>
      </c>
      <c r="S774">
        <v>0.26700000000000002</v>
      </c>
      <c r="T774" s="186">
        <v>5.9999999999999997E-13</v>
      </c>
      <c r="V774">
        <v>1.1399999999999999</v>
      </c>
      <c r="W774" t="s">
        <v>9203</v>
      </c>
    </row>
    <row r="775" spans="1:23" x14ac:dyDescent="0.45">
      <c r="A775">
        <v>23535729</v>
      </c>
      <c r="B775" t="s">
        <v>9028</v>
      </c>
      <c r="C775" s="171">
        <v>41365</v>
      </c>
      <c r="D775" t="s">
        <v>8994</v>
      </c>
      <c r="E775" t="s">
        <v>9029</v>
      </c>
      <c r="F775" t="s">
        <v>9021</v>
      </c>
      <c r="G775" t="s">
        <v>8996</v>
      </c>
      <c r="H775" t="s">
        <v>9030</v>
      </c>
      <c r="I775" t="s">
        <v>9031</v>
      </c>
      <c r="J775" t="s">
        <v>11814</v>
      </c>
      <c r="K775" s="185" t="s">
        <v>9014</v>
      </c>
      <c r="L775" t="s">
        <v>9001</v>
      </c>
      <c r="M775">
        <v>16</v>
      </c>
      <c r="N775">
        <v>52552429</v>
      </c>
      <c r="O775" t="s">
        <v>11822</v>
      </c>
      <c r="P775" t="s">
        <v>11832</v>
      </c>
      <c r="Q775" t="s">
        <v>11827</v>
      </c>
      <c r="R775" t="s">
        <v>9149</v>
      </c>
      <c r="S775">
        <v>0.26</v>
      </c>
      <c r="T775" s="186">
        <v>2.0000000000000001E-114</v>
      </c>
      <c r="V775">
        <v>1.24</v>
      </c>
      <c r="W775" t="s">
        <v>11834</v>
      </c>
    </row>
    <row r="776" spans="1:23" x14ac:dyDescent="0.45">
      <c r="A776">
        <v>23001122</v>
      </c>
      <c r="B776" t="s">
        <v>11678</v>
      </c>
      <c r="C776" s="171">
        <v>41175</v>
      </c>
      <c r="D776" t="s">
        <v>8994</v>
      </c>
      <c r="E776" t="s">
        <v>11679</v>
      </c>
      <c r="F776" t="s">
        <v>9021</v>
      </c>
      <c r="G776" t="s">
        <v>8996</v>
      </c>
      <c r="H776" t="s">
        <v>11680</v>
      </c>
      <c r="I776" t="s">
        <v>11681</v>
      </c>
      <c r="J776" t="s">
        <v>11814</v>
      </c>
      <c r="K776" s="185" t="s">
        <v>9014</v>
      </c>
      <c r="L776" t="s">
        <v>9001</v>
      </c>
      <c r="M776">
        <v>16</v>
      </c>
      <c r="N776">
        <v>52552429</v>
      </c>
      <c r="O776" t="s">
        <v>11835</v>
      </c>
      <c r="P776" t="s">
        <v>11836</v>
      </c>
      <c r="Q776" t="s">
        <v>11827</v>
      </c>
      <c r="R776" t="s">
        <v>9149</v>
      </c>
      <c r="S776" t="s">
        <v>9064</v>
      </c>
      <c r="T776" s="186">
        <v>4.0000000000000003E-15</v>
      </c>
      <c r="V776">
        <v>1.5</v>
      </c>
      <c r="W776" t="s">
        <v>11837</v>
      </c>
    </row>
    <row r="777" spans="1:23" x14ac:dyDescent="0.45">
      <c r="A777">
        <v>20585626</v>
      </c>
      <c r="B777" t="s">
        <v>10473</v>
      </c>
      <c r="C777" s="171">
        <v>40353</v>
      </c>
      <c r="D777" t="s">
        <v>9880</v>
      </c>
      <c r="E777" t="s">
        <v>11838</v>
      </c>
      <c r="F777" t="s">
        <v>9021</v>
      </c>
      <c r="G777" t="s">
        <v>8996</v>
      </c>
      <c r="H777" t="s">
        <v>11839</v>
      </c>
      <c r="I777" t="s">
        <v>11840</v>
      </c>
      <c r="J777" t="s">
        <v>11814</v>
      </c>
      <c r="K777" s="185" t="s">
        <v>9000</v>
      </c>
      <c r="L777" t="s">
        <v>9001</v>
      </c>
      <c r="M777">
        <v>16</v>
      </c>
      <c r="N777">
        <v>52565276</v>
      </c>
      <c r="O777" t="s">
        <v>11822</v>
      </c>
      <c r="P777" t="s">
        <v>11841</v>
      </c>
      <c r="Q777" t="s">
        <v>11842</v>
      </c>
      <c r="R777" t="s">
        <v>9005</v>
      </c>
      <c r="S777">
        <v>0.24</v>
      </c>
      <c r="T777" s="186">
        <v>9.9999999999999997E-29</v>
      </c>
      <c r="U777" t="s">
        <v>11843</v>
      </c>
      <c r="V777">
        <v>1.24</v>
      </c>
      <c r="W777" t="s">
        <v>11844</v>
      </c>
    </row>
    <row r="778" spans="1:23" x14ac:dyDescent="0.45">
      <c r="A778">
        <v>25327703</v>
      </c>
      <c r="B778" t="s">
        <v>10496</v>
      </c>
      <c r="C778" s="171">
        <v>41932</v>
      </c>
      <c r="D778" t="s">
        <v>9044</v>
      </c>
      <c r="E778" t="s">
        <v>10497</v>
      </c>
      <c r="F778" t="s">
        <v>9021</v>
      </c>
      <c r="G778" t="s">
        <v>8996</v>
      </c>
      <c r="H778" t="s">
        <v>10498</v>
      </c>
      <c r="I778" t="s">
        <v>10499</v>
      </c>
      <c r="J778" t="s">
        <v>11814</v>
      </c>
      <c r="K778" s="185" t="s">
        <v>10500</v>
      </c>
      <c r="L778" t="s">
        <v>9001</v>
      </c>
      <c r="M778">
        <v>16</v>
      </c>
      <c r="N778">
        <v>52565276</v>
      </c>
      <c r="O778" t="s">
        <v>11822</v>
      </c>
      <c r="P778" t="s">
        <v>11841</v>
      </c>
      <c r="Q778" t="s">
        <v>11842</v>
      </c>
      <c r="R778" t="s">
        <v>9005</v>
      </c>
      <c r="S778">
        <v>0.31</v>
      </c>
      <c r="T778" s="186">
        <v>3E-9</v>
      </c>
      <c r="V778">
        <v>1.38</v>
      </c>
      <c r="W778" t="s">
        <v>11845</v>
      </c>
    </row>
    <row r="779" spans="1:23" x14ac:dyDescent="0.45">
      <c r="A779">
        <v>24143190</v>
      </c>
      <c r="B779" t="s">
        <v>11273</v>
      </c>
      <c r="C779" s="171">
        <v>41562</v>
      </c>
      <c r="D779" t="s">
        <v>10633</v>
      </c>
      <c r="E779" t="s">
        <v>11274</v>
      </c>
      <c r="F779" t="s">
        <v>9021</v>
      </c>
      <c r="G779" t="s">
        <v>8996</v>
      </c>
      <c r="H779" t="s">
        <v>11275</v>
      </c>
      <c r="I779" t="s">
        <v>11276</v>
      </c>
      <c r="J779" t="s">
        <v>11846</v>
      </c>
      <c r="K779" s="185" t="s">
        <v>9387</v>
      </c>
      <c r="L779" t="s">
        <v>9001</v>
      </c>
      <c r="M779">
        <v>16</v>
      </c>
      <c r="N779">
        <v>52601088</v>
      </c>
      <c r="O779" t="s">
        <v>11830</v>
      </c>
      <c r="P779" t="s">
        <v>11847</v>
      </c>
      <c r="Q779" t="s">
        <v>11848</v>
      </c>
      <c r="R779" t="s">
        <v>9005</v>
      </c>
      <c r="S779">
        <v>0.24099999999999999</v>
      </c>
      <c r="T779" s="186">
        <v>4.0000000000000001E-10</v>
      </c>
      <c r="V779">
        <v>1.2310000000000001</v>
      </c>
      <c r="W779" t="s">
        <v>11849</v>
      </c>
    </row>
    <row r="780" spans="1:23" x14ac:dyDescent="0.45">
      <c r="A780">
        <v>21263130</v>
      </c>
      <c r="B780" t="s">
        <v>9493</v>
      </c>
      <c r="C780" s="171">
        <v>40567</v>
      </c>
      <c r="D780" t="s">
        <v>9494</v>
      </c>
      <c r="E780" t="s">
        <v>9495</v>
      </c>
      <c r="F780" t="s">
        <v>9021</v>
      </c>
      <c r="G780" t="s">
        <v>8996</v>
      </c>
      <c r="H780" t="s">
        <v>9496</v>
      </c>
      <c r="I780" t="s">
        <v>9497</v>
      </c>
      <c r="J780" t="s">
        <v>11846</v>
      </c>
      <c r="K780" s="185" t="s">
        <v>9014</v>
      </c>
      <c r="L780" t="s">
        <v>9001</v>
      </c>
      <c r="M780">
        <v>16</v>
      </c>
      <c r="N780">
        <v>52601252</v>
      </c>
      <c r="O780" t="s">
        <v>11822</v>
      </c>
      <c r="P780" t="s">
        <v>11850</v>
      </c>
      <c r="Q780" t="s">
        <v>11851</v>
      </c>
      <c r="R780" t="s">
        <v>9005</v>
      </c>
      <c r="S780">
        <v>0.43</v>
      </c>
      <c r="T780" s="186">
        <v>4.0000000000000001E-10</v>
      </c>
      <c r="V780">
        <v>1.1499999999999999</v>
      </c>
      <c r="W780" t="s">
        <v>10835</v>
      </c>
    </row>
    <row r="781" spans="1:23" x14ac:dyDescent="0.45">
      <c r="A781">
        <v>23535729</v>
      </c>
      <c r="B781" t="s">
        <v>9028</v>
      </c>
      <c r="C781" s="171">
        <v>41365</v>
      </c>
      <c r="D781" t="s">
        <v>8994</v>
      </c>
      <c r="E781" t="s">
        <v>9029</v>
      </c>
      <c r="F781" t="s">
        <v>9021</v>
      </c>
      <c r="G781" t="s">
        <v>8996</v>
      </c>
      <c r="H781" t="s">
        <v>9030</v>
      </c>
      <c r="I781" t="s">
        <v>9031</v>
      </c>
      <c r="J781" t="s">
        <v>11846</v>
      </c>
      <c r="K781" s="185" t="s">
        <v>9014</v>
      </c>
      <c r="L781" t="s">
        <v>9001</v>
      </c>
      <c r="M781">
        <v>16</v>
      </c>
      <c r="N781">
        <v>53779455</v>
      </c>
      <c r="O781" t="s">
        <v>11852</v>
      </c>
      <c r="P781" t="s">
        <v>11853</v>
      </c>
      <c r="Q781" t="s">
        <v>11854</v>
      </c>
      <c r="R781" t="s">
        <v>9005</v>
      </c>
      <c r="S781">
        <v>0.6</v>
      </c>
      <c r="T781" s="186">
        <v>5.9999999999999997E-14</v>
      </c>
      <c r="V781">
        <v>1.08</v>
      </c>
      <c r="W781" t="s">
        <v>11650</v>
      </c>
    </row>
    <row r="782" spans="1:23" x14ac:dyDescent="0.45">
      <c r="A782">
        <v>23535733</v>
      </c>
      <c r="B782" t="s">
        <v>9019</v>
      </c>
      <c r="C782" s="171">
        <v>41365</v>
      </c>
      <c r="D782" t="s">
        <v>8994</v>
      </c>
      <c r="E782" t="s">
        <v>9020</v>
      </c>
      <c r="F782" t="s">
        <v>9021</v>
      </c>
      <c r="G782" t="s">
        <v>8996</v>
      </c>
      <c r="H782" t="s">
        <v>9022</v>
      </c>
      <c r="I782" t="s">
        <v>9023</v>
      </c>
      <c r="J782" t="s">
        <v>11846</v>
      </c>
      <c r="K782" s="185" t="s">
        <v>9014</v>
      </c>
      <c r="L782" t="s">
        <v>9001</v>
      </c>
      <c r="M782">
        <v>16</v>
      </c>
      <c r="N782">
        <v>53821379</v>
      </c>
      <c r="O782" t="s">
        <v>11855</v>
      </c>
      <c r="P782" t="s">
        <v>11856</v>
      </c>
      <c r="Q782" t="s">
        <v>11857</v>
      </c>
      <c r="R782" t="s">
        <v>9005</v>
      </c>
      <c r="S782">
        <v>0.24</v>
      </c>
      <c r="T782" s="186">
        <v>4.0000000000000001E-8</v>
      </c>
      <c r="V782">
        <v>1.1100000000000001</v>
      </c>
      <c r="W782" t="s">
        <v>11262</v>
      </c>
    </row>
    <row r="783" spans="1:23" x14ac:dyDescent="0.45">
      <c r="A783">
        <v>23455637</v>
      </c>
      <c r="B783" t="s">
        <v>11858</v>
      </c>
      <c r="C783" s="171">
        <v>41336</v>
      </c>
      <c r="D783" t="s">
        <v>8994</v>
      </c>
      <c r="E783" t="s">
        <v>11859</v>
      </c>
      <c r="F783" t="s">
        <v>841</v>
      </c>
      <c r="G783" t="s">
        <v>8996</v>
      </c>
      <c r="H783" t="s">
        <v>11860</v>
      </c>
      <c r="I783" t="s">
        <v>11861</v>
      </c>
      <c r="J783" t="s">
        <v>11846</v>
      </c>
      <c r="K783" s="185" t="s">
        <v>9014</v>
      </c>
      <c r="L783" t="s">
        <v>9001</v>
      </c>
      <c r="M783">
        <v>16</v>
      </c>
      <c r="N783">
        <v>54080912</v>
      </c>
      <c r="O783" t="s">
        <v>11862</v>
      </c>
      <c r="P783" t="s">
        <v>11863</v>
      </c>
      <c r="Q783" t="s">
        <v>11864</v>
      </c>
      <c r="R783" t="s">
        <v>9005</v>
      </c>
      <c r="S783">
        <v>0.17</v>
      </c>
      <c r="T783" s="186">
        <v>3.9999999999999999E-12</v>
      </c>
      <c r="V783">
        <v>1.1599999999999999</v>
      </c>
      <c r="W783" t="s">
        <v>9900</v>
      </c>
    </row>
    <row r="784" spans="1:23" x14ac:dyDescent="0.45">
      <c r="A784">
        <v>25581431</v>
      </c>
      <c r="B784" t="s">
        <v>9055</v>
      </c>
      <c r="C784" s="171">
        <v>42016</v>
      </c>
      <c r="D784" t="s">
        <v>8994</v>
      </c>
      <c r="E784" t="s">
        <v>9056</v>
      </c>
      <c r="F784" t="s">
        <v>9057</v>
      </c>
      <c r="G784" t="s">
        <v>8996</v>
      </c>
      <c r="H784" t="s">
        <v>9058</v>
      </c>
      <c r="I784" t="s">
        <v>9059</v>
      </c>
      <c r="J784" t="s">
        <v>11865</v>
      </c>
      <c r="K784" s="187" t="s">
        <v>9014</v>
      </c>
      <c r="L784" t="s">
        <v>9039</v>
      </c>
      <c r="M784">
        <v>16</v>
      </c>
      <c r="N784">
        <v>58942687</v>
      </c>
      <c r="O784" t="s">
        <v>9101</v>
      </c>
      <c r="P784" t="s">
        <v>11866</v>
      </c>
      <c r="Q784" t="s">
        <v>11867</v>
      </c>
      <c r="R784" t="s">
        <v>9005</v>
      </c>
      <c r="S784" t="s">
        <v>9064</v>
      </c>
      <c r="T784" s="186">
        <v>1E-8</v>
      </c>
      <c r="V784">
        <v>1.1000000000000001</v>
      </c>
    </row>
    <row r="785" spans="1:23" x14ac:dyDescent="0.45">
      <c r="A785">
        <v>19011631</v>
      </c>
      <c r="B785" t="s">
        <v>9212</v>
      </c>
      <c r="C785" s="171">
        <v>39768</v>
      </c>
      <c r="D785" t="s">
        <v>8994</v>
      </c>
      <c r="E785" t="s">
        <v>11663</v>
      </c>
      <c r="F785" t="s">
        <v>9069</v>
      </c>
      <c r="G785" t="s">
        <v>8996</v>
      </c>
      <c r="H785" t="s">
        <v>11664</v>
      </c>
      <c r="I785" t="s">
        <v>11665</v>
      </c>
      <c r="J785" t="s">
        <v>11868</v>
      </c>
      <c r="K785" s="187" t="s">
        <v>9014</v>
      </c>
      <c r="L785" t="s">
        <v>9039</v>
      </c>
      <c r="M785">
        <v>16</v>
      </c>
      <c r="N785">
        <v>68787043</v>
      </c>
      <c r="O785" t="s">
        <v>162</v>
      </c>
      <c r="P785" t="s">
        <v>11869</v>
      </c>
      <c r="Q785" t="s">
        <v>11870</v>
      </c>
      <c r="R785" t="s">
        <v>9005</v>
      </c>
      <c r="S785">
        <v>0.28999999999999998</v>
      </c>
      <c r="T785" s="186">
        <v>1E-8</v>
      </c>
      <c r="V785">
        <v>1.1000000000000001</v>
      </c>
      <c r="W785" t="s">
        <v>9198</v>
      </c>
    </row>
    <row r="786" spans="1:23" x14ac:dyDescent="0.45">
      <c r="A786">
        <v>23535732</v>
      </c>
      <c r="B786" t="s">
        <v>9255</v>
      </c>
      <c r="C786" s="171">
        <v>41365</v>
      </c>
      <c r="D786" t="s">
        <v>8994</v>
      </c>
      <c r="E786" t="s">
        <v>10861</v>
      </c>
      <c r="F786" t="s">
        <v>9010</v>
      </c>
      <c r="G786" t="s">
        <v>8996</v>
      </c>
      <c r="H786" t="s">
        <v>10862</v>
      </c>
      <c r="I786" t="s">
        <v>10863</v>
      </c>
      <c r="J786" t="s">
        <v>11871</v>
      </c>
      <c r="K786" s="185" t="s">
        <v>9014</v>
      </c>
      <c r="L786" t="s">
        <v>9039</v>
      </c>
      <c r="M786">
        <v>2</v>
      </c>
      <c r="N786">
        <v>9977740</v>
      </c>
      <c r="O786" t="s">
        <v>11872</v>
      </c>
      <c r="P786" t="s">
        <v>11873</v>
      </c>
      <c r="Q786" t="s">
        <v>11874</v>
      </c>
      <c r="R786" t="s">
        <v>9005</v>
      </c>
      <c r="S786">
        <v>0.27</v>
      </c>
      <c r="T786" s="186">
        <v>2.9999999999999997E-8</v>
      </c>
      <c r="V786">
        <v>1.07</v>
      </c>
      <c r="W786" t="s">
        <v>11875</v>
      </c>
    </row>
    <row r="787" spans="1:23" x14ac:dyDescent="0.45">
      <c r="A787">
        <v>23666239</v>
      </c>
      <c r="B787" t="s">
        <v>9816</v>
      </c>
      <c r="C787" s="171">
        <v>41406</v>
      </c>
      <c r="D787" t="s">
        <v>8994</v>
      </c>
      <c r="E787" t="s">
        <v>9817</v>
      </c>
      <c r="F787" t="s">
        <v>9155</v>
      </c>
      <c r="G787" t="s">
        <v>8996</v>
      </c>
      <c r="H787" t="s">
        <v>9818</v>
      </c>
      <c r="I787" t="s">
        <v>9819</v>
      </c>
      <c r="J787" t="s">
        <v>11876</v>
      </c>
      <c r="K787" s="185" t="s">
        <v>9014</v>
      </c>
      <c r="L787" t="s">
        <v>9001</v>
      </c>
      <c r="M787">
        <v>16</v>
      </c>
      <c r="N787">
        <v>74636560</v>
      </c>
      <c r="O787" t="s">
        <v>11877</v>
      </c>
      <c r="P787" t="s">
        <v>11878</v>
      </c>
      <c r="Q787" t="s">
        <v>11879</v>
      </c>
      <c r="R787" t="s">
        <v>5112</v>
      </c>
      <c r="S787">
        <v>0.45800000000000002</v>
      </c>
      <c r="T787" s="186">
        <v>4.9999999999999997E-12</v>
      </c>
      <c r="V787">
        <v>1.26</v>
      </c>
      <c r="W787" t="s">
        <v>9573</v>
      </c>
    </row>
    <row r="788" spans="1:23" x14ac:dyDescent="0.45">
      <c r="A788">
        <v>25086665</v>
      </c>
      <c r="B788" t="s">
        <v>9167</v>
      </c>
      <c r="C788" s="171">
        <v>41854</v>
      </c>
      <c r="D788" t="s">
        <v>8994</v>
      </c>
      <c r="E788" t="s">
        <v>9168</v>
      </c>
      <c r="F788" t="s">
        <v>9169</v>
      </c>
      <c r="G788" t="s">
        <v>8996</v>
      </c>
      <c r="H788" t="s">
        <v>9170</v>
      </c>
      <c r="I788" t="s">
        <v>9171</v>
      </c>
      <c r="J788" t="s">
        <v>11876</v>
      </c>
      <c r="K788" s="185" t="s">
        <v>9014</v>
      </c>
      <c r="L788" t="s">
        <v>9001</v>
      </c>
      <c r="M788">
        <v>16</v>
      </c>
      <c r="N788">
        <v>75229763</v>
      </c>
      <c r="O788" t="s">
        <v>11880</v>
      </c>
      <c r="P788" t="s">
        <v>11881</v>
      </c>
      <c r="Q788" t="s">
        <v>11882</v>
      </c>
      <c r="R788" t="s">
        <v>5112</v>
      </c>
      <c r="S788">
        <v>3.9E-2</v>
      </c>
      <c r="T788" s="186">
        <v>1E-10</v>
      </c>
      <c r="V788">
        <v>1.46</v>
      </c>
      <c r="W788" t="s">
        <v>11883</v>
      </c>
    </row>
    <row r="789" spans="1:23" x14ac:dyDescent="0.45">
      <c r="A789">
        <v>23535729</v>
      </c>
      <c r="B789" t="s">
        <v>9028</v>
      </c>
      <c r="C789" s="171">
        <v>41365</v>
      </c>
      <c r="D789" t="s">
        <v>8994</v>
      </c>
      <c r="E789" t="s">
        <v>9029</v>
      </c>
      <c r="F789" t="s">
        <v>9021</v>
      </c>
      <c r="G789" t="s">
        <v>8996</v>
      </c>
      <c r="H789" t="s">
        <v>9030</v>
      </c>
      <c r="I789" t="s">
        <v>9031</v>
      </c>
      <c r="J789" t="s">
        <v>11884</v>
      </c>
      <c r="K789" s="187" t="s">
        <v>9014</v>
      </c>
      <c r="L789" t="s">
        <v>9039</v>
      </c>
      <c r="M789">
        <v>16</v>
      </c>
      <c r="N789">
        <v>80616908</v>
      </c>
      <c r="O789" t="s">
        <v>11885</v>
      </c>
      <c r="P789" t="s">
        <v>11886</v>
      </c>
      <c r="Q789" t="s">
        <v>11887</v>
      </c>
      <c r="R789" t="s">
        <v>9005</v>
      </c>
      <c r="S789">
        <v>0.22</v>
      </c>
      <c r="T789" s="186">
        <v>2E-16</v>
      </c>
      <c r="V789">
        <v>1.08</v>
      </c>
      <c r="W789" t="s">
        <v>11403</v>
      </c>
    </row>
    <row r="790" spans="1:23" x14ac:dyDescent="0.45">
      <c r="A790">
        <v>23770605</v>
      </c>
      <c r="B790" t="s">
        <v>9330</v>
      </c>
      <c r="C790" s="171">
        <v>41441</v>
      </c>
      <c r="D790" t="s">
        <v>8994</v>
      </c>
      <c r="E790" t="s">
        <v>9340</v>
      </c>
      <c r="F790" t="s">
        <v>9341</v>
      </c>
      <c r="G790" t="s">
        <v>8996</v>
      </c>
      <c r="H790" t="s">
        <v>9342</v>
      </c>
      <c r="I790" t="s">
        <v>9343</v>
      </c>
      <c r="J790" t="s">
        <v>11888</v>
      </c>
      <c r="K790" s="187" t="s">
        <v>9014</v>
      </c>
      <c r="L790" t="s">
        <v>9039</v>
      </c>
      <c r="M790">
        <v>16</v>
      </c>
      <c r="N790">
        <v>85894208</v>
      </c>
      <c r="O790" t="s">
        <v>11889</v>
      </c>
      <c r="P790" t="s">
        <v>11890</v>
      </c>
      <c r="Q790" t="s">
        <v>11891</v>
      </c>
      <c r="R790" t="s">
        <v>9572</v>
      </c>
      <c r="S790">
        <v>0.63</v>
      </c>
      <c r="T790" s="186">
        <v>4.9999999999999999E-17</v>
      </c>
      <c r="V790">
        <v>1.33</v>
      </c>
      <c r="W790" t="s">
        <v>9049</v>
      </c>
    </row>
    <row r="791" spans="1:23" x14ac:dyDescent="0.45">
      <c r="A791">
        <v>26956414</v>
      </c>
      <c r="B791" t="s">
        <v>9330</v>
      </c>
      <c r="C791" s="171">
        <v>42438</v>
      </c>
      <c r="D791" t="s">
        <v>9044</v>
      </c>
      <c r="E791" t="s">
        <v>9364</v>
      </c>
      <c r="F791" t="s">
        <v>9341</v>
      </c>
      <c r="G791" t="s">
        <v>8996</v>
      </c>
      <c r="H791" t="s">
        <v>9365</v>
      </c>
      <c r="I791" t="s">
        <v>9366</v>
      </c>
      <c r="J791" t="s">
        <v>11888</v>
      </c>
      <c r="K791" s="187" t="s">
        <v>9014</v>
      </c>
      <c r="L791" t="s">
        <v>9039</v>
      </c>
      <c r="M791">
        <v>16</v>
      </c>
      <c r="N791">
        <v>85895015</v>
      </c>
      <c r="O791" t="s">
        <v>11889</v>
      </c>
      <c r="P791" t="s">
        <v>11892</v>
      </c>
      <c r="Q791" t="s">
        <v>11893</v>
      </c>
      <c r="R791" t="s">
        <v>9572</v>
      </c>
      <c r="S791">
        <v>0.56599999999999995</v>
      </c>
      <c r="T791" s="186">
        <v>1E-22</v>
      </c>
      <c r="V791">
        <v>1.3698630000000001</v>
      </c>
      <c r="W791" t="s">
        <v>11894</v>
      </c>
    </row>
    <row r="792" spans="1:23" x14ac:dyDescent="0.45">
      <c r="A792">
        <v>21131588</v>
      </c>
      <c r="B792" t="s">
        <v>9357</v>
      </c>
      <c r="C792" s="171">
        <v>40515</v>
      </c>
      <c r="D792" t="s">
        <v>9358</v>
      </c>
      <c r="E792" t="s">
        <v>10327</v>
      </c>
      <c r="F792" t="s">
        <v>9341</v>
      </c>
      <c r="G792" t="s">
        <v>8996</v>
      </c>
      <c r="H792" t="s">
        <v>10328</v>
      </c>
      <c r="I792" t="s">
        <v>10329</v>
      </c>
      <c r="J792" t="s">
        <v>11888</v>
      </c>
      <c r="K792" s="187" t="s">
        <v>9014</v>
      </c>
      <c r="L792" t="s">
        <v>9039</v>
      </c>
      <c r="M792">
        <v>16</v>
      </c>
      <c r="N792">
        <v>85910833</v>
      </c>
      <c r="O792" t="s">
        <v>11889</v>
      </c>
      <c r="P792" t="s">
        <v>11895</v>
      </c>
      <c r="Q792" t="s">
        <v>11896</v>
      </c>
      <c r="R792" t="s">
        <v>9005</v>
      </c>
      <c r="S792">
        <v>0.66</v>
      </c>
      <c r="T792" s="186">
        <v>3E-9</v>
      </c>
      <c r="V792">
        <v>1.56</v>
      </c>
      <c r="W792" t="s">
        <v>11897</v>
      </c>
    </row>
    <row r="793" spans="1:23" x14ac:dyDescent="0.45">
      <c r="A793">
        <v>24292274</v>
      </c>
      <c r="B793" t="s">
        <v>9370</v>
      </c>
      <c r="C793" s="171">
        <v>41609</v>
      </c>
      <c r="D793" t="s">
        <v>8994</v>
      </c>
      <c r="E793" t="s">
        <v>9371</v>
      </c>
      <c r="F793" t="s">
        <v>9341</v>
      </c>
      <c r="G793" t="s">
        <v>8996</v>
      </c>
      <c r="H793" t="s">
        <v>9372</v>
      </c>
      <c r="I793" t="s">
        <v>9373</v>
      </c>
      <c r="J793" t="s">
        <v>11888</v>
      </c>
      <c r="K793" s="187" t="s">
        <v>9014</v>
      </c>
      <c r="L793" t="s">
        <v>9039</v>
      </c>
      <c r="M793">
        <v>16</v>
      </c>
      <c r="N793">
        <v>85922065</v>
      </c>
      <c r="O793" t="s">
        <v>11889</v>
      </c>
      <c r="P793" t="s">
        <v>11898</v>
      </c>
      <c r="Q793" t="s">
        <v>11899</v>
      </c>
      <c r="R793" t="s">
        <v>9202</v>
      </c>
      <c r="S793">
        <v>0.61</v>
      </c>
      <c r="T793" s="186">
        <v>1.0000000000000001E-9</v>
      </c>
      <c r="V793">
        <v>1.29</v>
      </c>
      <c r="W793" t="s">
        <v>9049</v>
      </c>
    </row>
    <row r="794" spans="1:23" x14ac:dyDescent="0.45">
      <c r="A794">
        <v>26503584</v>
      </c>
      <c r="B794" t="s">
        <v>9653</v>
      </c>
      <c r="C794" s="171">
        <v>42304</v>
      </c>
      <c r="D794" t="s">
        <v>9044</v>
      </c>
      <c r="E794" t="s">
        <v>9654</v>
      </c>
      <c r="F794" t="s">
        <v>9155</v>
      </c>
      <c r="G794" t="s">
        <v>8996</v>
      </c>
      <c r="H794" t="s">
        <v>9156</v>
      </c>
      <c r="I794" t="s">
        <v>11900</v>
      </c>
      <c r="J794" t="s">
        <v>11901</v>
      </c>
      <c r="K794" s="187" t="s">
        <v>9014</v>
      </c>
      <c r="L794" t="s">
        <v>9039</v>
      </c>
      <c r="M794">
        <v>16</v>
      </c>
      <c r="N794">
        <v>88482856</v>
      </c>
      <c r="O794" t="s">
        <v>11902</v>
      </c>
      <c r="P794" t="s">
        <v>11903</v>
      </c>
      <c r="Q794" t="s">
        <v>11904</v>
      </c>
      <c r="R794" t="s">
        <v>9005</v>
      </c>
      <c r="S794">
        <v>0.37</v>
      </c>
      <c r="T794" s="186">
        <v>3E-9</v>
      </c>
      <c r="V794">
        <v>1.17</v>
      </c>
      <c r="W794" t="s">
        <v>10249</v>
      </c>
    </row>
    <row r="795" spans="1:23" x14ac:dyDescent="0.45">
      <c r="A795">
        <v>19578364</v>
      </c>
      <c r="B795" t="s">
        <v>11409</v>
      </c>
      <c r="C795" s="171">
        <v>39999</v>
      </c>
      <c r="D795" t="s">
        <v>8994</v>
      </c>
      <c r="E795" t="s">
        <v>11410</v>
      </c>
      <c r="F795" t="s">
        <v>841</v>
      </c>
      <c r="G795" t="s">
        <v>8996</v>
      </c>
      <c r="H795" t="s">
        <v>11411</v>
      </c>
      <c r="I795" t="s">
        <v>11412</v>
      </c>
      <c r="J795" t="s">
        <v>11905</v>
      </c>
      <c r="K795" s="187" t="s">
        <v>9014</v>
      </c>
      <c r="L795" t="s">
        <v>9001</v>
      </c>
      <c r="M795">
        <v>16</v>
      </c>
      <c r="N795">
        <v>89689495</v>
      </c>
      <c r="O795" t="s">
        <v>4768</v>
      </c>
      <c r="P795" t="s">
        <v>11906</v>
      </c>
      <c r="Q795" t="s">
        <v>11907</v>
      </c>
      <c r="R795" t="s">
        <v>9005</v>
      </c>
      <c r="S795">
        <v>0.09</v>
      </c>
      <c r="T795" s="186">
        <v>3.0000000000000001E-27</v>
      </c>
      <c r="V795">
        <v>1.67</v>
      </c>
      <c r="W795" t="s">
        <v>11908</v>
      </c>
    </row>
    <row r="796" spans="1:23" x14ac:dyDescent="0.45">
      <c r="A796">
        <v>21983787</v>
      </c>
      <c r="B796" t="s">
        <v>9442</v>
      </c>
      <c r="C796" s="171">
        <v>40825</v>
      </c>
      <c r="D796" t="s">
        <v>8994</v>
      </c>
      <c r="E796" t="s">
        <v>9443</v>
      </c>
      <c r="F796" t="s">
        <v>841</v>
      </c>
      <c r="G796" t="s">
        <v>8996</v>
      </c>
      <c r="H796" t="s">
        <v>9444</v>
      </c>
      <c r="I796" t="s">
        <v>9445</v>
      </c>
      <c r="J796" t="s">
        <v>11905</v>
      </c>
      <c r="K796" s="187" t="s">
        <v>9014</v>
      </c>
      <c r="L796" t="s">
        <v>9001</v>
      </c>
      <c r="M796">
        <v>16</v>
      </c>
      <c r="N796">
        <v>89689495</v>
      </c>
      <c r="O796" t="s">
        <v>4768</v>
      </c>
      <c r="P796" t="s">
        <v>11906</v>
      </c>
      <c r="Q796" t="s">
        <v>11907</v>
      </c>
      <c r="R796" t="s">
        <v>9005</v>
      </c>
      <c r="S796">
        <v>0.11</v>
      </c>
      <c r="T796" s="186">
        <v>3.0000000000000001E-27</v>
      </c>
      <c r="V796">
        <v>1.7</v>
      </c>
      <c r="W796" t="s">
        <v>11909</v>
      </c>
    </row>
    <row r="797" spans="1:23" x14ac:dyDescent="0.45">
      <c r="A797">
        <v>24980573</v>
      </c>
      <c r="B797" t="s">
        <v>11910</v>
      </c>
      <c r="C797" s="171">
        <v>41820</v>
      </c>
      <c r="D797" t="s">
        <v>9869</v>
      </c>
      <c r="E797" t="s">
        <v>11911</v>
      </c>
      <c r="F797" t="s">
        <v>841</v>
      </c>
      <c r="G797" t="s">
        <v>8996</v>
      </c>
      <c r="H797" t="s">
        <v>11912</v>
      </c>
      <c r="I797" t="s">
        <v>11913</v>
      </c>
      <c r="J797" t="s">
        <v>11905</v>
      </c>
      <c r="K797" s="187" t="s">
        <v>9014</v>
      </c>
      <c r="L797" t="s">
        <v>9001</v>
      </c>
      <c r="M797">
        <v>16</v>
      </c>
      <c r="N797">
        <v>89689495</v>
      </c>
      <c r="O797" t="s">
        <v>4768</v>
      </c>
      <c r="P797" t="s">
        <v>11906</v>
      </c>
      <c r="Q797" t="s">
        <v>11907</v>
      </c>
      <c r="R797" t="s">
        <v>9005</v>
      </c>
      <c r="T797" s="186">
        <v>2.0000000000000001E-9</v>
      </c>
      <c r="V797">
        <v>1.5</v>
      </c>
      <c r="W797" t="s">
        <v>11914</v>
      </c>
    </row>
    <row r="798" spans="1:23" x14ac:dyDescent="0.45">
      <c r="A798">
        <v>21700618</v>
      </c>
      <c r="B798" t="s">
        <v>10196</v>
      </c>
      <c r="C798" s="171">
        <v>40717</v>
      </c>
      <c r="D798" t="s">
        <v>9050</v>
      </c>
      <c r="E798" t="s">
        <v>10197</v>
      </c>
      <c r="F798" t="s">
        <v>9035</v>
      </c>
      <c r="G798" t="s">
        <v>8996</v>
      </c>
      <c r="H798" t="s">
        <v>10198</v>
      </c>
      <c r="I798" t="s">
        <v>10199</v>
      </c>
      <c r="J798" t="s">
        <v>11905</v>
      </c>
      <c r="K798" s="187" t="s">
        <v>9014</v>
      </c>
      <c r="L798" t="s">
        <v>9001</v>
      </c>
      <c r="M798">
        <v>16</v>
      </c>
      <c r="N798">
        <v>89919709</v>
      </c>
      <c r="O798" t="s">
        <v>4768</v>
      </c>
      <c r="P798" t="s">
        <v>11915</v>
      </c>
      <c r="Q798" t="s">
        <v>11916</v>
      </c>
      <c r="R798" t="s">
        <v>59</v>
      </c>
      <c r="S798">
        <v>7.0000000000000007E-2</v>
      </c>
      <c r="T798" s="186">
        <v>4.0000000000000003E-17</v>
      </c>
      <c r="V798">
        <v>1.55</v>
      </c>
      <c r="W798" t="s">
        <v>11917</v>
      </c>
    </row>
    <row r="799" spans="1:23" x14ac:dyDescent="0.45">
      <c r="A799">
        <v>23548203</v>
      </c>
      <c r="B799" t="s">
        <v>10184</v>
      </c>
      <c r="C799" s="171">
        <v>41365</v>
      </c>
      <c r="D799" t="s">
        <v>9050</v>
      </c>
      <c r="E799" t="s">
        <v>10185</v>
      </c>
      <c r="F799" t="s">
        <v>9035</v>
      </c>
      <c r="G799" t="s">
        <v>8996</v>
      </c>
      <c r="H799" t="s">
        <v>10186</v>
      </c>
      <c r="I799" t="s">
        <v>10187</v>
      </c>
      <c r="J799" t="s">
        <v>11905</v>
      </c>
      <c r="K799" s="187" t="s">
        <v>9014</v>
      </c>
      <c r="L799" t="s">
        <v>9001</v>
      </c>
      <c r="M799">
        <v>16</v>
      </c>
      <c r="N799">
        <v>89919709</v>
      </c>
      <c r="O799" t="s">
        <v>4768</v>
      </c>
      <c r="P799" t="s">
        <v>11918</v>
      </c>
      <c r="Q799" t="s">
        <v>11916</v>
      </c>
      <c r="R799" t="s">
        <v>59</v>
      </c>
      <c r="S799" t="s">
        <v>9064</v>
      </c>
      <c r="T799" s="186">
        <v>3E-10</v>
      </c>
      <c r="V799">
        <v>0.34</v>
      </c>
      <c r="W799" t="s">
        <v>11919</v>
      </c>
    </row>
    <row r="800" spans="1:23" x14ac:dyDescent="0.45">
      <c r="A800">
        <v>27424798</v>
      </c>
      <c r="B800" t="s">
        <v>10009</v>
      </c>
      <c r="C800" s="171">
        <v>42569</v>
      </c>
      <c r="D800" t="s">
        <v>9044</v>
      </c>
      <c r="E800" t="s">
        <v>10010</v>
      </c>
      <c r="F800" t="s">
        <v>10011</v>
      </c>
      <c r="G800" t="s">
        <v>8996</v>
      </c>
      <c r="H800" t="s">
        <v>10012</v>
      </c>
      <c r="I800" t="s">
        <v>10013</v>
      </c>
      <c r="J800" t="s">
        <v>11905</v>
      </c>
      <c r="K800" s="187" t="s">
        <v>9014</v>
      </c>
      <c r="L800" t="s">
        <v>9001</v>
      </c>
      <c r="M800">
        <v>16</v>
      </c>
      <c r="N800">
        <v>89919709</v>
      </c>
      <c r="O800" t="s">
        <v>4768</v>
      </c>
      <c r="P800" t="s">
        <v>11915</v>
      </c>
      <c r="Q800" t="s">
        <v>11916</v>
      </c>
      <c r="R800" t="s">
        <v>59</v>
      </c>
      <c r="S800">
        <v>7.0000000000000007E-2</v>
      </c>
      <c r="T800" s="186">
        <v>9.0000000000000002E-39</v>
      </c>
      <c r="V800">
        <v>1.46</v>
      </c>
    </row>
    <row r="801" spans="1:23" x14ac:dyDescent="0.45">
      <c r="A801">
        <v>19578364</v>
      </c>
      <c r="B801" t="s">
        <v>11409</v>
      </c>
      <c r="C801" s="171">
        <v>39999</v>
      </c>
      <c r="D801" t="s">
        <v>8994</v>
      </c>
      <c r="E801" t="s">
        <v>11410</v>
      </c>
      <c r="F801" t="s">
        <v>841</v>
      </c>
      <c r="G801" t="s">
        <v>8996</v>
      </c>
      <c r="H801" t="s">
        <v>11411</v>
      </c>
      <c r="I801" t="s">
        <v>11412</v>
      </c>
      <c r="J801" t="s">
        <v>11905</v>
      </c>
      <c r="K801" s="187" t="s">
        <v>9014</v>
      </c>
      <c r="L801" t="s">
        <v>9001</v>
      </c>
      <c r="M801">
        <v>16</v>
      </c>
      <c r="N801">
        <v>90000528</v>
      </c>
      <c r="O801" t="s">
        <v>4768</v>
      </c>
      <c r="P801" t="s">
        <v>11920</v>
      </c>
      <c r="Q801" t="s">
        <v>11921</v>
      </c>
      <c r="R801" t="s">
        <v>9149</v>
      </c>
      <c r="S801">
        <v>0.32</v>
      </c>
      <c r="T801" s="186">
        <v>5.9999999999999998E-22</v>
      </c>
      <c r="V801">
        <v>1.36</v>
      </c>
      <c r="W801" t="s">
        <v>11894</v>
      </c>
    </row>
    <row r="802" spans="1:23" x14ac:dyDescent="0.45">
      <c r="A802">
        <v>25217961</v>
      </c>
      <c r="B802" t="s">
        <v>10755</v>
      </c>
      <c r="C802" s="171">
        <v>41896</v>
      </c>
      <c r="D802" t="s">
        <v>8994</v>
      </c>
      <c r="E802" t="s">
        <v>10756</v>
      </c>
      <c r="F802" t="s">
        <v>9010</v>
      </c>
      <c r="G802" t="s">
        <v>8996</v>
      </c>
      <c r="H802" t="s">
        <v>10757</v>
      </c>
      <c r="I802" t="s">
        <v>9012</v>
      </c>
      <c r="J802" t="s">
        <v>11871</v>
      </c>
      <c r="K802" s="185" t="s">
        <v>9088</v>
      </c>
      <c r="L802" t="s">
        <v>9039</v>
      </c>
      <c r="M802">
        <v>2</v>
      </c>
      <c r="N802">
        <v>10570604</v>
      </c>
      <c r="O802" t="s">
        <v>11922</v>
      </c>
      <c r="P802" t="s">
        <v>11923</v>
      </c>
      <c r="Q802" t="s">
        <v>11924</v>
      </c>
      <c r="R802" t="s">
        <v>9232</v>
      </c>
      <c r="S802">
        <v>0.46</v>
      </c>
      <c r="T802" s="186">
        <v>2E-8</v>
      </c>
      <c r="U802" t="s">
        <v>9139</v>
      </c>
      <c r="V802">
        <v>1.07</v>
      </c>
      <c r="W802" t="s">
        <v>9032</v>
      </c>
    </row>
    <row r="803" spans="1:23" x14ac:dyDescent="0.45">
      <c r="A803">
        <v>24836286</v>
      </c>
      <c r="B803" t="s">
        <v>9223</v>
      </c>
      <c r="C803" s="171">
        <v>41777</v>
      </c>
      <c r="D803" t="s">
        <v>8994</v>
      </c>
      <c r="E803" t="s">
        <v>9224</v>
      </c>
      <c r="F803" t="s">
        <v>9069</v>
      </c>
      <c r="G803" t="s">
        <v>8996</v>
      </c>
      <c r="H803" t="s">
        <v>9225</v>
      </c>
      <c r="I803" t="s">
        <v>9226</v>
      </c>
      <c r="J803" t="s">
        <v>11421</v>
      </c>
      <c r="K803" s="185" t="s">
        <v>9088</v>
      </c>
      <c r="L803" t="s">
        <v>9001</v>
      </c>
      <c r="M803">
        <v>17</v>
      </c>
      <c r="N803">
        <v>897353</v>
      </c>
      <c r="O803" t="s">
        <v>11925</v>
      </c>
      <c r="P803" t="s">
        <v>11926</v>
      </c>
      <c r="Q803" t="s">
        <v>11927</v>
      </c>
      <c r="R803" t="s">
        <v>9005</v>
      </c>
      <c r="S803">
        <v>0.3</v>
      </c>
      <c r="T803" s="186">
        <v>2.9999999999999997E-8</v>
      </c>
      <c r="U803" t="s">
        <v>9197</v>
      </c>
      <c r="V803">
        <v>1.1000000000000001</v>
      </c>
      <c r="W803" t="s">
        <v>9027</v>
      </c>
    </row>
    <row r="804" spans="1:23" x14ac:dyDescent="0.45">
      <c r="A804">
        <v>22960999</v>
      </c>
      <c r="B804" t="s">
        <v>9448</v>
      </c>
      <c r="C804" s="171">
        <v>41161</v>
      </c>
      <c r="D804" t="s">
        <v>8994</v>
      </c>
      <c r="E804" t="s">
        <v>9701</v>
      </c>
      <c r="F804" t="s">
        <v>9450</v>
      </c>
      <c r="G804" t="s">
        <v>8996</v>
      </c>
      <c r="H804" t="s">
        <v>9702</v>
      </c>
      <c r="I804" t="s">
        <v>9703</v>
      </c>
      <c r="J804" t="s">
        <v>11421</v>
      </c>
      <c r="K804" s="185" t="s">
        <v>9453</v>
      </c>
      <c r="L804" t="s">
        <v>9001</v>
      </c>
      <c r="M804">
        <v>17</v>
      </c>
      <c r="N804">
        <v>2268343</v>
      </c>
      <c r="O804" t="s">
        <v>11928</v>
      </c>
      <c r="P804" t="s">
        <v>11929</v>
      </c>
      <c r="Q804" t="s">
        <v>11930</v>
      </c>
      <c r="R804" t="s">
        <v>9005</v>
      </c>
      <c r="S804">
        <v>0.14000000000000001</v>
      </c>
      <c r="T804" s="186">
        <v>1.9999999999999999E-11</v>
      </c>
      <c r="V804">
        <v>1.21</v>
      </c>
      <c r="W804" t="s">
        <v>9422</v>
      </c>
    </row>
    <row r="805" spans="1:23" x14ac:dyDescent="0.45">
      <c r="A805">
        <v>26424050</v>
      </c>
      <c r="B805" t="s">
        <v>9915</v>
      </c>
      <c r="C805" s="171">
        <v>42278</v>
      </c>
      <c r="D805" t="s">
        <v>9044</v>
      </c>
      <c r="E805" t="s">
        <v>9916</v>
      </c>
      <c r="F805" t="s">
        <v>5168</v>
      </c>
      <c r="G805" t="s">
        <v>8996</v>
      </c>
      <c r="H805" t="s">
        <v>9917</v>
      </c>
      <c r="I805" t="s">
        <v>9918</v>
      </c>
      <c r="J805" t="s">
        <v>11158</v>
      </c>
      <c r="K805" s="187" t="s">
        <v>9014</v>
      </c>
      <c r="L805" t="s">
        <v>9001</v>
      </c>
      <c r="M805">
        <v>20</v>
      </c>
      <c r="N805">
        <v>63691653</v>
      </c>
      <c r="O805" t="s">
        <v>9064</v>
      </c>
      <c r="P805" t="s">
        <v>11931</v>
      </c>
      <c r="Q805" t="s">
        <v>11932</v>
      </c>
      <c r="R805" t="s">
        <v>9005</v>
      </c>
      <c r="S805" t="s">
        <v>9064</v>
      </c>
      <c r="T805" s="186">
        <v>8.9999999999999999E-11</v>
      </c>
      <c r="V805">
        <v>1.2658228</v>
      </c>
      <c r="W805" t="s">
        <v>11121</v>
      </c>
    </row>
    <row r="806" spans="1:23" x14ac:dyDescent="0.45">
      <c r="A806">
        <v>25129146</v>
      </c>
      <c r="B806" t="s">
        <v>9448</v>
      </c>
      <c r="C806" s="171">
        <v>41868</v>
      </c>
      <c r="D806" t="s">
        <v>8994</v>
      </c>
      <c r="E806" t="s">
        <v>9449</v>
      </c>
      <c r="F806" t="s">
        <v>9450</v>
      </c>
      <c r="G806" t="s">
        <v>8996</v>
      </c>
      <c r="H806" t="s">
        <v>9451</v>
      </c>
      <c r="I806" t="s">
        <v>9452</v>
      </c>
      <c r="J806" t="s">
        <v>11326</v>
      </c>
      <c r="K806" s="185" t="s">
        <v>9453</v>
      </c>
      <c r="L806" t="s">
        <v>9001</v>
      </c>
      <c r="M806">
        <v>17</v>
      </c>
      <c r="N806">
        <v>7654516</v>
      </c>
      <c r="O806" t="s">
        <v>11933</v>
      </c>
      <c r="P806" t="s">
        <v>11934</v>
      </c>
      <c r="Q806" t="s">
        <v>11935</v>
      </c>
      <c r="R806" t="s">
        <v>9005</v>
      </c>
      <c r="S806">
        <v>0.501</v>
      </c>
      <c r="T806" s="186">
        <v>2.9999999999999998E-13</v>
      </c>
      <c r="V806">
        <v>1.1399999999999999</v>
      </c>
      <c r="W806" t="s">
        <v>11936</v>
      </c>
    </row>
    <row r="807" spans="1:23" x14ac:dyDescent="0.45">
      <c r="A807">
        <v>21946351</v>
      </c>
      <c r="B807" t="s">
        <v>9033</v>
      </c>
      <c r="C807" s="171">
        <v>40811</v>
      </c>
      <c r="D807" t="s">
        <v>8994</v>
      </c>
      <c r="E807" t="s">
        <v>11937</v>
      </c>
      <c r="F807" t="s">
        <v>9035</v>
      </c>
      <c r="G807" t="s">
        <v>8996</v>
      </c>
      <c r="H807" t="s">
        <v>11938</v>
      </c>
      <c r="I807" t="s">
        <v>11939</v>
      </c>
      <c r="J807" t="s">
        <v>11326</v>
      </c>
      <c r="K807" s="185" t="s">
        <v>9014</v>
      </c>
      <c r="L807" t="s">
        <v>9001</v>
      </c>
      <c r="M807">
        <v>17</v>
      </c>
      <c r="N807">
        <v>7668434</v>
      </c>
      <c r="O807" t="s">
        <v>52</v>
      </c>
      <c r="P807" t="s">
        <v>11940</v>
      </c>
      <c r="Q807" t="s">
        <v>11941</v>
      </c>
      <c r="R807" t="s">
        <v>9202</v>
      </c>
      <c r="S807" t="s">
        <v>9064</v>
      </c>
      <c r="T807" s="186">
        <v>1.9999999999999999E-20</v>
      </c>
      <c r="V807">
        <v>2.16</v>
      </c>
      <c r="W807" t="s">
        <v>11942</v>
      </c>
    </row>
    <row r="808" spans="1:23" x14ac:dyDescent="0.45">
      <c r="A808">
        <v>25855136</v>
      </c>
      <c r="B808" t="s">
        <v>9033</v>
      </c>
      <c r="C808" s="171">
        <v>42103</v>
      </c>
      <c r="D808" t="s">
        <v>9044</v>
      </c>
      <c r="E808" t="s">
        <v>9045</v>
      </c>
      <c r="F808" t="s">
        <v>9035</v>
      </c>
      <c r="G808" t="s">
        <v>8996</v>
      </c>
      <c r="H808" t="s">
        <v>9046</v>
      </c>
      <c r="I808" t="s">
        <v>9047</v>
      </c>
      <c r="J808" t="s">
        <v>11326</v>
      </c>
      <c r="K808" s="185" t="s">
        <v>9014</v>
      </c>
      <c r="L808" t="s">
        <v>9001</v>
      </c>
      <c r="M808">
        <v>17</v>
      </c>
      <c r="N808">
        <v>7668434</v>
      </c>
      <c r="O808" t="s">
        <v>52</v>
      </c>
      <c r="P808" t="s">
        <v>11943</v>
      </c>
      <c r="Q808" t="s">
        <v>11941</v>
      </c>
      <c r="R808" t="s">
        <v>9202</v>
      </c>
      <c r="S808">
        <v>1.7999999999999999E-2</v>
      </c>
      <c r="T808" s="186">
        <v>9.9999999999999995E-21</v>
      </c>
      <c r="V808">
        <v>2.0699999999999998</v>
      </c>
      <c r="W808" t="s">
        <v>9049</v>
      </c>
    </row>
    <row r="809" spans="1:23" x14ac:dyDescent="0.45">
      <c r="A809">
        <v>24403052</v>
      </c>
      <c r="B809" t="s">
        <v>9033</v>
      </c>
      <c r="C809" s="171">
        <v>41647</v>
      </c>
      <c r="D809" t="s">
        <v>9050</v>
      </c>
      <c r="E809" t="s">
        <v>9051</v>
      </c>
      <c r="F809" t="s">
        <v>9035</v>
      </c>
      <c r="G809" t="s">
        <v>8996</v>
      </c>
      <c r="H809" t="s">
        <v>9052</v>
      </c>
      <c r="I809" t="s">
        <v>9053</v>
      </c>
      <c r="J809" t="s">
        <v>11326</v>
      </c>
      <c r="K809" s="185" t="s">
        <v>9014</v>
      </c>
      <c r="L809" t="s">
        <v>9001</v>
      </c>
      <c r="M809">
        <v>17</v>
      </c>
      <c r="N809">
        <v>7668434</v>
      </c>
      <c r="O809" t="s">
        <v>52</v>
      </c>
      <c r="P809" t="s">
        <v>11943</v>
      </c>
      <c r="Q809" t="s">
        <v>11941</v>
      </c>
      <c r="R809" t="s">
        <v>9202</v>
      </c>
      <c r="T809" s="186">
        <v>4.0000000000000002E-22</v>
      </c>
      <c r="V809">
        <v>2.2400000000000002</v>
      </c>
      <c r="W809" t="s">
        <v>11944</v>
      </c>
    </row>
    <row r="810" spans="1:23" x14ac:dyDescent="0.45">
      <c r="A810">
        <v>18463370</v>
      </c>
      <c r="B810" t="s">
        <v>11945</v>
      </c>
      <c r="C810" s="171">
        <v>39577</v>
      </c>
      <c r="D810" t="s">
        <v>11946</v>
      </c>
      <c r="E810" t="s">
        <v>11947</v>
      </c>
      <c r="F810" t="s">
        <v>32</v>
      </c>
      <c r="G810" t="s">
        <v>9756</v>
      </c>
      <c r="H810" t="s">
        <v>11948</v>
      </c>
      <c r="I810" t="s">
        <v>11949</v>
      </c>
      <c r="J810" t="s">
        <v>10223</v>
      </c>
      <c r="K810" s="187" t="s">
        <v>9014</v>
      </c>
      <c r="L810" t="s">
        <v>9001</v>
      </c>
      <c r="M810">
        <v>6</v>
      </c>
      <c r="N810">
        <v>22139775</v>
      </c>
      <c r="O810" t="s">
        <v>11950</v>
      </c>
      <c r="P810" t="s">
        <v>11951</v>
      </c>
      <c r="Q810" t="s">
        <v>11952</v>
      </c>
      <c r="R810" t="s">
        <v>9005</v>
      </c>
      <c r="S810">
        <v>0.5</v>
      </c>
      <c r="T810" s="186">
        <v>8.9999999999999995E-15</v>
      </c>
      <c r="V810">
        <v>1.37</v>
      </c>
      <c r="W810" t="s">
        <v>11953</v>
      </c>
    </row>
    <row r="811" spans="1:23" x14ac:dyDescent="0.45">
      <c r="A811">
        <v>22941191</v>
      </c>
      <c r="B811" t="s">
        <v>11954</v>
      </c>
      <c r="C811" s="171">
        <v>41154</v>
      </c>
      <c r="D811" t="s">
        <v>8994</v>
      </c>
      <c r="E811" t="s">
        <v>11955</v>
      </c>
      <c r="F811" t="s">
        <v>32</v>
      </c>
      <c r="G811" t="s">
        <v>9756</v>
      </c>
      <c r="H811" t="s">
        <v>11956</v>
      </c>
      <c r="I811" t="s">
        <v>11957</v>
      </c>
      <c r="J811" t="s">
        <v>9488</v>
      </c>
      <c r="K811" s="187" t="s">
        <v>9014</v>
      </c>
      <c r="L811" t="s">
        <v>9001</v>
      </c>
      <c r="M811">
        <v>2</v>
      </c>
      <c r="N811">
        <v>214789163</v>
      </c>
      <c r="O811" t="s">
        <v>1754</v>
      </c>
      <c r="P811" t="s">
        <v>11958</v>
      </c>
      <c r="Q811" t="s">
        <v>11959</v>
      </c>
      <c r="R811" t="s">
        <v>9005</v>
      </c>
      <c r="S811">
        <v>0.246</v>
      </c>
      <c r="T811" s="186">
        <v>4E-14</v>
      </c>
      <c r="V811">
        <v>1.3720000000000001</v>
      </c>
      <c r="W811" t="s">
        <v>9049</v>
      </c>
    </row>
    <row r="812" spans="1:23" x14ac:dyDescent="0.45">
      <c r="A812">
        <v>26007630</v>
      </c>
      <c r="B812" t="s">
        <v>9595</v>
      </c>
      <c r="C812" s="171">
        <v>42150</v>
      </c>
      <c r="D812" t="s">
        <v>9044</v>
      </c>
      <c r="E812" t="s">
        <v>9596</v>
      </c>
      <c r="F812" t="s">
        <v>9589</v>
      </c>
      <c r="G812" t="s">
        <v>8996</v>
      </c>
      <c r="H812" t="s">
        <v>10117</v>
      </c>
      <c r="I812" t="s">
        <v>10118</v>
      </c>
      <c r="J812" t="s">
        <v>11960</v>
      </c>
      <c r="K812" s="187" t="s">
        <v>9014</v>
      </c>
      <c r="L812" t="s">
        <v>9039</v>
      </c>
      <c r="M812">
        <v>17</v>
      </c>
      <c r="N812">
        <v>16916785</v>
      </c>
      <c r="O812" t="s">
        <v>5280</v>
      </c>
      <c r="P812" t="s">
        <v>11961</v>
      </c>
      <c r="Q812" t="s">
        <v>11962</v>
      </c>
      <c r="R812" t="s">
        <v>9074</v>
      </c>
      <c r="S812">
        <v>9.8000000000000004E-2</v>
      </c>
      <c r="T812" s="186">
        <v>6E-11</v>
      </c>
      <c r="V812">
        <v>0.36</v>
      </c>
      <c r="W812" t="s">
        <v>9300</v>
      </c>
    </row>
    <row r="813" spans="1:23" x14ac:dyDescent="0.45">
      <c r="A813">
        <v>26007630</v>
      </c>
      <c r="B813" t="s">
        <v>9595</v>
      </c>
      <c r="C813" s="171">
        <v>42150</v>
      </c>
      <c r="D813" t="s">
        <v>9044</v>
      </c>
      <c r="E813" t="s">
        <v>9596</v>
      </c>
      <c r="F813" t="s">
        <v>9589</v>
      </c>
      <c r="G813" t="s">
        <v>8996</v>
      </c>
      <c r="H813" t="s">
        <v>9597</v>
      </c>
      <c r="I813" t="s">
        <v>9598</v>
      </c>
      <c r="J813" t="s">
        <v>11960</v>
      </c>
      <c r="K813" s="187" t="s">
        <v>9014</v>
      </c>
      <c r="L813" t="s">
        <v>9039</v>
      </c>
      <c r="M813">
        <v>17</v>
      </c>
      <c r="N813">
        <v>16916785</v>
      </c>
      <c r="O813" t="s">
        <v>5280</v>
      </c>
      <c r="P813" t="s">
        <v>11961</v>
      </c>
      <c r="Q813" t="s">
        <v>11962</v>
      </c>
      <c r="R813" t="s">
        <v>9074</v>
      </c>
      <c r="S813">
        <v>9.8000000000000004E-2</v>
      </c>
      <c r="T813" s="186">
        <v>3E-10</v>
      </c>
      <c r="V813">
        <v>0.33</v>
      </c>
      <c r="W813" t="s">
        <v>9300</v>
      </c>
    </row>
    <row r="814" spans="1:23" x14ac:dyDescent="0.45">
      <c r="A814">
        <v>23955597</v>
      </c>
      <c r="B814" t="s">
        <v>9680</v>
      </c>
      <c r="C814" s="171">
        <v>41504</v>
      </c>
      <c r="D814" t="s">
        <v>8994</v>
      </c>
      <c r="E814" t="s">
        <v>9681</v>
      </c>
      <c r="F814" t="s">
        <v>9589</v>
      </c>
      <c r="G814" t="s">
        <v>8996</v>
      </c>
      <c r="H814" t="s">
        <v>9682</v>
      </c>
      <c r="I814" t="s">
        <v>9683</v>
      </c>
      <c r="J814" t="s">
        <v>11960</v>
      </c>
      <c r="K814" s="187" t="s">
        <v>9014</v>
      </c>
      <c r="L814" t="s">
        <v>9039</v>
      </c>
      <c r="M814">
        <v>17</v>
      </c>
      <c r="N814">
        <v>16945825</v>
      </c>
      <c r="O814" t="s">
        <v>5280</v>
      </c>
      <c r="P814" t="s">
        <v>11963</v>
      </c>
      <c r="Q814" t="s">
        <v>11964</v>
      </c>
      <c r="R814" t="s">
        <v>9005</v>
      </c>
      <c r="S814">
        <v>0.12</v>
      </c>
      <c r="T814" s="186">
        <v>8.0000000000000005E-9</v>
      </c>
      <c r="V814">
        <v>1.2549999999999999</v>
      </c>
      <c r="W814" t="s">
        <v>10213</v>
      </c>
    </row>
    <row r="815" spans="1:23" x14ac:dyDescent="0.45">
      <c r="A815">
        <v>21540461</v>
      </c>
      <c r="B815" t="s">
        <v>11965</v>
      </c>
      <c r="C815" s="171">
        <v>40666</v>
      </c>
      <c r="D815" t="s">
        <v>9358</v>
      </c>
      <c r="E815" t="s">
        <v>11966</v>
      </c>
      <c r="F815" t="s">
        <v>11967</v>
      </c>
      <c r="G815" t="s">
        <v>8996</v>
      </c>
      <c r="H815" t="s">
        <v>11968</v>
      </c>
      <c r="I815" t="s">
        <v>11969</v>
      </c>
      <c r="J815" t="s">
        <v>11970</v>
      </c>
      <c r="K815" s="188" t="s">
        <v>9466</v>
      </c>
      <c r="L815" t="s">
        <v>9039</v>
      </c>
      <c r="M815">
        <v>17</v>
      </c>
      <c r="N815">
        <v>27214252</v>
      </c>
      <c r="O815" t="s">
        <v>11971</v>
      </c>
      <c r="P815" t="s">
        <v>11972</v>
      </c>
      <c r="Q815" t="s">
        <v>11973</v>
      </c>
      <c r="R815" t="s">
        <v>9074</v>
      </c>
      <c r="S815">
        <v>0.48</v>
      </c>
      <c r="T815" s="186">
        <v>9.9999999999999998E-13</v>
      </c>
      <c r="V815">
        <v>1.85</v>
      </c>
      <c r="W815" t="s">
        <v>11974</v>
      </c>
    </row>
    <row r="816" spans="1:23" x14ac:dyDescent="0.45">
      <c r="A816">
        <v>25581431</v>
      </c>
      <c r="B816" t="s">
        <v>9055</v>
      </c>
      <c r="C816" s="171">
        <v>42016</v>
      </c>
      <c r="D816" t="s">
        <v>8994</v>
      </c>
      <c r="E816" t="s">
        <v>9056</v>
      </c>
      <c r="F816" t="s">
        <v>9057</v>
      </c>
      <c r="G816" t="s">
        <v>8996</v>
      </c>
      <c r="H816" t="s">
        <v>9058</v>
      </c>
      <c r="I816" t="s">
        <v>9059</v>
      </c>
      <c r="J816" t="s">
        <v>9807</v>
      </c>
      <c r="K816" s="185" t="s">
        <v>9014</v>
      </c>
      <c r="L816" t="s">
        <v>9001</v>
      </c>
      <c r="M816">
        <v>17</v>
      </c>
      <c r="N816">
        <v>37736525</v>
      </c>
      <c r="O816" t="s">
        <v>9808</v>
      </c>
      <c r="P816" t="s">
        <v>11975</v>
      </c>
      <c r="Q816" t="s">
        <v>11976</v>
      </c>
      <c r="R816" t="s">
        <v>9005</v>
      </c>
      <c r="S816">
        <v>0.63</v>
      </c>
      <c r="T816" s="186">
        <v>2E-8</v>
      </c>
      <c r="V816">
        <v>1.1100000000000001</v>
      </c>
      <c r="W816" t="s">
        <v>11262</v>
      </c>
    </row>
    <row r="817" spans="1:23" x14ac:dyDescent="0.45">
      <c r="A817">
        <v>23535730</v>
      </c>
      <c r="B817" t="s">
        <v>9405</v>
      </c>
      <c r="C817" s="171">
        <v>41365</v>
      </c>
      <c r="D817" t="s">
        <v>8994</v>
      </c>
      <c r="E817" t="s">
        <v>9406</v>
      </c>
      <c r="F817" t="s">
        <v>9057</v>
      </c>
      <c r="G817" t="s">
        <v>8996</v>
      </c>
      <c r="H817" t="s">
        <v>9407</v>
      </c>
      <c r="I817" t="s">
        <v>9408</v>
      </c>
      <c r="J817" t="s">
        <v>9807</v>
      </c>
      <c r="K817" s="185" t="s">
        <v>9014</v>
      </c>
      <c r="L817" t="s">
        <v>9001</v>
      </c>
      <c r="M817">
        <v>17</v>
      </c>
      <c r="N817">
        <v>37736525</v>
      </c>
      <c r="O817" t="s">
        <v>11977</v>
      </c>
      <c r="P817" t="s">
        <v>11978</v>
      </c>
      <c r="Q817" t="s">
        <v>11976</v>
      </c>
      <c r="R817" t="s">
        <v>9005</v>
      </c>
      <c r="S817">
        <v>0.37</v>
      </c>
      <c r="T817" s="186">
        <v>8.0000000000000003E-10</v>
      </c>
      <c r="U817" t="s">
        <v>9412</v>
      </c>
      <c r="V817">
        <v>1.1200000000000001</v>
      </c>
      <c r="W817" t="s">
        <v>9227</v>
      </c>
    </row>
    <row r="818" spans="1:23" x14ac:dyDescent="0.45">
      <c r="A818">
        <v>25217961</v>
      </c>
      <c r="B818" t="s">
        <v>10755</v>
      </c>
      <c r="C818" s="171">
        <v>41896</v>
      </c>
      <c r="D818" t="s">
        <v>8994</v>
      </c>
      <c r="E818" t="s">
        <v>10756</v>
      </c>
      <c r="F818" t="s">
        <v>9010</v>
      </c>
      <c r="G818" t="s">
        <v>8996</v>
      </c>
      <c r="H818" t="s">
        <v>10757</v>
      </c>
      <c r="I818" t="s">
        <v>9012</v>
      </c>
      <c r="J818" t="s">
        <v>11979</v>
      </c>
      <c r="K818" s="185" t="s">
        <v>9088</v>
      </c>
      <c r="L818" t="s">
        <v>9039</v>
      </c>
      <c r="M818">
        <v>6</v>
      </c>
      <c r="N818">
        <v>11218797</v>
      </c>
      <c r="O818" t="s">
        <v>11980</v>
      </c>
      <c r="P818" t="s">
        <v>11981</v>
      </c>
      <c r="Q818" t="s">
        <v>11982</v>
      </c>
      <c r="R818" t="s">
        <v>9005</v>
      </c>
      <c r="S818">
        <v>0.52</v>
      </c>
      <c r="T818" s="186">
        <v>4.0000000000000001E-8</v>
      </c>
      <c r="U818" t="s">
        <v>9139</v>
      </c>
      <c r="V818">
        <v>1.07</v>
      </c>
      <c r="W818" t="s">
        <v>9032</v>
      </c>
    </row>
    <row r="819" spans="1:23" x14ac:dyDescent="0.45">
      <c r="A819">
        <v>23535732</v>
      </c>
      <c r="B819" t="s">
        <v>9255</v>
      </c>
      <c r="C819" s="171">
        <v>41365</v>
      </c>
      <c r="D819" t="s">
        <v>8994</v>
      </c>
      <c r="E819" t="s">
        <v>10861</v>
      </c>
      <c r="F819" t="s">
        <v>9010</v>
      </c>
      <c r="G819" t="s">
        <v>8996</v>
      </c>
      <c r="H819" t="s">
        <v>10862</v>
      </c>
      <c r="I819" t="s">
        <v>10863</v>
      </c>
      <c r="J819" t="s">
        <v>10299</v>
      </c>
      <c r="K819" s="185" t="s">
        <v>9014</v>
      </c>
      <c r="L819" t="s">
        <v>9001</v>
      </c>
      <c r="M819">
        <v>6</v>
      </c>
      <c r="N819">
        <v>32224554</v>
      </c>
      <c r="O819" t="s">
        <v>11983</v>
      </c>
      <c r="P819" t="s">
        <v>11984</v>
      </c>
      <c r="Q819" t="s">
        <v>11985</v>
      </c>
      <c r="R819" t="s">
        <v>9572</v>
      </c>
      <c r="S819">
        <v>0.4</v>
      </c>
      <c r="T819" s="186">
        <v>5.0000000000000001E-9</v>
      </c>
      <c r="V819">
        <v>1.07</v>
      </c>
      <c r="W819" t="s">
        <v>9679</v>
      </c>
    </row>
    <row r="820" spans="1:23" x14ac:dyDescent="0.45">
      <c r="A820">
        <v>21499250</v>
      </c>
      <c r="B820" t="s">
        <v>11986</v>
      </c>
      <c r="C820" s="171">
        <v>40650</v>
      </c>
      <c r="D820" t="s">
        <v>8994</v>
      </c>
      <c r="E820" t="s">
        <v>11987</v>
      </c>
      <c r="F820" t="s">
        <v>10229</v>
      </c>
      <c r="G820" t="s">
        <v>8996</v>
      </c>
      <c r="H820" t="s">
        <v>11988</v>
      </c>
      <c r="I820" t="s">
        <v>11989</v>
      </c>
      <c r="J820" t="s">
        <v>9807</v>
      </c>
      <c r="K820" s="185" t="s">
        <v>9014</v>
      </c>
      <c r="L820" t="s">
        <v>9001</v>
      </c>
      <c r="M820">
        <v>17</v>
      </c>
      <c r="N820">
        <v>37738049</v>
      </c>
      <c r="O820" t="s">
        <v>9808</v>
      </c>
      <c r="P820" t="s">
        <v>10588</v>
      </c>
      <c r="Q820" t="s">
        <v>10589</v>
      </c>
      <c r="R820" t="s">
        <v>9005</v>
      </c>
      <c r="S820">
        <v>0.52</v>
      </c>
      <c r="T820" s="186">
        <v>6.9999999999999996E-10</v>
      </c>
      <c r="V820">
        <v>1.19</v>
      </c>
      <c r="W820" t="s">
        <v>10926</v>
      </c>
    </row>
    <row r="821" spans="1:23" x14ac:dyDescent="0.45">
      <c r="A821">
        <v>23535732</v>
      </c>
      <c r="B821" t="s">
        <v>9255</v>
      </c>
      <c r="C821" s="171">
        <v>41365</v>
      </c>
      <c r="D821" t="s">
        <v>8994</v>
      </c>
      <c r="E821" t="s">
        <v>10861</v>
      </c>
      <c r="F821" t="s">
        <v>9010</v>
      </c>
      <c r="G821" t="s">
        <v>8996</v>
      </c>
      <c r="H821" t="s">
        <v>10862</v>
      </c>
      <c r="I821" t="s">
        <v>10863</v>
      </c>
      <c r="J821" t="s">
        <v>11990</v>
      </c>
      <c r="K821" s="185" t="s">
        <v>9014</v>
      </c>
      <c r="L821" t="s">
        <v>9039</v>
      </c>
      <c r="M821">
        <v>6</v>
      </c>
      <c r="N821">
        <v>108963986</v>
      </c>
      <c r="O821" t="s">
        <v>11991</v>
      </c>
      <c r="P821" t="s">
        <v>11992</v>
      </c>
      <c r="Q821" t="s">
        <v>11993</v>
      </c>
      <c r="R821" t="s">
        <v>9005</v>
      </c>
      <c r="S821">
        <v>0.15</v>
      </c>
      <c r="T821" s="186">
        <v>8.0000000000000005E-9</v>
      </c>
      <c r="V821">
        <v>1.07</v>
      </c>
      <c r="W821" t="s">
        <v>9080</v>
      </c>
    </row>
    <row r="822" spans="1:23" x14ac:dyDescent="0.45">
      <c r="A822">
        <v>25217961</v>
      </c>
      <c r="B822" t="s">
        <v>10755</v>
      </c>
      <c r="C822" s="171">
        <v>41896</v>
      </c>
      <c r="D822" t="s">
        <v>8994</v>
      </c>
      <c r="E822" t="s">
        <v>10756</v>
      </c>
      <c r="F822" t="s">
        <v>9010</v>
      </c>
      <c r="G822" t="s">
        <v>8996</v>
      </c>
      <c r="H822" t="s">
        <v>10757</v>
      </c>
      <c r="I822" t="s">
        <v>9012</v>
      </c>
      <c r="J822" t="s">
        <v>11994</v>
      </c>
      <c r="K822" s="185" t="s">
        <v>9088</v>
      </c>
      <c r="L822" t="s">
        <v>9039</v>
      </c>
      <c r="M822">
        <v>7</v>
      </c>
      <c r="N822">
        <v>47397647</v>
      </c>
      <c r="O822" t="s">
        <v>11995</v>
      </c>
      <c r="P822" t="s">
        <v>11996</v>
      </c>
      <c r="Q822" t="s">
        <v>11997</v>
      </c>
      <c r="R822" t="s">
        <v>9005</v>
      </c>
      <c r="S822">
        <v>0.45</v>
      </c>
      <c r="T822" s="186">
        <v>2.0000000000000001E-9</v>
      </c>
      <c r="U822" t="s">
        <v>9139</v>
      </c>
      <c r="V822">
        <v>1.07</v>
      </c>
      <c r="W822" t="s">
        <v>10181</v>
      </c>
    </row>
    <row r="823" spans="1:23" x14ac:dyDescent="0.45">
      <c r="A823">
        <v>21743467</v>
      </c>
      <c r="B823" t="s">
        <v>10836</v>
      </c>
      <c r="C823" s="171">
        <v>40734</v>
      </c>
      <c r="D823" t="s">
        <v>8994</v>
      </c>
      <c r="E823" t="s">
        <v>10837</v>
      </c>
      <c r="F823" t="s">
        <v>9010</v>
      </c>
      <c r="G823" t="s">
        <v>8996</v>
      </c>
      <c r="H823" t="s">
        <v>10838</v>
      </c>
      <c r="I823" t="s">
        <v>10839</v>
      </c>
      <c r="J823" t="s">
        <v>11517</v>
      </c>
      <c r="K823" s="187" t="s">
        <v>9014</v>
      </c>
      <c r="L823" t="s">
        <v>9001</v>
      </c>
      <c r="M823">
        <v>12</v>
      </c>
      <c r="N823">
        <v>49282227</v>
      </c>
      <c r="O823" t="s">
        <v>11998</v>
      </c>
      <c r="P823" t="s">
        <v>11999</v>
      </c>
      <c r="Q823" t="s">
        <v>12000</v>
      </c>
      <c r="R823" t="s">
        <v>9074</v>
      </c>
      <c r="S823">
        <v>0.31</v>
      </c>
      <c r="T823" s="186">
        <v>7.0000000000000001E-12</v>
      </c>
      <c r="V823">
        <v>1.07</v>
      </c>
      <c r="W823" t="s">
        <v>9679</v>
      </c>
    </row>
    <row r="824" spans="1:23" x14ac:dyDescent="0.45">
      <c r="A824">
        <v>25877299</v>
      </c>
      <c r="B824" t="s">
        <v>9548</v>
      </c>
      <c r="C824" s="171">
        <v>42109</v>
      </c>
      <c r="D824" t="s">
        <v>9050</v>
      </c>
      <c r="E824" t="s">
        <v>9549</v>
      </c>
      <c r="F824" t="s">
        <v>9155</v>
      </c>
      <c r="G824" t="s">
        <v>8996</v>
      </c>
      <c r="H824" t="s">
        <v>9550</v>
      </c>
      <c r="I824" t="s">
        <v>9551</v>
      </c>
      <c r="J824" t="s">
        <v>9807</v>
      </c>
      <c r="K824" s="185" t="s">
        <v>9014</v>
      </c>
      <c r="L824" t="s">
        <v>9001</v>
      </c>
      <c r="M824">
        <v>17</v>
      </c>
      <c r="N824">
        <v>37741165</v>
      </c>
      <c r="O824" t="s">
        <v>9808</v>
      </c>
      <c r="P824" t="s">
        <v>9809</v>
      </c>
      <c r="Q824" t="s">
        <v>9810</v>
      </c>
      <c r="R824" t="s">
        <v>9005</v>
      </c>
      <c r="S824">
        <v>0.624</v>
      </c>
      <c r="T824" s="186">
        <v>1.0000000000000001E-9</v>
      </c>
      <c r="V824">
        <v>1.28</v>
      </c>
      <c r="W824" t="s">
        <v>11018</v>
      </c>
    </row>
    <row r="825" spans="1:23" x14ac:dyDescent="0.45">
      <c r="A825">
        <v>23535732</v>
      </c>
      <c r="B825" t="s">
        <v>9255</v>
      </c>
      <c r="C825" s="171">
        <v>41365</v>
      </c>
      <c r="D825" t="s">
        <v>8994</v>
      </c>
      <c r="E825" t="s">
        <v>10861</v>
      </c>
      <c r="F825" t="s">
        <v>9010</v>
      </c>
      <c r="G825" t="s">
        <v>8996</v>
      </c>
      <c r="H825" t="s">
        <v>10862</v>
      </c>
      <c r="I825" t="s">
        <v>10863</v>
      </c>
      <c r="J825" t="s">
        <v>10885</v>
      </c>
      <c r="K825" s="187" t="s">
        <v>9014</v>
      </c>
      <c r="L825" t="s">
        <v>9001</v>
      </c>
      <c r="M825">
        <v>12</v>
      </c>
      <c r="N825">
        <v>114247766</v>
      </c>
      <c r="O825" t="s">
        <v>12001</v>
      </c>
      <c r="P825" t="s">
        <v>12002</v>
      </c>
      <c r="Q825" t="s">
        <v>12003</v>
      </c>
      <c r="R825" t="s">
        <v>9074</v>
      </c>
      <c r="S825">
        <v>0.49</v>
      </c>
      <c r="T825" s="186">
        <v>7.0000000000000004E-11</v>
      </c>
      <c r="V825">
        <v>1.07</v>
      </c>
      <c r="W825" t="s">
        <v>9679</v>
      </c>
    </row>
    <row r="826" spans="1:23" x14ac:dyDescent="0.45">
      <c r="A826">
        <v>25217961</v>
      </c>
      <c r="B826" t="s">
        <v>10755</v>
      </c>
      <c r="C826" s="171">
        <v>41896</v>
      </c>
      <c r="D826" t="s">
        <v>8994</v>
      </c>
      <c r="E826" t="s">
        <v>10756</v>
      </c>
      <c r="F826" t="s">
        <v>9010</v>
      </c>
      <c r="G826" t="s">
        <v>8996</v>
      </c>
      <c r="H826" t="s">
        <v>10757</v>
      </c>
      <c r="I826" t="s">
        <v>9012</v>
      </c>
      <c r="J826" t="s">
        <v>12004</v>
      </c>
      <c r="K826" s="188" t="s">
        <v>9088</v>
      </c>
      <c r="L826" t="s">
        <v>9039</v>
      </c>
      <c r="M826">
        <v>14</v>
      </c>
      <c r="N826">
        <v>70625539</v>
      </c>
      <c r="O826" t="s">
        <v>12005</v>
      </c>
      <c r="P826" t="s">
        <v>12006</v>
      </c>
      <c r="Q826" t="s">
        <v>12007</v>
      </c>
      <c r="R826" t="s">
        <v>9005</v>
      </c>
      <c r="S826">
        <v>0.59</v>
      </c>
      <c r="T826" s="186">
        <v>1E-8</v>
      </c>
      <c r="U826" t="s">
        <v>9139</v>
      </c>
      <c r="V826">
        <v>1.07</v>
      </c>
      <c r="W826" t="s">
        <v>11403</v>
      </c>
    </row>
    <row r="827" spans="1:23" x14ac:dyDescent="0.45">
      <c r="A827">
        <v>25217961</v>
      </c>
      <c r="B827" t="s">
        <v>10755</v>
      </c>
      <c r="C827" s="171">
        <v>41896</v>
      </c>
      <c r="D827" t="s">
        <v>8994</v>
      </c>
      <c r="E827" t="s">
        <v>10756</v>
      </c>
      <c r="F827" t="s">
        <v>9010</v>
      </c>
      <c r="G827" t="s">
        <v>8996</v>
      </c>
      <c r="H827" t="s">
        <v>10757</v>
      </c>
      <c r="I827" t="s">
        <v>9012</v>
      </c>
      <c r="J827" t="s">
        <v>10541</v>
      </c>
      <c r="K827" s="185" t="s">
        <v>10881</v>
      </c>
      <c r="L827" t="s">
        <v>9039</v>
      </c>
      <c r="M827" t="s">
        <v>6765</v>
      </c>
      <c r="N827">
        <v>52867918</v>
      </c>
      <c r="O827" t="s">
        <v>12008</v>
      </c>
      <c r="P827" t="s">
        <v>12009</v>
      </c>
      <c r="Q827" t="s">
        <v>12010</v>
      </c>
      <c r="R827" t="s">
        <v>9005</v>
      </c>
      <c r="S827">
        <v>0.18</v>
      </c>
      <c r="T827" s="186">
        <v>3E-11</v>
      </c>
      <c r="V827">
        <v>1.07</v>
      </c>
      <c r="W827" t="s">
        <v>10181</v>
      </c>
    </row>
    <row r="828" spans="1:23" x14ac:dyDescent="0.45">
      <c r="A828">
        <v>27008869</v>
      </c>
      <c r="B828" t="s">
        <v>10227</v>
      </c>
      <c r="C828" s="171">
        <v>42452</v>
      </c>
      <c r="D828" t="s">
        <v>9050</v>
      </c>
      <c r="E828" t="s">
        <v>10228</v>
      </c>
      <c r="F828" t="s">
        <v>10229</v>
      </c>
      <c r="G828" t="s">
        <v>8996</v>
      </c>
      <c r="H828" t="s">
        <v>10230</v>
      </c>
      <c r="I828" t="s">
        <v>9012</v>
      </c>
      <c r="J828" t="s">
        <v>9807</v>
      </c>
      <c r="K828" s="185" t="s">
        <v>9014</v>
      </c>
      <c r="L828" t="s">
        <v>9001</v>
      </c>
      <c r="M828">
        <v>17</v>
      </c>
      <c r="N828">
        <v>37742390</v>
      </c>
      <c r="O828" t="s">
        <v>9808</v>
      </c>
      <c r="P828" t="s">
        <v>12011</v>
      </c>
      <c r="Q828" t="s">
        <v>9845</v>
      </c>
      <c r="R828" t="s">
        <v>9005</v>
      </c>
      <c r="S828">
        <v>0.53500000000000003</v>
      </c>
      <c r="T828" s="186">
        <v>1E-8</v>
      </c>
      <c r="V828">
        <v>1.1599999999999999</v>
      </c>
      <c r="W828" t="s">
        <v>9049</v>
      </c>
    </row>
    <row r="829" spans="1:23" x14ac:dyDescent="0.45">
      <c r="A829">
        <v>25217961</v>
      </c>
      <c r="B829" t="s">
        <v>10755</v>
      </c>
      <c r="C829" s="171">
        <v>41896</v>
      </c>
      <c r="D829" t="s">
        <v>8994</v>
      </c>
      <c r="E829" t="s">
        <v>10756</v>
      </c>
      <c r="F829" t="s">
        <v>9010</v>
      </c>
      <c r="G829" t="s">
        <v>8996</v>
      </c>
      <c r="H829" t="s">
        <v>10757</v>
      </c>
      <c r="I829" t="s">
        <v>9012</v>
      </c>
      <c r="J829" t="s">
        <v>10541</v>
      </c>
      <c r="K829" s="185" t="s">
        <v>9088</v>
      </c>
      <c r="L829" t="s">
        <v>9039</v>
      </c>
      <c r="M829" t="s">
        <v>6765</v>
      </c>
      <c r="N829">
        <v>52867918</v>
      </c>
      <c r="O829" t="s">
        <v>12008</v>
      </c>
      <c r="P829" t="s">
        <v>12009</v>
      </c>
      <c r="Q829" t="s">
        <v>12010</v>
      </c>
      <c r="R829" t="s">
        <v>9005</v>
      </c>
      <c r="S829">
        <v>0.18</v>
      </c>
      <c r="T829" s="186">
        <v>8.9999999999999999E-10</v>
      </c>
      <c r="U829" t="s">
        <v>9139</v>
      </c>
      <c r="V829">
        <v>1.07</v>
      </c>
      <c r="W829" t="s">
        <v>9032</v>
      </c>
    </row>
    <row r="830" spans="1:23" x14ac:dyDescent="0.45">
      <c r="A830">
        <v>25217961</v>
      </c>
      <c r="B830" t="s">
        <v>10755</v>
      </c>
      <c r="C830" s="171">
        <v>41896</v>
      </c>
      <c r="D830" t="s">
        <v>8994</v>
      </c>
      <c r="E830" t="s">
        <v>10756</v>
      </c>
      <c r="F830" t="s">
        <v>9010</v>
      </c>
      <c r="G830" t="s">
        <v>8996</v>
      </c>
      <c r="H830" t="s">
        <v>10757</v>
      </c>
      <c r="I830" t="s">
        <v>9012</v>
      </c>
      <c r="J830" t="s">
        <v>12012</v>
      </c>
      <c r="K830" s="188" t="s">
        <v>9088</v>
      </c>
      <c r="L830" t="s">
        <v>9039</v>
      </c>
      <c r="M830" t="s">
        <v>6765</v>
      </c>
      <c r="N830">
        <v>70920000</v>
      </c>
      <c r="O830" t="s">
        <v>12013</v>
      </c>
      <c r="P830" t="s">
        <v>12014</v>
      </c>
      <c r="Q830" t="s">
        <v>12015</v>
      </c>
      <c r="R830" t="s">
        <v>9074</v>
      </c>
      <c r="S830">
        <v>0.41</v>
      </c>
      <c r="T830" s="186">
        <v>6.0000000000000003E-12</v>
      </c>
      <c r="U830" t="s">
        <v>9139</v>
      </c>
      <c r="V830">
        <v>1.07</v>
      </c>
      <c r="W830" t="s">
        <v>12016</v>
      </c>
    </row>
    <row r="831" spans="1:23" x14ac:dyDescent="0.45">
      <c r="A831">
        <v>27135401</v>
      </c>
      <c r="B831" t="s">
        <v>10450</v>
      </c>
      <c r="C831" s="171">
        <v>42492</v>
      </c>
      <c r="D831" t="s">
        <v>8994</v>
      </c>
      <c r="E831" t="s">
        <v>10451</v>
      </c>
      <c r="F831" t="s">
        <v>10229</v>
      </c>
      <c r="G831" t="s">
        <v>8996</v>
      </c>
      <c r="H831" t="s">
        <v>10452</v>
      </c>
      <c r="I831" t="s">
        <v>10453</v>
      </c>
      <c r="J831" t="s">
        <v>9807</v>
      </c>
      <c r="K831" s="185" t="s">
        <v>9014</v>
      </c>
      <c r="L831" t="s">
        <v>9001</v>
      </c>
      <c r="M831">
        <v>17</v>
      </c>
      <c r="N831">
        <v>37743574</v>
      </c>
      <c r="O831" t="s">
        <v>9808</v>
      </c>
      <c r="P831" t="s">
        <v>10594</v>
      </c>
      <c r="Q831" t="s">
        <v>10595</v>
      </c>
      <c r="R831" t="s">
        <v>9005</v>
      </c>
      <c r="S831">
        <v>0.54</v>
      </c>
      <c r="T831" s="186">
        <v>2.9999999999999999E-19</v>
      </c>
      <c r="V831">
        <v>1.2</v>
      </c>
      <c r="W831" t="s">
        <v>12017</v>
      </c>
    </row>
    <row r="832" spans="1:23" x14ac:dyDescent="0.45">
      <c r="A832">
        <v>27135401</v>
      </c>
      <c r="B832" t="s">
        <v>10450</v>
      </c>
      <c r="C832" s="171">
        <v>42492</v>
      </c>
      <c r="D832" t="s">
        <v>8994</v>
      </c>
      <c r="E832" t="s">
        <v>10451</v>
      </c>
      <c r="F832" t="s">
        <v>10229</v>
      </c>
      <c r="G832" t="s">
        <v>8996</v>
      </c>
      <c r="H832" t="s">
        <v>10457</v>
      </c>
      <c r="I832" t="s">
        <v>10458</v>
      </c>
      <c r="J832" t="s">
        <v>9807</v>
      </c>
      <c r="K832" s="185" t="s">
        <v>9014</v>
      </c>
      <c r="L832" t="s">
        <v>9001</v>
      </c>
      <c r="M832">
        <v>17</v>
      </c>
      <c r="N832">
        <v>37743574</v>
      </c>
      <c r="O832" t="s">
        <v>9808</v>
      </c>
      <c r="P832" t="s">
        <v>10594</v>
      </c>
      <c r="Q832" t="s">
        <v>10595</v>
      </c>
      <c r="R832" t="s">
        <v>9005</v>
      </c>
      <c r="S832">
        <v>0.54</v>
      </c>
      <c r="T832" s="186">
        <v>7.0000000000000003E-17</v>
      </c>
      <c r="V832">
        <v>1.2</v>
      </c>
      <c r="W832" t="s">
        <v>12017</v>
      </c>
    </row>
    <row r="833" spans="1:23" x14ac:dyDescent="0.45">
      <c r="A833">
        <v>23817570</v>
      </c>
      <c r="B833" t="s">
        <v>9639</v>
      </c>
      <c r="C833" s="171">
        <v>41455</v>
      </c>
      <c r="D833" t="s">
        <v>8994</v>
      </c>
      <c r="E833" t="s">
        <v>9788</v>
      </c>
      <c r="F833" t="s">
        <v>9789</v>
      </c>
      <c r="G833" t="s">
        <v>8996</v>
      </c>
      <c r="H833" t="s">
        <v>9790</v>
      </c>
      <c r="I833" t="s">
        <v>9791</v>
      </c>
      <c r="J833" t="s">
        <v>12018</v>
      </c>
      <c r="K833" s="188" t="s">
        <v>9453</v>
      </c>
      <c r="L833" t="s">
        <v>9039</v>
      </c>
      <c r="M833">
        <v>17</v>
      </c>
      <c r="N833">
        <v>39895095</v>
      </c>
      <c r="O833" t="s">
        <v>12019</v>
      </c>
      <c r="P833" t="s">
        <v>12020</v>
      </c>
      <c r="Q833" t="s">
        <v>12021</v>
      </c>
      <c r="R833" t="s">
        <v>9074</v>
      </c>
      <c r="S833">
        <v>0.22</v>
      </c>
      <c r="T833" s="186">
        <v>8.9999999999999999E-10</v>
      </c>
      <c r="U833" t="s">
        <v>9796</v>
      </c>
      <c r="V833">
        <v>1.19</v>
      </c>
      <c r="W833" t="s">
        <v>9378</v>
      </c>
    </row>
    <row r="834" spans="1:23" x14ac:dyDescent="0.45">
      <c r="A834">
        <v>22960999</v>
      </c>
      <c r="B834" t="s">
        <v>9448</v>
      </c>
      <c r="C834" s="171">
        <v>41161</v>
      </c>
      <c r="D834" t="s">
        <v>8994</v>
      </c>
      <c r="E834" t="s">
        <v>9701</v>
      </c>
      <c r="F834" t="s">
        <v>9450</v>
      </c>
      <c r="G834" t="s">
        <v>8996</v>
      </c>
      <c r="H834" t="s">
        <v>9702</v>
      </c>
      <c r="I834" t="s">
        <v>9703</v>
      </c>
      <c r="J834" t="s">
        <v>12022</v>
      </c>
      <c r="K834" s="188" t="s">
        <v>9453</v>
      </c>
      <c r="L834" t="s">
        <v>9039</v>
      </c>
      <c r="M834">
        <v>17</v>
      </c>
      <c r="N834">
        <v>41741012</v>
      </c>
      <c r="O834" t="s">
        <v>12023</v>
      </c>
      <c r="P834" t="s">
        <v>12024</v>
      </c>
      <c r="Q834" t="s">
        <v>12025</v>
      </c>
      <c r="R834" t="s">
        <v>9074</v>
      </c>
      <c r="S834">
        <v>0.13</v>
      </c>
      <c r="T834" s="186">
        <v>2.9999999999999999E-16</v>
      </c>
      <c r="V834">
        <v>1.27</v>
      </c>
      <c r="W834" t="s">
        <v>10738</v>
      </c>
    </row>
    <row r="835" spans="1:23" x14ac:dyDescent="0.45">
      <c r="A835">
        <v>23544013</v>
      </c>
      <c r="B835" t="s">
        <v>9879</v>
      </c>
      <c r="C835" s="171">
        <v>41360</v>
      </c>
      <c r="D835" t="s">
        <v>9880</v>
      </c>
      <c r="E835" t="s">
        <v>9881</v>
      </c>
      <c r="F835" t="s">
        <v>9057</v>
      </c>
      <c r="G835" t="s">
        <v>8996</v>
      </c>
      <c r="H835" t="s">
        <v>9882</v>
      </c>
      <c r="I835" t="s">
        <v>9883</v>
      </c>
      <c r="J835" t="s">
        <v>12026</v>
      </c>
      <c r="K835" s="187" t="s">
        <v>9014</v>
      </c>
      <c r="L835" t="s">
        <v>9039</v>
      </c>
      <c r="M835">
        <v>17</v>
      </c>
      <c r="N835">
        <v>45439036</v>
      </c>
      <c r="O835" t="s">
        <v>9101</v>
      </c>
      <c r="P835" t="s">
        <v>12027</v>
      </c>
      <c r="Q835" t="s">
        <v>12028</v>
      </c>
      <c r="R835" t="s">
        <v>9005</v>
      </c>
      <c r="S835">
        <v>0.19</v>
      </c>
      <c r="T835" s="186">
        <v>1E-8</v>
      </c>
      <c r="V835">
        <v>1.27</v>
      </c>
      <c r="W835" t="s">
        <v>9887</v>
      </c>
    </row>
    <row r="836" spans="1:23" x14ac:dyDescent="0.45">
      <c r="A836">
        <v>23544013</v>
      </c>
      <c r="B836" t="s">
        <v>9879</v>
      </c>
      <c r="C836" s="171">
        <v>41360</v>
      </c>
      <c r="D836" t="s">
        <v>9880</v>
      </c>
      <c r="E836" t="s">
        <v>9881</v>
      </c>
      <c r="F836" t="s">
        <v>9057</v>
      </c>
      <c r="G836" t="s">
        <v>8996</v>
      </c>
      <c r="H836" t="s">
        <v>9882</v>
      </c>
      <c r="I836" t="s">
        <v>9883</v>
      </c>
      <c r="J836" t="s">
        <v>12026</v>
      </c>
      <c r="K836" s="187" t="s">
        <v>9014</v>
      </c>
      <c r="L836" t="s">
        <v>9039</v>
      </c>
      <c r="M836">
        <v>17</v>
      </c>
      <c r="N836">
        <v>45439036</v>
      </c>
      <c r="O836" t="s">
        <v>9064</v>
      </c>
      <c r="P836" t="s">
        <v>12029</v>
      </c>
      <c r="Q836" t="s">
        <v>12028</v>
      </c>
      <c r="R836" t="s">
        <v>9005</v>
      </c>
      <c r="S836" t="s">
        <v>9064</v>
      </c>
      <c r="T836" s="186">
        <v>1E-8</v>
      </c>
    </row>
    <row r="837" spans="1:23" x14ac:dyDescent="0.45">
      <c r="A837">
        <v>23544013</v>
      </c>
      <c r="B837" t="s">
        <v>9879</v>
      </c>
      <c r="C837" s="171">
        <v>41360</v>
      </c>
      <c r="D837" t="s">
        <v>9880</v>
      </c>
      <c r="E837" t="s">
        <v>9881</v>
      </c>
      <c r="F837" t="s">
        <v>9057</v>
      </c>
      <c r="G837" t="s">
        <v>8996</v>
      </c>
      <c r="H837" t="s">
        <v>9882</v>
      </c>
      <c r="I837" t="s">
        <v>9883</v>
      </c>
      <c r="J837" t="s">
        <v>12026</v>
      </c>
      <c r="K837" s="187" t="s">
        <v>9014</v>
      </c>
      <c r="L837" t="s">
        <v>9039</v>
      </c>
      <c r="M837">
        <v>17</v>
      </c>
      <c r="N837">
        <v>46710944</v>
      </c>
      <c r="O837" t="s">
        <v>9101</v>
      </c>
      <c r="P837" t="s">
        <v>12030</v>
      </c>
      <c r="Q837" t="s">
        <v>12031</v>
      </c>
      <c r="R837" t="s">
        <v>9005</v>
      </c>
      <c r="S837">
        <v>0.23</v>
      </c>
      <c r="T837" s="186">
        <v>2.9999999999999997E-8</v>
      </c>
      <c r="V837">
        <v>1.25</v>
      </c>
      <c r="W837" t="s">
        <v>12032</v>
      </c>
    </row>
    <row r="838" spans="1:23" x14ac:dyDescent="0.45">
      <c r="A838">
        <v>23544013</v>
      </c>
      <c r="B838" t="s">
        <v>9879</v>
      </c>
      <c r="C838" s="171">
        <v>41360</v>
      </c>
      <c r="D838" t="s">
        <v>9880</v>
      </c>
      <c r="E838" t="s">
        <v>9881</v>
      </c>
      <c r="F838" t="s">
        <v>9057</v>
      </c>
      <c r="G838" t="s">
        <v>8996</v>
      </c>
      <c r="H838" t="s">
        <v>9882</v>
      </c>
      <c r="I838" t="s">
        <v>9883</v>
      </c>
      <c r="J838" t="s">
        <v>12026</v>
      </c>
      <c r="K838" s="187" t="s">
        <v>9014</v>
      </c>
      <c r="L838" t="s">
        <v>9039</v>
      </c>
      <c r="M838">
        <v>17</v>
      </c>
      <c r="N838">
        <v>46710944</v>
      </c>
      <c r="O838" t="s">
        <v>9064</v>
      </c>
      <c r="P838" t="s">
        <v>12033</v>
      </c>
      <c r="Q838" t="s">
        <v>12031</v>
      </c>
      <c r="R838" t="s">
        <v>9005</v>
      </c>
      <c r="S838" t="s">
        <v>9064</v>
      </c>
      <c r="T838" s="186">
        <v>2.9999999999999997E-8</v>
      </c>
    </row>
    <row r="839" spans="1:23" x14ac:dyDescent="0.45">
      <c r="A839">
        <v>25581431</v>
      </c>
      <c r="B839" t="s">
        <v>9055</v>
      </c>
      <c r="C839" s="171">
        <v>42016</v>
      </c>
      <c r="D839" t="s">
        <v>8994</v>
      </c>
      <c r="E839" t="s">
        <v>9056</v>
      </c>
      <c r="F839" t="s">
        <v>9057</v>
      </c>
      <c r="G839" t="s">
        <v>8996</v>
      </c>
      <c r="H839" t="s">
        <v>9058</v>
      </c>
      <c r="I839" t="s">
        <v>9059</v>
      </c>
      <c r="J839" t="s">
        <v>12026</v>
      </c>
      <c r="K839" s="187" t="s">
        <v>9014</v>
      </c>
      <c r="L839" t="s">
        <v>9039</v>
      </c>
      <c r="M839">
        <v>17</v>
      </c>
      <c r="N839">
        <v>46710944</v>
      </c>
      <c r="O839" t="s">
        <v>12034</v>
      </c>
      <c r="P839" t="s">
        <v>12030</v>
      </c>
      <c r="Q839" t="s">
        <v>12031</v>
      </c>
      <c r="R839" t="s">
        <v>9005</v>
      </c>
      <c r="S839">
        <v>0.24</v>
      </c>
      <c r="T839" s="186">
        <v>2.0000000000000001E-13</v>
      </c>
      <c r="V839">
        <v>1.1100000000000001</v>
      </c>
      <c r="W839" t="s">
        <v>9082</v>
      </c>
    </row>
    <row r="840" spans="1:23" x14ac:dyDescent="0.45">
      <c r="A840">
        <v>25581431</v>
      </c>
      <c r="B840" t="s">
        <v>9055</v>
      </c>
      <c r="C840" s="171">
        <v>42016</v>
      </c>
      <c r="D840" t="s">
        <v>8994</v>
      </c>
      <c r="E840" t="s">
        <v>9056</v>
      </c>
      <c r="F840" t="s">
        <v>9057</v>
      </c>
      <c r="G840" t="s">
        <v>8996</v>
      </c>
      <c r="H840" t="s">
        <v>9058</v>
      </c>
      <c r="I840" t="s">
        <v>9059</v>
      </c>
      <c r="J840" t="s">
        <v>10864</v>
      </c>
      <c r="K840" s="187" t="s">
        <v>9014</v>
      </c>
      <c r="L840" t="s">
        <v>9001</v>
      </c>
      <c r="M840">
        <v>17</v>
      </c>
      <c r="N840">
        <v>48334138</v>
      </c>
      <c r="O840" t="s">
        <v>12035</v>
      </c>
      <c r="P840" t="s">
        <v>12036</v>
      </c>
      <c r="Q840" t="s">
        <v>12037</v>
      </c>
      <c r="R840" t="s">
        <v>9005</v>
      </c>
      <c r="S840">
        <v>0.27</v>
      </c>
      <c r="T840" s="186">
        <v>5E-15</v>
      </c>
      <c r="V840">
        <v>1.1399999999999999</v>
      </c>
      <c r="W840" t="s">
        <v>9404</v>
      </c>
    </row>
    <row r="841" spans="1:23" x14ac:dyDescent="0.45">
      <c r="A841">
        <v>23535730</v>
      </c>
      <c r="B841" t="s">
        <v>9405</v>
      </c>
      <c r="C841" s="171">
        <v>41365</v>
      </c>
      <c r="D841" t="s">
        <v>8994</v>
      </c>
      <c r="E841" t="s">
        <v>9406</v>
      </c>
      <c r="F841" t="s">
        <v>9057</v>
      </c>
      <c r="G841" t="s">
        <v>8996</v>
      </c>
      <c r="H841" t="s">
        <v>9407</v>
      </c>
      <c r="I841" t="s">
        <v>9408</v>
      </c>
      <c r="J841" t="s">
        <v>10864</v>
      </c>
      <c r="K841" s="187" t="s">
        <v>9014</v>
      </c>
      <c r="L841" t="s">
        <v>9001</v>
      </c>
      <c r="M841">
        <v>17</v>
      </c>
      <c r="N841">
        <v>48334138</v>
      </c>
      <c r="O841" t="s">
        <v>9064</v>
      </c>
      <c r="P841" t="s">
        <v>12038</v>
      </c>
      <c r="Q841" t="s">
        <v>12037</v>
      </c>
      <c r="R841" t="s">
        <v>9005</v>
      </c>
      <c r="S841">
        <v>0.27</v>
      </c>
      <c r="T841" s="186">
        <v>6E-9</v>
      </c>
      <c r="U841" t="s">
        <v>9410</v>
      </c>
      <c r="V841">
        <v>1.1200000000000001</v>
      </c>
      <c r="W841" t="s">
        <v>9953</v>
      </c>
    </row>
    <row r="842" spans="1:23" x14ac:dyDescent="0.45">
      <c r="A842">
        <v>23535730</v>
      </c>
      <c r="B842" t="s">
        <v>9405</v>
      </c>
      <c r="C842" s="171">
        <v>41365</v>
      </c>
      <c r="D842" t="s">
        <v>8994</v>
      </c>
      <c r="E842" t="s">
        <v>9406</v>
      </c>
      <c r="F842" t="s">
        <v>9057</v>
      </c>
      <c r="G842" t="s">
        <v>8996</v>
      </c>
      <c r="H842" t="s">
        <v>9407</v>
      </c>
      <c r="I842" t="s">
        <v>9408</v>
      </c>
      <c r="J842" t="s">
        <v>10864</v>
      </c>
      <c r="K842" s="187" t="s">
        <v>9014</v>
      </c>
      <c r="L842" t="s">
        <v>9001</v>
      </c>
      <c r="M842">
        <v>17</v>
      </c>
      <c r="N842">
        <v>48334138</v>
      </c>
      <c r="O842" t="s">
        <v>9064</v>
      </c>
      <c r="P842" t="s">
        <v>12038</v>
      </c>
      <c r="Q842" t="s">
        <v>12037</v>
      </c>
      <c r="R842" t="s">
        <v>9005</v>
      </c>
      <c r="S842">
        <v>0.27</v>
      </c>
      <c r="T842" s="186">
        <v>3E-10</v>
      </c>
      <c r="U842" t="s">
        <v>9412</v>
      </c>
      <c r="V842">
        <v>1.1399999999999999</v>
      </c>
      <c r="W842" t="s">
        <v>9413</v>
      </c>
    </row>
    <row r="843" spans="1:23" x14ac:dyDescent="0.45">
      <c r="A843">
        <v>23535732</v>
      </c>
      <c r="B843" t="s">
        <v>9255</v>
      </c>
      <c r="C843" s="171">
        <v>41365</v>
      </c>
      <c r="D843" t="s">
        <v>8994</v>
      </c>
      <c r="E843" t="s">
        <v>10861</v>
      </c>
      <c r="F843" t="s">
        <v>9010</v>
      </c>
      <c r="G843" t="s">
        <v>8996</v>
      </c>
      <c r="H843" t="s">
        <v>10862</v>
      </c>
      <c r="I843" t="s">
        <v>10863</v>
      </c>
      <c r="J843" t="s">
        <v>9128</v>
      </c>
      <c r="K843" s="185" t="s">
        <v>9014</v>
      </c>
      <c r="L843" t="s">
        <v>9001</v>
      </c>
      <c r="M843">
        <v>1</v>
      </c>
      <c r="N843">
        <v>154861707</v>
      </c>
      <c r="O843" t="s">
        <v>12039</v>
      </c>
      <c r="P843" t="s">
        <v>12040</v>
      </c>
      <c r="Q843" t="s">
        <v>12041</v>
      </c>
      <c r="R843" t="s">
        <v>9005</v>
      </c>
      <c r="S843">
        <v>0.45</v>
      </c>
      <c r="T843" s="186">
        <v>2E-8</v>
      </c>
      <c r="V843">
        <v>1.06</v>
      </c>
      <c r="W843" t="s">
        <v>9219</v>
      </c>
    </row>
    <row r="844" spans="1:23" x14ac:dyDescent="0.45">
      <c r="A844">
        <v>25217961</v>
      </c>
      <c r="B844" t="s">
        <v>10755</v>
      </c>
      <c r="C844" s="171">
        <v>41896</v>
      </c>
      <c r="D844" t="s">
        <v>8994</v>
      </c>
      <c r="E844" t="s">
        <v>10756</v>
      </c>
      <c r="F844" t="s">
        <v>9010</v>
      </c>
      <c r="G844" t="s">
        <v>8996</v>
      </c>
      <c r="H844" t="s">
        <v>10757</v>
      </c>
      <c r="I844" t="s">
        <v>9012</v>
      </c>
      <c r="J844" t="s">
        <v>9172</v>
      </c>
      <c r="K844" s="185" t="s">
        <v>10881</v>
      </c>
      <c r="L844" t="s">
        <v>9001</v>
      </c>
      <c r="M844">
        <v>1</v>
      </c>
      <c r="N844">
        <v>205788696</v>
      </c>
      <c r="O844" t="s">
        <v>12042</v>
      </c>
      <c r="P844" t="s">
        <v>12043</v>
      </c>
      <c r="Q844" t="s">
        <v>12044</v>
      </c>
      <c r="R844" t="s">
        <v>9232</v>
      </c>
      <c r="S844">
        <v>0.27</v>
      </c>
      <c r="T844" s="186">
        <v>4.0000000000000001E-8</v>
      </c>
      <c r="V844">
        <v>1.06</v>
      </c>
      <c r="W844" t="s">
        <v>11249</v>
      </c>
    </row>
    <row r="845" spans="1:23" x14ac:dyDescent="0.45">
      <c r="A845">
        <v>23535729</v>
      </c>
      <c r="B845" t="s">
        <v>9028</v>
      </c>
      <c r="C845" s="171">
        <v>41365</v>
      </c>
      <c r="D845" t="s">
        <v>8994</v>
      </c>
      <c r="E845" t="s">
        <v>9029</v>
      </c>
      <c r="F845" t="s">
        <v>9021</v>
      </c>
      <c r="G845" t="s">
        <v>8996</v>
      </c>
      <c r="H845" t="s">
        <v>9030</v>
      </c>
      <c r="I845" t="s">
        <v>9031</v>
      </c>
      <c r="J845" t="s">
        <v>12045</v>
      </c>
      <c r="K845" s="187" t="s">
        <v>9014</v>
      </c>
      <c r="L845" t="s">
        <v>9001</v>
      </c>
      <c r="M845">
        <v>17</v>
      </c>
      <c r="N845">
        <v>54979110</v>
      </c>
      <c r="O845" t="s">
        <v>12046</v>
      </c>
      <c r="P845" t="s">
        <v>12047</v>
      </c>
      <c r="Q845" t="s">
        <v>12048</v>
      </c>
      <c r="R845" t="s">
        <v>9005</v>
      </c>
      <c r="S845">
        <v>0.72</v>
      </c>
      <c r="T845" s="186">
        <v>2.0000000000000001E-13</v>
      </c>
      <c r="V845">
        <v>1.06</v>
      </c>
      <c r="W845" t="s">
        <v>9032</v>
      </c>
    </row>
    <row r="846" spans="1:23" x14ac:dyDescent="0.45">
      <c r="A846">
        <v>23666240</v>
      </c>
      <c r="B846" t="s">
        <v>9153</v>
      </c>
      <c r="C846" s="171">
        <v>41406</v>
      </c>
      <c r="D846" t="s">
        <v>8994</v>
      </c>
      <c r="E846" t="s">
        <v>9154</v>
      </c>
      <c r="F846" t="s">
        <v>9155</v>
      </c>
      <c r="G846" t="s">
        <v>8996</v>
      </c>
      <c r="H846" t="s">
        <v>9156</v>
      </c>
      <c r="I846" t="s">
        <v>9157</v>
      </c>
      <c r="J846" t="s">
        <v>12045</v>
      </c>
      <c r="K846" s="187" t="s">
        <v>9014</v>
      </c>
      <c r="L846" t="s">
        <v>9001</v>
      </c>
      <c r="M846">
        <v>17</v>
      </c>
      <c r="N846">
        <v>58555182</v>
      </c>
      <c r="O846" t="s">
        <v>12049</v>
      </c>
      <c r="P846" t="s">
        <v>12050</v>
      </c>
      <c r="Q846" t="s">
        <v>12051</v>
      </c>
      <c r="R846" t="s">
        <v>9005</v>
      </c>
      <c r="S846">
        <v>0.67</v>
      </c>
      <c r="T846" s="186">
        <v>3E-9</v>
      </c>
      <c r="V846">
        <v>1.21</v>
      </c>
      <c r="W846" t="s">
        <v>12052</v>
      </c>
    </row>
    <row r="847" spans="1:23" x14ac:dyDescent="0.45">
      <c r="A847">
        <v>23666239</v>
      </c>
      <c r="B847" t="s">
        <v>9816</v>
      </c>
      <c r="C847" s="171">
        <v>41406</v>
      </c>
      <c r="D847" t="s">
        <v>8994</v>
      </c>
      <c r="E847" t="s">
        <v>9817</v>
      </c>
      <c r="F847" t="s">
        <v>9155</v>
      </c>
      <c r="G847" t="s">
        <v>8996</v>
      </c>
      <c r="H847" t="s">
        <v>9818</v>
      </c>
      <c r="I847" t="s">
        <v>9819</v>
      </c>
      <c r="J847" t="s">
        <v>12045</v>
      </c>
      <c r="K847" s="187" t="s">
        <v>9014</v>
      </c>
      <c r="L847" t="s">
        <v>9001</v>
      </c>
      <c r="M847">
        <v>17</v>
      </c>
      <c r="N847">
        <v>58555182</v>
      </c>
      <c r="O847" t="s">
        <v>12053</v>
      </c>
      <c r="P847" t="s">
        <v>12050</v>
      </c>
      <c r="Q847" t="s">
        <v>12051</v>
      </c>
      <c r="R847" t="s">
        <v>9005</v>
      </c>
      <c r="S847">
        <v>0.68</v>
      </c>
      <c r="T847" s="186">
        <v>4.0000000000000001E-13</v>
      </c>
      <c r="V847">
        <v>1.27</v>
      </c>
      <c r="W847" t="s">
        <v>9176</v>
      </c>
    </row>
    <row r="848" spans="1:23" x14ac:dyDescent="0.45">
      <c r="A848">
        <v>21964575</v>
      </c>
      <c r="B848" t="s">
        <v>9988</v>
      </c>
      <c r="C848" s="171">
        <v>40818</v>
      </c>
      <c r="D848" t="s">
        <v>8994</v>
      </c>
      <c r="E848" t="s">
        <v>12054</v>
      </c>
      <c r="F848" t="s">
        <v>9057</v>
      </c>
      <c r="G848" t="s">
        <v>8996</v>
      </c>
      <c r="H848" t="s">
        <v>12055</v>
      </c>
      <c r="I848" t="s">
        <v>9012</v>
      </c>
      <c r="J848" t="s">
        <v>12056</v>
      </c>
      <c r="K848" s="187" t="s">
        <v>9014</v>
      </c>
      <c r="L848" t="s">
        <v>9039</v>
      </c>
      <c r="M848">
        <v>17</v>
      </c>
      <c r="N848">
        <v>61803285</v>
      </c>
      <c r="O848" t="s">
        <v>1301</v>
      </c>
      <c r="P848" t="s">
        <v>12057</v>
      </c>
      <c r="Q848" t="s">
        <v>12058</v>
      </c>
      <c r="R848" t="s">
        <v>9005</v>
      </c>
      <c r="S848">
        <v>8.8999999999999999E-3</v>
      </c>
      <c r="T848" s="186">
        <v>5.9999999999999997E-13</v>
      </c>
      <c r="V848">
        <v>7.95</v>
      </c>
      <c r="W848" t="s">
        <v>9049</v>
      </c>
    </row>
    <row r="849" spans="1:23" x14ac:dyDescent="0.45">
      <c r="A849">
        <v>22797724</v>
      </c>
      <c r="B849" t="s">
        <v>9748</v>
      </c>
      <c r="C849" s="171">
        <v>41105</v>
      </c>
      <c r="D849" t="s">
        <v>8994</v>
      </c>
      <c r="E849" t="s">
        <v>9749</v>
      </c>
      <c r="F849" t="s">
        <v>9723</v>
      </c>
      <c r="G849" t="s">
        <v>8996</v>
      </c>
      <c r="H849" t="s">
        <v>9750</v>
      </c>
      <c r="I849" t="s">
        <v>9751</v>
      </c>
      <c r="J849" t="s">
        <v>12059</v>
      </c>
      <c r="K849" s="188" t="s">
        <v>9387</v>
      </c>
      <c r="L849" t="s">
        <v>9039</v>
      </c>
      <c r="M849">
        <v>17</v>
      </c>
      <c r="N849">
        <v>67902693</v>
      </c>
      <c r="O849" t="s">
        <v>12060</v>
      </c>
      <c r="P849" t="s">
        <v>12061</v>
      </c>
      <c r="Q849" t="s">
        <v>12062</v>
      </c>
      <c r="R849" t="s">
        <v>9005</v>
      </c>
      <c r="S849">
        <v>0.70699999999999996</v>
      </c>
      <c r="T849" s="186">
        <v>7.0000000000000004E-11</v>
      </c>
      <c r="V849">
        <v>1.2</v>
      </c>
      <c r="W849" t="s">
        <v>9378</v>
      </c>
    </row>
    <row r="850" spans="1:23" x14ac:dyDescent="0.45">
      <c r="A850">
        <v>25217961</v>
      </c>
      <c r="B850" t="s">
        <v>10755</v>
      </c>
      <c r="C850" s="171">
        <v>41896</v>
      </c>
      <c r="D850" t="s">
        <v>8994</v>
      </c>
      <c r="E850" t="s">
        <v>10756</v>
      </c>
      <c r="F850" t="s">
        <v>9010</v>
      </c>
      <c r="G850" t="s">
        <v>8996</v>
      </c>
      <c r="H850" t="s">
        <v>10757</v>
      </c>
      <c r="I850" t="s">
        <v>9012</v>
      </c>
      <c r="J850" t="s">
        <v>11871</v>
      </c>
      <c r="K850" s="185" t="s">
        <v>10881</v>
      </c>
      <c r="L850" t="s">
        <v>9039</v>
      </c>
      <c r="M850">
        <v>2</v>
      </c>
      <c r="N850">
        <v>10570604</v>
      </c>
      <c r="O850" t="s">
        <v>11922</v>
      </c>
      <c r="P850" t="s">
        <v>11923</v>
      </c>
      <c r="Q850" t="s">
        <v>11924</v>
      </c>
      <c r="R850" t="s">
        <v>9232</v>
      </c>
      <c r="S850">
        <v>0.46</v>
      </c>
      <c r="T850" s="186">
        <v>2.9999999999999997E-8</v>
      </c>
      <c r="V850">
        <v>1.06</v>
      </c>
      <c r="W850" t="s">
        <v>11249</v>
      </c>
    </row>
    <row r="851" spans="1:23" x14ac:dyDescent="0.45">
      <c r="A851">
        <v>21743467</v>
      </c>
      <c r="B851" t="s">
        <v>10836</v>
      </c>
      <c r="C851" s="171">
        <v>40734</v>
      </c>
      <c r="D851" t="s">
        <v>8994</v>
      </c>
      <c r="E851" t="s">
        <v>10837</v>
      </c>
      <c r="F851" t="s">
        <v>9010</v>
      </c>
      <c r="G851" t="s">
        <v>8996</v>
      </c>
      <c r="H851" t="s">
        <v>10838</v>
      </c>
      <c r="I851" t="s">
        <v>10839</v>
      </c>
      <c r="J851" t="s">
        <v>10872</v>
      </c>
      <c r="K851" s="187" t="s">
        <v>9014</v>
      </c>
      <c r="L851" t="s">
        <v>9039</v>
      </c>
      <c r="M851">
        <v>2</v>
      </c>
      <c r="N851">
        <v>237478585</v>
      </c>
      <c r="O851" t="s">
        <v>9101</v>
      </c>
      <c r="P851" t="s">
        <v>12063</v>
      </c>
      <c r="Q851" t="s">
        <v>12064</v>
      </c>
      <c r="R851" t="s">
        <v>9074</v>
      </c>
      <c r="S851">
        <v>0.22</v>
      </c>
      <c r="T851" s="186">
        <v>3E-9</v>
      </c>
      <c r="V851">
        <v>1.06</v>
      </c>
      <c r="W851" t="s">
        <v>12065</v>
      </c>
    </row>
    <row r="852" spans="1:23" x14ac:dyDescent="0.45">
      <c r="A852">
        <v>25217961</v>
      </c>
      <c r="B852" t="s">
        <v>10755</v>
      </c>
      <c r="C852" s="171">
        <v>41896</v>
      </c>
      <c r="D852" t="s">
        <v>8994</v>
      </c>
      <c r="E852" t="s">
        <v>10756</v>
      </c>
      <c r="F852" t="s">
        <v>9010</v>
      </c>
      <c r="G852" t="s">
        <v>8996</v>
      </c>
      <c r="H852" t="s">
        <v>10757</v>
      </c>
      <c r="I852" t="s">
        <v>9012</v>
      </c>
      <c r="J852" t="s">
        <v>11979</v>
      </c>
      <c r="K852" s="185" t="s">
        <v>10881</v>
      </c>
      <c r="L852" t="s">
        <v>9039</v>
      </c>
      <c r="M852">
        <v>6</v>
      </c>
      <c r="N852">
        <v>11218797</v>
      </c>
      <c r="O852" t="s">
        <v>11980</v>
      </c>
      <c r="P852" t="s">
        <v>11981</v>
      </c>
      <c r="Q852" t="s">
        <v>11982</v>
      </c>
      <c r="R852" t="s">
        <v>9005</v>
      </c>
      <c r="S852">
        <v>0.52</v>
      </c>
      <c r="T852" s="186">
        <v>3E-9</v>
      </c>
      <c r="V852">
        <v>1.06</v>
      </c>
      <c r="W852" t="s">
        <v>11249</v>
      </c>
    </row>
    <row r="853" spans="1:23" x14ac:dyDescent="0.45">
      <c r="A853">
        <v>25217961</v>
      </c>
      <c r="B853" t="s">
        <v>10755</v>
      </c>
      <c r="C853" s="171">
        <v>41896</v>
      </c>
      <c r="D853" t="s">
        <v>8994</v>
      </c>
      <c r="E853" t="s">
        <v>10756</v>
      </c>
      <c r="F853" t="s">
        <v>9010</v>
      </c>
      <c r="G853" t="s">
        <v>8996</v>
      </c>
      <c r="H853" t="s">
        <v>10757</v>
      </c>
      <c r="I853" t="s">
        <v>9012</v>
      </c>
      <c r="J853" t="s">
        <v>11994</v>
      </c>
      <c r="K853" s="185" t="s">
        <v>10881</v>
      </c>
      <c r="L853" t="s">
        <v>9039</v>
      </c>
      <c r="M853">
        <v>7</v>
      </c>
      <c r="N853">
        <v>47397647</v>
      </c>
      <c r="O853" t="s">
        <v>11995</v>
      </c>
      <c r="P853" t="s">
        <v>11996</v>
      </c>
      <c r="Q853" t="s">
        <v>11997</v>
      </c>
      <c r="R853" t="s">
        <v>9005</v>
      </c>
      <c r="S853">
        <v>0.45</v>
      </c>
      <c r="T853" s="186">
        <v>8.9999999999999995E-9</v>
      </c>
      <c r="V853">
        <v>1.06</v>
      </c>
      <c r="W853" t="s">
        <v>11249</v>
      </c>
    </row>
    <row r="854" spans="1:23" x14ac:dyDescent="0.45">
      <c r="A854">
        <v>25217961</v>
      </c>
      <c r="B854" t="s">
        <v>10755</v>
      </c>
      <c r="C854" s="171">
        <v>41896</v>
      </c>
      <c r="D854" t="s">
        <v>8994</v>
      </c>
      <c r="E854" t="s">
        <v>10756</v>
      </c>
      <c r="F854" t="s">
        <v>9010</v>
      </c>
      <c r="G854" t="s">
        <v>8996</v>
      </c>
      <c r="H854" t="s">
        <v>10757</v>
      </c>
      <c r="I854" t="s">
        <v>9012</v>
      </c>
      <c r="J854" t="s">
        <v>12066</v>
      </c>
      <c r="K854" s="185" t="s">
        <v>10881</v>
      </c>
      <c r="L854" t="s">
        <v>9039</v>
      </c>
      <c r="M854">
        <v>16</v>
      </c>
      <c r="N854">
        <v>71657426</v>
      </c>
      <c r="O854" t="s">
        <v>12067</v>
      </c>
      <c r="P854" t="s">
        <v>12068</v>
      </c>
      <c r="Q854" t="s">
        <v>12069</v>
      </c>
      <c r="R854" t="s">
        <v>9005</v>
      </c>
      <c r="S854">
        <v>0.34</v>
      </c>
      <c r="T854" s="186">
        <v>2.9999999999999997E-8</v>
      </c>
      <c r="V854">
        <v>1.06</v>
      </c>
      <c r="W854" t="s">
        <v>11249</v>
      </c>
    </row>
    <row r="855" spans="1:23" x14ac:dyDescent="0.45">
      <c r="A855">
        <v>23535732</v>
      </c>
      <c r="B855" t="s">
        <v>9255</v>
      </c>
      <c r="C855" s="171">
        <v>41365</v>
      </c>
      <c r="D855" t="s">
        <v>8994</v>
      </c>
      <c r="E855" t="s">
        <v>10861</v>
      </c>
      <c r="F855" t="s">
        <v>9010</v>
      </c>
      <c r="G855" t="s">
        <v>8996</v>
      </c>
      <c r="H855" t="s">
        <v>10862</v>
      </c>
      <c r="I855" t="s">
        <v>10863</v>
      </c>
      <c r="J855" t="s">
        <v>11158</v>
      </c>
      <c r="K855" s="187" t="s">
        <v>9014</v>
      </c>
      <c r="L855" t="s">
        <v>9001</v>
      </c>
      <c r="M855">
        <v>20</v>
      </c>
      <c r="N855">
        <v>62440555</v>
      </c>
      <c r="O855" t="s">
        <v>12070</v>
      </c>
      <c r="P855" t="s">
        <v>12071</v>
      </c>
      <c r="Q855" t="s">
        <v>12072</v>
      </c>
      <c r="R855" t="s">
        <v>9005</v>
      </c>
      <c r="S855">
        <v>0.63</v>
      </c>
      <c r="T855" s="186">
        <v>4.0000000000000001E-8</v>
      </c>
      <c r="V855">
        <v>1.06</v>
      </c>
      <c r="W855" t="s">
        <v>12073</v>
      </c>
    </row>
    <row r="856" spans="1:23" x14ac:dyDescent="0.45">
      <c r="A856">
        <v>25217961</v>
      </c>
      <c r="B856" t="s">
        <v>10755</v>
      </c>
      <c r="C856" s="171">
        <v>41896</v>
      </c>
      <c r="D856" t="s">
        <v>8994</v>
      </c>
      <c r="E856" t="s">
        <v>10756</v>
      </c>
      <c r="F856" t="s">
        <v>9010</v>
      </c>
      <c r="G856" t="s">
        <v>8996</v>
      </c>
      <c r="H856" t="s">
        <v>10757</v>
      </c>
      <c r="I856" t="s">
        <v>9012</v>
      </c>
      <c r="J856" t="s">
        <v>12074</v>
      </c>
      <c r="K856" s="185" t="s">
        <v>9014</v>
      </c>
      <c r="L856" t="s">
        <v>9001</v>
      </c>
      <c r="M856">
        <v>21</v>
      </c>
      <c r="N856">
        <v>41529494</v>
      </c>
      <c r="O856" t="s">
        <v>4111</v>
      </c>
      <c r="P856" t="s">
        <v>12075</v>
      </c>
      <c r="Q856" t="s">
        <v>12076</v>
      </c>
      <c r="R856" t="s">
        <v>9005</v>
      </c>
      <c r="S856">
        <v>0.44</v>
      </c>
      <c r="T856" s="186">
        <v>2.9999999999999997E-8</v>
      </c>
      <c r="V856">
        <v>1.06</v>
      </c>
      <c r="W856" t="s">
        <v>11249</v>
      </c>
    </row>
    <row r="857" spans="1:23" x14ac:dyDescent="0.45">
      <c r="A857">
        <v>21743467</v>
      </c>
      <c r="B857" t="s">
        <v>10836</v>
      </c>
      <c r="C857" s="171">
        <v>40734</v>
      </c>
      <c r="D857" t="s">
        <v>8994</v>
      </c>
      <c r="E857" t="s">
        <v>10837</v>
      </c>
      <c r="F857" t="s">
        <v>9010</v>
      </c>
      <c r="G857" t="s">
        <v>8996</v>
      </c>
      <c r="H857" t="s">
        <v>10838</v>
      </c>
      <c r="I857" t="s">
        <v>10839</v>
      </c>
      <c r="J857" t="s">
        <v>12077</v>
      </c>
      <c r="K857" s="187" t="s">
        <v>9014</v>
      </c>
      <c r="L857" t="s">
        <v>9039</v>
      </c>
      <c r="M857" t="s">
        <v>6765</v>
      </c>
      <c r="N857">
        <v>67801708</v>
      </c>
      <c r="O857" t="s">
        <v>8696</v>
      </c>
      <c r="P857" t="s">
        <v>12078</v>
      </c>
      <c r="Q857" t="s">
        <v>12079</v>
      </c>
      <c r="R857" t="s">
        <v>9074</v>
      </c>
      <c r="S857">
        <v>0.81</v>
      </c>
      <c r="T857" s="186">
        <v>1E-8</v>
      </c>
      <c r="V857">
        <v>1.06</v>
      </c>
      <c r="W857" t="s">
        <v>12080</v>
      </c>
    </row>
    <row r="858" spans="1:23" x14ac:dyDescent="0.45">
      <c r="A858">
        <v>26098869</v>
      </c>
      <c r="B858" t="s">
        <v>9319</v>
      </c>
      <c r="C858" s="171">
        <v>42177</v>
      </c>
      <c r="D858" t="s">
        <v>8994</v>
      </c>
      <c r="E858" t="s">
        <v>9320</v>
      </c>
      <c r="F858" t="s">
        <v>9169</v>
      </c>
      <c r="G858" t="s">
        <v>8996</v>
      </c>
      <c r="H858" t="s">
        <v>9321</v>
      </c>
      <c r="I858" t="s">
        <v>9322</v>
      </c>
      <c r="J858" t="s">
        <v>10306</v>
      </c>
      <c r="K858" s="185" t="s">
        <v>9014</v>
      </c>
      <c r="L858" t="s">
        <v>9001</v>
      </c>
      <c r="M858">
        <v>17</v>
      </c>
      <c r="N858">
        <v>72404025</v>
      </c>
      <c r="O858" t="s">
        <v>12081</v>
      </c>
      <c r="P858" t="s">
        <v>12082</v>
      </c>
      <c r="Q858" t="s">
        <v>12083</v>
      </c>
      <c r="R858" t="s">
        <v>9149</v>
      </c>
      <c r="S858">
        <v>0.11</v>
      </c>
      <c r="T858" s="186">
        <v>1E-14</v>
      </c>
      <c r="V858">
        <v>1.26</v>
      </c>
      <c r="W858" t="s">
        <v>12084</v>
      </c>
    </row>
    <row r="859" spans="1:23" x14ac:dyDescent="0.45">
      <c r="A859">
        <v>22960999</v>
      </c>
      <c r="B859" t="s">
        <v>9448</v>
      </c>
      <c r="C859" s="171">
        <v>41161</v>
      </c>
      <c r="D859" t="s">
        <v>8994</v>
      </c>
      <c r="E859" t="s">
        <v>9701</v>
      </c>
      <c r="F859" t="s">
        <v>9450</v>
      </c>
      <c r="G859" t="s">
        <v>8996</v>
      </c>
      <c r="H859" t="s">
        <v>9702</v>
      </c>
      <c r="I859" t="s">
        <v>9703</v>
      </c>
      <c r="J859" t="s">
        <v>12085</v>
      </c>
      <c r="K859" s="188" t="s">
        <v>9453</v>
      </c>
      <c r="L859" t="s">
        <v>9039</v>
      </c>
      <c r="M859">
        <v>18</v>
      </c>
      <c r="N859">
        <v>12821594</v>
      </c>
      <c r="O859" t="s">
        <v>12086</v>
      </c>
      <c r="P859" t="s">
        <v>12087</v>
      </c>
      <c r="Q859" t="s">
        <v>12088</v>
      </c>
      <c r="R859" t="s">
        <v>9005</v>
      </c>
      <c r="S859">
        <v>0.16</v>
      </c>
      <c r="T859" s="186">
        <v>1.9999999999999999E-11</v>
      </c>
      <c r="V859">
        <v>1.2</v>
      </c>
      <c r="W859" t="s">
        <v>9491</v>
      </c>
    </row>
    <row r="860" spans="1:23" x14ac:dyDescent="0.45">
      <c r="A860">
        <v>23535729</v>
      </c>
      <c r="B860" t="s">
        <v>9028</v>
      </c>
      <c r="C860" s="171">
        <v>41365</v>
      </c>
      <c r="D860" t="s">
        <v>8994</v>
      </c>
      <c r="E860" t="s">
        <v>9029</v>
      </c>
      <c r="F860" t="s">
        <v>9021</v>
      </c>
      <c r="G860" t="s">
        <v>8996</v>
      </c>
      <c r="H860" t="s">
        <v>9030</v>
      </c>
      <c r="I860" t="s">
        <v>9031</v>
      </c>
      <c r="J860" t="s">
        <v>12089</v>
      </c>
      <c r="K860" s="187" t="s">
        <v>9014</v>
      </c>
      <c r="L860" t="s">
        <v>9039</v>
      </c>
      <c r="M860">
        <v>18</v>
      </c>
      <c r="N860">
        <v>26757460</v>
      </c>
      <c r="O860" t="s">
        <v>9101</v>
      </c>
      <c r="P860" t="s">
        <v>12090</v>
      </c>
      <c r="Q860" t="s">
        <v>12091</v>
      </c>
      <c r="R860" t="s">
        <v>9005</v>
      </c>
      <c r="S860">
        <v>0.62</v>
      </c>
      <c r="T860" s="186">
        <v>2.0000000000000001E-10</v>
      </c>
      <c r="V860">
        <v>1.05</v>
      </c>
      <c r="W860" t="s">
        <v>9386</v>
      </c>
    </row>
    <row r="861" spans="1:23" x14ac:dyDescent="0.45">
      <c r="A861">
        <v>23535729</v>
      </c>
      <c r="B861" t="s">
        <v>9028</v>
      </c>
      <c r="C861" s="171">
        <v>41365</v>
      </c>
      <c r="D861" t="s">
        <v>8994</v>
      </c>
      <c r="E861" t="s">
        <v>9029</v>
      </c>
      <c r="F861" t="s">
        <v>9021</v>
      </c>
      <c r="G861" t="s">
        <v>8996</v>
      </c>
      <c r="H861" t="s">
        <v>9030</v>
      </c>
      <c r="I861" t="s">
        <v>9031</v>
      </c>
      <c r="J861" t="s">
        <v>12089</v>
      </c>
      <c r="K861" s="187" t="s">
        <v>9014</v>
      </c>
      <c r="L861" t="s">
        <v>9039</v>
      </c>
      <c r="M861">
        <v>18</v>
      </c>
      <c r="N861">
        <v>26990703</v>
      </c>
      <c r="O861" t="s">
        <v>12092</v>
      </c>
      <c r="P861" t="s">
        <v>12093</v>
      </c>
      <c r="Q861" t="s">
        <v>12094</v>
      </c>
      <c r="R861" t="s">
        <v>9005</v>
      </c>
      <c r="S861">
        <v>0.6</v>
      </c>
      <c r="T861" s="186">
        <v>2.9999999999999997E-8</v>
      </c>
      <c r="V861">
        <v>1.04</v>
      </c>
      <c r="W861" t="s">
        <v>12095</v>
      </c>
    </row>
    <row r="862" spans="1:23" x14ac:dyDescent="0.45">
      <c r="A862">
        <v>21750109</v>
      </c>
      <c r="B862" t="s">
        <v>9988</v>
      </c>
      <c r="C862" s="171">
        <v>40736</v>
      </c>
      <c r="D862" t="s">
        <v>9050</v>
      </c>
      <c r="E862" t="s">
        <v>12096</v>
      </c>
      <c r="F862" t="s">
        <v>9240</v>
      </c>
      <c r="G862" t="s">
        <v>8996</v>
      </c>
      <c r="H862" t="s">
        <v>12097</v>
      </c>
      <c r="I862" t="s">
        <v>12098</v>
      </c>
      <c r="J862" t="s">
        <v>12099</v>
      </c>
      <c r="K862" s="187" t="s">
        <v>9014</v>
      </c>
      <c r="L862" t="s">
        <v>9039</v>
      </c>
      <c r="M862">
        <v>18</v>
      </c>
      <c r="N862">
        <v>45729946</v>
      </c>
      <c r="O862" t="s">
        <v>12100</v>
      </c>
      <c r="P862" t="s">
        <v>12101</v>
      </c>
      <c r="Q862" t="s">
        <v>12102</v>
      </c>
      <c r="R862" t="s">
        <v>9196</v>
      </c>
      <c r="S862">
        <v>0.33</v>
      </c>
      <c r="T862" s="186">
        <v>7.9999999999999995E-11</v>
      </c>
      <c r="V862">
        <v>1.17</v>
      </c>
      <c r="W862" t="s">
        <v>9498</v>
      </c>
    </row>
    <row r="863" spans="1:23" x14ac:dyDescent="0.45">
      <c r="A863">
        <v>21824976</v>
      </c>
      <c r="B863" t="s">
        <v>9019</v>
      </c>
      <c r="C863" s="171">
        <v>40763</v>
      </c>
      <c r="D863" t="s">
        <v>9050</v>
      </c>
      <c r="E863" t="s">
        <v>12103</v>
      </c>
      <c r="F863" t="s">
        <v>9240</v>
      </c>
      <c r="G863" t="s">
        <v>8996</v>
      </c>
      <c r="H863" t="s">
        <v>12104</v>
      </c>
      <c r="I863" t="s">
        <v>12105</v>
      </c>
      <c r="J863" t="s">
        <v>12099</v>
      </c>
      <c r="K863" s="187" t="s">
        <v>9014</v>
      </c>
      <c r="L863" t="s">
        <v>9039</v>
      </c>
      <c r="M863">
        <v>18</v>
      </c>
      <c r="N863">
        <v>45737001</v>
      </c>
      <c r="O863" t="s">
        <v>12100</v>
      </c>
      <c r="P863" t="s">
        <v>12106</v>
      </c>
      <c r="Q863" t="s">
        <v>12107</v>
      </c>
      <c r="R863" t="s">
        <v>9005</v>
      </c>
      <c r="T863" s="186">
        <v>8.9999999999999995E-9</v>
      </c>
      <c r="V863">
        <v>1.2</v>
      </c>
      <c r="W863" t="s">
        <v>9995</v>
      </c>
    </row>
    <row r="864" spans="1:23" x14ac:dyDescent="0.45">
      <c r="A864">
        <v>24448986</v>
      </c>
      <c r="B864" t="s">
        <v>9223</v>
      </c>
      <c r="C864" s="171">
        <v>41660</v>
      </c>
      <c r="D864" t="s">
        <v>11040</v>
      </c>
      <c r="E864" t="s">
        <v>12108</v>
      </c>
      <c r="F864" t="s">
        <v>9069</v>
      </c>
      <c r="G864" t="s">
        <v>8996</v>
      </c>
      <c r="H864" t="s">
        <v>12109</v>
      </c>
      <c r="I864" t="s">
        <v>12110</v>
      </c>
      <c r="J864" t="s">
        <v>12111</v>
      </c>
      <c r="K864" s="185" t="s">
        <v>9088</v>
      </c>
      <c r="L864" t="s">
        <v>9039</v>
      </c>
      <c r="M864">
        <v>18</v>
      </c>
      <c r="N864">
        <v>48924606</v>
      </c>
      <c r="O864" t="s">
        <v>3990</v>
      </c>
      <c r="P864" t="s">
        <v>12112</v>
      </c>
      <c r="Q864" t="s">
        <v>12113</v>
      </c>
      <c r="R864" t="s">
        <v>9005</v>
      </c>
      <c r="S864">
        <v>0.14499999999999999</v>
      </c>
      <c r="T864" s="186">
        <v>3E-11</v>
      </c>
      <c r="V864">
        <v>1.22</v>
      </c>
      <c r="W864" t="s">
        <v>9484</v>
      </c>
    </row>
    <row r="865" spans="1:23" x14ac:dyDescent="0.45">
      <c r="A865">
        <v>24836286</v>
      </c>
      <c r="B865" t="s">
        <v>9223</v>
      </c>
      <c r="C865" s="171">
        <v>41777</v>
      </c>
      <c r="D865" t="s">
        <v>8994</v>
      </c>
      <c r="E865" t="s">
        <v>9224</v>
      </c>
      <c r="F865" t="s">
        <v>9069</v>
      </c>
      <c r="G865" t="s">
        <v>8996</v>
      </c>
      <c r="H865" t="s">
        <v>9225</v>
      </c>
      <c r="I865" t="s">
        <v>9226</v>
      </c>
      <c r="J865" t="s">
        <v>12111</v>
      </c>
      <c r="K865" s="185" t="s">
        <v>9088</v>
      </c>
      <c r="L865" t="s">
        <v>9039</v>
      </c>
      <c r="M865">
        <v>18</v>
      </c>
      <c r="N865">
        <v>48924606</v>
      </c>
      <c r="O865" t="s">
        <v>3990</v>
      </c>
      <c r="P865" t="s">
        <v>12112</v>
      </c>
      <c r="Q865" t="s">
        <v>12113</v>
      </c>
      <c r="R865" t="s">
        <v>9005</v>
      </c>
      <c r="S865">
        <v>0.16</v>
      </c>
      <c r="T865" s="186">
        <v>2E-8</v>
      </c>
      <c r="U865" t="s">
        <v>9197</v>
      </c>
      <c r="V865">
        <v>1.2</v>
      </c>
      <c r="W865" t="s">
        <v>10683</v>
      </c>
    </row>
    <row r="866" spans="1:23" x14ac:dyDescent="0.45">
      <c r="A866">
        <v>18372901</v>
      </c>
      <c r="B866" t="s">
        <v>10854</v>
      </c>
      <c r="C866" s="171">
        <v>39537</v>
      </c>
      <c r="D866" t="s">
        <v>8994</v>
      </c>
      <c r="E866" t="s">
        <v>10855</v>
      </c>
      <c r="F866" t="s">
        <v>9069</v>
      </c>
      <c r="G866" t="s">
        <v>8996</v>
      </c>
      <c r="H866" t="s">
        <v>10856</v>
      </c>
      <c r="I866" t="s">
        <v>10857</v>
      </c>
      <c r="J866" t="s">
        <v>12111</v>
      </c>
      <c r="K866" s="185" t="s">
        <v>9014</v>
      </c>
      <c r="L866" t="s">
        <v>9039</v>
      </c>
      <c r="M866">
        <v>18</v>
      </c>
      <c r="N866">
        <v>48927093</v>
      </c>
      <c r="O866" t="s">
        <v>3990</v>
      </c>
      <c r="P866" t="s">
        <v>12114</v>
      </c>
      <c r="Q866" t="s">
        <v>12115</v>
      </c>
      <c r="R866" t="s">
        <v>9005</v>
      </c>
      <c r="S866">
        <v>0.52</v>
      </c>
      <c r="T866" s="186">
        <v>7.9999999999999998E-28</v>
      </c>
      <c r="V866">
        <v>1.2</v>
      </c>
      <c r="W866" t="s">
        <v>11828</v>
      </c>
    </row>
    <row r="867" spans="1:23" x14ac:dyDescent="0.45">
      <c r="A867">
        <v>17934461</v>
      </c>
      <c r="B867" t="s">
        <v>9602</v>
      </c>
      <c r="C867" s="171">
        <v>39369</v>
      </c>
      <c r="D867" t="s">
        <v>8994</v>
      </c>
      <c r="E867" t="s">
        <v>12116</v>
      </c>
      <c r="F867" t="s">
        <v>9069</v>
      </c>
      <c r="G867" t="s">
        <v>8996</v>
      </c>
      <c r="H867" t="s">
        <v>10824</v>
      </c>
      <c r="I867" t="s">
        <v>12117</v>
      </c>
      <c r="J867" t="s">
        <v>12111</v>
      </c>
      <c r="K867" s="185" t="s">
        <v>9014</v>
      </c>
      <c r="L867" t="s">
        <v>9039</v>
      </c>
      <c r="M867">
        <v>18</v>
      </c>
      <c r="N867">
        <v>48927093</v>
      </c>
      <c r="O867" t="s">
        <v>3990</v>
      </c>
      <c r="P867" t="s">
        <v>12114</v>
      </c>
      <c r="Q867" t="s">
        <v>12115</v>
      </c>
      <c r="R867" t="s">
        <v>9005</v>
      </c>
      <c r="S867">
        <v>0.52</v>
      </c>
      <c r="T867" s="186">
        <v>9.9999999999999998E-13</v>
      </c>
      <c r="V867">
        <v>1.1599999999999999</v>
      </c>
      <c r="W867" t="s">
        <v>12118</v>
      </c>
    </row>
    <row r="868" spans="1:23" x14ac:dyDescent="0.45">
      <c r="A868">
        <v>23266556</v>
      </c>
      <c r="B868" t="s">
        <v>9423</v>
      </c>
      <c r="C868" s="171">
        <v>41264</v>
      </c>
      <c r="D868" t="s">
        <v>9424</v>
      </c>
      <c r="E868" t="s">
        <v>9425</v>
      </c>
      <c r="F868" t="s">
        <v>9069</v>
      </c>
      <c r="G868" t="s">
        <v>8996</v>
      </c>
      <c r="H868" t="s">
        <v>9426</v>
      </c>
      <c r="I868" t="s">
        <v>9427</v>
      </c>
      <c r="J868" t="s">
        <v>12111</v>
      </c>
      <c r="K868" s="185" t="s">
        <v>9014</v>
      </c>
      <c r="L868" t="s">
        <v>9039</v>
      </c>
      <c r="M868">
        <v>18</v>
      </c>
      <c r="N868">
        <v>48927093</v>
      </c>
      <c r="O868" t="s">
        <v>3990</v>
      </c>
      <c r="P868" t="s">
        <v>12119</v>
      </c>
      <c r="Q868" t="s">
        <v>12115</v>
      </c>
      <c r="R868" t="s">
        <v>9005</v>
      </c>
      <c r="S868">
        <v>0.52</v>
      </c>
      <c r="T868" s="186">
        <v>2.0000000000000001E-10</v>
      </c>
      <c r="V868">
        <v>1.1200000000000001</v>
      </c>
      <c r="W868" t="s">
        <v>9999</v>
      </c>
    </row>
    <row r="869" spans="1:23" x14ac:dyDescent="0.45">
      <c r="A869">
        <v>26151821</v>
      </c>
      <c r="B869" t="s">
        <v>9531</v>
      </c>
      <c r="C869" s="171">
        <v>42192</v>
      </c>
      <c r="D869" t="s">
        <v>9044</v>
      </c>
      <c r="E869" t="s">
        <v>9579</v>
      </c>
      <c r="F869" t="s">
        <v>9069</v>
      </c>
      <c r="G869" t="s">
        <v>8996</v>
      </c>
      <c r="H869" t="s">
        <v>9580</v>
      </c>
      <c r="I869" t="s">
        <v>9581</v>
      </c>
      <c r="J869" t="s">
        <v>12111</v>
      </c>
      <c r="K869" s="185" t="s">
        <v>9014</v>
      </c>
      <c r="L869" t="s">
        <v>9039</v>
      </c>
      <c r="M869">
        <v>18</v>
      </c>
      <c r="N869">
        <v>48927093</v>
      </c>
      <c r="O869" t="s">
        <v>3990</v>
      </c>
      <c r="P869" t="s">
        <v>12114</v>
      </c>
      <c r="Q869" t="s">
        <v>12115</v>
      </c>
      <c r="R869" t="s">
        <v>9005</v>
      </c>
      <c r="S869">
        <v>0.54</v>
      </c>
      <c r="T869" s="186">
        <v>2.0000000000000002E-15</v>
      </c>
      <c r="V869">
        <v>1.1299999999999999</v>
      </c>
      <c r="W869" t="s">
        <v>12120</v>
      </c>
    </row>
    <row r="870" spans="1:23" x14ac:dyDescent="0.45">
      <c r="A870">
        <v>25990418</v>
      </c>
      <c r="B870" t="s">
        <v>9066</v>
      </c>
      <c r="C870" s="171">
        <v>42144</v>
      </c>
      <c r="D870" t="s">
        <v>9067</v>
      </c>
      <c r="E870" t="s">
        <v>9068</v>
      </c>
      <c r="F870" t="s">
        <v>9069</v>
      </c>
      <c r="G870" t="s">
        <v>8996</v>
      </c>
      <c r="H870" t="s">
        <v>9070</v>
      </c>
      <c r="I870" t="s">
        <v>9012</v>
      </c>
      <c r="J870" t="s">
        <v>12111</v>
      </c>
      <c r="K870" s="185" t="s">
        <v>9014</v>
      </c>
      <c r="L870" t="s">
        <v>9039</v>
      </c>
      <c r="M870">
        <v>18</v>
      </c>
      <c r="N870">
        <v>48927678</v>
      </c>
      <c r="O870" t="s">
        <v>3990</v>
      </c>
      <c r="P870" t="s">
        <v>12121</v>
      </c>
      <c r="Q870" t="s">
        <v>12122</v>
      </c>
      <c r="R870" t="s">
        <v>9005</v>
      </c>
      <c r="S870">
        <v>0.55000000000000004</v>
      </c>
      <c r="T870" s="186">
        <v>3.9999999999999998E-23</v>
      </c>
      <c r="V870">
        <v>1.25</v>
      </c>
      <c r="W870" t="s">
        <v>9049</v>
      </c>
    </row>
    <row r="871" spans="1:23" x14ac:dyDescent="0.45">
      <c r="A871">
        <v>23770605</v>
      </c>
      <c r="B871" t="s">
        <v>9330</v>
      </c>
      <c r="C871" s="171">
        <v>41441</v>
      </c>
      <c r="D871" t="s">
        <v>8994</v>
      </c>
      <c r="E871" t="s">
        <v>9340</v>
      </c>
      <c r="F871" t="s">
        <v>9341</v>
      </c>
      <c r="G871" t="s">
        <v>8996</v>
      </c>
      <c r="H871" t="s">
        <v>9342</v>
      </c>
      <c r="I871" t="s">
        <v>9343</v>
      </c>
      <c r="J871" t="s">
        <v>12123</v>
      </c>
      <c r="K871" s="187" t="s">
        <v>9014</v>
      </c>
      <c r="L871" t="s">
        <v>9039</v>
      </c>
      <c r="M871">
        <v>18</v>
      </c>
      <c r="N871">
        <v>59955055</v>
      </c>
      <c r="O871" t="s">
        <v>12124</v>
      </c>
      <c r="P871" t="s">
        <v>12125</v>
      </c>
      <c r="Q871" t="s">
        <v>12126</v>
      </c>
      <c r="R871" t="s">
        <v>9074</v>
      </c>
      <c r="S871">
        <v>0.69</v>
      </c>
      <c r="T871" s="186">
        <v>2.9999999999999997E-8</v>
      </c>
      <c r="V871">
        <v>1.19</v>
      </c>
      <c r="W871" t="s">
        <v>10926</v>
      </c>
    </row>
    <row r="872" spans="1:23" x14ac:dyDescent="0.45">
      <c r="A872">
        <v>25279986</v>
      </c>
      <c r="B872" t="s">
        <v>9713</v>
      </c>
      <c r="C872" s="171">
        <v>41914</v>
      </c>
      <c r="D872" t="s">
        <v>9714</v>
      </c>
      <c r="E872" t="s">
        <v>9715</v>
      </c>
      <c r="F872" t="s">
        <v>9716</v>
      </c>
      <c r="G872" t="s">
        <v>8996</v>
      </c>
      <c r="H872" t="s">
        <v>9717</v>
      </c>
      <c r="I872" t="s">
        <v>9718</v>
      </c>
      <c r="J872" t="s">
        <v>12127</v>
      </c>
      <c r="K872" s="187" t="s">
        <v>9014</v>
      </c>
      <c r="L872" t="s">
        <v>9001</v>
      </c>
      <c r="M872">
        <v>18</v>
      </c>
      <c r="N872">
        <v>63115978</v>
      </c>
      <c r="O872" t="s">
        <v>2631</v>
      </c>
      <c r="P872" t="s">
        <v>12128</v>
      </c>
      <c r="Q872" t="s">
        <v>12129</v>
      </c>
      <c r="R872" t="s">
        <v>9074</v>
      </c>
      <c r="S872">
        <v>0.91</v>
      </c>
      <c r="T872" s="186">
        <v>8.0000000000000003E-10</v>
      </c>
      <c r="V872">
        <v>1.34</v>
      </c>
      <c r="W872" t="s">
        <v>9523</v>
      </c>
    </row>
    <row r="873" spans="1:23" x14ac:dyDescent="0.45">
      <c r="A873">
        <v>26956414</v>
      </c>
      <c r="B873" t="s">
        <v>9330</v>
      </c>
      <c r="C873" s="171">
        <v>42438</v>
      </c>
      <c r="D873" t="s">
        <v>9044</v>
      </c>
      <c r="E873" t="s">
        <v>9364</v>
      </c>
      <c r="F873" t="s">
        <v>9341</v>
      </c>
      <c r="G873" t="s">
        <v>8996</v>
      </c>
      <c r="H873" t="s">
        <v>9365</v>
      </c>
      <c r="I873" t="s">
        <v>9366</v>
      </c>
      <c r="J873" t="s">
        <v>12127</v>
      </c>
      <c r="K873" s="187" t="s">
        <v>9014</v>
      </c>
      <c r="L873" t="s">
        <v>9001</v>
      </c>
      <c r="M873">
        <v>18</v>
      </c>
      <c r="N873">
        <v>63126261</v>
      </c>
      <c r="O873" t="s">
        <v>2631</v>
      </c>
      <c r="P873" t="s">
        <v>12130</v>
      </c>
      <c r="Q873" t="s">
        <v>12131</v>
      </c>
      <c r="R873" t="s">
        <v>9202</v>
      </c>
      <c r="S873">
        <v>0.90600000000000003</v>
      </c>
      <c r="T873" s="186">
        <v>3.9999999999999998E-11</v>
      </c>
      <c r="V873">
        <v>1.4492754000000001</v>
      </c>
      <c r="W873" t="s">
        <v>12132</v>
      </c>
    </row>
    <row r="874" spans="1:23" x14ac:dyDescent="0.45">
      <c r="A874">
        <v>23770605</v>
      </c>
      <c r="B874" t="s">
        <v>9330</v>
      </c>
      <c r="C874" s="171">
        <v>41441</v>
      </c>
      <c r="D874" t="s">
        <v>8994</v>
      </c>
      <c r="E874" t="s">
        <v>9340</v>
      </c>
      <c r="F874" t="s">
        <v>9341</v>
      </c>
      <c r="G874" t="s">
        <v>8996</v>
      </c>
      <c r="H874" t="s">
        <v>9342</v>
      </c>
      <c r="I874" t="s">
        <v>9343</v>
      </c>
      <c r="J874" t="s">
        <v>12127</v>
      </c>
      <c r="K874" s="187" t="s">
        <v>9014</v>
      </c>
      <c r="L874" t="s">
        <v>9001</v>
      </c>
      <c r="M874">
        <v>18</v>
      </c>
      <c r="N874">
        <v>63126316</v>
      </c>
      <c r="O874" t="s">
        <v>2631</v>
      </c>
      <c r="P874" t="s">
        <v>12133</v>
      </c>
      <c r="Q874" t="s">
        <v>12134</v>
      </c>
      <c r="R874" t="s">
        <v>9202</v>
      </c>
      <c r="S874">
        <v>0.91</v>
      </c>
      <c r="T874" s="186">
        <v>3.0000000000000001E-12</v>
      </c>
      <c r="V874">
        <v>1.47</v>
      </c>
      <c r="W874" t="s">
        <v>11110</v>
      </c>
    </row>
    <row r="875" spans="1:23" x14ac:dyDescent="0.45">
      <c r="A875">
        <v>23770605</v>
      </c>
      <c r="B875" t="s">
        <v>9330</v>
      </c>
      <c r="C875" s="171">
        <v>41441</v>
      </c>
      <c r="D875" t="s">
        <v>8994</v>
      </c>
      <c r="E875" t="s">
        <v>9340</v>
      </c>
      <c r="F875" t="s">
        <v>9341</v>
      </c>
      <c r="G875" t="s">
        <v>8996</v>
      </c>
      <c r="H875" t="s">
        <v>9342</v>
      </c>
      <c r="I875" t="s">
        <v>9343</v>
      </c>
      <c r="J875" t="s">
        <v>12127</v>
      </c>
      <c r="K875" s="187" t="s">
        <v>9014</v>
      </c>
      <c r="L875" t="s">
        <v>9001</v>
      </c>
      <c r="M875">
        <v>18</v>
      </c>
      <c r="N875">
        <v>63126688</v>
      </c>
      <c r="O875" t="s">
        <v>2631</v>
      </c>
      <c r="P875" t="s">
        <v>12135</v>
      </c>
      <c r="Q875" t="s">
        <v>12136</v>
      </c>
      <c r="R875" t="s">
        <v>9202</v>
      </c>
      <c r="S875" t="s">
        <v>9064</v>
      </c>
      <c r="T875" s="186">
        <v>7.9999999999999995E-11</v>
      </c>
      <c r="V875">
        <v>1.41</v>
      </c>
      <c r="W875" t="s">
        <v>9049</v>
      </c>
    </row>
    <row r="876" spans="1:23" x14ac:dyDescent="0.45">
      <c r="A876">
        <v>21743467</v>
      </c>
      <c r="B876" t="s">
        <v>10836</v>
      </c>
      <c r="C876" s="171">
        <v>40734</v>
      </c>
      <c r="D876" t="s">
        <v>8994</v>
      </c>
      <c r="E876" t="s">
        <v>10837</v>
      </c>
      <c r="F876" t="s">
        <v>9010</v>
      </c>
      <c r="G876" t="s">
        <v>8996</v>
      </c>
      <c r="H876" t="s">
        <v>10838</v>
      </c>
      <c r="I876" t="s">
        <v>10839</v>
      </c>
      <c r="J876" t="s">
        <v>10044</v>
      </c>
      <c r="K876" s="187" t="s">
        <v>9014</v>
      </c>
      <c r="L876" t="s">
        <v>9001</v>
      </c>
      <c r="M876">
        <v>5</v>
      </c>
      <c r="N876">
        <v>44365443</v>
      </c>
      <c r="O876" t="s">
        <v>12137</v>
      </c>
      <c r="P876" t="s">
        <v>12138</v>
      </c>
      <c r="Q876" t="s">
        <v>12139</v>
      </c>
      <c r="R876" t="s">
        <v>9005</v>
      </c>
      <c r="S876">
        <v>0.34</v>
      </c>
      <c r="T876" s="186">
        <v>4.0000000000000001E-8</v>
      </c>
      <c r="V876">
        <v>1.05</v>
      </c>
      <c r="W876" t="s">
        <v>12140</v>
      </c>
    </row>
    <row r="877" spans="1:23" x14ac:dyDescent="0.45">
      <c r="A877">
        <v>24920014</v>
      </c>
      <c r="B877" t="s">
        <v>10134</v>
      </c>
      <c r="C877" s="171">
        <v>41802</v>
      </c>
      <c r="D877" t="s">
        <v>9044</v>
      </c>
      <c r="E877" t="s">
        <v>10135</v>
      </c>
      <c r="F877" t="s">
        <v>4621</v>
      </c>
      <c r="G877" t="s">
        <v>8996</v>
      </c>
      <c r="H877" t="s">
        <v>10136</v>
      </c>
      <c r="I877" t="s">
        <v>10137</v>
      </c>
      <c r="J877" t="s">
        <v>12141</v>
      </c>
      <c r="K877" s="187" t="s">
        <v>9014</v>
      </c>
      <c r="L877" t="s">
        <v>9039</v>
      </c>
      <c r="M877">
        <v>19</v>
      </c>
      <c r="N877">
        <v>1650135</v>
      </c>
      <c r="O877" t="s">
        <v>696</v>
      </c>
      <c r="P877" t="s">
        <v>12142</v>
      </c>
      <c r="Q877" t="s">
        <v>12143</v>
      </c>
      <c r="R877" t="s">
        <v>9005</v>
      </c>
      <c r="S877" t="s">
        <v>9064</v>
      </c>
      <c r="T877" s="186">
        <v>4.0000000000000001E-10</v>
      </c>
      <c r="V877">
        <v>1.23</v>
      </c>
      <c r="W877" t="s">
        <v>10715</v>
      </c>
    </row>
    <row r="878" spans="1:23" x14ac:dyDescent="0.45">
      <c r="A878">
        <v>20852631</v>
      </c>
      <c r="B878" t="s">
        <v>12144</v>
      </c>
      <c r="C878" s="171">
        <v>40440</v>
      </c>
      <c r="D878" t="s">
        <v>8994</v>
      </c>
      <c r="E878" t="s">
        <v>12145</v>
      </c>
      <c r="F878" t="s">
        <v>9021</v>
      </c>
      <c r="G878" t="s">
        <v>8996</v>
      </c>
      <c r="H878" t="s">
        <v>12146</v>
      </c>
      <c r="I878" t="s">
        <v>12147</v>
      </c>
      <c r="J878" t="s">
        <v>12148</v>
      </c>
      <c r="K878" s="185" t="s">
        <v>9014</v>
      </c>
      <c r="L878" t="s">
        <v>9001</v>
      </c>
      <c r="M878">
        <v>19</v>
      </c>
      <c r="N878">
        <v>17278895</v>
      </c>
      <c r="O878" t="s">
        <v>12149</v>
      </c>
      <c r="P878" t="s">
        <v>12150</v>
      </c>
      <c r="Q878" t="s">
        <v>12151</v>
      </c>
      <c r="R878" t="s">
        <v>5112</v>
      </c>
      <c r="S878">
        <v>0.17</v>
      </c>
      <c r="T878" s="186">
        <v>2.0000000000000001E-9</v>
      </c>
      <c r="V878">
        <v>1.26</v>
      </c>
      <c r="W878" t="s">
        <v>9692</v>
      </c>
    </row>
    <row r="879" spans="1:23" x14ac:dyDescent="0.45">
      <c r="A879">
        <v>23535733</v>
      </c>
      <c r="B879" t="s">
        <v>9019</v>
      </c>
      <c r="C879" s="171">
        <v>41365</v>
      </c>
      <c r="D879" t="s">
        <v>8994</v>
      </c>
      <c r="E879" t="s">
        <v>9020</v>
      </c>
      <c r="F879" t="s">
        <v>9021</v>
      </c>
      <c r="G879" t="s">
        <v>8996</v>
      </c>
      <c r="H879" t="s">
        <v>9022</v>
      </c>
      <c r="I879" t="s">
        <v>9023</v>
      </c>
      <c r="J879" t="s">
        <v>12148</v>
      </c>
      <c r="K879" s="185" t="s">
        <v>9014</v>
      </c>
      <c r="L879" t="s">
        <v>9001</v>
      </c>
      <c r="M879">
        <v>19</v>
      </c>
      <c r="N879">
        <v>17278895</v>
      </c>
      <c r="O879" t="s">
        <v>12152</v>
      </c>
      <c r="P879" t="s">
        <v>12150</v>
      </c>
      <c r="Q879" t="s">
        <v>12151</v>
      </c>
      <c r="R879" t="s">
        <v>5112</v>
      </c>
      <c r="S879">
        <v>0.191</v>
      </c>
      <c r="T879" s="186">
        <v>9E-13</v>
      </c>
      <c r="V879">
        <v>1.1499999999999999</v>
      </c>
      <c r="W879" t="s">
        <v>9900</v>
      </c>
    </row>
    <row r="880" spans="1:23" x14ac:dyDescent="0.45">
      <c r="A880">
        <v>23544013</v>
      </c>
      <c r="B880" t="s">
        <v>9879</v>
      </c>
      <c r="C880" s="171">
        <v>41360</v>
      </c>
      <c r="D880" t="s">
        <v>9880</v>
      </c>
      <c r="E880" t="s">
        <v>9881</v>
      </c>
      <c r="F880" t="s">
        <v>9021</v>
      </c>
      <c r="G880" t="s">
        <v>8996</v>
      </c>
      <c r="H880" t="s">
        <v>10492</v>
      </c>
      <c r="I880" t="s">
        <v>10493</v>
      </c>
      <c r="J880" t="s">
        <v>12148</v>
      </c>
      <c r="K880" s="185" t="s">
        <v>9014</v>
      </c>
      <c r="L880" t="s">
        <v>9001</v>
      </c>
      <c r="M880">
        <v>19</v>
      </c>
      <c r="N880">
        <v>17278895</v>
      </c>
      <c r="O880" t="s">
        <v>9101</v>
      </c>
      <c r="P880" t="s">
        <v>12153</v>
      </c>
      <c r="Q880" t="s">
        <v>12151</v>
      </c>
      <c r="R880" t="s">
        <v>5112</v>
      </c>
      <c r="S880">
        <v>0.48</v>
      </c>
      <c r="T880" s="186">
        <v>4.0000000000000001E-13</v>
      </c>
      <c r="V880">
        <v>1.19</v>
      </c>
      <c r="W880" t="s">
        <v>12154</v>
      </c>
    </row>
    <row r="881" spans="1:23" x14ac:dyDescent="0.45">
      <c r="A881">
        <v>25581431</v>
      </c>
      <c r="B881" t="s">
        <v>9055</v>
      </c>
      <c r="C881" s="171">
        <v>42016</v>
      </c>
      <c r="D881" t="s">
        <v>8994</v>
      </c>
      <c r="E881" t="s">
        <v>9056</v>
      </c>
      <c r="F881" t="s">
        <v>9057</v>
      </c>
      <c r="G881" t="s">
        <v>8996</v>
      </c>
      <c r="H881" t="s">
        <v>9058</v>
      </c>
      <c r="I881" t="s">
        <v>9059</v>
      </c>
      <c r="J881" t="s">
        <v>12148</v>
      </c>
      <c r="K881" s="185" t="s">
        <v>9014</v>
      </c>
      <c r="L881" t="s">
        <v>9001</v>
      </c>
      <c r="M881">
        <v>19</v>
      </c>
      <c r="N881">
        <v>17278895</v>
      </c>
      <c r="O881" t="s">
        <v>12155</v>
      </c>
      <c r="P881" t="s">
        <v>12150</v>
      </c>
      <c r="Q881" t="s">
        <v>12151</v>
      </c>
      <c r="R881" t="s">
        <v>5112</v>
      </c>
      <c r="S881">
        <v>0.19</v>
      </c>
      <c r="T881" s="186">
        <v>5.0000000000000002E-14</v>
      </c>
      <c r="V881">
        <v>1.18</v>
      </c>
      <c r="W881" t="s">
        <v>11736</v>
      </c>
    </row>
    <row r="882" spans="1:23" x14ac:dyDescent="0.45">
      <c r="A882">
        <v>23535730</v>
      </c>
      <c r="B882" t="s">
        <v>9405</v>
      </c>
      <c r="C882" s="171">
        <v>41365</v>
      </c>
      <c r="D882" t="s">
        <v>8994</v>
      </c>
      <c r="E882" t="s">
        <v>9406</v>
      </c>
      <c r="F882" t="s">
        <v>9057</v>
      </c>
      <c r="G882" t="s">
        <v>8996</v>
      </c>
      <c r="H882" t="s">
        <v>9407</v>
      </c>
      <c r="I882" t="s">
        <v>9408</v>
      </c>
      <c r="J882" t="s">
        <v>12148</v>
      </c>
      <c r="K882" s="185" t="s">
        <v>9014</v>
      </c>
      <c r="L882" t="s">
        <v>9001</v>
      </c>
      <c r="M882">
        <v>19</v>
      </c>
      <c r="N882">
        <v>17278895</v>
      </c>
      <c r="O882" t="s">
        <v>9064</v>
      </c>
      <c r="P882" t="s">
        <v>12156</v>
      </c>
      <c r="Q882" t="s">
        <v>12151</v>
      </c>
      <c r="R882" t="s">
        <v>5112</v>
      </c>
      <c r="S882">
        <v>0.19</v>
      </c>
      <c r="T882" s="186">
        <v>2.9999999999999998E-14</v>
      </c>
      <c r="U882" t="s">
        <v>9412</v>
      </c>
      <c r="V882">
        <v>1.19</v>
      </c>
      <c r="W882" t="s">
        <v>12154</v>
      </c>
    </row>
    <row r="883" spans="1:23" x14ac:dyDescent="0.45">
      <c r="A883">
        <v>22976474</v>
      </c>
      <c r="B883" t="s">
        <v>10504</v>
      </c>
      <c r="C883" s="171">
        <v>41165</v>
      </c>
      <c r="D883" t="s">
        <v>9050</v>
      </c>
      <c r="E883" t="s">
        <v>10505</v>
      </c>
      <c r="F883" t="s">
        <v>9021</v>
      </c>
      <c r="G883" t="s">
        <v>8996</v>
      </c>
      <c r="H883" t="s">
        <v>10506</v>
      </c>
      <c r="I883" t="s">
        <v>10507</v>
      </c>
      <c r="J883" t="s">
        <v>12148</v>
      </c>
      <c r="K883" s="185" t="s">
        <v>10508</v>
      </c>
      <c r="L883" t="s">
        <v>9001</v>
      </c>
      <c r="M883">
        <v>19</v>
      </c>
      <c r="N883">
        <v>17282085</v>
      </c>
      <c r="O883" t="s">
        <v>9064</v>
      </c>
      <c r="P883" t="s">
        <v>12157</v>
      </c>
      <c r="Q883" t="s">
        <v>12158</v>
      </c>
      <c r="R883" t="s">
        <v>59</v>
      </c>
      <c r="S883" t="s">
        <v>9064</v>
      </c>
      <c r="T883" s="186">
        <v>4.0000000000000001E-8</v>
      </c>
      <c r="V883">
        <v>1.1399999999999999</v>
      </c>
      <c r="W883" t="s">
        <v>9049</v>
      </c>
    </row>
    <row r="884" spans="1:23" x14ac:dyDescent="0.45">
      <c r="A884">
        <v>24325915</v>
      </c>
      <c r="B884" t="s">
        <v>11492</v>
      </c>
      <c r="C884" s="171">
        <v>41617</v>
      </c>
      <c r="D884" t="s">
        <v>9869</v>
      </c>
      <c r="E884" t="s">
        <v>11493</v>
      </c>
      <c r="F884" t="s">
        <v>9021</v>
      </c>
      <c r="G884" t="s">
        <v>8996</v>
      </c>
      <c r="H884" t="s">
        <v>11494</v>
      </c>
      <c r="I884" t="s">
        <v>11495</v>
      </c>
      <c r="J884" t="s">
        <v>12148</v>
      </c>
      <c r="K884" s="185" t="s">
        <v>9014</v>
      </c>
      <c r="L884" t="s">
        <v>9001</v>
      </c>
      <c r="M884">
        <v>19</v>
      </c>
      <c r="N884">
        <v>17283315</v>
      </c>
      <c r="O884" t="s">
        <v>9101</v>
      </c>
      <c r="P884" t="s">
        <v>12159</v>
      </c>
      <c r="Q884" t="s">
        <v>12160</v>
      </c>
      <c r="R884" t="s">
        <v>59</v>
      </c>
      <c r="T884" s="186">
        <v>2E-8</v>
      </c>
      <c r="V884">
        <v>1.2195</v>
      </c>
      <c r="W884" t="s">
        <v>9437</v>
      </c>
    </row>
    <row r="885" spans="1:23" x14ac:dyDescent="0.45">
      <c r="A885">
        <v>23535729</v>
      </c>
      <c r="B885" t="s">
        <v>9028</v>
      </c>
      <c r="C885" s="171">
        <v>41365</v>
      </c>
      <c r="D885" t="s">
        <v>8994</v>
      </c>
      <c r="E885" t="s">
        <v>9029</v>
      </c>
      <c r="F885" t="s">
        <v>9021</v>
      </c>
      <c r="G885" t="s">
        <v>8996</v>
      </c>
      <c r="H885" t="s">
        <v>9030</v>
      </c>
      <c r="I885" t="s">
        <v>9031</v>
      </c>
      <c r="J885" t="s">
        <v>12148</v>
      </c>
      <c r="K885" s="185" t="s">
        <v>9014</v>
      </c>
      <c r="L885" t="s">
        <v>9001</v>
      </c>
      <c r="M885">
        <v>19</v>
      </c>
      <c r="N885">
        <v>18460331</v>
      </c>
      <c r="O885" t="s">
        <v>12161</v>
      </c>
      <c r="P885" t="s">
        <v>12162</v>
      </c>
      <c r="Q885" t="s">
        <v>12163</v>
      </c>
      <c r="R885" t="s">
        <v>9005</v>
      </c>
      <c r="S885">
        <v>0.65</v>
      </c>
      <c r="T885" s="186">
        <v>5E-15</v>
      </c>
      <c r="V885">
        <v>1.08</v>
      </c>
      <c r="W885" t="s">
        <v>11650</v>
      </c>
    </row>
    <row r="886" spans="1:23" x14ac:dyDescent="0.45">
      <c r="A886">
        <v>25877299</v>
      </c>
      <c r="B886" t="s">
        <v>9548</v>
      </c>
      <c r="C886" s="171">
        <v>42109</v>
      </c>
      <c r="D886" t="s">
        <v>9050</v>
      </c>
      <c r="E886" t="s">
        <v>9549</v>
      </c>
      <c r="F886" t="s">
        <v>9155</v>
      </c>
      <c r="G886" t="s">
        <v>8996</v>
      </c>
      <c r="H886" t="s">
        <v>9550</v>
      </c>
      <c r="I886" t="s">
        <v>9551</v>
      </c>
      <c r="J886" t="s">
        <v>12164</v>
      </c>
      <c r="K886" s="187" t="s">
        <v>9014</v>
      </c>
      <c r="L886" t="s">
        <v>9001</v>
      </c>
      <c r="M886">
        <v>19</v>
      </c>
      <c r="N886">
        <v>23966743</v>
      </c>
      <c r="O886" t="s">
        <v>9101</v>
      </c>
      <c r="P886" t="s">
        <v>12165</v>
      </c>
      <c r="Q886" t="s">
        <v>12166</v>
      </c>
      <c r="R886" t="s">
        <v>9074</v>
      </c>
      <c r="S886">
        <v>0.78200000000000003</v>
      </c>
      <c r="T886" s="186">
        <v>2.9999999999999997E-8</v>
      </c>
      <c r="V886">
        <v>1.32</v>
      </c>
      <c r="W886" t="s">
        <v>12167</v>
      </c>
    </row>
    <row r="887" spans="1:23" x14ac:dyDescent="0.45">
      <c r="A887">
        <v>20972438</v>
      </c>
      <c r="B887" t="s">
        <v>9238</v>
      </c>
      <c r="C887" s="171">
        <v>40475</v>
      </c>
      <c r="D887" t="s">
        <v>8994</v>
      </c>
      <c r="E887" t="s">
        <v>9239</v>
      </c>
      <c r="F887" t="s">
        <v>9240</v>
      </c>
      <c r="G887" t="s">
        <v>8996</v>
      </c>
      <c r="H887" t="s">
        <v>9241</v>
      </c>
      <c r="I887" t="s">
        <v>9242</v>
      </c>
      <c r="J887" t="s">
        <v>12168</v>
      </c>
      <c r="K887" s="187" t="s">
        <v>9014</v>
      </c>
      <c r="L887" t="s">
        <v>9001</v>
      </c>
      <c r="M887">
        <v>19</v>
      </c>
      <c r="N887">
        <v>29805946</v>
      </c>
      <c r="O887" t="s">
        <v>8110</v>
      </c>
      <c r="P887" t="s">
        <v>12169</v>
      </c>
      <c r="Q887" t="s">
        <v>12170</v>
      </c>
      <c r="R887" t="s">
        <v>9222</v>
      </c>
      <c r="S887">
        <v>0.33</v>
      </c>
      <c r="T887" s="186">
        <v>1.9999999999999999E-11</v>
      </c>
      <c r="V887">
        <v>1.1299999999999999</v>
      </c>
      <c r="W887" t="s">
        <v>10952</v>
      </c>
    </row>
    <row r="888" spans="1:23" x14ac:dyDescent="0.45">
      <c r="A888">
        <v>24163127</v>
      </c>
      <c r="B888" t="s">
        <v>9686</v>
      </c>
      <c r="C888" s="171">
        <v>41571</v>
      </c>
      <c r="D888" t="s">
        <v>9050</v>
      </c>
      <c r="E888" t="s">
        <v>9687</v>
      </c>
      <c r="F888" t="s">
        <v>9240</v>
      </c>
      <c r="G888" t="s">
        <v>8996</v>
      </c>
      <c r="H888" t="s">
        <v>9772</v>
      </c>
      <c r="I888" t="s">
        <v>9773</v>
      </c>
      <c r="J888" t="s">
        <v>12168</v>
      </c>
      <c r="K888" s="187" t="s">
        <v>9014</v>
      </c>
      <c r="L888" t="s">
        <v>9001</v>
      </c>
      <c r="M888">
        <v>19</v>
      </c>
      <c r="N888">
        <v>29805946</v>
      </c>
      <c r="O888" t="s">
        <v>8110</v>
      </c>
      <c r="P888" t="s">
        <v>12169</v>
      </c>
      <c r="Q888" t="s">
        <v>12170</v>
      </c>
      <c r="R888" t="s">
        <v>9222</v>
      </c>
      <c r="S888">
        <v>0.33</v>
      </c>
      <c r="T888" s="186">
        <v>9.9999999999999994E-12</v>
      </c>
      <c r="V888">
        <v>1.1299999999999999</v>
      </c>
      <c r="W888" t="s">
        <v>10952</v>
      </c>
    </row>
    <row r="889" spans="1:23" x14ac:dyDescent="0.45">
      <c r="A889">
        <v>19011631</v>
      </c>
      <c r="B889" t="s">
        <v>9212</v>
      </c>
      <c r="C889" s="171">
        <v>39768</v>
      </c>
      <c r="D889" t="s">
        <v>8994</v>
      </c>
      <c r="E889" t="s">
        <v>11663</v>
      </c>
      <c r="F889" t="s">
        <v>9069</v>
      </c>
      <c r="G889" t="s">
        <v>8996</v>
      </c>
      <c r="H889" t="s">
        <v>11664</v>
      </c>
      <c r="I889" t="s">
        <v>11665</v>
      </c>
      <c r="J889" t="s">
        <v>12171</v>
      </c>
      <c r="K889" s="187" t="s">
        <v>9014</v>
      </c>
      <c r="L889" t="s">
        <v>9039</v>
      </c>
      <c r="M889">
        <v>19</v>
      </c>
      <c r="N889">
        <v>33041394</v>
      </c>
      <c r="O889" t="s">
        <v>3857</v>
      </c>
      <c r="P889" t="s">
        <v>12172</v>
      </c>
      <c r="Q889" t="s">
        <v>12173</v>
      </c>
      <c r="R889" t="s">
        <v>9005</v>
      </c>
      <c r="S889">
        <v>0.9</v>
      </c>
      <c r="T889" s="186">
        <v>5.0000000000000001E-9</v>
      </c>
      <c r="V889">
        <v>1.1499999999999999</v>
      </c>
      <c r="W889" t="s">
        <v>9459</v>
      </c>
    </row>
    <row r="890" spans="1:23" x14ac:dyDescent="0.45">
      <c r="A890">
        <v>21743467</v>
      </c>
      <c r="B890" t="s">
        <v>10836</v>
      </c>
      <c r="C890" s="171">
        <v>40734</v>
      </c>
      <c r="D890" t="s">
        <v>8994</v>
      </c>
      <c r="E890" t="s">
        <v>10837</v>
      </c>
      <c r="F890" t="s">
        <v>9010</v>
      </c>
      <c r="G890" t="s">
        <v>8996</v>
      </c>
      <c r="H890" t="s">
        <v>10838</v>
      </c>
      <c r="I890" t="s">
        <v>10839</v>
      </c>
      <c r="J890" t="s">
        <v>9476</v>
      </c>
      <c r="K890" s="185" t="s">
        <v>9014</v>
      </c>
      <c r="L890" t="s">
        <v>9001</v>
      </c>
      <c r="M890">
        <v>6</v>
      </c>
      <c r="N890">
        <v>31150734</v>
      </c>
      <c r="O890" t="s">
        <v>12174</v>
      </c>
      <c r="P890" t="s">
        <v>12175</v>
      </c>
      <c r="Q890" t="s">
        <v>12176</v>
      </c>
      <c r="R890" t="s">
        <v>59</v>
      </c>
      <c r="S890">
        <v>0.21</v>
      </c>
      <c r="T890" s="186">
        <v>2.9999999999999997E-8</v>
      </c>
      <c r="V890">
        <v>1.05</v>
      </c>
      <c r="W890" t="s">
        <v>12065</v>
      </c>
    </row>
    <row r="891" spans="1:23" x14ac:dyDescent="0.45">
      <c r="A891">
        <v>24836286</v>
      </c>
      <c r="B891" t="s">
        <v>9223</v>
      </c>
      <c r="C891" s="171">
        <v>41777</v>
      </c>
      <c r="D891" t="s">
        <v>8994</v>
      </c>
      <c r="E891" t="s">
        <v>9224</v>
      </c>
      <c r="F891" t="s">
        <v>9069</v>
      </c>
      <c r="G891" t="s">
        <v>8996</v>
      </c>
      <c r="H891" t="s">
        <v>9225</v>
      </c>
      <c r="I891" t="s">
        <v>9226</v>
      </c>
      <c r="J891" t="s">
        <v>11155</v>
      </c>
      <c r="K891" s="185" t="s">
        <v>9088</v>
      </c>
      <c r="L891" t="s">
        <v>9001</v>
      </c>
      <c r="M891">
        <v>19</v>
      </c>
      <c r="N891">
        <v>41354391</v>
      </c>
      <c r="O891" t="s">
        <v>12177</v>
      </c>
      <c r="P891" t="s">
        <v>12178</v>
      </c>
      <c r="Q891" t="s">
        <v>12179</v>
      </c>
      <c r="R891" t="s">
        <v>9005</v>
      </c>
      <c r="S891">
        <v>0.48</v>
      </c>
      <c r="T891" s="186">
        <v>1E-8</v>
      </c>
      <c r="U891" t="s">
        <v>9197</v>
      </c>
      <c r="V891">
        <v>1.0900000000000001</v>
      </c>
      <c r="W891" t="s">
        <v>9198</v>
      </c>
    </row>
    <row r="892" spans="1:23" x14ac:dyDescent="0.45">
      <c r="A892">
        <v>25217961</v>
      </c>
      <c r="B892" t="s">
        <v>10755</v>
      </c>
      <c r="C892" s="171">
        <v>41896</v>
      </c>
      <c r="D892" t="s">
        <v>8994</v>
      </c>
      <c r="E892" t="s">
        <v>10756</v>
      </c>
      <c r="F892" t="s">
        <v>9010</v>
      </c>
      <c r="G892" t="s">
        <v>8996</v>
      </c>
      <c r="H892" t="s">
        <v>10757</v>
      </c>
      <c r="I892" t="s">
        <v>9012</v>
      </c>
      <c r="J892" t="s">
        <v>12012</v>
      </c>
      <c r="K892" s="188" t="s">
        <v>9088</v>
      </c>
      <c r="L892" t="s">
        <v>9039</v>
      </c>
      <c r="M892" t="s">
        <v>6765</v>
      </c>
      <c r="N892">
        <v>71188133</v>
      </c>
      <c r="O892" t="s">
        <v>12180</v>
      </c>
      <c r="P892" t="s">
        <v>12181</v>
      </c>
      <c r="Q892" t="s">
        <v>12182</v>
      </c>
      <c r="R892" t="s">
        <v>9005</v>
      </c>
      <c r="S892">
        <v>0.39</v>
      </c>
      <c r="T892" s="186">
        <v>1.0000000000000001E-9</v>
      </c>
      <c r="U892" t="s">
        <v>9139</v>
      </c>
      <c r="V892">
        <v>1.05</v>
      </c>
      <c r="W892" t="s">
        <v>12183</v>
      </c>
    </row>
    <row r="893" spans="1:23" x14ac:dyDescent="0.45">
      <c r="A893">
        <v>21743467</v>
      </c>
      <c r="B893" t="s">
        <v>10836</v>
      </c>
      <c r="C893" s="171">
        <v>40734</v>
      </c>
      <c r="D893" t="s">
        <v>8994</v>
      </c>
      <c r="E893" t="s">
        <v>10837</v>
      </c>
      <c r="F893" t="s">
        <v>9010</v>
      </c>
      <c r="G893" t="s">
        <v>8996</v>
      </c>
      <c r="H893" t="s">
        <v>10838</v>
      </c>
      <c r="I893" t="s">
        <v>10839</v>
      </c>
      <c r="J893" t="s">
        <v>9656</v>
      </c>
      <c r="K893" s="187" t="s">
        <v>9014</v>
      </c>
      <c r="L893" t="s">
        <v>9001</v>
      </c>
      <c r="M893">
        <v>3</v>
      </c>
      <c r="N893">
        <v>141383991</v>
      </c>
      <c r="O893" t="s">
        <v>12184</v>
      </c>
      <c r="P893" t="s">
        <v>12185</v>
      </c>
      <c r="Q893" t="s">
        <v>12186</v>
      </c>
      <c r="R893" t="s">
        <v>9005</v>
      </c>
      <c r="S893">
        <v>0.45</v>
      </c>
      <c r="T893" s="186">
        <v>2E-8</v>
      </c>
      <c r="V893">
        <v>1.04</v>
      </c>
      <c r="W893" t="s">
        <v>12187</v>
      </c>
    </row>
    <row r="894" spans="1:23" x14ac:dyDescent="0.45">
      <c r="A894">
        <v>23535729</v>
      </c>
      <c r="B894" t="s">
        <v>9028</v>
      </c>
      <c r="C894" s="171">
        <v>41365</v>
      </c>
      <c r="D894" t="s">
        <v>8994</v>
      </c>
      <c r="E894" t="s">
        <v>9029</v>
      </c>
      <c r="F894" t="s">
        <v>9021</v>
      </c>
      <c r="G894" t="s">
        <v>8996</v>
      </c>
      <c r="H894" t="s">
        <v>9030</v>
      </c>
      <c r="I894" t="s">
        <v>9031</v>
      </c>
      <c r="J894" t="s">
        <v>12188</v>
      </c>
      <c r="K894" s="187" t="s">
        <v>9014</v>
      </c>
      <c r="L894" t="s">
        <v>9039</v>
      </c>
      <c r="M894">
        <v>19</v>
      </c>
      <c r="N894">
        <v>43782361</v>
      </c>
      <c r="O894" t="s">
        <v>12189</v>
      </c>
      <c r="P894" t="s">
        <v>12190</v>
      </c>
      <c r="Q894" t="s">
        <v>12191</v>
      </c>
      <c r="R894" t="s">
        <v>9572</v>
      </c>
      <c r="S894">
        <v>0.46</v>
      </c>
      <c r="T894" s="186">
        <v>2.0000000000000001E-10</v>
      </c>
      <c r="V894">
        <v>1.06</v>
      </c>
      <c r="W894" t="s">
        <v>11249</v>
      </c>
    </row>
    <row r="895" spans="1:23" x14ac:dyDescent="0.45">
      <c r="A895">
        <v>18758461</v>
      </c>
      <c r="B895" t="s">
        <v>9349</v>
      </c>
      <c r="C895" s="171">
        <v>39691</v>
      </c>
      <c r="D895" t="s">
        <v>8994</v>
      </c>
      <c r="E895" t="s">
        <v>9350</v>
      </c>
      <c r="F895" t="s">
        <v>9341</v>
      </c>
      <c r="G895" t="s">
        <v>8996</v>
      </c>
      <c r="H895" t="s">
        <v>9351</v>
      </c>
      <c r="I895" t="s">
        <v>9352</v>
      </c>
      <c r="J895" t="s">
        <v>12192</v>
      </c>
      <c r="K895" s="187" t="s">
        <v>9014</v>
      </c>
      <c r="L895" t="s">
        <v>9039</v>
      </c>
      <c r="M895">
        <v>19</v>
      </c>
      <c r="N895">
        <v>46704397</v>
      </c>
      <c r="O895" t="s">
        <v>12193</v>
      </c>
      <c r="P895" t="s">
        <v>12194</v>
      </c>
      <c r="Q895" t="s">
        <v>12195</v>
      </c>
      <c r="R895" t="s">
        <v>55</v>
      </c>
      <c r="S895">
        <v>0.22</v>
      </c>
      <c r="T895" s="186">
        <v>4.0000000000000002E-9</v>
      </c>
      <c r="V895">
        <v>1.35</v>
      </c>
      <c r="W895" t="s">
        <v>12196</v>
      </c>
    </row>
    <row r="896" spans="1:23" x14ac:dyDescent="0.45">
      <c r="A896">
        <v>24753544</v>
      </c>
      <c r="B896" t="s">
        <v>12197</v>
      </c>
      <c r="C896" s="171">
        <v>41750</v>
      </c>
      <c r="D896" t="s">
        <v>9262</v>
      </c>
      <c r="E896" t="s">
        <v>12198</v>
      </c>
      <c r="F896" t="s">
        <v>9010</v>
      </c>
      <c r="G896" t="s">
        <v>8996</v>
      </c>
      <c r="H896" t="s">
        <v>12199</v>
      </c>
      <c r="I896" t="s">
        <v>12200</v>
      </c>
      <c r="J896" t="s">
        <v>10689</v>
      </c>
      <c r="K896" s="185" t="s">
        <v>9014</v>
      </c>
      <c r="L896" t="s">
        <v>9039</v>
      </c>
      <c r="M896">
        <v>19</v>
      </c>
      <c r="N896">
        <v>50858501</v>
      </c>
      <c r="O896" t="s">
        <v>10690</v>
      </c>
      <c r="P896" t="s">
        <v>12201</v>
      </c>
      <c r="Q896" t="s">
        <v>12202</v>
      </c>
      <c r="R896" t="s">
        <v>59</v>
      </c>
      <c r="T896" s="186">
        <v>1.9999999999999999E-28</v>
      </c>
      <c r="V896">
        <v>0.73</v>
      </c>
      <c r="W896" t="s">
        <v>12203</v>
      </c>
    </row>
    <row r="897" spans="1:23" x14ac:dyDescent="0.45">
      <c r="A897">
        <v>24753544</v>
      </c>
      <c r="B897" t="s">
        <v>12197</v>
      </c>
      <c r="C897" s="171">
        <v>41750</v>
      </c>
      <c r="D897" t="s">
        <v>9262</v>
      </c>
      <c r="E897" t="s">
        <v>12198</v>
      </c>
      <c r="F897" t="s">
        <v>9010</v>
      </c>
      <c r="G897" t="s">
        <v>8996</v>
      </c>
      <c r="H897" t="s">
        <v>12199</v>
      </c>
      <c r="I897" t="s">
        <v>12200</v>
      </c>
      <c r="J897" t="s">
        <v>9013</v>
      </c>
      <c r="K897" s="185" t="s">
        <v>9014</v>
      </c>
      <c r="L897" t="s">
        <v>9001</v>
      </c>
      <c r="M897">
        <v>8</v>
      </c>
      <c r="N897">
        <v>127094539</v>
      </c>
      <c r="O897" t="s">
        <v>12204</v>
      </c>
      <c r="P897" t="s">
        <v>12205</v>
      </c>
      <c r="Q897" t="s">
        <v>12206</v>
      </c>
      <c r="R897" t="s">
        <v>9232</v>
      </c>
      <c r="T897" s="186">
        <v>4.9999999999999997E-12</v>
      </c>
      <c r="V897">
        <v>0.67</v>
      </c>
      <c r="W897" t="s">
        <v>12207</v>
      </c>
    </row>
    <row r="898" spans="1:23" x14ac:dyDescent="0.45">
      <c r="A898">
        <v>24753544</v>
      </c>
      <c r="B898" t="s">
        <v>12197</v>
      </c>
      <c r="C898" s="171">
        <v>41750</v>
      </c>
      <c r="D898" t="s">
        <v>9262</v>
      </c>
      <c r="E898" t="s">
        <v>12198</v>
      </c>
      <c r="F898" t="s">
        <v>9010</v>
      </c>
      <c r="G898" t="s">
        <v>8996</v>
      </c>
      <c r="H898" t="s">
        <v>12199</v>
      </c>
      <c r="I898" t="s">
        <v>12200</v>
      </c>
      <c r="J898" t="s">
        <v>9013</v>
      </c>
      <c r="K898" s="185" t="s">
        <v>9014</v>
      </c>
      <c r="L898" t="s">
        <v>9001</v>
      </c>
      <c r="M898">
        <v>8</v>
      </c>
      <c r="N898">
        <v>127472793</v>
      </c>
      <c r="O898" t="s">
        <v>2701</v>
      </c>
      <c r="P898" t="s">
        <v>9337</v>
      </c>
      <c r="Q898" t="s">
        <v>9338</v>
      </c>
      <c r="R898" t="s">
        <v>9005</v>
      </c>
      <c r="T898" s="186">
        <v>5.9999999999999997E-18</v>
      </c>
      <c r="V898">
        <v>0.51</v>
      </c>
      <c r="W898" t="s">
        <v>12208</v>
      </c>
    </row>
    <row r="899" spans="1:23" x14ac:dyDescent="0.45">
      <c r="A899">
        <v>24753544</v>
      </c>
      <c r="B899" t="s">
        <v>12197</v>
      </c>
      <c r="C899" s="171">
        <v>41750</v>
      </c>
      <c r="D899" t="s">
        <v>9262</v>
      </c>
      <c r="E899" t="s">
        <v>12198</v>
      </c>
      <c r="F899" t="s">
        <v>9010</v>
      </c>
      <c r="G899" t="s">
        <v>8996</v>
      </c>
      <c r="H899" t="s">
        <v>12199</v>
      </c>
      <c r="I899" t="s">
        <v>12200</v>
      </c>
      <c r="J899" t="s">
        <v>10002</v>
      </c>
      <c r="K899" s="185" t="s">
        <v>9014</v>
      </c>
      <c r="L899" t="s">
        <v>9039</v>
      </c>
      <c r="M899">
        <v>10</v>
      </c>
      <c r="N899">
        <v>46046326</v>
      </c>
      <c r="O899" t="s">
        <v>10518</v>
      </c>
      <c r="P899" t="s">
        <v>10519</v>
      </c>
      <c r="Q899" t="s">
        <v>10520</v>
      </c>
      <c r="R899" t="s">
        <v>9572</v>
      </c>
      <c r="T899" s="186">
        <v>3.0000000000000001E-26</v>
      </c>
      <c r="V899">
        <v>0.4</v>
      </c>
      <c r="W899" t="s">
        <v>12209</v>
      </c>
    </row>
    <row r="900" spans="1:23" x14ac:dyDescent="0.45">
      <c r="A900">
        <v>24753544</v>
      </c>
      <c r="B900" t="s">
        <v>12197</v>
      </c>
      <c r="C900" s="171">
        <v>41750</v>
      </c>
      <c r="D900" t="s">
        <v>9262</v>
      </c>
      <c r="E900" t="s">
        <v>12198</v>
      </c>
      <c r="F900" t="s">
        <v>9010</v>
      </c>
      <c r="G900" t="s">
        <v>8996</v>
      </c>
      <c r="H900" t="s">
        <v>12199</v>
      </c>
      <c r="I900" t="s">
        <v>12200</v>
      </c>
      <c r="J900" t="s">
        <v>9013</v>
      </c>
      <c r="K900" s="185" t="s">
        <v>9014</v>
      </c>
      <c r="L900" t="s">
        <v>9001</v>
      </c>
      <c r="M900">
        <v>8</v>
      </c>
      <c r="N900">
        <v>127401060</v>
      </c>
      <c r="O900" t="s">
        <v>12204</v>
      </c>
      <c r="P900" t="s">
        <v>9695</v>
      </c>
      <c r="Q900" t="s">
        <v>9696</v>
      </c>
      <c r="R900" t="s">
        <v>9149</v>
      </c>
      <c r="T900" s="186">
        <v>4.0000000000000003E-15</v>
      </c>
      <c r="V900">
        <v>0.28999999999999998</v>
      </c>
      <c r="W900" t="s">
        <v>12210</v>
      </c>
    </row>
    <row r="901" spans="1:23" x14ac:dyDescent="0.45">
      <c r="A901">
        <v>24753544</v>
      </c>
      <c r="B901" t="s">
        <v>12197</v>
      </c>
      <c r="C901" s="171">
        <v>41750</v>
      </c>
      <c r="D901" t="s">
        <v>9262</v>
      </c>
      <c r="E901" t="s">
        <v>12198</v>
      </c>
      <c r="F901" t="s">
        <v>9010</v>
      </c>
      <c r="G901" t="s">
        <v>8996</v>
      </c>
      <c r="H901" t="s">
        <v>12199</v>
      </c>
      <c r="I901" t="s">
        <v>12200</v>
      </c>
      <c r="J901" t="s">
        <v>10306</v>
      </c>
      <c r="K901" s="185" t="s">
        <v>9014</v>
      </c>
      <c r="L901" t="s">
        <v>9001</v>
      </c>
      <c r="M901">
        <v>17</v>
      </c>
      <c r="N901">
        <v>71122495</v>
      </c>
      <c r="O901" t="s">
        <v>12211</v>
      </c>
      <c r="P901" t="s">
        <v>12212</v>
      </c>
      <c r="Q901" t="s">
        <v>12213</v>
      </c>
      <c r="R901" t="s">
        <v>9005</v>
      </c>
      <c r="T901" s="186">
        <v>2.0000000000000001E-13</v>
      </c>
      <c r="V901">
        <v>0.28000000000000003</v>
      </c>
      <c r="W901" t="s">
        <v>12214</v>
      </c>
    </row>
    <row r="902" spans="1:23" x14ac:dyDescent="0.45">
      <c r="A902">
        <v>24403052</v>
      </c>
      <c r="B902" t="s">
        <v>9033</v>
      </c>
      <c r="C902" s="171">
        <v>41647</v>
      </c>
      <c r="D902" t="s">
        <v>9050</v>
      </c>
      <c r="E902" t="s">
        <v>9051</v>
      </c>
      <c r="F902" t="s">
        <v>9035</v>
      </c>
      <c r="G902" t="s">
        <v>8996</v>
      </c>
      <c r="H902" t="s">
        <v>9052</v>
      </c>
      <c r="I902" t="s">
        <v>9053</v>
      </c>
      <c r="J902" t="s">
        <v>12215</v>
      </c>
      <c r="K902" s="187" t="s">
        <v>9014</v>
      </c>
      <c r="L902" t="s">
        <v>9039</v>
      </c>
      <c r="M902">
        <v>20</v>
      </c>
      <c r="N902">
        <v>2239664</v>
      </c>
      <c r="O902" t="s">
        <v>12216</v>
      </c>
      <c r="P902" t="s">
        <v>12217</v>
      </c>
      <c r="Q902" t="s">
        <v>12218</v>
      </c>
      <c r="R902" t="s">
        <v>9074</v>
      </c>
      <c r="S902">
        <v>0.61</v>
      </c>
      <c r="T902" s="186">
        <v>3E-9</v>
      </c>
      <c r="V902">
        <v>1.1599999999999999</v>
      </c>
      <c r="W902" t="s">
        <v>9498</v>
      </c>
    </row>
    <row r="903" spans="1:23" x14ac:dyDescent="0.45">
      <c r="A903">
        <v>24403052</v>
      </c>
      <c r="B903" t="s">
        <v>9033</v>
      </c>
      <c r="C903" s="171">
        <v>41647</v>
      </c>
      <c r="D903" t="s">
        <v>9050</v>
      </c>
      <c r="E903" t="s">
        <v>9051</v>
      </c>
      <c r="F903" t="s">
        <v>9035</v>
      </c>
      <c r="G903" t="s">
        <v>8996</v>
      </c>
      <c r="H903" t="s">
        <v>9052</v>
      </c>
      <c r="I903" t="s">
        <v>9053</v>
      </c>
      <c r="J903" t="s">
        <v>12215</v>
      </c>
      <c r="K903" s="187" t="s">
        <v>9014</v>
      </c>
      <c r="L903" t="s">
        <v>9039</v>
      </c>
      <c r="M903">
        <v>20</v>
      </c>
      <c r="N903">
        <v>2301324</v>
      </c>
      <c r="O903" t="s">
        <v>12216</v>
      </c>
      <c r="P903" t="s">
        <v>12219</v>
      </c>
      <c r="Q903" t="s">
        <v>12220</v>
      </c>
      <c r="R903" t="s">
        <v>9005</v>
      </c>
      <c r="S903">
        <v>0.17</v>
      </c>
      <c r="T903" s="186">
        <v>6.0000000000000001E-17</v>
      </c>
      <c r="V903">
        <v>1.29</v>
      </c>
      <c r="W903" t="s">
        <v>10922</v>
      </c>
    </row>
    <row r="904" spans="1:23" x14ac:dyDescent="0.45">
      <c r="A904">
        <v>25855136</v>
      </c>
      <c r="B904" t="s">
        <v>9033</v>
      </c>
      <c r="C904" s="171">
        <v>42103</v>
      </c>
      <c r="D904" t="s">
        <v>9044</v>
      </c>
      <c r="E904" t="s">
        <v>9045</v>
      </c>
      <c r="F904" t="s">
        <v>9035</v>
      </c>
      <c r="G904" t="s">
        <v>8996</v>
      </c>
      <c r="H904" t="s">
        <v>9046</v>
      </c>
      <c r="I904" t="s">
        <v>9047</v>
      </c>
      <c r="J904" t="s">
        <v>12215</v>
      </c>
      <c r="K904" s="187" t="s">
        <v>9014</v>
      </c>
      <c r="L904" t="s">
        <v>9039</v>
      </c>
      <c r="M904">
        <v>20</v>
      </c>
      <c r="N904">
        <v>2301324</v>
      </c>
      <c r="O904" t="s">
        <v>12216</v>
      </c>
      <c r="P904" t="s">
        <v>12219</v>
      </c>
      <c r="Q904" t="s">
        <v>12220</v>
      </c>
      <c r="R904" t="s">
        <v>9005</v>
      </c>
      <c r="S904">
        <v>0.17100000000000001</v>
      </c>
      <c r="T904" s="186">
        <v>2.0000000000000001E-13</v>
      </c>
      <c r="V904">
        <v>1.28</v>
      </c>
      <c r="W904" t="s">
        <v>9049</v>
      </c>
    </row>
    <row r="905" spans="1:23" x14ac:dyDescent="0.45">
      <c r="A905">
        <v>19011631</v>
      </c>
      <c r="B905" t="s">
        <v>9212</v>
      </c>
      <c r="C905" s="171">
        <v>39768</v>
      </c>
      <c r="D905" t="s">
        <v>8994</v>
      </c>
      <c r="E905" t="s">
        <v>11663</v>
      </c>
      <c r="F905" t="s">
        <v>9069</v>
      </c>
      <c r="G905" t="s">
        <v>8996</v>
      </c>
      <c r="H905" t="s">
        <v>11664</v>
      </c>
      <c r="I905" t="s">
        <v>11665</v>
      </c>
      <c r="J905" t="s">
        <v>12221</v>
      </c>
      <c r="K905" s="185" t="s">
        <v>9014</v>
      </c>
      <c r="L905" t="s">
        <v>9039</v>
      </c>
      <c r="M905">
        <v>20</v>
      </c>
      <c r="N905">
        <v>6423634</v>
      </c>
      <c r="O905" t="s">
        <v>9101</v>
      </c>
      <c r="P905" t="s">
        <v>12222</v>
      </c>
      <c r="Q905" t="s">
        <v>12223</v>
      </c>
      <c r="R905" t="s">
        <v>9074</v>
      </c>
      <c r="S905">
        <v>0.36</v>
      </c>
      <c r="T905" s="186">
        <v>2.0000000000000001E-10</v>
      </c>
      <c r="V905">
        <v>1.1200000000000001</v>
      </c>
      <c r="W905" t="s">
        <v>9953</v>
      </c>
    </row>
    <row r="906" spans="1:23" x14ac:dyDescent="0.45">
      <c r="A906">
        <v>23263487</v>
      </c>
      <c r="B906" t="s">
        <v>10145</v>
      </c>
      <c r="C906" s="171">
        <v>41266</v>
      </c>
      <c r="D906" t="s">
        <v>8994</v>
      </c>
      <c r="E906" t="s">
        <v>10146</v>
      </c>
      <c r="F906" t="s">
        <v>9069</v>
      </c>
      <c r="G906" t="s">
        <v>8996</v>
      </c>
      <c r="H906" t="s">
        <v>10147</v>
      </c>
      <c r="I906" t="s">
        <v>10148</v>
      </c>
      <c r="J906" t="s">
        <v>12221</v>
      </c>
      <c r="K906" s="185" t="s">
        <v>9088</v>
      </c>
      <c r="L906" t="s">
        <v>9039</v>
      </c>
      <c r="M906">
        <v>20</v>
      </c>
      <c r="N906">
        <v>7831703</v>
      </c>
      <c r="O906" t="s">
        <v>12224</v>
      </c>
      <c r="P906" t="s">
        <v>12225</v>
      </c>
      <c r="Q906" t="s">
        <v>12226</v>
      </c>
      <c r="R906" t="s">
        <v>9232</v>
      </c>
      <c r="S906">
        <v>0.252</v>
      </c>
      <c r="T906" s="186">
        <v>6.9999999999999998E-9</v>
      </c>
      <c r="V906">
        <v>1.1000000000000001</v>
      </c>
      <c r="W906" t="s">
        <v>9027</v>
      </c>
    </row>
    <row r="907" spans="1:23" x14ac:dyDescent="0.45">
      <c r="A907">
        <v>24836286</v>
      </c>
      <c r="B907" t="s">
        <v>9223</v>
      </c>
      <c r="C907" s="171">
        <v>41777</v>
      </c>
      <c r="D907" t="s">
        <v>8994</v>
      </c>
      <c r="E907" t="s">
        <v>9224</v>
      </c>
      <c r="F907" t="s">
        <v>9069</v>
      </c>
      <c r="G907" t="s">
        <v>8996</v>
      </c>
      <c r="H907" t="s">
        <v>9225</v>
      </c>
      <c r="I907" t="s">
        <v>9226</v>
      </c>
      <c r="J907" t="s">
        <v>12221</v>
      </c>
      <c r="K907" s="185" t="s">
        <v>9088</v>
      </c>
      <c r="L907" t="s">
        <v>9039</v>
      </c>
      <c r="M907">
        <v>20</v>
      </c>
      <c r="N907">
        <v>7831703</v>
      </c>
      <c r="O907" t="s">
        <v>12227</v>
      </c>
      <c r="P907" t="s">
        <v>12225</v>
      </c>
      <c r="Q907" t="s">
        <v>12226</v>
      </c>
      <c r="R907" t="s">
        <v>9232</v>
      </c>
      <c r="S907">
        <v>0.31</v>
      </c>
      <c r="T907" s="186">
        <v>3.0000000000000001E-12</v>
      </c>
      <c r="U907" t="s">
        <v>9197</v>
      </c>
      <c r="V907">
        <v>1.1299999999999999</v>
      </c>
      <c r="W907" t="s">
        <v>10952</v>
      </c>
    </row>
    <row r="908" spans="1:23" x14ac:dyDescent="0.45">
      <c r="A908">
        <v>22976474</v>
      </c>
      <c r="B908" t="s">
        <v>10504</v>
      </c>
      <c r="C908" s="171">
        <v>41165</v>
      </c>
      <c r="D908" t="s">
        <v>9050</v>
      </c>
      <c r="E908" t="s">
        <v>10505</v>
      </c>
      <c r="F908" t="s">
        <v>9021</v>
      </c>
      <c r="G908" t="s">
        <v>8996</v>
      </c>
      <c r="H908" t="s">
        <v>10506</v>
      </c>
      <c r="I908" t="s">
        <v>10507</v>
      </c>
      <c r="J908" t="s">
        <v>12228</v>
      </c>
      <c r="K908" s="185" t="s">
        <v>10508</v>
      </c>
      <c r="L908" t="s">
        <v>9001</v>
      </c>
      <c r="M908">
        <v>20</v>
      </c>
      <c r="N908">
        <v>34000289</v>
      </c>
      <c r="O908" t="s">
        <v>12229</v>
      </c>
      <c r="P908" t="s">
        <v>12230</v>
      </c>
      <c r="Q908" t="s">
        <v>12231</v>
      </c>
      <c r="R908" t="s">
        <v>9005</v>
      </c>
      <c r="S908">
        <v>0.31</v>
      </c>
      <c r="T908" s="186">
        <v>1E-8</v>
      </c>
      <c r="V908">
        <v>1.1599999999999999</v>
      </c>
      <c r="W908" t="s">
        <v>9432</v>
      </c>
    </row>
    <row r="909" spans="1:23" x14ac:dyDescent="0.45">
      <c r="A909">
        <v>27424798</v>
      </c>
      <c r="B909" t="s">
        <v>10009</v>
      </c>
      <c r="C909" s="171">
        <v>42569</v>
      </c>
      <c r="D909" t="s">
        <v>9044</v>
      </c>
      <c r="E909" t="s">
        <v>10010</v>
      </c>
      <c r="F909" t="s">
        <v>10011</v>
      </c>
      <c r="G909" t="s">
        <v>8996</v>
      </c>
      <c r="H909" t="s">
        <v>10012</v>
      </c>
      <c r="I909" t="s">
        <v>10013</v>
      </c>
      <c r="J909" t="s">
        <v>12228</v>
      </c>
      <c r="K909" s="185" t="s">
        <v>9014</v>
      </c>
      <c r="L909" t="s">
        <v>9001</v>
      </c>
      <c r="M909">
        <v>20</v>
      </c>
      <c r="N909">
        <v>34077942</v>
      </c>
      <c r="O909" t="s">
        <v>12232</v>
      </c>
      <c r="P909" t="s">
        <v>12233</v>
      </c>
      <c r="Q909" t="s">
        <v>12234</v>
      </c>
      <c r="R909" t="s">
        <v>9005</v>
      </c>
      <c r="S909">
        <v>7.0000000000000007E-2</v>
      </c>
      <c r="T909" s="186">
        <v>2.9999999999999998E-14</v>
      </c>
      <c r="V909">
        <v>1.27</v>
      </c>
    </row>
    <row r="910" spans="1:23" x14ac:dyDescent="0.45">
      <c r="A910">
        <v>18488026</v>
      </c>
      <c r="B910" t="s">
        <v>12235</v>
      </c>
      <c r="C910" s="171">
        <v>39586</v>
      </c>
      <c r="D910" t="s">
        <v>8994</v>
      </c>
      <c r="E910" t="s">
        <v>12236</v>
      </c>
      <c r="F910" t="s">
        <v>841</v>
      </c>
      <c r="G910" t="s">
        <v>8996</v>
      </c>
      <c r="H910" t="s">
        <v>12237</v>
      </c>
      <c r="I910" t="s">
        <v>12238</v>
      </c>
      <c r="J910" t="s">
        <v>12228</v>
      </c>
      <c r="K910" s="185" t="s">
        <v>9014</v>
      </c>
      <c r="L910" t="s">
        <v>9001</v>
      </c>
      <c r="M910">
        <v>20</v>
      </c>
      <c r="N910">
        <v>34583968</v>
      </c>
      <c r="O910" t="s">
        <v>12239</v>
      </c>
      <c r="P910" t="s">
        <v>12240</v>
      </c>
      <c r="Q910" t="s">
        <v>12241</v>
      </c>
      <c r="R910" t="s">
        <v>9005</v>
      </c>
      <c r="S910">
        <v>0.09</v>
      </c>
      <c r="T910" s="186">
        <v>1.0000000000000001E-15</v>
      </c>
      <c r="V910">
        <v>1.75</v>
      </c>
      <c r="W910" t="s">
        <v>12242</v>
      </c>
    </row>
    <row r="911" spans="1:23" x14ac:dyDescent="0.45">
      <c r="A911">
        <v>26151821</v>
      </c>
      <c r="B911" t="s">
        <v>9531</v>
      </c>
      <c r="C911" s="171">
        <v>42192</v>
      </c>
      <c r="D911" t="s">
        <v>9044</v>
      </c>
      <c r="E911" t="s">
        <v>9579</v>
      </c>
      <c r="F911" t="s">
        <v>9069</v>
      </c>
      <c r="G911" t="s">
        <v>8996</v>
      </c>
      <c r="H911" t="s">
        <v>9580</v>
      </c>
      <c r="I911" t="s">
        <v>9581</v>
      </c>
      <c r="J911" t="s">
        <v>11130</v>
      </c>
      <c r="K911" s="185" t="s">
        <v>9014</v>
      </c>
      <c r="L911" t="s">
        <v>9001</v>
      </c>
      <c r="M911">
        <v>20</v>
      </c>
      <c r="N911">
        <v>48723580</v>
      </c>
      <c r="O911" t="s">
        <v>12243</v>
      </c>
      <c r="P911" t="s">
        <v>12244</v>
      </c>
      <c r="Q911" t="s">
        <v>12245</v>
      </c>
      <c r="R911" t="s">
        <v>9005</v>
      </c>
      <c r="S911">
        <v>0.64</v>
      </c>
      <c r="T911" s="186">
        <v>4.0000000000000002E-9</v>
      </c>
      <c r="V911">
        <v>1.0900000000000001</v>
      </c>
      <c r="W911" t="s">
        <v>9198</v>
      </c>
    </row>
    <row r="912" spans="1:23" x14ac:dyDescent="0.45">
      <c r="A912">
        <v>20676098</v>
      </c>
      <c r="B912" t="s">
        <v>10435</v>
      </c>
      <c r="C912" s="171">
        <v>40391</v>
      </c>
      <c r="D912" t="s">
        <v>8994</v>
      </c>
      <c r="E912" t="s">
        <v>10436</v>
      </c>
      <c r="F912" t="s">
        <v>9010</v>
      </c>
      <c r="G912" t="s">
        <v>8996</v>
      </c>
      <c r="H912" t="s">
        <v>10437</v>
      </c>
      <c r="I912" t="s">
        <v>10438</v>
      </c>
      <c r="J912" t="s">
        <v>12246</v>
      </c>
      <c r="K912" s="185" t="s">
        <v>9387</v>
      </c>
      <c r="L912" t="s">
        <v>9039</v>
      </c>
      <c r="M912">
        <v>3</v>
      </c>
      <c r="N912">
        <v>87103019</v>
      </c>
      <c r="O912" t="s">
        <v>9101</v>
      </c>
      <c r="P912" t="s">
        <v>12247</v>
      </c>
      <c r="Q912" t="s">
        <v>12248</v>
      </c>
      <c r="R912" t="s">
        <v>9005</v>
      </c>
      <c r="S912" t="s">
        <v>9064</v>
      </c>
      <c r="T912" s="186">
        <v>5.0000000000000001E-9</v>
      </c>
    </row>
    <row r="913" spans="1:23" x14ac:dyDescent="0.45">
      <c r="A913">
        <v>20972440</v>
      </c>
      <c r="B913" t="s">
        <v>9212</v>
      </c>
      <c r="C913" s="171">
        <v>40475</v>
      </c>
      <c r="D913" t="s">
        <v>8994</v>
      </c>
      <c r="E913" t="s">
        <v>9213</v>
      </c>
      <c r="F913" t="s">
        <v>9069</v>
      </c>
      <c r="G913" t="s">
        <v>8996</v>
      </c>
      <c r="H913" t="s">
        <v>9214</v>
      </c>
      <c r="I913" t="s">
        <v>9215</v>
      </c>
      <c r="J913" t="s">
        <v>11158</v>
      </c>
      <c r="K913" s="187" t="s">
        <v>9014</v>
      </c>
      <c r="L913" t="s">
        <v>9001</v>
      </c>
      <c r="M913">
        <v>20</v>
      </c>
      <c r="N913">
        <v>62345988</v>
      </c>
      <c r="O913" t="s">
        <v>3319</v>
      </c>
      <c r="P913" t="s">
        <v>12249</v>
      </c>
      <c r="Q913" t="s">
        <v>12250</v>
      </c>
      <c r="R913" t="s">
        <v>9005</v>
      </c>
      <c r="S913" t="s">
        <v>9064</v>
      </c>
      <c r="T913" s="186">
        <v>2.0000000000000001E-10</v>
      </c>
      <c r="V913">
        <v>1.08</v>
      </c>
      <c r="W913" t="s">
        <v>11403</v>
      </c>
    </row>
    <row r="914" spans="1:23" x14ac:dyDescent="0.45">
      <c r="A914">
        <v>24737748</v>
      </c>
      <c r="B914" t="s">
        <v>10725</v>
      </c>
      <c r="C914" s="171">
        <v>41744</v>
      </c>
      <c r="D914" t="s">
        <v>9050</v>
      </c>
      <c r="E914" t="s">
        <v>10726</v>
      </c>
      <c r="F914" t="s">
        <v>9069</v>
      </c>
      <c r="G914" t="s">
        <v>8996</v>
      </c>
      <c r="H914" t="s">
        <v>10727</v>
      </c>
      <c r="I914" t="s">
        <v>10728</v>
      </c>
      <c r="J914" t="s">
        <v>11158</v>
      </c>
      <c r="K914" s="187" t="s">
        <v>9014</v>
      </c>
      <c r="L914" t="s">
        <v>9001</v>
      </c>
      <c r="M914">
        <v>20</v>
      </c>
      <c r="N914">
        <v>62394395</v>
      </c>
      <c r="O914" t="s">
        <v>3319</v>
      </c>
      <c r="P914" t="s">
        <v>12251</v>
      </c>
      <c r="Q914" t="s">
        <v>12252</v>
      </c>
      <c r="R914" t="s">
        <v>9005</v>
      </c>
      <c r="S914">
        <v>0.78</v>
      </c>
      <c r="T914" s="186">
        <v>3E-11</v>
      </c>
      <c r="V914">
        <v>1.2350000000000001</v>
      </c>
      <c r="W914" t="s">
        <v>9049</v>
      </c>
    </row>
    <row r="915" spans="1:23" x14ac:dyDescent="0.45">
      <c r="A915">
        <v>25990418</v>
      </c>
      <c r="B915" t="s">
        <v>9066</v>
      </c>
      <c r="C915" s="171">
        <v>42144</v>
      </c>
      <c r="D915" t="s">
        <v>9067</v>
      </c>
      <c r="E915" t="s">
        <v>9068</v>
      </c>
      <c r="F915" t="s">
        <v>9069</v>
      </c>
      <c r="G915" t="s">
        <v>8996</v>
      </c>
      <c r="H915" t="s">
        <v>9070</v>
      </c>
      <c r="I915" t="s">
        <v>9012</v>
      </c>
      <c r="J915" t="s">
        <v>11158</v>
      </c>
      <c r="K915" s="187" t="s">
        <v>9014</v>
      </c>
      <c r="L915" t="s">
        <v>9001</v>
      </c>
      <c r="M915">
        <v>20</v>
      </c>
      <c r="N915">
        <v>62394395</v>
      </c>
      <c r="O915" t="s">
        <v>3319</v>
      </c>
      <c r="P915" t="s">
        <v>12251</v>
      </c>
      <c r="Q915" t="s">
        <v>12252</v>
      </c>
      <c r="R915" t="s">
        <v>9005</v>
      </c>
      <c r="S915">
        <v>0.78</v>
      </c>
      <c r="T915" s="186">
        <v>3E-11</v>
      </c>
      <c r="V915">
        <v>1.19</v>
      </c>
      <c r="W915" t="s">
        <v>9049</v>
      </c>
    </row>
    <row r="916" spans="1:23" x14ac:dyDescent="0.45">
      <c r="A916">
        <v>19767753</v>
      </c>
      <c r="B916" t="s">
        <v>9255</v>
      </c>
      <c r="C916" s="171">
        <v>40076</v>
      </c>
      <c r="D916" t="s">
        <v>8994</v>
      </c>
      <c r="E916" t="s">
        <v>9847</v>
      </c>
      <c r="F916" t="s">
        <v>9010</v>
      </c>
      <c r="G916" t="s">
        <v>8996</v>
      </c>
      <c r="H916" t="s">
        <v>9257</v>
      </c>
      <c r="I916" t="s">
        <v>9848</v>
      </c>
      <c r="J916" t="s">
        <v>12246</v>
      </c>
      <c r="K916" s="185" t="s">
        <v>9014</v>
      </c>
      <c r="L916" t="s">
        <v>9039</v>
      </c>
      <c r="M916">
        <v>3</v>
      </c>
      <c r="N916">
        <v>87124174</v>
      </c>
      <c r="O916" t="s">
        <v>9064</v>
      </c>
      <c r="P916" t="s">
        <v>12253</v>
      </c>
      <c r="Q916" t="s">
        <v>12254</v>
      </c>
      <c r="R916" t="s">
        <v>9005</v>
      </c>
      <c r="S916" t="s">
        <v>9064</v>
      </c>
      <c r="T916" s="186">
        <v>2.9999999999999997E-8</v>
      </c>
    </row>
    <row r="917" spans="1:23" x14ac:dyDescent="0.45">
      <c r="A917">
        <v>22941191</v>
      </c>
      <c r="B917" t="s">
        <v>11954</v>
      </c>
      <c r="C917" s="171">
        <v>41154</v>
      </c>
      <c r="D917" t="s">
        <v>8994</v>
      </c>
      <c r="E917" t="s">
        <v>11955</v>
      </c>
      <c r="F917" t="s">
        <v>32</v>
      </c>
      <c r="G917" t="s">
        <v>9756</v>
      </c>
      <c r="H917" t="s">
        <v>11956</v>
      </c>
      <c r="I917" t="s">
        <v>11957</v>
      </c>
      <c r="J917" t="s">
        <v>10223</v>
      </c>
      <c r="K917" s="187" t="s">
        <v>9014</v>
      </c>
      <c r="L917" t="s">
        <v>9001</v>
      </c>
      <c r="M917">
        <v>6</v>
      </c>
      <c r="N917">
        <v>22131700</v>
      </c>
      <c r="O917" t="s">
        <v>12255</v>
      </c>
      <c r="P917" t="s">
        <v>12256</v>
      </c>
      <c r="Q917" t="s">
        <v>12257</v>
      </c>
      <c r="R917" t="s">
        <v>9005</v>
      </c>
      <c r="S917">
        <v>0.43</v>
      </c>
      <c r="T917" s="186">
        <v>7.9999999999999998E-16</v>
      </c>
      <c r="V917">
        <v>1.357</v>
      </c>
      <c r="W917" t="s">
        <v>9049</v>
      </c>
    </row>
    <row r="918" spans="1:23" x14ac:dyDescent="0.45">
      <c r="A918">
        <v>22941191</v>
      </c>
      <c r="B918" t="s">
        <v>11954</v>
      </c>
      <c r="C918" s="171">
        <v>41154</v>
      </c>
      <c r="D918" t="s">
        <v>8994</v>
      </c>
      <c r="E918" t="s">
        <v>11955</v>
      </c>
      <c r="F918" t="s">
        <v>32</v>
      </c>
      <c r="G918" t="s">
        <v>9756</v>
      </c>
      <c r="H918" t="s">
        <v>11956</v>
      </c>
      <c r="I918" t="s">
        <v>11957</v>
      </c>
      <c r="J918" t="s">
        <v>12258</v>
      </c>
      <c r="K918" s="187" t="s">
        <v>9014</v>
      </c>
      <c r="L918" t="s">
        <v>9039</v>
      </c>
      <c r="M918">
        <v>6</v>
      </c>
      <c r="N918">
        <v>104732910</v>
      </c>
      <c r="O918" t="s">
        <v>12259</v>
      </c>
      <c r="P918" t="s">
        <v>12260</v>
      </c>
      <c r="Q918" t="s">
        <v>12261</v>
      </c>
      <c r="R918" t="s">
        <v>9005</v>
      </c>
      <c r="S918">
        <v>0.65</v>
      </c>
      <c r="T918" s="186">
        <v>3E-11</v>
      </c>
      <c r="V918">
        <v>1.26</v>
      </c>
      <c r="W918" t="s">
        <v>11121</v>
      </c>
    </row>
    <row r="919" spans="1:23" x14ac:dyDescent="0.45">
      <c r="A919">
        <v>22941191</v>
      </c>
      <c r="B919" t="s">
        <v>11954</v>
      </c>
      <c r="C919" s="171">
        <v>41154</v>
      </c>
      <c r="D919" t="s">
        <v>8994</v>
      </c>
      <c r="E919" t="s">
        <v>11955</v>
      </c>
      <c r="F919" t="s">
        <v>32</v>
      </c>
      <c r="G919" t="s">
        <v>9756</v>
      </c>
      <c r="H919" t="s">
        <v>11956</v>
      </c>
      <c r="I919" t="s">
        <v>11957</v>
      </c>
      <c r="J919" t="s">
        <v>12258</v>
      </c>
      <c r="K919" s="187" t="s">
        <v>9014</v>
      </c>
      <c r="L919" t="s">
        <v>9039</v>
      </c>
      <c r="M919">
        <v>6</v>
      </c>
      <c r="N919">
        <v>104958399</v>
      </c>
      <c r="O919" t="s">
        <v>12262</v>
      </c>
      <c r="P919" t="s">
        <v>12263</v>
      </c>
      <c r="Q919" t="s">
        <v>12264</v>
      </c>
      <c r="R919" t="s">
        <v>9005</v>
      </c>
      <c r="S919">
        <v>0.89</v>
      </c>
      <c r="T919" s="186">
        <v>1E-8</v>
      </c>
      <c r="V919">
        <v>1.38</v>
      </c>
      <c r="W919" t="s">
        <v>9254</v>
      </c>
    </row>
    <row r="920" spans="1:23" x14ac:dyDescent="0.45">
      <c r="A920">
        <v>22941191</v>
      </c>
      <c r="B920" t="s">
        <v>11954</v>
      </c>
      <c r="C920" s="171">
        <v>41154</v>
      </c>
      <c r="D920" t="s">
        <v>8994</v>
      </c>
      <c r="E920" t="s">
        <v>11955</v>
      </c>
      <c r="F920" t="s">
        <v>32</v>
      </c>
      <c r="G920" t="s">
        <v>9756</v>
      </c>
      <c r="H920" t="s">
        <v>11956</v>
      </c>
      <c r="I920" t="s">
        <v>11957</v>
      </c>
      <c r="J920" t="s">
        <v>10525</v>
      </c>
      <c r="K920" s="185" t="s">
        <v>9014</v>
      </c>
      <c r="L920" t="s">
        <v>9001</v>
      </c>
      <c r="M920">
        <v>11</v>
      </c>
      <c r="N920">
        <v>8231306</v>
      </c>
      <c r="O920" t="s">
        <v>3398</v>
      </c>
      <c r="P920" t="s">
        <v>12265</v>
      </c>
      <c r="Q920" t="s">
        <v>12266</v>
      </c>
      <c r="R920" t="s">
        <v>9005</v>
      </c>
      <c r="S920">
        <v>0.48899999999999999</v>
      </c>
      <c r="T920" s="186">
        <v>1E-13</v>
      </c>
      <c r="V920">
        <v>1.32</v>
      </c>
      <c r="W920" t="s">
        <v>9049</v>
      </c>
    </row>
    <row r="921" spans="1:23" x14ac:dyDescent="0.45">
      <c r="A921">
        <v>19412175</v>
      </c>
      <c r="B921" t="s">
        <v>12267</v>
      </c>
      <c r="C921" s="171">
        <v>39936</v>
      </c>
      <c r="D921" t="s">
        <v>8994</v>
      </c>
      <c r="E921" t="s">
        <v>12268</v>
      </c>
      <c r="F921" t="s">
        <v>32</v>
      </c>
      <c r="G921" t="s">
        <v>9756</v>
      </c>
      <c r="H921" t="s">
        <v>12269</v>
      </c>
      <c r="I921" t="s">
        <v>12270</v>
      </c>
      <c r="J921" t="s">
        <v>9488</v>
      </c>
      <c r="K921" s="187" t="s">
        <v>9014</v>
      </c>
      <c r="L921" t="s">
        <v>9001</v>
      </c>
      <c r="M921">
        <v>2</v>
      </c>
      <c r="N921">
        <v>214807822</v>
      </c>
      <c r="O921" t="s">
        <v>1754</v>
      </c>
      <c r="P921" t="s">
        <v>12271</v>
      </c>
      <c r="Q921" t="s">
        <v>12272</v>
      </c>
      <c r="R921" t="s">
        <v>9005</v>
      </c>
      <c r="S921">
        <v>0.28999999999999998</v>
      </c>
      <c r="T921" s="186">
        <v>8.9999999999999999E-18</v>
      </c>
      <c r="V921">
        <v>1.68</v>
      </c>
      <c r="W921" t="s">
        <v>12273</v>
      </c>
    </row>
    <row r="922" spans="1:23" x14ac:dyDescent="0.45">
      <c r="A922">
        <v>21124317</v>
      </c>
      <c r="B922" t="s">
        <v>12274</v>
      </c>
      <c r="C922" s="171">
        <v>40513</v>
      </c>
      <c r="D922" t="s">
        <v>10060</v>
      </c>
      <c r="E922" t="s">
        <v>12275</v>
      </c>
      <c r="F922" t="s">
        <v>32</v>
      </c>
      <c r="G922" t="s">
        <v>9756</v>
      </c>
      <c r="H922" t="s">
        <v>12276</v>
      </c>
      <c r="I922" t="s">
        <v>12277</v>
      </c>
      <c r="J922" t="s">
        <v>9488</v>
      </c>
      <c r="K922" s="187" t="s">
        <v>9014</v>
      </c>
      <c r="L922" t="s">
        <v>9001</v>
      </c>
      <c r="M922">
        <v>2</v>
      </c>
      <c r="N922">
        <v>214771070</v>
      </c>
      <c r="O922" t="s">
        <v>1754</v>
      </c>
      <c r="P922" t="s">
        <v>12278</v>
      </c>
      <c r="Q922" t="s">
        <v>12279</v>
      </c>
      <c r="R922" t="s">
        <v>9005</v>
      </c>
      <c r="S922">
        <v>0.23</v>
      </c>
      <c r="T922" s="186">
        <v>4.9999999999999999E-13</v>
      </c>
      <c r="V922">
        <v>1.3859999999999999</v>
      </c>
      <c r="W922" t="s">
        <v>9049</v>
      </c>
    </row>
    <row r="923" spans="1:23" x14ac:dyDescent="0.45">
      <c r="A923">
        <v>21124317</v>
      </c>
      <c r="B923" t="s">
        <v>12274</v>
      </c>
      <c r="C923" s="171">
        <v>40513</v>
      </c>
      <c r="D923" t="s">
        <v>10060</v>
      </c>
      <c r="E923" t="s">
        <v>12275</v>
      </c>
      <c r="F923" t="s">
        <v>32</v>
      </c>
      <c r="G923" t="s">
        <v>9756</v>
      </c>
      <c r="H923" t="s">
        <v>12276</v>
      </c>
      <c r="I923" t="s">
        <v>12277</v>
      </c>
      <c r="J923" t="s">
        <v>10223</v>
      </c>
      <c r="K923" s="187" t="s">
        <v>9014</v>
      </c>
      <c r="L923" t="s">
        <v>9001</v>
      </c>
      <c r="M923">
        <v>6</v>
      </c>
      <c r="N923">
        <v>22125735</v>
      </c>
      <c r="O923" t="s">
        <v>11950</v>
      </c>
      <c r="P923" t="s">
        <v>12280</v>
      </c>
      <c r="Q923" t="s">
        <v>12281</v>
      </c>
      <c r="R923" t="s">
        <v>9005</v>
      </c>
      <c r="S923">
        <v>0.46</v>
      </c>
      <c r="T923" s="186">
        <v>8.0000000000000006E-17</v>
      </c>
      <c r="V923">
        <v>1.4</v>
      </c>
      <c r="W923" t="s">
        <v>9049</v>
      </c>
    </row>
    <row r="924" spans="1:23" x14ac:dyDescent="0.45">
      <c r="A924">
        <v>21124317</v>
      </c>
      <c r="B924" t="s">
        <v>12274</v>
      </c>
      <c r="C924" s="171">
        <v>40513</v>
      </c>
      <c r="D924" t="s">
        <v>10060</v>
      </c>
      <c r="E924" t="s">
        <v>12275</v>
      </c>
      <c r="F924" t="s">
        <v>32</v>
      </c>
      <c r="G924" t="s">
        <v>9756</v>
      </c>
      <c r="H924" t="s">
        <v>12276</v>
      </c>
      <c r="I924" t="s">
        <v>12277</v>
      </c>
      <c r="J924" t="s">
        <v>10525</v>
      </c>
      <c r="K924" s="185" t="s">
        <v>9014</v>
      </c>
      <c r="L924" t="s">
        <v>9001</v>
      </c>
      <c r="M924">
        <v>11</v>
      </c>
      <c r="N924">
        <v>8231306</v>
      </c>
      <c r="O924" t="s">
        <v>3398</v>
      </c>
      <c r="P924" t="s">
        <v>12265</v>
      </c>
      <c r="Q924" t="s">
        <v>12266</v>
      </c>
      <c r="R924" t="s">
        <v>9005</v>
      </c>
      <c r="S924">
        <v>0.49</v>
      </c>
      <c r="T924" s="186">
        <v>5.0000000000000004E-16</v>
      </c>
      <c r="V924">
        <v>1.34</v>
      </c>
      <c r="W924" t="s">
        <v>12282</v>
      </c>
    </row>
    <row r="925" spans="1:23" x14ac:dyDescent="0.45">
      <c r="A925">
        <v>19767753</v>
      </c>
      <c r="B925" t="s">
        <v>9255</v>
      </c>
      <c r="C925" s="171">
        <v>40076</v>
      </c>
      <c r="D925" t="s">
        <v>8994</v>
      </c>
      <c r="E925" t="s">
        <v>9847</v>
      </c>
      <c r="F925" t="s">
        <v>9010</v>
      </c>
      <c r="G925" t="s">
        <v>8996</v>
      </c>
      <c r="H925" t="s">
        <v>9257</v>
      </c>
      <c r="I925" t="s">
        <v>9848</v>
      </c>
      <c r="J925" t="s">
        <v>9825</v>
      </c>
      <c r="K925" s="185" t="s">
        <v>9014</v>
      </c>
      <c r="L925" t="s">
        <v>9001</v>
      </c>
      <c r="M925">
        <v>6</v>
      </c>
      <c r="N925">
        <v>160160342</v>
      </c>
      <c r="O925" t="s">
        <v>9064</v>
      </c>
      <c r="P925" t="s">
        <v>12283</v>
      </c>
      <c r="Q925" t="s">
        <v>10847</v>
      </c>
      <c r="R925" t="s">
        <v>9232</v>
      </c>
      <c r="S925" t="s">
        <v>9064</v>
      </c>
      <c r="T925" s="186">
        <v>2.0000000000000001E-9</v>
      </c>
    </row>
    <row r="926" spans="1:23" x14ac:dyDescent="0.45">
      <c r="A926">
        <v>23535729</v>
      </c>
      <c r="B926" t="s">
        <v>9028</v>
      </c>
      <c r="C926" s="171">
        <v>41365</v>
      </c>
      <c r="D926" t="s">
        <v>8994</v>
      </c>
      <c r="E926" t="s">
        <v>9029</v>
      </c>
      <c r="F926" t="s">
        <v>9021</v>
      </c>
      <c r="G926" t="s">
        <v>8996</v>
      </c>
      <c r="H926" t="s">
        <v>9030</v>
      </c>
      <c r="I926" t="s">
        <v>9031</v>
      </c>
      <c r="J926" t="s">
        <v>12284</v>
      </c>
      <c r="K926" s="187" t="s">
        <v>9014</v>
      </c>
      <c r="L926" t="s">
        <v>9039</v>
      </c>
      <c r="M926">
        <v>21</v>
      </c>
      <c r="N926">
        <v>15148511</v>
      </c>
      <c r="O926" t="s">
        <v>12285</v>
      </c>
      <c r="P926" t="s">
        <v>12286</v>
      </c>
      <c r="Q926" t="s">
        <v>12287</v>
      </c>
      <c r="R926" t="s">
        <v>9074</v>
      </c>
      <c r="S926">
        <v>0.73</v>
      </c>
      <c r="T926" s="186">
        <v>7.0000000000000003E-16</v>
      </c>
      <c r="V926">
        <v>1.0900000000000001</v>
      </c>
      <c r="W926" t="s">
        <v>11531</v>
      </c>
    </row>
    <row r="927" spans="1:23" x14ac:dyDescent="0.45">
      <c r="A927">
        <v>22158540</v>
      </c>
      <c r="B927" t="s">
        <v>9448</v>
      </c>
      <c r="C927" s="171">
        <v>40888</v>
      </c>
      <c r="D927" t="s">
        <v>8994</v>
      </c>
      <c r="E927" t="s">
        <v>10018</v>
      </c>
      <c r="F927" t="s">
        <v>9169</v>
      </c>
      <c r="G927" t="s">
        <v>8996</v>
      </c>
      <c r="H927" t="s">
        <v>10019</v>
      </c>
      <c r="I927" t="s">
        <v>10020</v>
      </c>
      <c r="J927" t="s">
        <v>12288</v>
      </c>
      <c r="K927" s="188" t="s">
        <v>9453</v>
      </c>
      <c r="L927" t="s">
        <v>9001</v>
      </c>
      <c r="M927">
        <v>21</v>
      </c>
      <c r="N927">
        <v>29345416</v>
      </c>
      <c r="O927" t="s">
        <v>12289</v>
      </c>
      <c r="P927" t="s">
        <v>12290</v>
      </c>
      <c r="Q927" t="s">
        <v>12291</v>
      </c>
      <c r="R927" t="s">
        <v>9202</v>
      </c>
      <c r="S927" t="s">
        <v>9064</v>
      </c>
      <c r="T927" s="186">
        <v>2.0000000000000001E-13</v>
      </c>
      <c r="V927">
        <v>1.27</v>
      </c>
      <c r="W927" t="s">
        <v>9455</v>
      </c>
    </row>
    <row r="928" spans="1:23" x14ac:dyDescent="0.45">
      <c r="A928">
        <v>22807686</v>
      </c>
      <c r="B928" t="s">
        <v>10340</v>
      </c>
      <c r="C928" s="171">
        <v>41102</v>
      </c>
      <c r="D928" t="s">
        <v>9880</v>
      </c>
      <c r="E928" t="s">
        <v>10341</v>
      </c>
      <c r="F928" t="s">
        <v>4188</v>
      </c>
      <c r="G928" t="s">
        <v>8996</v>
      </c>
      <c r="H928" t="s">
        <v>10342</v>
      </c>
      <c r="I928" t="s">
        <v>10343</v>
      </c>
      <c r="J928" t="s">
        <v>12288</v>
      </c>
      <c r="K928" s="188" t="s">
        <v>9453</v>
      </c>
      <c r="L928" t="s">
        <v>9001</v>
      </c>
      <c r="M928">
        <v>21</v>
      </c>
      <c r="N928">
        <v>29773850</v>
      </c>
      <c r="O928" t="s">
        <v>12292</v>
      </c>
      <c r="P928" t="s">
        <v>12293</v>
      </c>
      <c r="Q928" t="s">
        <v>12294</v>
      </c>
      <c r="R928" t="s">
        <v>9005</v>
      </c>
      <c r="S928">
        <v>0.66</v>
      </c>
      <c r="T928" s="186">
        <v>5.0000000000000003E-10</v>
      </c>
      <c r="V928">
        <v>1.19</v>
      </c>
      <c r="W928" t="s">
        <v>9441</v>
      </c>
    </row>
    <row r="929" spans="1:23" x14ac:dyDescent="0.45">
      <c r="A929">
        <v>21642993</v>
      </c>
      <c r="B929" t="s">
        <v>9448</v>
      </c>
      <c r="C929" s="171">
        <v>40699</v>
      </c>
      <c r="D929" t="s">
        <v>8994</v>
      </c>
      <c r="E929" t="s">
        <v>10099</v>
      </c>
      <c r="F929" t="s">
        <v>9450</v>
      </c>
      <c r="G929" t="s">
        <v>8996</v>
      </c>
      <c r="H929" t="s">
        <v>9702</v>
      </c>
      <c r="I929" t="s">
        <v>10100</v>
      </c>
      <c r="J929" t="s">
        <v>12295</v>
      </c>
      <c r="K929" s="188" t="s">
        <v>9453</v>
      </c>
      <c r="L929" t="s">
        <v>9039</v>
      </c>
      <c r="M929">
        <v>21</v>
      </c>
      <c r="N929">
        <v>34985564</v>
      </c>
      <c r="O929" t="s">
        <v>224</v>
      </c>
      <c r="P929" t="s">
        <v>12296</v>
      </c>
      <c r="Q929" t="s">
        <v>12297</v>
      </c>
      <c r="R929" t="s">
        <v>9005</v>
      </c>
      <c r="S929">
        <v>0.83</v>
      </c>
      <c r="T929" s="186">
        <v>8.0000000000000004E-22</v>
      </c>
      <c r="V929">
        <v>1.43</v>
      </c>
      <c r="W929" t="s">
        <v>12298</v>
      </c>
    </row>
    <row r="930" spans="1:23" x14ac:dyDescent="0.45">
      <c r="A930">
        <v>25129146</v>
      </c>
      <c r="B930" t="s">
        <v>9448</v>
      </c>
      <c r="C930" s="171">
        <v>41868</v>
      </c>
      <c r="D930" t="s">
        <v>8994</v>
      </c>
      <c r="E930" t="s">
        <v>9449</v>
      </c>
      <c r="F930" t="s">
        <v>9450</v>
      </c>
      <c r="G930" t="s">
        <v>8996</v>
      </c>
      <c r="H930" t="s">
        <v>9451</v>
      </c>
      <c r="I930" t="s">
        <v>9452</v>
      </c>
      <c r="J930" t="s">
        <v>12295</v>
      </c>
      <c r="K930" s="188" t="s">
        <v>9453</v>
      </c>
      <c r="L930" t="s">
        <v>9039</v>
      </c>
      <c r="M930">
        <v>21</v>
      </c>
      <c r="N930">
        <v>34985564</v>
      </c>
      <c r="O930" t="s">
        <v>224</v>
      </c>
      <c r="P930" t="s">
        <v>12296</v>
      </c>
      <c r="Q930" t="s">
        <v>12297</v>
      </c>
      <c r="R930" t="s">
        <v>9005</v>
      </c>
      <c r="S930">
        <v>0.84299999999999997</v>
      </c>
      <c r="T930" s="186">
        <v>8.0000000000000005E-9</v>
      </c>
      <c r="V930">
        <v>1.28</v>
      </c>
      <c r="W930" t="s">
        <v>10241</v>
      </c>
    </row>
    <row r="931" spans="1:23" x14ac:dyDescent="0.45">
      <c r="A931">
        <v>21983787</v>
      </c>
      <c r="B931" t="s">
        <v>9442</v>
      </c>
      <c r="C931" s="171">
        <v>40825</v>
      </c>
      <c r="D931" t="s">
        <v>8994</v>
      </c>
      <c r="E931" t="s">
        <v>9443</v>
      </c>
      <c r="F931" t="s">
        <v>841</v>
      </c>
      <c r="G931" t="s">
        <v>8996</v>
      </c>
      <c r="H931" t="s">
        <v>9444</v>
      </c>
      <c r="I931" t="s">
        <v>9445</v>
      </c>
      <c r="J931" t="s">
        <v>12074</v>
      </c>
      <c r="K931" s="185" t="s">
        <v>9014</v>
      </c>
      <c r="L931" t="s">
        <v>9001</v>
      </c>
      <c r="M931">
        <v>21</v>
      </c>
      <c r="N931">
        <v>41374154</v>
      </c>
      <c r="O931" t="s">
        <v>12299</v>
      </c>
      <c r="P931" t="s">
        <v>12300</v>
      </c>
      <c r="Q931" t="s">
        <v>12301</v>
      </c>
      <c r="R931" t="s">
        <v>9005</v>
      </c>
      <c r="S931">
        <v>0.61</v>
      </c>
      <c r="T931" s="186">
        <v>3E-9</v>
      </c>
      <c r="V931">
        <v>1.1399999999999999</v>
      </c>
      <c r="W931" t="s">
        <v>9413</v>
      </c>
    </row>
    <row r="932" spans="1:23" x14ac:dyDescent="0.45">
      <c r="A932">
        <v>19767753</v>
      </c>
      <c r="B932" t="s">
        <v>9255</v>
      </c>
      <c r="C932" s="171">
        <v>40076</v>
      </c>
      <c r="D932" t="s">
        <v>8994</v>
      </c>
      <c r="E932" t="s">
        <v>9847</v>
      </c>
      <c r="F932" t="s">
        <v>9010</v>
      </c>
      <c r="G932" t="s">
        <v>8996</v>
      </c>
      <c r="H932" t="s">
        <v>9257</v>
      </c>
      <c r="I932" t="s">
        <v>9848</v>
      </c>
      <c r="J932" t="s">
        <v>11146</v>
      </c>
      <c r="K932" s="187" t="s">
        <v>9014</v>
      </c>
      <c r="L932" t="s">
        <v>9039</v>
      </c>
      <c r="M932">
        <v>7</v>
      </c>
      <c r="N932">
        <v>98187015</v>
      </c>
      <c r="O932" t="s">
        <v>9064</v>
      </c>
      <c r="P932" t="s">
        <v>12302</v>
      </c>
      <c r="Q932" t="s">
        <v>11149</v>
      </c>
      <c r="R932" t="s">
        <v>9005</v>
      </c>
      <c r="S932" t="s">
        <v>9064</v>
      </c>
      <c r="T932" s="186">
        <v>2E-8</v>
      </c>
    </row>
    <row r="933" spans="1:23" x14ac:dyDescent="0.45">
      <c r="A933">
        <v>22158540</v>
      </c>
      <c r="B933" t="s">
        <v>9448</v>
      </c>
      <c r="C933" s="171">
        <v>40888</v>
      </c>
      <c r="D933" t="s">
        <v>8994</v>
      </c>
      <c r="E933" t="s">
        <v>10018</v>
      </c>
      <c r="F933" t="s">
        <v>9169</v>
      </c>
      <c r="G933" t="s">
        <v>8996</v>
      </c>
      <c r="H933" t="s">
        <v>10019</v>
      </c>
      <c r="I933" t="s">
        <v>10020</v>
      </c>
      <c r="J933" t="s">
        <v>12074</v>
      </c>
      <c r="K933" s="185" t="s">
        <v>9453</v>
      </c>
      <c r="L933" t="s">
        <v>9001</v>
      </c>
      <c r="M933">
        <v>21</v>
      </c>
      <c r="N933">
        <v>42358786</v>
      </c>
      <c r="O933" t="s">
        <v>12303</v>
      </c>
      <c r="P933" t="s">
        <v>12304</v>
      </c>
      <c r="Q933" t="s">
        <v>12305</v>
      </c>
      <c r="R933" t="s">
        <v>9232</v>
      </c>
      <c r="S933" t="s">
        <v>9064</v>
      </c>
      <c r="T933" s="186">
        <v>4.0000000000000001E-13</v>
      </c>
      <c r="V933">
        <v>1.27</v>
      </c>
      <c r="W933" t="s">
        <v>10669</v>
      </c>
    </row>
    <row r="934" spans="1:23" x14ac:dyDescent="0.45">
      <c r="A934">
        <v>23666240</v>
      </c>
      <c r="B934" t="s">
        <v>9153</v>
      </c>
      <c r="C934" s="171">
        <v>41406</v>
      </c>
      <c r="D934" t="s">
        <v>8994</v>
      </c>
      <c r="E934" t="s">
        <v>9154</v>
      </c>
      <c r="F934" t="s">
        <v>9155</v>
      </c>
      <c r="G934" t="s">
        <v>8996</v>
      </c>
      <c r="H934" t="s">
        <v>9156</v>
      </c>
      <c r="I934" t="s">
        <v>9157</v>
      </c>
      <c r="J934" t="s">
        <v>12074</v>
      </c>
      <c r="K934" s="185" t="s">
        <v>9014</v>
      </c>
      <c r="L934" t="s">
        <v>9001</v>
      </c>
      <c r="M934">
        <v>21</v>
      </c>
      <c r="N934">
        <v>46270154</v>
      </c>
      <c r="O934" t="s">
        <v>12306</v>
      </c>
      <c r="P934" t="s">
        <v>12307</v>
      </c>
      <c r="Q934" t="s">
        <v>12308</v>
      </c>
      <c r="R934" t="s">
        <v>9005</v>
      </c>
      <c r="S934">
        <v>0.46</v>
      </c>
      <c r="T934" s="186">
        <v>1.0000000000000001E-9</v>
      </c>
      <c r="V934">
        <v>1.26</v>
      </c>
      <c r="W934" t="s">
        <v>12309</v>
      </c>
    </row>
    <row r="935" spans="1:23" x14ac:dyDescent="0.45">
      <c r="A935">
        <v>20676098</v>
      </c>
      <c r="B935" t="s">
        <v>10435</v>
      </c>
      <c r="C935" s="171">
        <v>40391</v>
      </c>
      <c r="D935" t="s">
        <v>8994</v>
      </c>
      <c r="E935" t="s">
        <v>10436</v>
      </c>
      <c r="F935" t="s">
        <v>9010</v>
      </c>
      <c r="G935" t="s">
        <v>8996</v>
      </c>
      <c r="H935" t="s">
        <v>10437</v>
      </c>
      <c r="I935" t="s">
        <v>10438</v>
      </c>
      <c r="J935" t="s">
        <v>9908</v>
      </c>
      <c r="K935" s="185" t="s">
        <v>9387</v>
      </c>
      <c r="L935" t="s">
        <v>9039</v>
      </c>
      <c r="M935">
        <v>8</v>
      </c>
      <c r="N935">
        <v>23668950</v>
      </c>
      <c r="O935" t="s">
        <v>10770</v>
      </c>
      <c r="P935" t="s">
        <v>10771</v>
      </c>
      <c r="Q935" t="s">
        <v>9911</v>
      </c>
      <c r="R935" t="s">
        <v>9074</v>
      </c>
      <c r="S935" t="s">
        <v>9064</v>
      </c>
      <c r="T935" s="186">
        <v>3.9999999999999998E-11</v>
      </c>
    </row>
    <row r="936" spans="1:23" x14ac:dyDescent="0.45">
      <c r="A936">
        <v>22960999</v>
      </c>
      <c r="B936" t="s">
        <v>9448</v>
      </c>
      <c r="C936" s="171">
        <v>41161</v>
      </c>
      <c r="D936" t="s">
        <v>8994</v>
      </c>
      <c r="E936" t="s">
        <v>9701</v>
      </c>
      <c r="F936" t="s">
        <v>9450</v>
      </c>
      <c r="G936" t="s">
        <v>8996</v>
      </c>
      <c r="H936" t="s">
        <v>9702</v>
      </c>
      <c r="I936" t="s">
        <v>9703</v>
      </c>
      <c r="J936" t="s">
        <v>12310</v>
      </c>
      <c r="K936" s="185" t="s">
        <v>9453</v>
      </c>
      <c r="L936" t="s">
        <v>9001</v>
      </c>
      <c r="M936">
        <v>22</v>
      </c>
      <c r="N936">
        <v>28719078</v>
      </c>
      <c r="O936" t="s">
        <v>1837</v>
      </c>
      <c r="P936" t="s">
        <v>12311</v>
      </c>
      <c r="Q936" t="s">
        <v>12312</v>
      </c>
      <c r="R936" t="s">
        <v>9005</v>
      </c>
      <c r="S936">
        <v>0.2</v>
      </c>
      <c r="T936" s="186">
        <v>2.0000000000000001E-22</v>
      </c>
      <c r="V936">
        <v>1.27</v>
      </c>
      <c r="W936" t="s">
        <v>10218</v>
      </c>
    </row>
    <row r="937" spans="1:23" x14ac:dyDescent="0.45">
      <c r="A937">
        <v>24880342</v>
      </c>
      <c r="B937" t="s">
        <v>9734</v>
      </c>
      <c r="C937" s="171">
        <v>41791</v>
      </c>
      <c r="D937" t="s">
        <v>8994</v>
      </c>
      <c r="E937" t="s">
        <v>9735</v>
      </c>
      <c r="F937" t="s">
        <v>9723</v>
      </c>
      <c r="G937" t="s">
        <v>8996</v>
      </c>
      <c r="H937" t="s">
        <v>9736</v>
      </c>
      <c r="I937" t="s">
        <v>9737</v>
      </c>
      <c r="J937" t="s">
        <v>12310</v>
      </c>
      <c r="K937" s="185" t="s">
        <v>9014</v>
      </c>
      <c r="L937" t="s">
        <v>9001</v>
      </c>
      <c r="M937">
        <v>22</v>
      </c>
      <c r="N937">
        <v>28725099</v>
      </c>
      <c r="O937" t="s">
        <v>1837</v>
      </c>
      <c r="P937" t="s">
        <v>12313</v>
      </c>
      <c r="Q937" t="s">
        <v>12314</v>
      </c>
      <c r="R937" t="s">
        <v>59</v>
      </c>
      <c r="S937">
        <v>0.99750000000000005</v>
      </c>
      <c r="T937" s="186">
        <v>3E-11</v>
      </c>
      <c r="U937" t="s">
        <v>11606</v>
      </c>
      <c r="V937">
        <v>1.67</v>
      </c>
      <c r="W937" t="s">
        <v>12315</v>
      </c>
    </row>
    <row r="938" spans="1:23" x14ac:dyDescent="0.45">
      <c r="A938">
        <v>24880342</v>
      </c>
      <c r="B938" t="s">
        <v>9734</v>
      </c>
      <c r="C938" s="171">
        <v>41791</v>
      </c>
      <c r="D938" t="s">
        <v>8994</v>
      </c>
      <c r="E938" t="s">
        <v>9735</v>
      </c>
      <c r="F938" t="s">
        <v>9723</v>
      </c>
      <c r="G938" t="s">
        <v>8996</v>
      </c>
      <c r="H938" t="s">
        <v>9736</v>
      </c>
      <c r="I938" t="s">
        <v>9737</v>
      </c>
      <c r="J938" t="s">
        <v>12310</v>
      </c>
      <c r="K938" s="185" t="s">
        <v>9014</v>
      </c>
      <c r="L938" t="s">
        <v>9001</v>
      </c>
      <c r="M938">
        <v>22</v>
      </c>
      <c r="N938">
        <v>28725099</v>
      </c>
      <c r="O938" t="s">
        <v>1837</v>
      </c>
      <c r="P938" t="s">
        <v>12313</v>
      </c>
      <c r="Q938" t="s">
        <v>12314</v>
      </c>
      <c r="R938" t="s">
        <v>59</v>
      </c>
      <c r="S938">
        <v>0.99750000000000005</v>
      </c>
      <c r="T938" s="186">
        <v>1E-13</v>
      </c>
      <c r="U938" t="s">
        <v>11608</v>
      </c>
      <c r="V938">
        <v>2.63</v>
      </c>
      <c r="W938" t="s">
        <v>12316</v>
      </c>
    </row>
    <row r="939" spans="1:23" x14ac:dyDescent="0.45">
      <c r="A939">
        <v>22960999</v>
      </c>
      <c r="B939" t="s">
        <v>9448</v>
      </c>
      <c r="C939" s="171">
        <v>41161</v>
      </c>
      <c r="D939" t="s">
        <v>8994</v>
      </c>
      <c r="E939" t="s">
        <v>9701</v>
      </c>
      <c r="F939" t="s">
        <v>9450</v>
      </c>
      <c r="G939" t="s">
        <v>8996</v>
      </c>
      <c r="H939" t="s">
        <v>9702</v>
      </c>
      <c r="I939" t="s">
        <v>9703</v>
      </c>
      <c r="J939" t="s">
        <v>12310</v>
      </c>
      <c r="K939" s="185" t="s">
        <v>9453</v>
      </c>
      <c r="L939" t="s">
        <v>9001</v>
      </c>
      <c r="M939">
        <v>22</v>
      </c>
      <c r="N939">
        <v>28796682</v>
      </c>
      <c r="O939" t="s">
        <v>12317</v>
      </c>
      <c r="P939" t="s">
        <v>12318</v>
      </c>
      <c r="Q939" t="s">
        <v>12319</v>
      </c>
      <c r="R939" t="s">
        <v>9149</v>
      </c>
      <c r="S939">
        <v>0.37</v>
      </c>
      <c r="T939" s="186">
        <v>4.0000000000000003E-15</v>
      </c>
      <c r="V939">
        <v>1.18</v>
      </c>
      <c r="W939" t="s">
        <v>11736</v>
      </c>
    </row>
    <row r="940" spans="1:23" x14ac:dyDescent="0.45">
      <c r="A940">
        <v>25086665</v>
      </c>
      <c r="B940" t="s">
        <v>9167</v>
      </c>
      <c r="C940" s="171">
        <v>41854</v>
      </c>
      <c r="D940" t="s">
        <v>8994</v>
      </c>
      <c r="E940" t="s">
        <v>9168</v>
      </c>
      <c r="F940" t="s">
        <v>9169</v>
      </c>
      <c r="G940" t="s">
        <v>8996</v>
      </c>
      <c r="H940" t="s">
        <v>9170</v>
      </c>
      <c r="I940" t="s">
        <v>9171</v>
      </c>
      <c r="J940" t="s">
        <v>12310</v>
      </c>
      <c r="K940" s="185" t="s">
        <v>9014</v>
      </c>
      <c r="L940" t="s">
        <v>9001</v>
      </c>
      <c r="M940">
        <v>22</v>
      </c>
      <c r="N940">
        <v>28904318</v>
      </c>
      <c r="O940" t="s">
        <v>12320</v>
      </c>
      <c r="P940" t="s">
        <v>12321</v>
      </c>
      <c r="Q940" t="s">
        <v>12322</v>
      </c>
      <c r="R940" t="s">
        <v>9005</v>
      </c>
      <c r="S940">
        <v>0.14899999999999999</v>
      </c>
      <c r="T940" s="186">
        <v>1E-8</v>
      </c>
      <c r="V940">
        <v>1.18</v>
      </c>
      <c r="W940" t="s">
        <v>12323</v>
      </c>
    </row>
    <row r="941" spans="1:23" x14ac:dyDescent="0.45">
      <c r="A941">
        <v>23535729</v>
      </c>
      <c r="B941" t="s">
        <v>9028</v>
      </c>
      <c r="C941" s="171">
        <v>41365</v>
      </c>
      <c r="D941" t="s">
        <v>8994</v>
      </c>
      <c r="E941" t="s">
        <v>9029</v>
      </c>
      <c r="F941" t="s">
        <v>9021</v>
      </c>
      <c r="G941" t="s">
        <v>8996</v>
      </c>
      <c r="H941" t="s">
        <v>9030</v>
      </c>
      <c r="I941" t="s">
        <v>9031</v>
      </c>
      <c r="J941" t="s">
        <v>12324</v>
      </c>
      <c r="K941" s="185" t="s">
        <v>9014</v>
      </c>
      <c r="L941" t="s">
        <v>9001</v>
      </c>
      <c r="M941">
        <v>22</v>
      </c>
      <c r="N941">
        <v>29225488</v>
      </c>
      <c r="O941" t="s">
        <v>12325</v>
      </c>
      <c r="P941" t="s">
        <v>12326</v>
      </c>
      <c r="Q941" t="s">
        <v>12327</v>
      </c>
      <c r="R941" t="s">
        <v>9005</v>
      </c>
      <c r="S941">
        <v>3.5999999999999997E-2</v>
      </c>
      <c r="T941" s="186">
        <v>3E-9</v>
      </c>
      <c r="V941">
        <v>1.1200000000000001</v>
      </c>
      <c r="W941" t="s">
        <v>12328</v>
      </c>
    </row>
    <row r="942" spans="1:23" x14ac:dyDescent="0.45">
      <c r="A942">
        <v>21725308</v>
      </c>
      <c r="B942" t="s">
        <v>9721</v>
      </c>
      <c r="C942" s="171">
        <v>40727</v>
      </c>
      <c r="D942" t="s">
        <v>8994</v>
      </c>
      <c r="E942" t="s">
        <v>9722</v>
      </c>
      <c r="F942" t="s">
        <v>9723</v>
      </c>
      <c r="G942" t="s">
        <v>8996</v>
      </c>
      <c r="H942" t="s">
        <v>9724</v>
      </c>
      <c r="I942" t="s">
        <v>9725</v>
      </c>
      <c r="J942" t="s">
        <v>12324</v>
      </c>
      <c r="K942" s="185" t="s">
        <v>9453</v>
      </c>
      <c r="L942" t="s">
        <v>9001</v>
      </c>
      <c r="M942">
        <v>22</v>
      </c>
      <c r="N942">
        <v>29941597</v>
      </c>
      <c r="O942" t="s">
        <v>12329</v>
      </c>
      <c r="P942" t="s">
        <v>12330</v>
      </c>
      <c r="Q942" t="s">
        <v>12331</v>
      </c>
      <c r="R942" t="s">
        <v>9005</v>
      </c>
      <c r="S942">
        <v>0.09</v>
      </c>
      <c r="T942" s="186">
        <v>5.9999999999999997E-13</v>
      </c>
      <c r="V942">
        <v>1.29</v>
      </c>
      <c r="W942" t="s">
        <v>12332</v>
      </c>
    </row>
    <row r="943" spans="1:23" x14ac:dyDescent="0.45">
      <c r="A943">
        <v>19578364</v>
      </c>
      <c r="B943" t="s">
        <v>11409</v>
      </c>
      <c r="C943" s="171">
        <v>39999</v>
      </c>
      <c r="D943" t="s">
        <v>8994</v>
      </c>
      <c r="E943" t="s">
        <v>11410</v>
      </c>
      <c r="F943" t="s">
        <v>841</v>
      </c>
      <c r="G943" t="s">
        <v>8996</v>
      </c>
      <c r="H943" t="s">
        <v>11411</v>
      </c>
      <c r="I943" t="s">
        <v>11412</v>
      </c>
      <c r="J943" t="s">
        <v>12333</v>
      </c>
      <c r="K943" s="185" t="s">
        <v>9014</v>
      </c>
      <c r="L943" t="s">
        <v>9001</v>
      </c>
      <c r="M943">
        <v>22</v>
      </c>
      <c r="N943">
        <v>38148291</v>
      </c>
      <c r="O943" t="s">
        <v>9101</v>
      </c>
      <c r="P943" t="s">
        <v>12334</v>
      </c>
      <c r="Q943" t="s">
        <v>12335</v>
      </c>
      <c r="R943" t="s">
        <v>9149</v>
      </c>
      <c r="S943">
        <v>0.37</v>
      </c>
      <c r="T943" s="186">
        <v>2.0000000000000001E-9</v>
      </c>
      <c r="V943">
        <v>1.2</v>
      </c>
      <c r="W943" t="s">
        <v>9422</v>
      </c>
    </row>
    <row r="944" spans="1:23" x14ac:dyDescent="0.45">
      <c r="A944">
        <v>20972438</v>
      </c>
      <c r="B944" t="s">
        <v>9238</v>
      </c>
      <c r="C944" s="171">
        <v>40475</v>
      </c>
      <c r="D944" t="s">
        <v>8994</v>
      </c>
      <c r="E944" t="s">
        <v>9239</v>
      </c>
      <c r="F944" t="s">
        <v>9240</v>
      </c>
      <c r="G944" t="s">
        <v>8996</v>
      </c>
      <c r="H944" t="s">
        <v>9241</v>
      </c>
      <c r="I944" t="s">
        <v>9242</v>
      </c>
      <c r="J944" t="s">
        <v>12333</v>
      </c>
      <c r="K944" s="185" t="s">
        <v>9014</v>
      </c>
      <c r="L944" t="s">
        <v>9001</v>
      </c>
      <c r="M944">
        <v>22</v>
      </c>
      <c r="N944">
        <v>38936618</v>
      </c>
      <c r="O944" t="s">
        <v>12336</v>
      </c>
      <c r="P944" t="s">
        <v>12337</v>
      </c>
      <c r="Q944" t="s">
        <v>12338</v>
      </c>
      <c r="R944" t="s">
        <v>9074</v>
      </c>
      <c r="S944">
        <v>0.62</v>
      </c>
      <c r="T944" s="186">
        <v>7.9999999999999998E-12</v>
      </c>
      <c r="V944">
        <v>1.18</v>
      </c>
      <c r="W944" t="s">
        <v>9203</v>
      </c>
    </row>
    <row r="945" spans="1:23" x14ac:dyDescent="0.45">
      <c r="A945">
        <v>24163127</v>
      </c>
      <c r="B945" t="s">
        <v>9686</v>
      </c>
      <c r="C945" s="171">
        <v>41571</v>
      </c>
      <c r="D945" t="s">
        <v>9050</v>
      </c>
      <c r="E945" t="s">
        <v>9687</v>
      </c>
      <c r="F945" t="s">
        <v>9240</v>
      </c>
      <c r="G945" t="s">
        <v>8996</v>
      </c>
      <c r="H945" t="s">
        <v>9772</v>
      </c>
      <c r="I945" t="s">
        <v>9773</v>
      </c>
      <c r="J945" t="s">
        <v>12333</v>
      </c>
      <c r="K945" s="185" t="s">
        <v>9014</v>
      </c>
      <c r="L945" t="s">
        <v>9001</v>
      </c>
      <c r="M945">
        <v>22</v>
      </c>
      <c r="N945">
        <v>38936618</v>
      </c>
      <c r="O945" t="s">
        <v>12336</v>
      </c>
      <c r="P945" t="s">
        <v>12339</v>
      </c>
      <c r="Q945" t="s">
        <v>12338</v>
      </c>
      <c r="R945" t="s">
        <v>9074</v>
      </c>
      <c r="S945">
        <v>0.62</v>
      </c>
      <c r="T945" s="186">
        <v>9.9999999999999994E-12</v>
      </c>
      <c r="V945">
        <v>1.1299999999999999</v>
      </c>
      <c r="W945" t="s">
        <v>10952</v>
      </c>
    </row>
    <row r="946" spans="1:23" x14ac:dyDescent="0.45">
      <c r="A946">
        <v>23502783</v>
      </c>
      <c r="B946" t="s">
        <v>9587</v>
      </c>
      <c r="C946" s="171">
        <v>41350</v>
      </c>
      <c r="D946" t="s">
        <v>8994</v>
      </c>
      <c r="E946" t="s">
        <v>9588</v>
      </c>
      <c r="F946" t="s">
        <v>9589</v>
      </c>
      <c r="G946" t="s">
        <v>8996</v>
      </c>
      <c r="H946" t="s">
        <v>9590</v>
      </c>
      <c r="J946" t="s">
        <v>12333</v>
      </c>
      <c r="K946" s="185" t="s">
        <v>9014</v>
      </c>
      <c r="L946" t="s">
        <v>9001</v>
      </c>
      <c r="M946">
        <v>22</v>
      </c>
      <c r="N946">
        <v>39123191</v>
      </c>
      <c r="O946" t="s">
        <v>9064</v>
      </c>
      <c r="P946" t="s">
        <v>12340</v>
      </c>
      <c r="Q946" t="s">
        <v>12341</v>
      </c>
      <c r="R946" t="s">
        <v>9005</v>
      </c>
      <c r="S946">
        <v>0.46</v>
      </c>
      <c r="T946" s="186">
        <v>2.0000000000000001E-9</v>
      </c>
      <c r="U946" t="s">
        <v>9593</v>
      </c>
      <c r="V946">
        <v>1.37</v>
      </c>
      <c r="W946" t="s">
        <v>11642</v>
      </c>
    </row>
    <row r="947" spans="1:23" x14ac:dyDescent="0.45">
      <c r="A947">
        <v>23955597</v>
      </c>
      <c r="B947" t="s">
        <v>9680</v>
      </c>
      <c r="C947" s="171">
        <v>41504</v>
      </c>
      <c r="D947" t="s">
        <v>8994</v>
      </c>
      <c r="E947" t="s">
        <v>9681</v>
      </c>
      <c r="F947" t="s">
        <v>9589</v>
      </c>
      <c r="G947" t="s">
        <v>8996</v>
      </c>
      <c r="H947" t="s">
        <v>9682</v>
      </c>
      <c r="I947" t="s">
        <v>9683</v>
      </c>
      <c r="J947" t="s">
        <v>12333</v>
      </c>
      <c r="K947" s="185" t="s">
        <v>9014</v>
      </c>
      <c r="L947" t="s">
        <v>9001</v>
      </c>
      <c r="M947">
        <v>22</v>
      </c>
      <c r="N947">
        <v>39146287</v>
      </c>
      <c r="O947" t="s">
        <v>12342</v>
      </c>
      <c r="P947" t="s">
        <v>12343</v>
      </c>
      <c r="Q947" t="s">
        <v>12344</v>
      </c>
      <c r="R947" t="s">
        <v>9005</v>
      </c>
      <c r="S947">
        <v>0.51</v>
      </c>
      <c r="T947" s="186">
        <v>7.9999999999999998E-16</v>
      </c>
      <c r="V947">
        <v>1.228</v>
      </c>
      <c r="W947" t="s">
        <v>12345</v>
      </c>
    </row>
    <row r="948" spans="1:23" x14ac:dyDescent="0.45">
      <c r="A948">
        <v>23535729</v>
      </c>
      <c r="B948" t="s">
        <v>9028</v>
      </c>
      <c r="C948" s="171">
        <v>41365</v>
      </c>
      <c r="D948" t="s">
        <v>8994</v>
      </c>
      <c r="E948" t="s">
        <v>9029</v>
      </c>
      <c r="F948" t="s">
        <v>9021</v>
      </c>
      <c r="G948" t="s">
        <v>8996</v>
      </c>
      <c r="H948" t="s">
        <v>9030</v>
      </c>
      <c r="I948" t="s">
        <v>9031</v>
      </c>
      <c r="J948" t="s">
        <v>12333</v>
      </c>
      <c r="K948" s="185" t="s">
        <v>9014</v>
      </c>
      <c r="L948" t="s">
        <v>9001</v>
      </c>
      <c r="M948">
        <v>22</v>
      </c>
      <c r="N948">
        <v>40480230</v>
      </c>
      <c r="O948" t="s">
        <v>3440</v>
      </c>
      <c r="P948" t="s">
        <v>12346</v>
      </c>
      <c r="Q948" t="s">
        <v>12347</v>
      </c>
      <c r="R948" t="s">
        <v>9005</v>
      </c>
      <c r="S948">
        <v>0.11</v>
      </c>
      <c r="T948" s="186">
        <v>9.0000000000000003E-19</v>
      </c>
      <c r="V948">
        <v>1.1200000000000001</v>
      </c>
      <c r="W948" t="s">
        <v>9999</v>
      </c>
    </row>
    <row r="949" spans="1:23" x14ac:dyDescent="0.45">
      <c r="A949">
        <v>20676098</v>
      </c>
      <c r="B949" t="s">
        <v>10435</v>
      </c>
      <c r="C949" s="171">
        <v>40391</v>
      </c>
      <c r="D949" t="s">
        <v>8994</v>
      </c>
      <c r="E949" t="s">
        <v>10436</v>
      </c>
      <c r="F949" t="s">
        <v>9010</v>
      </c>
      <c r="G949" t="s">
        <v>8996</v>
      </c>
      <c r="H949" t="s">
        <v>10437</v>
      </c>
      <c r="I949" t="s">
        <v>10438</v>
      </c>
      <c r="J949" t="s">
        <v>9013</v>
      </c>
      <c r="K949" s="185" t="s">
        <v>9387</v>
      </c>
      <c r="L949" t="s">
        <v>9001</v>
      </c>
      <c r="M949">
        <v>8</v>
      </c>
      <c r="N949">
        <v>127091692</v>
      </c>
      <c r="O949" t="s">
        <v>9101</v>
      </c>
      <c r="P949" t="s">
        <v>12348</v>
      </c>
      <c r="Q949" t="s">
        <v>12349</v>
      </c>
      <c r="R949" t="s">
        <v>9149</v>
      </c>
      <c r="S949" t="s">
        <v>9064</v>
      </c>
      <c r="T949" s="186">
        <v>1.9999999999999999E-29</v>
      </c>
    </row>
    <row r="950" spans="1:23" x14ac:dyDescent="0.45">
      <c r="A950">
        <v>23023329</v>
      </c>
      <c r="B950" t="s">
        <v>9798</v>
      </c>
      <c r="C950" s="171">
        <v>41182</v>
      </c>
      <c r="D950" t="s">
        <v>8994</v>
      </c>
      <c r="E950" t="s">
        <v>9799</v>
      </c>
      <c r="F950" t="s">
        <v>9010</v>
      </c>
      <c r="G950" t="s">
        <v>8996</v>
      </c>
      <c r="H950" t="s">
        <v>9800</v>
      </c>
      <c r="I950" t="s">
        <v>9801</v>
      </c>
      <c r="J950" t="s">
        <v>9013</v>
      </c>
      <c r="K950" s="185" t="s">
        <v>9453</v>
      </c>
      <c r="L950" t="s">
        <v>9001</v>
      </c>
      <c r="M950">
        <v>8</v>
      </c>
      <c r="N950">
        <v>127091692</v>
      </c>
      <c r="O950" t="s">
        <v>9101</v>
      </c>
      <c r="P950" t="s">
        <v>12348</v>
      </c>
      <c r="Q950" t="s">
        <v>12349</v>
      </c>
      <c r="R950" t="s">
        <v>9149</v>
      </c>
      <c r="S950" t="s">
        <v>9064</v>
      </c>
      <c r="T950" s="186">
        <v>9.9999999999999998E-13</v>
      </c>
    </row>
    <row r="951" spans="1:23" x14ac:dyDescent="0.45">
      <c r="A951">
        <v>19767753</v>
      </c>
      <c r="B951" t="s">
        <v>9255</v>
      </c>
      <c r="C951" s="171">
        <v>40076</v>
      </c>
      <c r="D951" t="s">
        <v>8994</v>
      </c>
      <c r="E951" t="s">
        <v>9847</v>
      </c>
      <c r="F951" t="s">
        <v>9010</v>
      </c>
      <c r="G951" t="s">
        <v>8996</v>
      </c>
      <c r="H951" t="s">
        <v>9257</v>
      </c>
      <c r="I951" t="s">
        <v>9848</v>
      </c>
      <c r="J951" t="s">
        <v>9013</v>
      </c>
      <c r="K951" s="185" t="s">
        <v>9014</v>
      </c>
      <c r="L951" t="s">
        <v>9001</v>
      </c>
      <c r="M951">
        <v>8</v>
      </c>
      <c r="N951">
        <v>127506309</v>
      </c>
      <c r="O951" t="s">
        <v>9064</v>
      </c>
      <c r="P951" t="s">
        <v>12350</v>
      </c>
      <c r="Q951" t="s">
        <v>9260</v>
      </c>
      <c r="R951" t="s">
        <v>9074</v>
      </c>
      <c r="S951" t="s">
        <v>9064</v>
      </c>
      <c r="T951" s="186">
        <v>1.9999999999999998E-24</v>
      </c>
    </row>
    <row r="952" spans="1:23" x14ac:dyDescent="0.45">
      <c r="A952">
        <v>20676098</v>
      </c>
      <c r="B952" t="s">
        <v>10435</v>
      </c>
      <c r="C952" s="171">
        <v>40391</v>
      </c>
      <c r="D952" t="s">
        <v>8994</v>
      </c>
      <c r="E952" t="s">
        <v>10436</v>
      </c>
      <c r="F952" t="s">
        <v>9010</v>
      </c>
      <c r="G952" t="s">
        <v>8996</v>
      </c>
      <c r="H952" t="s">
        <v>10437</v>
      </c>
      <c r="I952" t="s">
        <v>10438</v>
      </c>
      <c r="J952" t="s">
        <v>9013</v>
      </c>
      <c r="K952" s="185" t="s">
        <v>9387</v>
      </c>
      <c r="L952" t="s">
        <v>9001</v>
      </c>
      <c r="M952">
        <v>8</v>
      </c>
      <c r="N952">
        <v>127527115</v>
      </c>
      <c r="O952" t="s">
        <v>9101</v>
      </c>
      <c r="P952" t="s">
        <v>12351</v>
      </c>
      <c r="Q952" t="s">
        <v>12352</v>
      </c>
      <c r="R952" t="s">
        <v>9074</v>
      </c>
      <c r="S952" t="s">
        <v>9064</v>
      </c>
      <c r="T952" s="186">
        <v>1E-25</v>
      </c>
    </row>
    <row r="953" spans="1:23" x14ac:dyDescent="0.45">
      <c r="A953">
        <v>22158540</v>
      </c>
      <c r="B953" t="s">
        <v>9448</v>
      </c>
      <c r="C953" s="171">
        <v>40888</v>
      </c>
      <c r="D953" t="s">
        <v>8994</v>
      </c>
      <c r="E953" t="s">
        <v>10018</v>
      </c>
      <c r="F953" t="s">
        <v>9169</v>
      </c>
      <c r="G953" t="s">
        <v>8996</v>
      </c>
      <c r="H953" t="s">
        <v>10019</v>
      </c>
      <c r="I953" t="s">
        <v>10020</v>
      </c>
      <c r="J953" t="s">
        <v>12353</v>
      </c>
      <c r="K953" s="188" t="s">
        <v>9453</v>
      </c>
      <c r="L953" t="s">
        <v>9039</v>
      </c>
      <c r="M953">
        <v>22</v>
      </c>
      <c r="N953">
        <v>48533757</v>
      </c>
      <c r="O953" t="s">
        <v>12354</v>
      </c>
      <c r="P953" t="s">
        <v>12355</v>
      </c>
      <c r="Q953" t="s">
        <v>12356</v>
      </c>
      <c r="R953" t="s">
        <v>9005</v>
      </c>
      <c r="S953">
        <v>0.23</v>
      </c>
      <c r="T953" s="186">
        <v>1E-10</v>
      </c>
      <c r="V953">
        <v>1.25</v>
      </c>
      <c r="W953" t="s">
        <v>10521</v>
      </c>
    </row>
    <row r="954" spans="1:23" x14ac:dyDescent="0.45">
      <c r="A954">
        <v>22634755</v>
      </c>
      <c r="B954" t="s">
        <v>10395</v>
      </c>
      <c r="C954" s="171">
        <v>41056</v>
      </c>
      <c r="D954" t="s">
        <v>8994</v>
      </c>
      <c r="E954" t="s">
        <v>10396</v>
      </c>
      <c r="F954" t="s">
        <v>9069</v>
      </c>
      <c r="G954" t="s">
        <v>8996</v>
      </c>
      <c r="H954" t="s">
        <v>10397</v>
      </c>
      <c r="I954" t="s">
        <v>10398</v>
      </c>
      <c r="J954" t="s">
        <v>10891</v>
      </c>
      <c r="K954" s="187" t="s">
        <v>9014</v>
      </c>
      <c r="L954" t="s">
        <v>9001</v>
      </c>
      <c r="M954" t="s">
        <v>6765</v>
      </c>
      <c r="N954">
        <v>9783434</v>
      </c>
      <c r="O954" t="s">
        <v>3959</v>
      </c>
      <c r="P954" t="s">
        <v>12357</v>
      </c>
      <c r="Q954" t="s">
        <v>12358</v>
      </c>
      <c r="R954" t="s">
        <v>9005</v>
      </c>
      <c r="S954" t="s">
        <v>9064</v>
      </c>
      <c r="T954" s="186">
        <v>6.9999999999999996E-10</v>
      </c>
      <c r="V954">
        <v>1.07</v>
      </c>
      <c r="W954" t="s">
        <v>9679</v>
      </c>
    </row>
    <row r="955" spans="1:23" x14ac:dyDescent="0.45">
      <c r="A955">
        <v>20676098</v>
      </c>
      <c r="B955" t="s">
        <v>10435</v>
      </c>
      <c r="C955" s="171">
        <v>40391</v>
      </c>
      <c r="D955" t="s">
        <v>8994</v>
      </c>
      <c r="E955" t="s">
        <v>10436</v>
      </c>
      <c r="F955" t="s">
        <v>9010</v>
      </c>
      <c r="G955" t="s">
        <v>8996</v>
      </c>
      <c r="H955" t="s">
        <v>10437</v>
      </c>
      <c r="I955" t="s">
        <v>10438</v>
      </c>
      <c r="J955" t="s">
        <v>10002</v>
      </c>
      <c r="K955" s="185" t="s">
        <v>9387</v>
      </c>
      <c r="L955" t="s">
        <v>9039</v>
      </c>
      <c r="M955">
        <v>10</v>
      </c>
      <c r="N955">
        <v>46046326</v>
      </c>
      <c r="O955" t="s">
        <v>10518</v>
      </c>
      <c r="P955" t="s">
        <v>12359</v>
      </c>
      <c r="Q955" t="s">
        <v>10520</v>
      </c>
      <c r="R955" t="s">
        <v>9572</v>
      </c>
      <c r="S955" t="s">
        <v>9064</v>
      </c>
      <c r="T955" s="186">
        <v>2.9999999999999997E-8</v>
      </c>
    </row>
    <row r="956" spans="1:23" x14ac:dyDescent="0.45">
      <c r="A956">
        <v>19767753</v>
      </c>
      <c r="B956" t="s">
        <v>9255</v>
      </c>
      <c r="C956" s="171">
        <v>40076</v>
      </c>
      <c r="D956" t="s">
        <v>8994</v>
      </c>
      <c r="E956" t="s">
        <v>9847</v>
      </c>
      <c r="F956" t="s">
        <v>9010</v>
      </c>
      <c r="G956" t="s">
        <v>8996</v>
      </c>
      <c r="H956" t="s">
        <v>9257</v>
      </c>
      <c r="I956" t="s">
        <v>9848</v>
      </c>
      <c r="J956" t="s">
        <v>10002</v>
      </c>
      <c r="K956" s="185" t="s">
        <v>9014</v>
      </c>
      <c r="L956" t="s">
        <v>9039</v>
      </c>
      <c r="M956">
        <v>10</v>
      </c>
      <c r="N956">
        <v>46070851</v>
      </c>
      <c r="O956" t="s">
        <v>9064</v>
      </c>
      <c r="P956" t="s">
        <v>12360</v>
      </c>
      <c r="Q956" t="s">
        <v>12361</v>
      </c>
      <c r="R956" t="s">
        <v>9074</v>
      </c>
      <c r="S956" t="s">
        <v>9064</v>
      </c>
      <c r="T956" s="186">
        <v>9.9999999999999998E-20</v>
      </c>
    </row>
    <row r="957" spans="1:23" x14ac:dyDescent="0.45">
      <c r="A957">
        <v>22130093</v>
      </c>
      <c r="B957" t="s">
        <v>12362</v>
      </c>
      <c r="C957" s="171">
        <v>40878</v>
      </c>
      <c r="D957" t="s">
        <v>12363</v>
      </c>
      <c r="E957" t="s">
        <v>12364</v>
      </c>
      <c r="F957" t="s">
        <v>9010</v>
      </c>
      <c r="G957" t="s">
        <v>8996</v>
      </c>
      <c r="H957" t="s">
        <v>12365</v>
      </c>
      <c r="I957" t="s">
        <v>12366</v>
      </c>
      <c r="J957" t="s">
        <v>11263</v>
      </c>
      <c r="K957" s="187" t="s">
        <v>9014</v>
      </c>
      <c r="L957" t="s">
        <v>9001</v>
      </c>
      <c r="M957">
        <v>10</v>
      </c>
      <c r="N957">
        <v>121273005</v>
      </c>
      <c r="O957" t="s">
        <v>9101</v>
      </c>
      <c r="P957" t="s">
        <v>12367</v>
      </c>
      <c r="Q957" t="s">
        <v>12368</v>
      </c>
      <c r="R957" t="s">
        <v>9074</v>
      </c>
      <c r="S957" t="s">
        <v>9064</v>
      </c>
      <c r="T957" s="186">
        <v>3E-10</v>
      </c>
    </row>
    <row r="958" spans="1:23" x14ac:dyDescent="0.45">
      <c r="A958">
        <v>19767753</v>
      </c>
      <c r="B958" t="s">
        <v>9255</v>
      </c>
      <c r="C958" s="171">
        <v>40076</v>
      </c>
      <c r="D958" t="s">
        <v>8994</v>
      </c>
      <c r="E958" t="s">
        <v>9847</v>
      </c>
      <c r="F958" t="s">
        <v>9010</v>
      </c>
      <c r="G958" t="s">
        <v>8996</v>
      </c>
      <c r="H958" t="s">
        <v>9257</v>
      </c>
      <c r="I958" t="s">
        <v>9848</v>
      </c>
      <c r="J958" t="s">
        <v>9811</v>
      </c>
      <c r="K958" s="185" t="s">
        <v>9014</v>
      </c>
      <c r="L958" t="s">
        <v>9001</v>
      </c>
      <c r="M958">
        <v>11</v>
      </c>
      <c r="N958">
        <v>69228491</v>
      </c>
      <c r="O958" t="s">
        <v>9064</v>
      </c>
      <c r="P958" t="s">
        <v>12369</v>
      </c>
      <c r="Q958" t="s">
        <v>10008</v>
      </c>
      <c r="R958" t="s">
        <v>9074</v>
      </c>
      <c r="S958" t="s">
        <v>9064</v>
      </c>
      <c r="T958" s="186">
        <v>8.0000000000000002E-13</v>
      </c>
    </row>
    <row r="959" spans="1:23" x14ac:dyDescent="0.45">
      <c r="A959">
        <v>22130093</v>
      </c>
      <c r="B959" t="s">
        <v>12362</v>
      </c>
      <c r="C959" s="171">
        <v>40878</v>
      </c>
      <c r="D959" t="s">
        <v>12363</v>
      </c>
      <c r="E959" t="s">
        <v>12364</v>
      </c>
      <c r="F959" t="s">
        <v>9010</v>
      </c>
      <c r="G959" t="s">
        <v>8996</v>
      </c>
      <c r="H959" t="s">
        <v>12365</v>
      </c>
      <c r="I959" t="s">
        <v>12366</v>
      </c>
      <c r="J959" t="s">
        <v>12370</v>
      </c>
      <c r="K959" s="185" t="s">
        <v>9014</v>
      </c>
      <c r="L959" t="s">
        <v>9039</v>
      </c>
      <c r="M959">
        <v>15</v>
      </c>
      <c r="N959">
        <v>46347610</v>
      </c>
      <c r="O959" t="s">
        <v>9101</v>
      </c>
      <c r="P959" t="s">
        <v>12371</v>
      </c>
      <c r="Q959" t="s">
        <v>12372</v>
      </c>
      <c r="R959" t="s">
        <v>9232</v>
      </c>
      <c r="S959" t="s">
        <v>9064</v>
      </c>
      <c r="T959" s="186">
        <v>4.0000000000000001E-8</v>
      </c>
    </row>
    <row r="960" spans="1:23" x14ac:dyDescent="0.45">
      <c r="A960">
        <v>20676098</v>
      </c>
      <c r="B960" t="s">
        <v>10435</v>
      </c>
      <c r="C960" s="171">
        <v>40391</v>
      </c>
      <c r="D960" t="s">
        <v>8994</v>
      </c>
      <c r="E960" t="s">
        <v>10436</v>
      </c>
      <c r="F960" t="s">
        <v>9010</v>
      </c>
      <c r="G960" t="s">
        <v>8996</v>
      </c>
      <c r="H960" t="s">
        <v>10437</v>
      </c>
      <c r="I960" t="s">
        <v>10438</v>
      </c>
      <c r="J960" t="s">
        <v>9807</v>
      </c>
      <c r="K960" s="185" t="s">
        <v>9387</v>
      </c>
      <c r="L960" t="s">
        <v>9001</v>
      </c>
      <c r="M960">
        <v>17</v>
      </c>
      <c r="N960">
        <v>37741165</v>
      </c>
      <c r="O960" t="s">
        <v>9808</v>
      </c>
      <c r="P960" t="s">
        <v>12373</v>
      </c>
      <c r="Q960" t="s">
        <v>9810</v>
      </c>
      <c r="R960" t="s">
        <v>9005</v>
      </c>
      <c r="S960" t="s">
        <v>9064</v>
      </c>
      <c r="T960" s="186">
        <v>9.9999999999999998E-13</v>
      </c>
    </row>
    <row r="961" spans="1:20" x14ac:dyDescent="0.45">
      <c r="A961">
        <v>19767753</v>
      </c>
      <c r="B961" t="s">
        <v>9255</v>
      </c>
      <c r="C961" s="171">
        <v>40076</v>
      </c>
      <c r="D961" t="s">
        <v>8994</v>
      </c>
      <c r="E961" t="s">
        <v>9847</v>
      </c>
      <c r="F961" t="s">
        <v>9010</v>
      </c>
      <c r="G961" t="s">
        <v>8996</v>
      </c>
      <c r="H961" t="s">
        <v>9257</v>
      </c>
      <c r="I961" t="s">
        <v>9848</v>
      </c>
      <c r="J961" t="s">
        <v>9807</v>
      </c>
      <c r="K961" s="185" t="s">
        <v>9014</v>
      </c>
      <c r="L961" t="s">
        <v>9001</v>
      </c>
      <c r="M961">
        <v>17</v>
      </c>
      <c r="N961">
        <v>37741165</v>
      </c>
      <c r="O961" t="s">
        <v>9064</v>
      </c>
      <c r="P961" t="s">
        <v>12373</v>
      </c>
      <c r="Q961" t="s">
        <v>9810</v>
      </c>
      <c r="R961" t="s">
        <v>9005</v>
      </c>
      <c r="S961" t="s">
        <v>9064</v>
      </c>
      <c r="T961" s="186">
        <v>2.9999999999999998E-18</v>
      </c>
    </row>
    <row r="962" spans="1:20" x14ac:dyDescent="0.45">
      <c r="A962">
        <v>19767753</v>
      </c>
      <c r="B962" t="s">
        <v>9255</v>
      </c>
      <c r="C962" s="171">
        <v>40076</v>
      </c>
      <c r="D962" t="s">
        <v>8994</v>
      </c>
      <c r="E962" t="s">
        <v>9847</v>
      </c>
      <c r="F962" t="s">
        <v>9010</v>
      </c>
      <c r="G962" t="s">
        <v>8996</v>
      </c>
      <c r="H962" t="s">
        <v>9257</v>
      </c>
      <c r="I962" t="s">
        <v>9848</v>
      </c>
      <c r="J962" t="s">
        <v>10306</v>
      </c>
      <c r="K962" s="185" t="s">
        <v>9014</v>
      </c>
      <c r="L962" t="s">
        <v>9001</v>
      </c>
      <c r="M962">
        <v>17</v>
      </c>
      <c r="N962">
        <v>71112612</v>
      </c>
      <c r="O962" t="s">
        <v>9064</v>
      </c>
      <c r="P962" t="s">
        <v>12374</v>
      </c>
      <c r="Q962" t="s">
        <v>10308</v>
      </c>
      <c r="R962" t="s">
        <v>9005</v>
      </c>
      <c r="S962" t="s">
        <v>9064</v>
      </c>
      <c r="T962" s="186">
        <v>2E-16</v>
      </c>
    </row>
    <row r="963" spans="1:20" x14ac:dyDescent="0.45">
      <c r="A963">
        <v>19767753</v>
      </c>
      <c r="B963" t="s">
        <v>9255</v>
      </c>
      <c r="C963" s="171">
        <v>40076</v>
      </c>
      <c r="D963" t="s">
        <v>8994</v>
      </c>
      <c r="E963" t="s">
        <v>9847</v>
      </c>
      <c r="F963" t="s">
        <v>9010</v>
      </c>
      <c r="G963" t="s">
        <v>8996</v>
      </c>
      <c r="H963" t="s">
        <v>9257</v>
      </c>
      <c r="I963" t="s">
        <v>9848</v>
      </c>
      <c r="J963" t="s">
        <v>10541</v>
      </c>
      <c r="K963" s="185" t="s">
        <v>9014</v>
      </c>
      <c r="L963" t="s">
        <v>9039</v>
      </c>
      <c r="M963" t="s">
        <v>6765</v>
      </c>
      <c r="N963">
        <v>51467205</v>
      </c>
      <c r="O963" t="s">
        <v>9064</v>
      </c>
      <c r="P963" t="s">
        <v>12375</v>
      </c>
      <c r="Q963" t="s">
        <v>12376</v>
      </c>
      <c r="R963" t="s">
        <v>9232</v>
      </c>
      <c r="S963" t="s">
        <v>9064</v>
      </c>
      <c r="T963" s="186">
        <v>2.0000000000000001E-10</v>
      </c>
    </row>
    <row r="964" spans="1:20" x14ac:dyDescent="0.45">
      <c r="A964" t="s">
        <v>12427</v>
      </c>
      <c r="F964" t="s">
        <v>12377</v>
      </c>
      <c r="G964" t="s">
        <v>9756</v>
      </c>
      <c r="O964" t="s">
        <v>12378</v>
      </c>
    </row>
    <row r="965" spans="1:20" x14ac:dyDescent="0.45">
      <c r="A965" t="s">
        <v>12427</v>
      </c>
      <c r="F965" t="s">
        <v>12377</v>
      </c>
      <c r="G965" t="s">
        <v>9756</v>
      </c>
      <c r="O965" t="s">
        <v>12379</v>
      </c>
    </row>
    <row r="966" spans="1:20" x14ac:dyDescent="0.45">
      <c r="A966" t="s">
        <v>12427</v>
      </c>
      <c r="F966" t="s">
        <v>12380</v>
      </c>
      <c r="G966" t="s">
        <v>9756</v>
      </c>
      <c r="O966" t="s">
        <v>12381</v>
      </c>
    </row>
    <row r="967" spans="1:20" x14ac:dyDescent="0.45">
      <c r="A967" t="s">
        <v>12427</v>
      </c>
      <c r="F967" t="s">
        <v>12377</v>
      </c>
      <c r="G967" t="s">
        <v>9756</v>
      </c>
      <c r="O967" t="s">
        <v>12382</v>
      </c>
    </row>
    <row r="968" spans="1:20" x14ac:dyDescent="0.45">
      <c r="A968" t="s">
        <v>12427</v>
      </c>
      <c r="F968" t="s">
        <v>12383</v>
      </c>
      <c r="G968" t="s">
        <v>9756</v>
      </c>
      <c r="O968" t="s">
        <v>1754</v>
      </c>
    </row>
    <row r="969" spans="1:20" x14ac:dyDescent="0.45">
      <c r="A969" t="s">
        <v>12427</v>
      </c>
      <c r="F969" t="s">
        <v>32</v>
      </c>
      <c r="G969" t="s">
        <v>9756</v>
      </c>
      <c r="O969" t="s">
        <v>1754</v>
      </c>
    </row>
    <row r="970" spans="1:20" x14ac:dyDescent="0.45">
      <c r="A970" t="s">
        <v>12427</v>
      </c>
      <c r="F970" t="s">
        <v>12384</v>
      </c>
      <c r="G970" t="s">
        <v>9756</v>
      </c>
      <c r="O970" t="s">
        <v>1754</v>
      </c>
    </row>
    <row r="971" spans="1:20" x14ac:dyDescent="0.45">
      <c r="A971" t="s">
        <v>12427</v>
      </c>
      <c r="F971" t="s">
        <v>32</v>
      </c>
      <c r="G971" t="s">
        <v>9756</v>
      </c>
      <c r="O971" t="s">
        <v>1754</v>
      </c>
    </row>
    <row r="972" spans="1:20" x14ac:dyDescent="0.45">
      <c r="A972" t="s">
        <v>12427</v>
      </c>
      <c r="F972" t="s">
        <v>32</v>
      </c>
      <c r="G972" t="s">
        <v>9756</v>
      </c>
      <c r="O972" t="s">
        <v>1754</v>
      </c>
    </row>
    <row r="973" spans="1:20" x14ac:dyDescent="0.45">
      <c r="A973" t="s">
        <v>12427</v>
      </c>
      <c r="F973" t="s">
        <v>32</v>
      </c>
      <c r="G973" t="s">
        <v>9756</v>
      </c>
      <c r="O973" t="s">
        <v>12385</v>
      </c>
    </row>
    <row r="974" spans="1:20" x14ac:dyDescent="0.45">
      <c r="A974" t="s">
        <v>12427</v>
      </c>
      <c r="F974" t="s">
        <v>32</v>
      </c>
      <c r="G974" t="s">
        <v>9756</v>
      </c>
      <c r="O974" t="s">
        <v>12385</v>
      </c>
    </row>
    <row r="975" spans="1:20" x14ac:dyDescent="0.45">
      <c r="A975" t="s">
        <v>12427</v>
      </c>
      <c r="F975" t="s">
        <v>12384</v>
      </c>
      <c r="G975" t="s">
        <v>9756</v>
      </c>
      <c r="O975" t="s">
        <v>12385</v>
      </c>
    </row>
    <row r="976" spans="1:20" x14ac:dyDescent="0.45">
      <c r="A976" t="s">
        <v>12427</v>
      </c>
      <c r="F976" t="s">
        <v>12386</v>
      </c>
      <c r="G976" t="s">
        <v>9756</v>
      </c>
      <c r="O976" t="s">
        <v>12387</v>
      </c>
    </row>
    <row r="977" spans="1:15" x14ac:dyDescent="0.45">
      <c r="A977" t="s">
        <v>12427</v>
      </c>
      <c r="F977" t="s">
        <v>12386</v>
      </c>
      <c r="G977" t="s">
        <v>9756</v>
      </c>
      <c r="O977" t="s">
        <v>12388</v>
      </c>
    </row>
    <row r="978" spans="1:15" x14ac:dyDescent="0.45">
      <c r="A978" t="s">
        <v>12427</v>
      </c>
      <c r="F978" t="s">
        <v>32</v>
      </c>
      <c r="G978" t="s">
        <v>9756</v>
      </c>
      <c r="O978" t="s">
        <v>12389</v>
      </c>
    </row>
    <row r="979" spans="1:15" x14ac:dyDescent="0.45">
      <c r="A979" t="s">
        <v>12427</v>
      </c>
      <c r="F979" t="s">
        <v>12380</v>
      </c>
      <c r="G979" t="s">
        <v>9756</v>
      </c>
      <c r="O979" t="s">
        <v>12390</v>
      </c>
    </row>
    <row r="980" spans="1:15" x14ac:dyDescent="0.45">
      <c r="A980" t="s">
        <v>12427</v>
      </c>
      <c r="F980" t="s">
        <v>32</v>
      </c>
      <c r="G980" t="s">
        <v>9756</v>
      </c>
      <c r="O980" t="s">
        <v>12259</v>
      </c>
    </row>
    <row r="981" spans="1:15" x14ac:dyDescent="0.45">
      <c r="A981" t="s">
        <v>12427</v>
      </c>
      <c r="F981" t="s">
        <v>32</v>
      </c>
      <c r="G981" t="s">
        <v>9756</v>
      </c>
      <c r="O981" t="s">
        <v>12391</v>
      </c>
    </row>
    <row r="982" spans="1:15" x14ac:dyDescent="0.45">
      <c r="A982" t="s">
        <v>12427</v>
      </c>
      <c r="F982" t="s">
        <v>12377</v>
      </c>
      <c r="G982" t="s">
        <v>9756</v>
      </c>
      <c r="O982" t="s">
        <v>12392</v>
      </c>
    </row>
    <row r="983" spans="1:15" x14ac:dyDescent="0.45">
      <c r="A983" t="s">
        <v>12427</v>
      </c>
      <c r="F983" t="s">
        <v>12377</v>
      </c>
      <c r="G983" t="s">
        <v>9756</v>
      </c>
      <c r="O983" t="s">
        <v>12393</v>
      </c>
    </row>
    <row r="984" spans="1:15" x14ac:dyDescent="0.45">
      <c r="A984" t="s">
        <v>12427</v>
      </c>
      <c r="F984" t="s">
        <v>12377</v>
      </c>
      <c r="G984" t="s">
        <v>9756</v>
      </c>
      <c r="O984" t="s">
        <v>12394</v>
      </c>
    </row>
    <row r="985" spans="1:15" x14ac:dyDescent="0.45">
      <c r="A985" t="s">
        <v>12427</v>
      </c>
      <c r="F985" t="s">
        <v>12377</v>
      </c>
      <c r="G985" t="s">
        <v>9756</v>
      </c>
      <c r="O985" t="s">
        <v>3319</v>
      </c>
    </row>
    <row r="986" spans="1:15" x14ac:dyDescent="0.45">
      <c r="A986" t="s">
        <v>12427</v>
      </c>
      <c r="F986" t="s">
        <v>12386</v>
      </c>
      <c r="G986" t="s">
        <v>9756</v>
      </c>
      <c r="O986" t="s">
        <v>12262</v>
      </c>
    </row>
    <row r="987" spans="1:15" x14ac:dyDescent="0.45">
      <c r="A987" t="s">
        <v>12427</v>
      </c>
      <c r="F987" t="s">
        <v>32</v>
      </c>
      <c r="G987" t="s">
        <v>9756</v>
      </c>
      <c r="O987" t="s">
        <v>12262</v>
      </c>
    </row>
    <row r="988" spans="1:15" x14ac:dyDescent="0.45">
      <c r="A988" t="s">
        <v>12427</v>
      </c>
      <c r="F988" t="s">
        <v>12386</v>
      </c>
      <c r="G988" t="s">
        <v>9756</v>
      </c>
      <c r="O988" t="s">
        <v>3398</v>
      </c>
    </row>
    <row r="989" spans="1:15" x14ac:dyDescent="0.45">
      <c r="A989" t="s">
        <v>12427</v>
      </c>
      <c r="F989" t="s">
        <v>32</v>
      </c>
      <c r="G989" t="s">
        <v>9756</v>
      </c>
      <c r="O989" t="s">
        <v>3398</v>
      </c>
    </row>
    <row r="990" spans="1:15" x14ac:dyDescent="0.45">
      <c r="A990" t="s">
        <v>12427</v>
      </c>
      <c r="F990" t="s">
        <v>32</v>
      </c>
      <c r="G990" t="s">
        <v>9756</v>
      </c>
      <c r="O990" t="s">
        <v>3398</v>
      </c>
    </row>
    <row r="991" spans="1:15" x14ac:dyDescent="0.45">
      <c r="A991" t="s">
        <v>12427</v>
      </c>
      <c r="F991" t="s">
        <v>12377</v>
      </c>
      <c r="G991" t="s">
        <v>9756</v>
      </c>
      <c r="O991" t="s">
        <v>12395</v>
      </c>
    </row>
    <row r="992" spans="1:15" x14ac:dyDescent="0.45">
      <c r="A992" t="s">
        <v>12427</v>
      </c>
      <c r="F992" t="s">
        <v>12380</v>
      </c>
      <c r="G992" t="s">
        <v>9756</v>
      </c>
      <c r="O992" t="s">
        <v>12396</v>
      </c>
    </row>
    <row r="993" spans="1:15" x14ac:dyDescent="0.45">
      <c r="A993" t="s">
        <v>12427</v>
      </c>
      <c r="F993" t="s">
        <v>12397</v>
      </c>
      <c r="G993" t="s">
        <v>9756</v>
      </c>
      <c r="O993" t="s">
        <v>12398</v>
      </c>
    </row>
    <row r="994" spans="1:15" x14ac:dyDescent="0.45">
      <c r="A994" t="s">
        <v>12427</v>
      </c>
      <c r="F994" t="s">
        <v>12377</v>
      </c>
      <c r="G994" t="s">
        <v>9756</v>
      </c>
      <c r="O994" t="s">
        <v>12399</v>
      </c>
    </row>
    <row r="995" spans="1:15" x14ac:dyDescent="0.45">
      <c r="A995" t="s">
        <v>12427</v>
      </c>
      <c r="F995" t="s">
        <v>32</v>
      </c>
      <c r="G995" t="s">
        <v>9756</v>
      </c>
      <c r="O995" t="s">
        <v>12400</v>
      </c>
    </row>
    <row r="996" spans="1:15" x14ac:dyDescent="0.45">
      <c r="A996" t="s">
        <v>12427</v>
      </c>
      <c r="F996" t="s">
        <v>12386</v>
      </c>
      <c r="G996" t="s">
        <v>9756</v>
      </c>
      <c r="O996" t="s">
        <v>12401</v>
      </c>
    </row>
    <row r="997" spans="1:15" x14ac:dyDescent="0.45">
      <c r="A997" t="s">
        <v>12427</v>
      </c>
      <c r="F997" t="s">
        <v>12377</v>
      </c>
      <c r="G997" t="s">
        <v>9756</v>
      </c>
      <c r="O997" t="s">
        <v>12402</v>
      </c>
    </row>
    <row r="998" spans="1:15" x14ac:dyDescent="0.45">
      <c r="A998" t="s">
        <v>12427</v>
      </c>
      <c r="F998" t="s">
        <v>12377</v>
      </c>
      <c r="G998" t="s">
        <v>9756</v>
      </c>
      <c r="O998" t="s">
        <v>12403</v>
      </c>
    </row>
    <row r="999" spans="1:15" x14ac:dyDescent="0.45">
      <c r="A999" t="s">
        <v>12427</v>
      </c>
      <c r="F999" t="s">
        <v>12377</v>
      </c>
      <c r="G999" t="s">
        <v>9756</v>
      </c>
      <c r="O999" t="s">
        <v>12403</v>
      </c>
    </row>
    <row r="1000" spans="1:15" x14ac:dyDescent="0.45">
      <c r="A1000" t="s">
        <v>12427</v>
      </c>
      <c r="F1000" t="s">
        <v>12377</v>
      </c>
      <c r="G1000" t="s">
        <v>9756</v>
      </c>
      <c r="O1000" t="s">
        <v>12404</v>
      </c>
    </row>
    <row r="1001" spans="1:15" x14ac:dyDescent="0.45">
      <c r="A1001" t="s">
        <v>12427</v>
      </c>
      <c r="F1001" t="s">
        <v>12386</v>
      </c>
      <c r="G1001" t="s">
        <v>9756</v>
      </c>
      <c r="O1001" t="s">
        <v>12405</v>
      </c>
    </row>
    <row r="1002" spans="1:15" x14ac:dyDescent="0.45">
      <c r="A1002" t="s">
        <v>12427</v>
      </c>
      <c r="F1002" t="s">
        <v>12377</v>
      </c>
      <c r="G1002" t="s">
        <v>9756</v>
      </c>
      <c r="O1002" t="s">
        <v>12406</v>
      </c>
    </row>
    <row r="1003" spans="1:15" x14ac:dyDescent="0.45">
      <c r="A1003" t="s">
        <v>12427</v>
      </c>
      <c r="F1003" t="s">
        <v>12386</v>
      </c>
      <c r="G1003" t="s">
        <v>9756</v>
      </c>
      <c r="O1003" t="s">
        <v>12407</v>
      </c>
    </row>
    <row r="1004" spans="1:15" x14ac:dyDescent="0.45">
      <c r="A1004" t="s">
        <v>12427</v>
      </c>
      <c r="F1004" t="s">
        <v>12380</v>
      </c>
      <c r="G1004" t="s">
        <v>9756</v>
      </c>
      <c r="O1004" t="s">
        <v>12408</v>
      </c>
    </row>
    <row r="1005" spans="1:15" x14ac:dyDescent="0.45">
      <c r="A1005" t="s">
        <v>12427</v>
      </c>
      <c r="F1005" t="s">
        <v>12380</v>
      </c>
      <c r="G1005" t="s">
        <v>9756</v>
      </c>
      <c r="O1005" t="s">
        <v>12409</v>
      </c>
    </row>
    <row r="1006" spans="1:15" x14ac:dyDescent="0.45">
      <c r="A1006" t="s">
        <v>12427</v>
      </c>
      <c r="F1006" t="s">
        <v>32</v>
      </c>
      <c r="G1006" t="s">
        <v>9756</v>
      </c>
      <c r="O1006" t="s">
        <v>12410</v>
      </c>
    </row>
    <row r="1007" spans="1:15" x14ac:dyDescent="0.45">
      <c r="A1007" t="s">
        <v>12427</v>
      </c>
      <c r="F1007" t="s">
        <v>12386</v>
      </c>
      <c r="G1007" t="s">
        <v>9756</v>
      </c>
      <c r="O1007" t="s">
        <v>52</v>
      </c>
    </row>
    <row r="1008" spans="1:15" x14ac:dyDescent="0.45">
      <c r="A1008" t="s">
        <v>12427</v>
      </c>
      <c r="F1008" t="s">
        <v>12411</v>
      </c>
      <c r="G1008" t="s">
        <v>9756</v>
      </c>
      <c r="O1008" t="s">
        <v>2790</v>
      </c>
    </row>
    <row r="1009" spans="1:15" x14ac:dyDescent="0.45">
      <c r="A1009" t="s">
        <v>12427</v>
      </c>
      <c r="F1009" t="s">
        <v>12411</v>
      </c>
      <c r="G1009" t="s">
        <v>9756</v>
      </c>
      <c r="O1009" t="s">
        <v>2790</v>
      </c>
    </row>
    <row r="1010" spans="1:15" x14ac:dyDescent="0.45">
      <c r="A1010" t="s">
        <v>12427</v>
      </c>
      <c r="F1010" t="s">
        <v>12411</v>
      </c>
      <c r="G1010" t="s">
        <v>9756</v>
      </c>
      <c r="O1010" t="s">
        <v>2469</v>
      </c>
    </row>
    <row r="1011" spans="1:15" x14ac:dyDescent="0.45">
      <c r="A1011" t="s">
        <v>12427</v>
      </c>
      <c r="F1011" t="s">
        <v>12411</v>
      </c>
      <c r="G1011" t="s">
        <v>9756</v>
      </c>
      <c r="O1011" t="s">
        <v>12412</v>
      </c>
    </row>
    <row r="1012" spans="1:15" x14ac:dyDescent="0.45">
      <c r="A1012" t="s">
        <v>12427</v>
      </c>
      <c r="F1012" t="s">
        <v>12411</v>
      </c>
      <c r="G1012" t="s">
        <v>9756</v>
      </c>
      <c r="O1012" t="s">
        <v>8216</v>
      </c>
    </row>
    <row r="1013" spans="1:15" x14ac:dyDescent="0.45">
      <c r="A1013" t="s">
        <v>12427</v>
      </c>
      <c r="F1013" t="s">
        <v>12411</v>
      </c>
      <c r="G1013" t="s">
        <v>9756</v>
      </c>
      <c r="O1013" t="s">
        <v>2469</v>
      </c>
    </row>
    <row r="1014" spans="1:15" x14ac:dyDescent="0.45">
      <c r="A1014" t="s">
        <v>12427</v>
      </c>
      <c r="F1014" t="s">
        <v>12411</v>
      </c>
      <c r="G1014" t="s">
        <v>9756</v>
      </c>
      <c r="O1014" t="s">
        <v>2790</v>
      </c>
    </row>
    <row r="1015" spans="1:15" x14ac:dyDescent="0.45">
      <c r="A1015" t="s">
        <v>12427</v>
      </c>
      <c r="F1015" t="s">
        <v>12411</v>
      </c>
      <c r="G1015" t="s">
        <v>9756</v>
      </c>
      <c r="O1015" t="s">
        <v>2790</v>
      </c>
    </row>
    <row r="1016" spans="1:15" x14ac:dyDescent="0.45">
      <c r="A1016" t="s">
        <v>12427</v>
      </c>
      <c r="F1016" t="s">
        <v>12411</v>
      </c>
      <c r="G1016" t="s">
        <v>9756</v>
      </c>
      <c r="O1016" t="s">
        <v>2790</v>
      </c>
    </row>
    <row r="1017" spans="1:15" x14ac:dyDescent="0.45">
      <c r="A1017" t="s">
        <v>12427</v>
      </c>
      <c r="F1017" t="s">
        <v>12411</v>
      </c>
      <c r="G1017" t="s">
        <v>9756</v>
      </c>
      <c r="O1017" t="s">
        <v>12413</v>
      </c>
    </row>
    <row r="1018" spans="1:15" x14ac:dyDescent="0.45">
      <c r="A1018" t="s">
        <v>12427</v>
      </c>
      <c r="F1018" t="s">
        <v>12411</v>
      </c>
      <c r="G1018" t="s">
        <v>9756</v>
      </c>
      <c r="O1018" t="s">
        <v>2469</v>
      </c>
    </row>
    <row r="1019" spans="1:15" x14ac:dyDescent="0.45">
      <c r="A1019" t="s">
        <v>12427</v>
      </c>
      <c r="F1019" t="s">
        <v>12411</v>
      </c>
      <c r="G1019" t="s">
        <v>9756</v>
      </c>
      <c r="O1019" t="s">
        <v>10428</v>
      </c>
    </row>
    <row r="1020" spans="1:15" x14ac:dyDescent="0.45">
      <c r="A1020" t="s">
        <v>12427</v>
      </c>
      <c r="F1020" t="s">
        <v>12411</v>
      </c>
      <c r="G1020" t="s">
        <v>9756</v>
      </c>
      <c r="O1020" t="s">
        <v>12414</v>
      </c>
    </row>
    <row r="1021" spans="1:15" x14ac:dyDescent="0.45">
      <c r="A1021" t="s">
        <v>12427</v>
      </c>
      <c r="F1021" t="s">
        <v>12411</v>
      </c>
      <c r="G1021" t="s">
        <v>9756</v>
      </c>
      <c r="O1021" t="s">
        <v>2790</v>
      </c>
    </row>
    <row r="1022" spans="1:15" x14ac:dyDescent="0.45">
      <c r="A1022" t="s">
        <v>12427</v>
      </c>
      <c r="F1022" t="s">
        <v>12411</v>
      </c>
      <c r="G1022" t="s">
        <v>9756</v>
      </c>
      <c r="O1022" t="s">
        <v>2469</v>
      </c>
    </row>
    <row r="1023" spans="1:15" x14ac:dyDescent="0.45">
      <c r="A1023" t="s">
        <v>12427</v>
      </c>
      <c r="F1023" t="s">
        <v>12411</v>
      </c>
      <c r="G1023" t="s">
        <v>9756</v>
      </c>
      <c r="O1023" t="s">
        <v>12415</v>
      </c>
    </row>
    <row r="1024" spans="1:15" x14ac:dyDescent="0.45">
      <c r="A1024" t="s">
        <v>12427</v>
      </c>
      <c r="F1024" t="s">
        <v>12411</v>
      </c>
      <c r="G1024" t="s">
        <v>9756</v>
      </c>
      <c r="O1024" t="s">
        <v>2469</v>
      </c>
    </row>
    <row r="1025" spans="1:15" x14ac:dyDescent="0.45">
      <c r="A1025" t="s">
        <v>12427</v>
      </c>
      <c r="F1025" t="s">
        <v>12411</v>
      </c>
      <c r="G1025" t="s">
        <v>9756</v>
      </c>
      <c r="O1025" t="s">
        <v>12413</v>
      </c>
    </row>
    <row r="1026" spans="1:15" x14ac:dyDescent="0.45">
      <c r="A1026" t="s">
        <v>12427</v>
      </c>
      <c r="F1026" t="s">
        <v>12411</v>
      </c>
      <c r="G1026" t="s">
        <v>9756</v>
      </c>
      <c r="O1026" t="s">
        <v>12019</v>
      </c>
    </row>
    <row r="1027" spans="1:15" x14ac:dyDescent="0.45">
      <c r="A1027" t="s">
        <v>12427</v>
      </c>
      <c r="F1027" t="s">
        <v>12411</v>
      </c>
      <c r="G1027" t="s">
        <v>9756</v>
      </c>
      <c r="O1027" t="s">
        <v>2790</v>
      </c>
    </row>
    <row r="1028" spans="1:15" x14ac:dyDescent="0.45">
      <c r="A1028" t="s">
        <v>12427</v>
      </c>
      <c r="F1028" t="s">
        <v>12411</v>
      </c>
      <c r="G1028" t="s">
        <v>9756</v>
      </c>
      <c r="O1028" t="s">
        <v>12416</v>
      </c>
    </row>
    <row r="1029" spans="1:15" x14ac:dyDescent="0.45">
      <c r="A1029" t="s">
        <v>12427</v>
      </c>
      <c r="F1029" t="s">
        <v>12411</v>
      </c>
      <c r="G1029" t="s">
        <v>9756</v>
      </c>
      <c r="O1029" t="s">
        <v>12417</v>
      </c>
    </row>
    <row r="1030" spans="1:15" x14ac:dyDescent="0.45">
      <c r="A1030" t="s">
        <v>12427</v>
      </c>
      <c r="F1030" t="s">
        <v>12411</v>
      </c>
      <c r="G1030" t="s">
        <v>9756</v>
      </c>
      <c r="O1030" t="s">
        <v>11656</v>
      </c>
    </row>
    <row r="1031" spans="1:15" x14ac:dyDescent="0.45">
      <c r="A1031" t="s">
        <v>12427</v>
      </c>
      <c r="F1031" t="s">
        <v>12411</v>
      </c>
      <c r="G1031" t="s">
        <v>9756</v>
      </c>
      <c r="O1031" t="s">
        <v>12418</v>
      </c>
    </row>
    <row r="1032" spans="1:15" x14ac:dyDescent="0.45">
      <c r="A1032" t="s">
        <v>12427</v>
      </c>
      <c r="F1032" t="s">
        <v>12411</v>
      </c>
      <c r="G1032" t="s">
        <v>9756</v>
      </c>
      <c r="O1032" t="s">
        <v>8265</v>
      </c>
    </row>
    <row r="1033" spans="1:15" x14ac:dyDescent="0.45">
      <c r="A1033" t="s">
        <v>12427</v>
      </c>
      <c r="F1033" t="s">
        <v>12411</v>
      </c>
      <c r="G1033" t="s">
        <v>9756</v>
      </c>
      <c r="O1033" t="s">
        <v>12419</v>
      </c>
    </row>
    <row r="1034" spans="1:15" x14ac:dyDescent="0.45">
      <c r="A1034" t="s">
        <v>12427</v>
      </c>
      <c r="F1034" t="s">
        <v>12411</v>
      </c>
      <c r="G1034" t="s">
        <v>9756</v>
      </c>
      <c r="O1034" t="s">
        <v>12413</v>
      </c>
    </row>
    <row r="1035" spans="1:15" x14ac:dyDescent="0.45">
      <c r="A1035" t="s">
        <v>12427</v>
      </c>
      <c r="F1035" t="s">
        <v>12411</v>
      </c>
      <c r="G1035" t="s">
        <v>9756</v>
      </c>
      <c r="O1035" t="s">
        <v>12420</v>
      </c>
    </row>
    <row r="1036" spans="1:15" x14ac:dyDescent="0.45">
      <c r="A1036" t="s">
        <v>12427</v>
      </c>
      <c r="F1036" t="s">
        <v>12411</v>
      </c>
      <c r="G1036" t="s">
        <v>9756</v>
      </c>
      <c r="O1036" t="s">
        <v>8265</v>
      </c>
    </row>
    <row r="1037" spans="1:15" x14ac:dyDescent="0.45">
      <c r="A1037" t="s">
        <v>12427</v>
      </c>
      <c r="F1037" t="s">
        <v>12411</v>
      </c>
      <c r="G1037" t="s">
        <v>9756</v>
      </c>
      <c r="O1037" t="s">
        <v>2790</v>
      </c>
    </row>
    <row r="1038" spans="1:15" x14ac:dyDescent="0.45">
      <c r="A1038" t="s">
        <v>12427</v>
      </c>
      <c r="F1038" t="s">
        <v>12411</v>
      </c>
      <c r="G1038" t="s">
        <v>9756</v>
      </c>
      <c r="O1038" t="s">
        <v>8265</v>
      </c>
    </row>
    <row r="1039" spans="1:15" x14ac:dyDescent="0.45">
      <c r="A1039" t="s">
        <v>12427</v>
      </c>
      <c r="F1039" t="s">
        <v>12411</v>
      </c>
      <c r="G1039" t="s">
        <v>9756</v>
      </c>
      <c r="O1039" t="s">
        <v>12415</v>
      </c>
    </row>
    <row r="1040" spans="1:15" x14ac:dyDescent="0.45">
      <c r="A1040" t="s">
        <v>12427</v>
      </c>
      <c r="F1040" t="s">
        <v>12411</v>
      </c>
      <c r="G1040" t="s">
        <v>9756</v>
      </c>
      <c r="O1040" t="s">
        <v>12415</v>
      </c>
    </row>
    <row r="1041" spans="1:15" x14ac:dyDescent="0.45">
      <c r="A1041" t="s">
        <v>12427</v>
      </c>
      <c r="F1041" t="s">
        <v>4177</v>
      </c>
      <c r="G1041" t="s">
        <v>9756</v>
      </c>
      <c r="O1041" t="s">
        <v>12421</v>
      </c>
    </row>
    <row r="1042" spans="1:15" x14ac:dyDescent="0.45">
      <c r="A1042" t="s">
        <v>12427</v>
      </c>
      <c r="F1042" t="s">
        <v>4177</v>
      </c>
      <c r="G1042" t="s">
        <v>9756</v>
      </c>
      <c r="O1042" t="s">
        <v>12422</v>
      </c>
    </row>
    <row r="1043" spans="1:15" x14ac:dyDescent="0.45">
      <c r="A1043" t="s">
        <v>12427</v>
      </c>
      <c r="F1043" t="s">
        <v>4177</v>
      </c>
      <c r="G1043" t="s">
        <v>9756</v>
      </c>
      <c r="O1043" t="s">
        <v>12423</v>
      </c>
    </row>
    <row r="1044" spans="1:15" x14ac:dyDescent="0.45">
      <c r="A1044" t="s">
        <v>12427</v>
      </c>
      <c r="F1044" t="s">
        <v>4177</v>
      </c>
      <c r="G1044" t="s">
        <v>9756</v>
      </c>
      <c r="O1044" t="s">
        <v>12424</v>
      </c>
    </row>
    <row r="1045" spans="1:15" x14ac:dyDescent="0.45">
      <c r="A1045" t="s">
        <v>12427</v>
      </c>
      <c r="F1045" t="s">
        <v>4177</v>
      </c>
      <c r="G1045" t="s">
        <v>9756</v>
      </c>
      <c r="O1045" t="s">
        <v>12378</v>
      </c>
    </row>
    <row r="1046" spans="1:15" x14ac:dyDescent="0.45">
      <c r="A1046" t="s">
        <v>12427</v>
      </c>
      <c r="F1046" t="s">
        <v>4177</v>
      </c>
      <c r="G1046" t="s">
        <v>9756</v>
      </c>
      <c r="O1046" t="s">
        <v>12425</v>
      </c>
    </row>
    <row r="1047" spans="1:15" x14ac:dyDescent="0.45">
      <c r="A1047" t="s">
        <v>12427</v>
      </c>
      <c r="F1047" t="s">
        <v>70</v>
      </c>
      <c r="G1047" t="s">
        <v>9756</v>
      </c>
      <c r="O1047" t="s">
        <v>10391</v>
      </c>
    </row>
    <row r="1048" spans="1:15" x14ac:dyDescent="0.45">
      <c r="A1048" t="s">
        <v>12427</v>
      </c>
      <c r="F1048" t="s">
        <v>70</v>
      </c>
      <c r="G1048" t="s">
        <v>9756</v>
      </c>
      <c r="O1048" t="s">
        <v>12426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0B369-32F0-41D3-ADC8-ECE7D1ABBAAE}">
  <dimension ref="A1:D148"/>
  <sheetViews>
    <sheetView topLeftCell="A5" workbookViewId="0">
      <selection activeCell="E5" sqref="E5"/>
    </sheetView>
  </sheetViews>
  <sheetFormatPr defaultRowHeight="14.25" x14ac:dyDescent="0.45"/>
  <cols>
    <col min="1" max="1" width="12.9296875" bestFit="1" customWidth="1"/>
    <col min="2" max="2" width="39.3984375" bestFit="1" customWidth="1"/>
    <col min="3" max="3" width="15.86328125" bestFit="1" customWidth="1"/>
    <col min="4" max="4" width="8.9296875" bestFit="1" customWidth="1"/>
  </cols>
  <sheetData>
    <row r="1" spans="1:4" x14ac:dyDescent="0.45">
      <c r="A1" t="s">
        <v>8961</v>
      </c>
      <c r="B1" t="s">
        <v>8962</v>
      </c>
      <c r="C1" t="s">
        <v>8963</v>
      </c>
      <c r="D1" t="s">
        <v>105</v>
      </c>
    </row>
    <row r="2" spans="1:4" x14ac:dyDescent="0.45">
      <c r="A2" t="s">
        <v>8964</v>
      </c>
      <c r="B2" t="s">
        <v>8965</v>
      </c>
      <c r="C2" t="s">
        <v>8966</v>
      </c>
      <c r="D2" t="s">
        <v>1145</v>
      </c>
    </row>
    <row r="3" spans="1:4" x14ac:dyDescent="0.45">
      <c r="A3" t="s">
        <v>8964</v>
      </c>
      <c r="B3" t="s">
        <v>8965</v>
      </c>
      <c r="C3" t="s">
        <v>8966</v>
      </c>
      <c r="D3" t="s">
        <v>1862</v>
      </c>
    </row>
    <row r="4" spans="1:4" x14ac:dyDescent="0.45">
      <c r="A4" t="s">
        <v>8964</v>
      </c>
      <c r="B4" t="s">
        <v>8965</v>
      </c>
      <c r="C4" t="s">
        <v>8966</v>
      </c>
      <c r="D4" t="s">
        <v>1222</v>
      </c>
    </row>
    <row r="5" spans="1:4" x14ac:dyDescent="0.45">
      <c r="A5" t="s">
        <v>8964</v>
      </c>
      <c r="B5" t="s">
        <v>8965</v>
      </c>
      <c r="C5" t="s">
        <v>8966</v>
      </c>
      <c r="D5" t="s">
        <v>30</v>
      </c>
    </row>
    <row r="6" spans="1:4" x14ac:dyDescent="0.45">
      <c r="A6" t="s">
        <v>8964</v>
      </c>
      <c r="B6" t="s">
        <v>8965</v>
      </c>
      <c r="C6" t="s">
        <v>8966</v>
      </c>
      <c r="D6" t="s">
        <v>6603</v>
      </c>
    </row>
    <row r="7" spans="1:4" x14ac:dyDescent="0.45">
      <c r="A7" t="s">
        <v>8964</v>
      </c>
      <c r="B7" t="s">
        <v>8965</v>
      </c>
      <c r="C7" t="s">
        <v>8966</v>
      </c>
      <c r="D7" t="s">
        <v>189</v>
      </c>
    </row>
    <row r="8" spans="1:4" x14ac:dyDescent="0.45">
      <c r="A8" t="s">
        <v>8964</v>
      </c>
      <c r="B8" t="s">
        <v>8965</v>
      </c>
      <c r="C8" t="s">
        <v>8966</v>
      </c>
      <c r="D8" t="s">
        <v>3569</v>
      </c>
    </row>
    <row r="9" spans="1:4" x14ac:dyDescent="0.45">
      <c r="A9" t="s">
        <v>8964</v>
      </c>
      <c r="B9" t="s">
        <v>8965</v>
      </c>
      <c r="C9" t="s">
        <v>8966</v>
      </c>
      <c r="D9" t="s">
        <v>5184</v>
      </c>
    </row>
    <row r="10" spans="1:4" x14ac:dyDescent="0.45">
      <c r="A10" t="s">
        <v>8964</v>
      </c>
      <c r="B10" t="s">
        <v>8965</v>
      </c>
      <c r="C10" t="s">
        <v>8966</v>
      </c>
      <c r="D10" t="s">
        <v>1182</v>
      </c>
    </row>
    <row r="11" spans="1:4" x14ac:dyDescent="0.45">
      <c r="A11" t="s">
        <v>8964</v>
      </c>
      <c r="B11" t="s">
        <v>8965</v>
      </c>
      <c r="C11" t="s">
        <v>8966</v>
      </c>
      <c r="D11" t="s">
        <v>2711</v>
      </c>
    </row>
    <row r="12" spans="1:4" x14ac:dyDescent="0.45">
      <c r="A12" t="s">
        <v>8964</v>
      </c>
      <c r="B12" t="s">
        <v>8965</v>
      </c>
      <c r="C12" t="s">
        <v>8966</v>
      </c>
      <c r="D12" t="s">
        <v>1205</v>
      </c>
    </row>
    <row r="13" spans="1:4" x14ac:dyDescent="0.45">
      <c r="A13" t="s">
        <v>8964</v>
      </c>
      <c r="B13" t="s">
        <v>8965</v>
      </c>
      <c r="C13" t="s">
        <v>8966</v>
      </c>
      <c r="D13" t="s">
        <v>217</v>
      </c>
    </row>
    <row r="14" spans="1:4" x14ac:dyDescent="0.45">
      <c r="A14" t="s">
        <v>8964</v>
      </c>
      <c r="B14" t="s">
        <v>8965</v>
      </c>
      <c r="C14" t="s">
        <v>8966</v>
      </c>
      <c r="D14" t="s">
        <v>44</v>
      </c>
    </row>
    <row r="15" spans="1:4" x14ac:dyDescent="0.45">
      <c r="A15" t="s">
        <v>8964</v>
      </c>
      <c r="B15" t="s">
        <v>8965</v>
      </c>
      <c r="C15" t="s">
        <v>8966</v>
      </c>
      <c r="D15" t="s">
        <v>5791</v>
      </c>
    </row>
    <row r="16" spans="1:4" x14ac:dyDescent="0.45">
      <c r="A16" t="s">
        <v>8964</v>
      </c>
      <c r="B16" t="s">
        <v>8965</v>
      </c>
      <c r="C16" t="s">
        <v>8966</v>
      </c>
      <c r="D16" t="s">
        <v>1065</v>
      </c>
    </row>
    <row r="17" spans="1:4" x14ac:dyDescent="0.45">
      <c r="A17" t="s">
        <v>8964</v>
      </c>
      <c r="B17" t="s">
        <v>8965</v>
      </c>
      <c r="C17" t="s">
        <v>8966</v>
      </c>
      <c r="D17" t="s">
        <v>2662</v>
      </c>
    </row>
    <row r="18" spans="1:4" x14ac:dyDescent="0.45">
      <c r="A18" t="s">
        <v>8964</v>
      </c>
      <c r="B18" t="s">
        <v>8965</v>
      </c>
      <c r="C18" t="s">
        <v>8966</v>
      </c>
      <c r="D18" t="s">
        <v>6539</v>
      </c>
    </row>
    <row r="19" spans="1:4" x14ac:dyDescent="0.45">
      <c r="A19" t="s">
        <v>8964</v>
      </c>
      <c r="B19" t="s">
        <v>8965</v>
      </c>
      <c r="C19" t="s">
        <v>8966</v>
      </c>
      <c r="D19" t="s">
        <v>2469</v>
      </c>
    </row>
    <row r="20" spans="1:4" x14ac:dyDescent="0.45">
      <c r="A20" t="s">
        <v>8964</v>
      </c>
      <c r="B20" t="s">
        <v>8965</v>
      </c>
      <c r="C20" t="s">
        <v>8966</v>
      </c>
      <c r="D20" t="s">
        <v>11</v>
      </c>
    </row>
    <row r="21" spans="1:4" x14ac:dyDescent="0.45">
      <c r="A21" t="s">
        <v>8964</v>
      </c>
      <c r="B21" t="s">
        <v>8965</v>
      </c>
      <c r="C21" t="s">
        <v>8966</v>
      </c>
      <c r="D21" t="s">
        <v>1933</v>
      </c>
    </row>
    <row r="22" spans="1:4" x14ac:dyDescent="0.45">
      <c r="A22" t="s">
        <v>8964</v>
      </c>
      <c r="B22" t="s">
        <v>8965</v>
      </c>
      <c r="C22" t="s">
        <v>8966</v>
      </c>
      <c r="D22" t="s">
        <v>974</v>
      </c>
    </row>
    <row r="23" spans="1:4" x14ac:dyDescent="0.45">
      <c r="A23" t="s">
        <v>8964</v>
      </c>
      <c r="B23" t="s">
        <v>8965</v>
      </c>
      <c r="C23" t="s">
        <v>8966</v>
      </c>
      <c r="D23" t="s">
        <v>727</v>
      </c>
    </row>
    <row r="24" spans="1:4" x14ac:dyDescent="0.45">
      <c r="A24" t="s">
        <v>8964</v>
      </c>
      <c r="B24" t="s">
        <v>8965</v>
      </c>
      <c r="C24" t="s">
        <v>8966</v>
      </c>
      <c r="D24" t="s">
        <v>806</v>
      </c>
    </row>
    <row r="25" spans="1:4" x14ac:dyDescent="0.45">
      <c r="A25" t="s">
        <v>8964</v>
      </c>
      <c r="B25" t="s">
        <v>8965</v>
      </c>
      <c r="C25" t="s">
        <v>8966</v>
      </c>
      <c r="D25" t="s">
        <v>682</v>
      </c>
    </row>
    <row r="26" spans="1:4" x14ac:dyDescent="0.45">
      <c r="A26" t="s">
        <v>8964</v>
      </c>
      <c r="B26" t="s">
        <v>8965</v>
      </c>
      <c r="C26" t="s">
        <v>8966</v>
      </c>
      <c r="D26" t="s">
        <v>4460</v>
      </c>
    </row>
    <row r="27" spans="1:4" x14ac:dyDescent="0.45">
      <c r="A27" t="s">
        <v>8964</v>
      </c>
      <c r="B27" t="s">
        <v>8965</v>
      </c>
      <c r="C27" t="s">
        <v>8966</v>
      </c>
      <c r="D27" t="s">
        <v>505</v>
      </c>
    </row>
    <row r="28" spans="1:4" x14ac:dyDescent="0.45">
      <c r="A28" t="s">
        <v>8964</v>
      </c>
      <c r="B28" t="s">
        <v>8965</v>
      </c>
      <c r="C28" t="s">
        <v>8966</v>
      </c>
      <c r="D28" t="s">
        <v>4382</v>
      </c>
    </row>
    <row r="29" spans="1:4" x14ac:dyDescent="0.45">
      <c r="A29" t="s">
        <v>8964</v>
      </c>
      <c r="B29" t="s">
        <v>8965</v>
      </c>
      <c r="C29" t="s">
        <v>8966</v>
      </c>
      <c r="D29" t="s">
        <v>6559</v>
      </c>
    </row>
    <row r="30" spans="1:4" x14ac:dyDescent="0.45">
      <c r="A30" t="s">
        <v>8964</v>
      </c>
      <c r="B30" t="s">
        <v>8965</v>
      </c>
      <c r="C30" t="s">
        <v>8966</v>
      </c>
      <c r="D30" t="s">
        <v>1175</v>
      </c>
    </row>
    <row r="31" spans="1:4" x14ac:dyDescent="0.45">
      <c r="A31" t="s">
        <v>8964</v>
      </c>
      <c r="B31" t="s">
        <v>8965</v>
      </c>
      <c r="C31" t="s">
        <v>8966</v>
      </c>
      <c r="D31" t="s">
        <v>1262</v>
      </c>
    </row>
    <row r="32" spans="1:4" x14ac:dyDescent="0.45">
      <c r="A32" t="s">
        <v>8964</v>
      </c>
      <c r="B32" t="s">
        <v>8965</v>
      </c>
      <c r="C32" t="s">
        <v>8966</v>
      </c>
      <c r="D32" t="s">
        <v>8235</v>
      </c>
    </row>
    <row r="33" spans="1:4" x14ac:dyDescent="0.45">
      <c r="A33" t="s">
        <v>8964</v>
      </c>
      <c r="B33" t="s">
        <v>8965</v>
      </c>
      <c r="C33" t="s">
        <v>8966</v>
      </c>
      <c r="D33" t="s">
        <v>493</v>
      </c>
    </row>
    <row r="34" spans="1:4" x14ac:dyDescent="0.45">
      <c r="A34" t="s">
        <v>8964</v>
      </c>
      <c r="B34" t="s">
        <v>8965</v>
      </c>
      <c r="C34" t="s">
        <v>8966</v>
      </c>
      <c r="D34" t="s">
        <v>4660</v>
      </c>
    </row>
    <row r="35" spans="1:4" x14ac:dyDescent="0.45">
      <c r="A35" t="s">
        <v>8964</v>
      </c>
      <c r="B35" t="s">
        <v>8965</v>
      </c>
      <c r="C35" t="s">
        <v>8966</v>
      </c>
      <c r="D35" t="s">
        <v>76</v>
      </c>
    </row>
    <row r="36" spans="1:4" x14ac:dyDescent="0.45">
      <c r="A36" t="s">
        <v>8964</v>
      </c>
      <c r="B36" t="s">
        <v>8965</v>
      </c>
      <c r="C36" t="s">
        <v>8966</v>
      </c>
      <c r="D36" t="s">
        <v>777</v>
      </c>
    </row>
    <row r="37" spans="1:4" x14ac:dyDescent="0.45">
      <c r="A37" t="s">
        <v>8964</v>
      </c>
      <c r="B37" t="s">
        <v>8965</v>
      </c>
      <c r="C37" t="s">
        <v>8966</v>
      </c>
      <c r="D37" t="s">
        <v>1884</v>
      </c>
    </row>
    <row r="38" spans="1:4" x14ac:dyDescent="0.45">
      <c r="A38" t="s">
        <v>8964</v>
      </c>
      <c r="B38" t="s">
        <v>8965</v>
      </c>
      <c r="C38" t="s">
        <v>8967</v>
      </c>
      <c r="D38" t="s">
        <v>5472</v>
      </c>
    </row>
    <row r="39" spans="1:4" x14ac:dyDescent="0.45">
      <c r="A39" t="s">
        <v>8964</v>
      </c>
      <c r="B39" t="s">
        <v>8965</v>
      </c>
      <c r="C39" t="s">
        <v>8966</v>
      </c>
      <c r="D39" t="s">
        <v>8736</v>
      </c>
    </row>
    <row r="40" spans="1:4" x14ac:dyDescent="0.45">
      <c r="A40" t="s">
        <v>8964</v>
      </c>
      <c r="B40" t="s">
        <v>8965</v>
      </c>
      <c r="C40" t="s">
        <v>8967</v>
      </c>
      <c r="D40" t="s">
        <v>171</v>
      </c>
    </row>
    <row r="41" spans="1:4" x14ac:dyDescent="0.45">
      <c r="A41" t="s">
        <v>8964</v>
      </c>
      <c r="B41" t="s">
        <v>8965</v>
      </c>
      <c r="C41" t="s">
        <v>8966</v>
      </c>
      <c r="D41" t="s">
        <v>980</v>
      </c>
    </row>
    <row r="42" spans="1:4" x14ac:dyDescent="0.45">
      <c r="A42" t="s">
        <v>8964</v>
      </c>
      <c r="B42" t="s">
        <v>8965</v>
      </c>
      <c r="C42" t="s">
        <v>8966</v>
      </c>
      <c r="D42" t="s">
        <v>162</v>
      </c>
    </row>
    <row r="43" spans="1:4" x14ac:dyDescent="0.45">
      <c r="A43" t="s">
        <v>8964</v>
      </c>
      <c r="B43" t="s">
        <v>8965</v>
      </c>
      <c r="C43" t="s">
        <v>8966</v>
      </c>
      <c r="D43" t="s">
        <v>224</v>
      </c>
    </row>
    <row r="44" spans="1:4" x14ac:dyDescent="0.45">
      <c r="A44" t="s">
        <v>8964</v>
      </c>
      <c r="B44" t="s">
        <v>8965</v>
      </c>
      <c r="C44" t="s">
        <v>8966</v>
      </c>
      <c r="D44" t="s">
        <v>6558</v>
      </c>
    </row>
    <row r="45" spans="1:4" x14ac:dyDescent="0.45">
      <c r="A45" t="s">
        <v>8964</v>
      </c>
      <c r="B45" t="s">
        <v>8965</v>
      </c>
      <c r="C45" t="s">
        <v>8966</v>
      </c>
      <c r="D45" t="s">
        <v>116</v>
      </c>
    </row>
    <row r="46" spans="1:4" x14ac:dyDescent="0.45">
      <c r="A46" t="s">
        <v>8964</v>
      </c>
      <c r="B46" t="s">
        <v>8965</v>
      </c>
      <c r="C46" t="s">
        <v>8966</v>
      </c>
      <c r="D46" t="s">
        <v>52</v>
      </c>
    </row>
    <row r="47" spans="1:4" x14ac:dyDescent="0.45">
      <c r="A47" t="s">
        <v>8964</v>
      </c>
      <c r="B47" t="s">
        <v>8965</v>
      </c>
      <c r="C47" t="s">
        <v>8967</v>
      </c>
      <c r="D47" t="s">
        <v>174</v>
      </c>
    </row>
    <row r="48" spans="1:4" x14ac:dyDescent="0.45">
      <c r="A48" t="s">
        <v>8964</v>
      </c>
      <c r="B48" t="s">
        <v>8965</v>
      </c>
      <c r="C48" t="s">
        <v>8966</v>
      </c>
      <c r="D48" t="s">
        <v>659</v>
      </c>
    </row>
    <row r="49" spans="1:4" x14ac:dyDescent="0.45">
      <c r="A49" t="s">
        <v>8964</v>
      </c>
      <c r="B49" t="s">
        <v>8965</v>
      </c>
      <c r="C49" t="s">
        <v>8966</v>
      </c>
      <c r="D49" t="s">
        <v>1054</v>
      </c>
    </row>
    <row r="50" spans="1:4" x14ac:dyDescent="0.45">
      <c r="A50" t="s">
        <v>8964</v>
      </c>
      <c r="B50" t="s">
        <v>8965</v>
      </c>
      <c r="C50" t="s">
        <v>8966</v>
      </c>
      <c r="D50" t="s">
        <v>4671</v>
      </c>
    </row>
    <row r="51" spans="1:4" x14ac:dyDescent="0.45">
      <c r="A51" t="s">
        <v>8964</v>
      </c>
      <c r="B51" t="s">
        <v>8965</v>
      </c>
      <c r="C51" t="s">
        <v>8966</v>
      </c>
      <c r="D51" t="s">
        <v>6528</v>
      </c>
    </row>
    <row r="52" spans="1:4" x14ac:dyDescent="0.45">
      <c r="A52" t="s">
        <v>8964</v>
      </c>
      <c r="B52" t="s">
        <v>8965</v>
      </c>
      <c r="C52" t="s">
        <v>8966</v>
      </c>
      <c r="D52" t="s">
        <v>758</v>
      </c>
    </row>
    <row r="53" spans="1:4" x14ac:dyDescent="0.45">
      <c r="A53" t="s">
        <v>8964</v>
      </c>
      <c r="B53" t="s">
        <v>8965</v>
      </c>
      <c r="C53" t="s">
        <v>8967</v>
      </c>
      <c r="D53" t="s">
        <v>811</v>
      </c>
    </row>
    <row r="54" spans="1:4" x14ac:dyDescent="0.45">
      <c r="A54" t="s">
        <v>8964</v>
      </c>
      <c r="B54" t="s">
        <v>8965</v>
      </c>
      <c r="C54" t="s">
        <v>8967</v>
      </c>
      <c r="D54" t="s">
        <v>1774</v>
      </c>
    </row>
    <row r="55" spans="1:4" x14ac:dyDescent="0.45">
      <c r="A55" t="s">
        <v>8964</v>
      </c>
      <c r="B55" t="s">
        <v>8965</v>
      </c>
      <c r="C55" t="s">
        <v>8967</v>
      </c>
      <c r="D55" t="s">
        <v>35</v>
      </c>
    </row>
    <row r="56" spans="1:4" x14ac:dyDescent="0.45">
      <c r="A56" t="s">
        <v>8964</v>
      </c>
      <c r="B56" t="s">
        <v>8965</v>
      </c>
      <c r="C56" t="s">
        <v>8967</v>
      </c>
      <c r="D56" t="s">
        <v>4618</v>
      </c>
    </row>
    <row r="57" spans="1:4" x14ac:dyDescent="0.45">
      <c r="A57" t="s">
        <v>8964</v>
      </c>
      <c r="B57" t="s">
        <v>8965</v>
      </c>
      <c r="C57" t="s">
        <v>8967</v>
      </c>
      <c r="D57" t="s">
        <v>4852</v>
      </c>
    </row>
    <row r="58" spans="1:4" x14ac:dyDescent="0.45">
      <c r="A58" t="s">
        <v>8964</v>
      </c>
      <c r="B58" t="s">
        <v>8965</v>
      </c>
      <c r="C58" t="s">
        <v>8966</v>
      </c>
      <c r="D58" t="s">
        <v>6532</v>
      </c>
    </row>
    <row r="59" spans="1:4" x14ac:dyDescent="0.45">
      <c r="A59" t="s">
        <v>8964</v>
      </c>
      <c r="B59" t="s">
        <v>8965</v>
      </c>
      <c r="C59" t="s">
        <v>8967</v>
      </c>
      <c r="D59" t="s">
        <v>1288</v>
      </c>
    </row>
    <row r="60" spans="1:4" x14ac:dyDescent="0.45">
      <c r="A60" t="s">
        <v>8964</v>
      </c>
      <c r="B60" t="s">
        <v>8965</v>
      </c>
      <c r="C60" t="s">
        <v>8967</v>
      </c>
      <c r="D60" t="s">
        <v>2277</v>
      </c>
    </row>
    <row r="61" spans="1:4" x14ac:dyDescent="0.45">
      <c r="A61" t="s">
        <v>8964</v>
      </c>
      <c r="B61" t="s">
        <v>8965</v>
      </c>
      <c r="C61" t="s">
        <v>8966</v>
      </c>
      <c r="D61" t="s">
        <v>6171</v>
      </c>
    </row>
    <row r="62" spans="1:4" x14ac:dyDescent="0.45">
      <c r="A62" t="s">
        <v>8964</v>
      </c>
      <c r="B62" t="s">
        <v>8965</v>
      </c>
      <c r="C62" t="s">
        <v>8966</v>
      </c>
      <c r="D62" t="s">
        <v>8742</v>
      </c>
    </row>
    <row r="63" spans="1:4" x14ac:dyDescent="0.45">
      <c r="A63" t="s">
        <v>8964</v>
      </c>
      <c r="B63" t="s">
        <v>8965</v>
      </c>
      <c r="C63" t="s">
        <v>8967</v>
      </c>
      <c r="D63" t="s">
        <v>1298</v>
      </c>
    </row>
    <row r="64" spans="1:4" x14ac:dyDescent="0.45">
      <c r="A64" t="s">
        <v>8964</v>
      </c>
      <c r="B64" t="s">
        <v>8965</v>
      </c>
      <c r="C64" t="s">
        <v>8966</v>
      </c>
      <c r="D64" t="s">
        <v>5392</v>
      </c>
    </row>
    <row r="65" spans="1:4" x14ac:dyDescent="0.45">
      <c r="A65" t="s">
        <v>8964</v>
      </c>
      <c r="B65" t="s">
        <v>8965</v>
      </c>
      <c r="C65" t="s">
        <v>8966</v>
      </c>
      <c r="D65" t="s">
        <v>4623</v>
      </c>
    </row>
    <row r="66" spans="1:4" x14ac:dyDescent="0.45">
      <c r="A66" t="s">
        <v>8964</v>
      </c>
      <c r="B66" t="s">
        <v>8965</v>
      </c>
      <c r="C66" t="s">
        <v>8967</v>
      </c>
      <c r="D66" t="s">
        <v>5290</v>
      </c>
    </row>
    <row r="67" spans="1:4" x14ac:dyDescent="0.45">
      <c r="A67" t="s">
        <v>8964</v>
      </c>
      <c r="B67" t="s">
        <v>8965</v>
      </c>
      <c r="C67" t="s">
        <v>8966</v>
      </c>
      <c r="D67" t="s">
        <v>236</v>
      </c>
    </row>
    <row r="68" spans="1:4" x14ac:dyDescent="0.45">
      <c r="A68" t="s">
        <v>8964</v>
      </c>
      <c r="B68" t="s">
        <v>8965</v>
      </c>
      <c r="C68" t="s">
        <v>8967</v>
      </c>
      <c r="D68" t="s">
        <v>4489</v>
      </c>
    </row>
    <row r="69" spans="1:4" x14ac:dyDescent="0.45">
      <c r="A69" t="s">
        <v>8964</v>
      </c>
      <c r="B69" t="s">
        <v>8965</v>
      </c>
      <c r="C69" t="s">
        <v>8966</v>
      </c>
      <c r="D69" t="s">
        <v>2</v>
      </c>
    </row>
    <row r="70" spans="1:4" x14ac:dyDescent="0.45">
      <c r="A70" t="s">
        <v>8964</v>
      </c>
      <c r="B70" t="s">
        <v>8965</v>
      </c>
      <c r="C70" t="s">
        <v>8967</v>
      </c>
      <c r="D70" t="s">
        <v>8718</v>
      </c>
    </row>
    <row r="71" spans="1:4" x14ac:dyDescent="0.45">
      <c r="A71" t="s">
        <v>8964</v>
      </c>
      <c r="B71" t="s">
        <v>8965</v>
      </c>
      <c r="C71" t="s">
        <v>8966</v>
      </c>
      <c r="D71" t="s">
        <v>788</v>
      </c>
    </row>
    <row r="72" spans="1:4" x14ac:dyDescent="0.45">
      <c r="A72" t="s">
        <v>8964</v>
      </c>
      <c r="B72" t="s">
        <v>8965</v>
      </c>
      <c r="C72" t="s">
        <v>8966</v>
      </c>
      <c r="D72" t="s">
        <v>324</v>
      </c>
    </row>
    <row r="73" spans="1:4" x14ac:dyDescent="0.45">
      <c r="A73" t="s">
        <v>8964</v>
      </c>
      <c r="B73" t="s">
        <v>8965</v>
      </c>
      <c r="C73" t="s">
        <v>8966</v>
      </c>
      <c r="D73" t="s">
        <v>6233</v>
      </c>
    </row>
    <row r="74" spans="1:4" x14ac:dyDescent="0.45">
      <c r="A74" t="s">
        <v>8964</v>
      </c>
      <c r="B74" t="s">
        <v>8965</v>
      </c>
      <c r="C74" t="s">
        <v>8966</v>
      </c>
      <c r="D74" t="s">
        <v>6536</v>
      </c>
    </row>
    <row r="75" spans="1:4" x14ac:dyDescent="0.45">
      <c r="A75" t="s">
        <v>8964</v>
      </c>
      <c r="B75" t="s">
        <v>8965</v>
      </c>
      <c r="C75" t="s">
        <v>8967</v>
      </c>
      <c r="D75" t="s">
        <v>8238</v>
      </c>
    </row>
    <row r="76" spans="1:4" x14ac:dyDescent="0.45">
      <c r="A76" t="s">
        <v>8964</v>
      </c>
      <c r="B76" t="s">
        <v>8965</v>
      </c>
      <c r="C76" t="s">
        <v>8967</v>
      </c>
      <c r="D76" t="s">
        <v>49</v>
      </c>
    </row>
    <row r="77" spans="1:4" x14ac:dyDescent="0.45">
      <c r="A77" t="s">
        <v>8964</v>
      </c>
      <c r="B77" t="s">
        <v>8965</v>
      </c>
      <c r="C77" t="s">
        <v>8967</v>
      </c>
      <c r="D77" t="s">
        <v>1329</v>
      </c>
    </row>
    <row r="78" spans="1:4" x14ac:dyDescent="0.45">
      <c r="A78" t="s">
        <v>8964</v>
      </c>
      <c r="B78" t="s">
        <v>8965</v>
      </c>
      <c r="C78" t="s">
        <v>8966</v>
      </c>
      <c r="D78" t="s">
        <v>719</v>
      </c>
    </row>
    <row r="79" spans="1:4" x14ac:dyDescent="0.45">
      <c r="A79" t="s">
        <v>8964</v>
      </c>
      <c r="B79" t="s">
        <v>8965</v>
      </c>
      <c r="C79" t="s">
        <v>8967</v>
      </c>
      <c r="D79" t="s">
        <v>1339</v>
      </c>
    </row>
    <row r="80" spans="1:4" x14ac:dyDescent="0.45">
      <c r="A80" t="s">
        <v>8964</v>
      </c>
      <c r="B80" t="s">
        <v>8965</v>
      </c>
      <c r="C80" t="s">
        <v>8967</v>
      </c>
      <c r="D80" t="s">
        <v>4224</v>
      </c>
    </row>
    <row r="81" spans="1:4" x14ac:dyDescent="0.45">
      <c r="A81" t="s">
        <v>8964</v>
      </c>
      <c r="B81" t="s">
        <v>8965</v>
      </c>
      <c r="C81" t="s">
        <v>8966</v>
      </c>
      <c r="D81" t="s">
        <v>6586</v>
      </c>
    </row>
    <row r="82" spans="1:4" x14ac:dyDescent="0.45">
      <c r="A82" t="s">
        <v>8964</v>
      </c>
      <c r="B82" t="s">
        <v>8965</v>
      </c>
      <c r="C82" t="s">
        <v>8966</v>
      </c>
      <c r="D82" t="s">
        <v>6132</v>
      </c>
    </row>
    <row r="83" spans="1:4" x14ac:dyDescent="0.45">
      <c r="A83" t="s">
        <v>8964</v>
      </c>
      <c r="B83" t="s">
        <v>8965</v>
      </c>
      <c r="C83" t="s">
        <v>8967</v>
      </c>
      <c r="D83" t="s">
        <v>18</v>
      </c>
    </row>
    <row r="84" spans="1:4" x14ac:dyDescent="0.45">
      <c r="A84" t="s">
        <v>8964</v>
      </c>
      <c r="B84" t="s">
        <v>8965</v>
      </c>
      <c r="C84" t="s">
        <v>8967</v>
      </c>
      <c r="D84" t="s">
        <v>1313</v>
      </c>
    </row>
    <row r="85" spans="1:4" x14ac:dyDescent="0.45">
      <c r="A85" t="s">
        <v>8964</v>
      </c>
      <c r="B85" t="s">
        <v>8965</v>
      </c>
      <c r="C85" t="s">
        <v>8967</v>
      </c>
      <c r="D85" t="s">
        <v>8720</v>
      </c>
    </row>
    <row r="86" spans="1:4" x14ac:dyDescent="0.45">
      <c r="A86" t="s">
        <v>8964</v>
      </c>
      <c r="B86" t="s">
        <v>8965</v>
      </c>
      <c r="C86" t="s">
        <v>8967</v>
      </c>
      <c r="D86" t="s">
        <v>6584</v>
      </c>
    </row>
    <row r="87" spans="1:4" x14ac:dyDescent="0.45">
      <c r="A87" t="s">
        <v>8968</v>
      </c>
      <c r="B87" t="s">
        <v>8969</v>
      </c>
      <c r="C87" t="s">
        <v>8966</v>
      </c>
      <c r="D87" t="s">
        <v>6600</v>
      </c>
    </row>
    <row r="88" spans="1:4" x14ac:dyDescent="0.45">
      <c r="A88" t="s">
        <v>8968</v>
      </c>
      <c r="B88" t="s">
        <v>8969</v>
      </c>
      <c r="C88" t="s">
        <v>8966</v>
      </c>
      <c r="D88" t="s">
        <v>1001</v>
      </c>
    </row>
    <row r="89" spans="1:4" x14ac:dyDescent="0.45">
      <c r="A89" t="s">
        <v>8968</v>
      </c>
      <c r="B89" t="s">
        <v>8969</v>
      </c>
      <c r="C89" t="s">
        <v>8966</v>
      </c>
      <c r="D89" t="s">
        <v>1158</v>
      </c>
    </row>
    <row r="90" spans="1:4" x14ac:dyDescent="0.45">
      <c r="A90" t="s">
        <v>8968</v>
      </c>
      <c r="B90" t="s">
        <v>8969</v>
      </c>
      <c r="C90" t="s">
        <v>8966</v>
      </c>
      <c r="D90" t="s">
        <v>2359</v>
      </c>
    </row>
    <row r="91" spans="1:4" x14ac:dyDescent="0.45">
      <c r="A91" t="s">
        <v>8968</v>
      </c>
      <c r="B91" t="s">
        <v>8969</v>
      </c>
      <c r="C91" t="s">
        <v>8966</v>
      </c>
      <c r="D91" t="s">
        <v>4653</v>
      </c>
    </row>
    <row r="92" spans="1:4" x14ac:dyDescent="0.45">
      <c r="A92" t="s">
        <v>8968</v>
      </c>
      <c r="B92" t="s">
        <v>8969</v>
      </c>
      <c r="C92" t="s">
        <v>8966</v>
      </c>
      <c r="D92" t="s">
        <v>1879</v>
      </c>
    </row>
    <row r="93" spans="1:4" x14ac:dyDescent="0.45">
      <c r="A93" t="s">
        <v>8968</v>
      </c>
      <c r="B93" t="s">
        <v>8969</v>
      </c>
      <c r="C93" t="s">
        <v>8966</v>
      </c>
      <c r="D93" t="s">
        <v>1141</v>
      </c>
    </row>
    <row r="94" spans="1:4" x14ac:dyDescent="0.45">
      <c r="A94" t="s">
        <v>8968</v>
      </c>
      <c r="B94" t="s">
        <v>8969</v>
      </c>
      <c r="C94" t="s">
        <v>8966</v>
      </c>
      <c r="D94" t="s">
        <v>1886</v>
      </c>
    </row>
    <row r="95" spans="1:4" x14ac:dyDescent="0.45">
      <c r="A95" t="s">
        <v>8968</v>
      </c>
      <c r="B95" t="s">
        <v>8969</v>
      </c>
      <c r="C95" t="s">
        <v>8966</v>
      </c>
      <c r="D95" t="s">
        <v>1343</v>
      </c>
    </row>
    <row r="96" spans="1:4" x14ac:dyDescent="0.45">
      <c r="A96" t="s">
        <v>8968</v>
      </c>
      <c r="B96" t="s">
        <v>8969</v>
      </c>
      <c r="C96" t="s">
        <v>8966</v>
      </c>
      <c r="D96" t="s">
        <v>2311</v>
      </c>
    </row>
    <row r="97" spans="1:4" x14ac:dyDescent="0.45">
      <c r="A97" t="s">
        <v>8968</v>
      </c>
      <c r="B97" t="s">
        <v>8969</v>
      </c>
      <c r="C97" t="s">
        <v>8966</v>
      </c>
      <c r="D97" t="s">
        <v>2324</v>
      </c>
    </row>
    <row r="98" spans="1:4" x14ac:dyDescent="0.45">
      <c r="A98" t="s">
        <v>8968</v>
      </c>
      <c r="B98" t="s">
        <v>8969</v>
      </c>
      <c r="C98" t="s">
        <v>8966</v>
      </c>
      <c r="D98" t="s">
        <v>171</v>
      </c>
    </row>
    <row r="99" spans="1:4" x14ac:dyDescent="0.45">
      <c r="A99" t="s">
        <v>8968</v>
      </c>
      <c r="B99" t="s">
        <v>8969</v>
      </c>
      <c r="C99" t="s">
        <v>8966</v>
      </c>
      <c r="D99" t="s">
        <v>5798</v>
      </c>
    </row>
    <row r="100" spans="1:4" x14ac:dyDescent="0.45">
      <c r="A100" t="s">
        <v>8968</v>
      </c>
      <c r="B100" t="s">
        <v>8969</v>
      </c>
      <c r="C100" t="s">
        <v>8966</v>
      </c>
      <c r="D100" t="s">
        <v>2219</v>
      </c>
    </row>
    <row r="101" spans="1:4" x14ac:dyDescent="0.45">
      <c r="A101" t="s">
        <v>8968</v>
      </c>
      <c r="B101" t="s">
        <v>8969</v>
      </c>
      <c r="C101" t="s">
        <v>8966</v>
      </c>
      <c r="D101" t="s">
        <v>496</v>
      </c>
    </row>
    <row r="102" spans="1:4" x14ac:dyDescent="0.45">
      <c r="A102" t="s">
        <v>8968</v>
      </c>
      <c r="B102" t="s">
        <v>8969</v>
      </c>
      <c r="C102" t="s">
        <v>8966</v>
      </c>
      <c r="D102" t="s">
        <v>4089</v>
      </c>
    </row>
    <row r="103" spans="1:4" x14ac:dyDescent="0.45">
      <c r="A103" t="s">
        <v>8968</v>
      </c>
      <c r="B103" t="s">
        <v>8969</v>
      </c>
      <c r="C103" t="s">
        <v>8966</v>
      </c>
      <c r="D103" t="s">
        <v>1909</v>
      </c>
    </row>
    <row r="104" spans="1:4" x14ac:dyDescent="0.45">
      <c r="A104" t="s">
        <v>8968</v>
      </c>
      <c r="B104" t="s">
        <v>8969</v>
      </c>
      <c r="C104" t="s">
        <v>8966</v>
      </c>
      <c r="D104" t="s">
        <v>1747</v>
      </c>
    </row>
    <row r="105" spans="1:4" x14ac:dyDescent="0.45">
      <c r="A105" t="s">
        <v>8968</v>
      </c>
      <c r="B105" t="s">
        <v>8969</v>
      </c>
      <c r="C105" t="s">
        <v>8966</v>
      </c>
      <c r="D105" t="s">
        <v>6341</v>
      </c>
    </row>
    <row r="106" spans="1:4" x14ac:dyDescent="0.45">
      <c r="A106" t="s">
        <v>8968</v>
      </c>
      <c r="B106" t="s">
        <v>8969</v>
      </c>
      <c r="C106" t="s">
        <v>8967</v>
      </c>
      <c r="D106" t="s">
        <v>4664</v>
      </c>
    </row>
    <row r="107" spans="1:4" x14ac:dyDescent="0.45">
      <c r="A107" t="s">
        <v>8968</v>
      </c>
      <c r="B107" t="s">
        <v>8969</v>
      </c>
      <c r="C107" t="s">
        <v>8966</v>
      </c>
      <c r="D107" t="s">
        <v>174</v>
      </c>
    </row>
    <row r="108" spans="1:4" x14ac:dyDescent="0.45">
      <c r="A108" t="s">
        <v>8968</v>
      </c>
      <c r="B108" t="s">
        <v>8969</v>
      </c>
      <c r="C108" t="s">
        <v>8966</v>
      </c>
      <c r="D108" t="s">
        <v>4590</v>
      </c>
    </row>
    <row r="109" spans="1:4" x14ac:dyDescent="0.45">
      <c r="A109" t="s">
        <v>8968</v>
      </c>
      <c r="B109" t="s">
        <v>8969</v>
      </c>
      <c r="C109" t="s">
        <v>8966</v>
      </c>
      <c r="D109" t="s">
        <v>3737</v>
      </c>
    </row>
    <row r="110" spans="1:4" x14ac:dyDescent="0.45">
      <c r="A110" t="s">
        <v>8968</v>
      </c>
      <c r="B110" t="s">
        <v>8969</v>
      </c>
      <c r="C110" t="s">
        <v>8966</v>
      </c>
      <c r="D110" t="s">
        <v>811</v>
      </c>
    </row>
    <row r="111" spans="1:4" x14ac:dyDescent="0.45">
      <c r="A111" t="s">
        <v>8968</v>
      </c>
      <c r="B111" t="s">
        <v>8969</v>
      </c>
      <c r="C111" t="s">
        <v>8966</v>
      </c>
      <c r="D111" t="s">
        <v>4829</v>
      </c>
    </row>
    <row r="112" spans="1:4" x14ac:dyDescent="0.45">
      <c r="A112" t="s">
        <v>8968</v>
      </c>
      <c r="B112" t="s">
        <v>8969</v>
      </c>
      <c r="C112" t="s">
        <v>8966</v>
      </c>
      <c r="D112" t="s">
        <v>35</v>
      </c>
    </row>
    <row r="113" spans="1:4" x14ac:dyDescent="0.45">
      <c r="A113" t="s">
        <v>8968</v>
      </c>
      <c r="B113" t="s">
        <v>8969</v>
      </c>
      <c r="C113" t="s">
        <v>8966</v>
      </c>
      <c r="D113" t="s">
        <v>3756</v>
      </c>
    </row>
    <row r="114" spans="1:4" x14ac:dyDescent="0.45">
      <c r="A114" t="s">
        <v>8968</v>
      </c>
      <c r="B114" t="s">
        <v>8969</v>
      </c>
      <c r="C114" t="s">
        <v>8966</v>
      </c>
      <c r="D114" t="s">
        <v>709</v>
      </c>
    </row>
    <row r="115" spans="1:4" x14ac:dyDescent="0.45">
      <c r="A115" t="s">
        <v>8968</v>
      </c>
      <c r="B115" t="s">
        <v>8969</v>
      </c>
      <c r="C115" t="s">
        <v>8966</v>
      </c>
      <c r="D115" t="s">
        <v>6527</v>
      </c>
    </row>
    <row r="116" spans="1:4" x14ac:dyDescent="0.45">
      <c r="A116" t="s">
        <v>8968</v>
      </c>
      <c r="B116" t="s">
        <v>8969</v>
      </c>
      <c r="C116" t="s">
        <v>8966</v>
      </c>
      <c r="D116" t="s">
        <v>1288</v>
      </c>
    </row>
    <row r="117" spans="1:4" x14ac:dyDescent="0.45">
      <c r="A117" t="s">
        <v>8968</v>
      </c>
      <c r="B117" t="s">
        <v>8969</v>
      </c>
      <c r="C117" t="s">
        <v>8966</v>
      </c>
      <c r="D117" t="s">
        <v>1892</v>
      </c>
    </row>
    <row r="118" spans="1:4" x14ac:dyDescent="0.45">
      <c r="A118" t="s">
        <v>8968</v>
      </c>
      <c r="B118" t="s">
        <v>8969</v>
      </c>
      <c r="C118" t="s">
        <v>8967</v>
      </c>
      <c r="D118" t="s">
        <v>1669</v>
      </c>
    </row>
    <row r="119" spans="1:4" x14ac:dyDescent="0.45">
      <c r="A119" t="s">
        <v>8968</v>
      </c>
      <c r="B119" t="s">
        <v>8969</v>
      </c>
      <c r="C119" t="s">
        <v>8966</v>
      </c>
      <c r="D119" t="s">
        <v>1301</v>
      </c>
    </row>
    <row r="120" spans="1:4" x14ac:dyDescent="0.45">
      <c r="A120" t="s">
        <v>8968</v>
      </c>
      <c r="B120" t="s">
        <v>8969</v>
      </c>
      <c r="C120" t="s">
        <v>8967</v>
      </c>
      <c r="D120" t="s">
        <v>1270</v>
      </c>
    </row>
    <row r="121" spans="1:4" x14ac:dyDescent="0.45">
      <c r="A121" t="s">
        <v>8968</v>
      </c>
      <c r="B121" t="s">
        <v>8969</v>
      </c>
      <c r="C121" t="s">
        <v>8967</v>
      </c>
      <c r="D121" t="s">
        <v>6562</v>
      </c>
    </row>
    <row r="122" spans="1:4" x14ac:dyDescent="0.45">
      <c r="A122" t="s">
        <v>8968</v>
      </c>
      <c r="B122" t="s">
        <v>8969</v>
      </c>
      <c r="C122" t="s">
        <v>8967</v>
      </c>
      <c r="D122" t="s">
        <v>1311</v>
      </c>
    </row>
    <row r="123" spans="1:4" x14ac:dyDescent="0.45">
      <c r="A123" t="s">
        <v>8968</v>
      </c>
      <c r="B123" t="s">
        <v>8969</v>
      </c>
      <c r="C123" t="s">
        <v>8967</v>
      </c>
      <c r="D123" t="s">
        <v>4890</v>
      </c>
    </row>
    <row r="124" spans="1:4" x14ac:dyDescent="0.45">
      <c r="A124" t="s">
        <v>8968</v>
      </c>
      <c r="B124" t="s">
        <v>8969</v>
      </c>
      <c r="C124" t="s">
        <v>8966</v>
      </c>
      <c r="D124" t="s">
        <v>1303</v>
      </c>
    </row>
    <row r="125" spans="1:4" x14ac:dyDescent="0.45">
      <c r="A125" t="s">
        <v>8968</v>
      </c>
      <c r="B125" t="s">
        <v>8969</v>
      </c>
      <c r="C125" t="s">
        <v>8967</v>
      </c>
      <c r="D125" t="s">
        <v>1450</v>
      </c>
    </row>
    <row r="126" spans="1:4" x14ac:dyDescent="0.45">
      <c r="A126" t="s">
        <v>8968</v>
      </c>
      <c r="B126" t="s">
        <v>8969</v>
      </c>
      <c r="C126" t="s">
        <v>8966</v>
      </c>
      <c r="D126" t="s">
        <v>98</v>
      </c>
    </row>
    <row r="127" spans="1:4" x14ac:dyDescent="0.45">
      <c r="A127" t="s">
        <v>8968</v>
      </c>
      <c r="B127" t="s">
        <v>8969</v>
      </c>
      <c r="C127" t="s">
        <v>8967</v>
      </c>
      <c r="D127" t="s">
        <v>1345</v>
      </c>
    </row>
    <row r="128" spans="1:4" x14ac:dyDescent="0.45">
      <c r="A128" t="s">
        <v>8968</v>
      </c>
      <c r="B128" t="s">
        <v>8969</v>
      </c>
      <c r="C128" t="s">
        <v>8967</v>
      </c>
      <c r="D128" t="s">
        <v>1665</v>
      </c>
    </row>
    <row r="129" spans="1:4" x14ac:dyDescent="0.45">
      <c r="A129" t="s">
        <v>8968</v>
      </c>
      <c r="B129" t="s">
        <v>8969</v>
      </c>
      <c r="C129" t="s">
        <v>8966</v>
      </c>
      <c r="D129" t="s">
        <v>49</v>
      </c>
    </row>
    <row r="130" spans="1:4" x14ac:dyDescent="0.45">
      <c r="A130" t="s">
        <v>8968</v>
      </c>
      <c r="B130" t="s">
        <v>8969</v>
      </c>
      <c r="C130" t="s">
        <v>8967</v>
      </c>
      <c r="D130" t="s">
        <v>1315</v>
      </c>
    </row>
    <row r="131" spans="1:4" x14ac:dyDescent="0.45">
      <c r="A131" t="s">
        <v>8968</v>
      </c>
      <c r="B131" t="s">
        <v>8969</v>
      </c>
      <c r="C131" t="s">
        <v>8967</v>
      </c>
      <c r="D131" t="s">
        <v>1267</v>
      </c>
    </row>
    <row r="132" spans="1:4" x14ac:dyDescent="0.45">
      <c r="A132" t="s">
        <v>8968</v>
      </c>
      <c r="B132" t="s">
        <v>8969</v>
      </c>
      <c r="C132" t="s">
        <v>8967</v>
      </c>
      <c r="D132" t="s">
        <v>1551</v>
      </c>
    </row>
    <row r="133" spans="1:4" x14ac:dyDescent="0.45">
      <c r="A133" t="s">
        <v>8968</v>
      </c>
      <c r="B133" t="s">
        <v>8969</v>
      </c>
      <c r="C133" t="s">
        <v>8966</v>
      </c>
      <c r="D133" t="s">
        <v>6605</v>
      </c>
    </row>
    <row r="134" spans="1:4" x14ac:dyDescent="0.45">
      <c r="A134" t="s">
        <v>8968</v>
      </c>
      <c r="B134" t="s">
        <v>8969</v>
      </c>
      <c r="C134" t="s">
        <v>8966</v>
      </c>
      <c r="D134" t="s">
        <v>3049</v>
      </c>
    </row>
    <row r="135" spans="1:4" x14ac:dyDescent="0.45">
      <c r="A135" t="s">
        <v>8968</v>
      </c>
      <c r="B135" t="s">
        <v>8969</v>
      </c>
      <c r="C135" t="s">
        <v>8966</v>
      </c>
      <c r="D135" t="s">
        <v>6199</v>
      </c>
    </row>
    <row r="136" spans="1:4" x14ac:dyDescent="0.45">
      <c r="A136" t="s">
        <v>8968</v>
      </c>
      <c r="B136" t="s">
        <v>8969</v>
      </c>
      <c r="C136" t="s">
        <v>8967</v>
      </c>
      <c r="D136" t="s">
        <v>5526</v>
      </c>
    </row>
    <row r="137" spans="1:4" x14ac:dyDescent="0.45">
      <c r="A137" t="s">
        <v>8968</v>
      </c>
      <c r="B137" t="s">
        <v>8969</v>
      </c>
      <c r="C137" t="s">
        <v>8967</v>
      </c>
      <c r="D137" t="s">
        <v>1282</v>
      </c>
    </row>
    <row r="138" spans="1:4" x14ac:dyDescent="0.45">
      <c r="A138" t="s">
        <v>8968</v>
      </c>
      <c r="B138" t="s">
        <v>8969</v>
      </c>
      <c r="C138" t="s">
        <v>8966</v>
      </c>
      <c r="D138" t="s">
        <v>5111</v>
      </c>
    </row>
    <row r="139" spans="1:4" x14ac:dyDescent="0.45">
      <c r="A139" t="s">
        <v>8968</v>
      </c>
      <c r="B139" t="s">
        <v>8969</v>
      </c>
      <c r="C139" t="s">
        <v>8967</v>
      </c>
      <c r="D139" t="s">
        <v>6593</v>
      </c>
    </row>
    <row r="140" spans="1:4" x14ac:dyDescent="0.45">
      <c r="A140" t="s">
        <v>8968</v>
      </c>
      <c r="B140" t="s">
        <v>8969</v>
      </c>
      <c r="C140" t="s">
        <v>8966</v>
      </c>
      <c r="D140" t="s">
        <v>18</v>
      </c>
    </row>
    <row r="141" spans="1:4" x14ac:dyDescent="0.45">
      <c r="A141" t="s">
        <v>8968</v>
      </c>
      <c r="B141" t="s">
        <v>8969</v>
      </c>
      <c r="C141" t="s">
        <v>8966</v>
      </c>
      <c r="D141" t="s">
        <v>5453</v>
      </c>
    </row>
    <row r="142" spans="1:4" x14ac:dyDescent="0.45">
      <c r="A142" t="s">
        <v>8968</v>
      </c>
      <c r="B142" t="s">
        <v>8969</v>
      </c>
      <c r="C142" t="s">
        <v>8967</v>
      </c>
      <c r="D142" t="s">
        <v>5425</v>
      </c>
    </row>
    <row r="143" spans="1:4" x14ac:dyDescent="0.45">
      <c r="A143" t="s">
        <v>8968</v>
      </c>
      <c r="B143" t="s">
        <v>8969</v>
      </c>
      <c r="C143" t="s">
        <v>8966</v>
      </c>
      <c r="D143" t="s">
        <v>1621</v>
      </c>
    </row>
    <row r="144" spans="1:4" x14ac:dyDescent="0.45">
      <c r="A144" t="s">
        <v>8968</v>
      </c>
      <c r="B144" t="s">
        <v>8969</v>
      </c>
      <c r="C144" t="s">
        <v>8966</v>
      </c>
      <c r="D144" t="s">
        <v>1837</v>
      </c>
    </row>
    <row r="145" spans="1:4" x14ac:dyDescent="0.45">
      <c r="A145" t="s">
        <v>8968</v>
      </c>
      <c r="B145" t="s">
        <v>8969</v>
      </c>
      <c r="C145" t="s">
        <v>8967</v>
      </c>
      <c r="D145" t="s">
        <v>6588</v>
      </c>
    </row>
    <row r="146" spans="1:4" x14ac:dyDescent="0.45">
      <c r="A146" t="s">
        <v>8968</v>
      </c>
      <c r="B146" t="s">
        <v>8969</v>
      </c>
      <c r="C146" t="s">
        <v>8966</v>
      </c>
      <c r="D146" t="s">
        <v>1136</v>
      </c>
    </row>
    <row r="147" spans="1:4" x14ac:dyDescent="0.45">
      <c r="A147" t="s">
        <v>8968</v>
      </c>
      <c r="B147" t="s">
        <v>8969</v>
      </c>
      <c r="C147" t="s">
        <v>8966</v>
      </c>
      <c r="D147" t="s">
        <v>6581</v>
      </c>
    </row>
    <row r="148" spans="1:4" x14ac:dyDescent="0.45">
      <c r="A148" t="s">
        <v>8968</v>
      </c>
      <c r="B148" t="s">
        <v>8969</v>
      </c>
      <c r="C148" t="s">
        <v>8966</v>
      </c>
      <c r="D148" t="s">
        <v>5235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2919B-9C19-4E8D-887B-7D44F737D7FA}">
  <sheetPr codeName="Sheet4"/>
  <dimension ref="A1:P2725"/>
  <sheetViews>
    <sheetView zoomScale="70" zoomScaleNormal="70" workbookViewId="0">
      <pane xSplit="24" ySplit="3" topLeftCell="Y2691" activePane="bottomRight" state="frozen"/>
      <selection activeCell="G53" sqref="G53"/>
      <selection pane="topRight" activeCell="G53" sqref="G53"/>
      <selection pane="bottomLeft" activeCell="G53" sqref="G53"/>
      <selection pane="bottomRight" activeCell="G53" sqref="G53"/>
    </sheetView>
  </sheetViews>
  <sheetFormatPr defaultRowHeight="14.25" x14ac:dyDescent="0.45"/>
  <cols>
    <col min="1" max="3" width="17.1328125" customWidth="1"/>
    <col min="4" max="4" width="8.59765625" bestFit="1" customWidth="1"/>
    <col min="5" max="5" width="17.1328125" style="28" bestFit="1" customWidth="1"/>
    <col min="7" max="7" width="36.86328125" bestFit="1" customWidth="1"/>
    <col min="8" max="8" width="32.86328125" bestFit="1" customWidth="1"/>
    <col min="9" max="9" width="39.3984375" bestFit="1" customWidth="1"/>
    <col min="10" max="10" width="23.265625" bestFit="1" customWidth="1"/>
    <col min="11" max="11" width="56.3984375" bestFit="1" customWidth="1"/>
    <col min="12" max="12" width="35.3984375" bestFit="1" customWidth="1"/>
    <col min="13" max="13" width="10.86328125" bestFit="1" customWidth="1"/>
    <col min="14" max="14" width="126.1328125" bestFit="1" customWidth="1"/>
    <col min="15" max="15" width="19.86328125" bestFit="1" customWidth="1"/>
    <col min="16" max="16" width="21.86328125" bestFit="1" customWidth="1"/>
    <col min="24" max="24" width="16.3984375" customWidth="1"/>
  </cols>
  <sheetData>
    <row r="1" spans="1:16" x14ac:dyDescent="0.45">
      <c r="A1" s="1" t="s">
        <v>103</v>
      </c>
      <c r="B1" s="1" t="s">
        <v>114</v>
      </c>
      <c r="C1" s="1" t="s">
        <v>4176</v>
      </c>
      <c r="D1" s="1" t="s">
        <v>4171</v>
      </c>
      <c r="E1" s="17" t="s">
        <v>4172</v>
      </c>
      <c r="F1" s="1" t="s">
        <v>4173</v>
      </c>
      <c r="G1" s="1" t="s">
        <v>4174</v>
      </c>
      <c r="H1" s="1" t="s">
        <v>105</v>
      </c>
      <c r="I1" s="1" t="s">
        <v>106</v>
      </c>
      <c r="J1" s="1" t="s">
        <v>113</v>
      </c>
      <c r="K1" s="1" t="s">
        <v>107</v>
      </c>
      <c r="L1" s="1" t="s">
        <v>108</v>
      </c>
      <c r="M1" s="1" t="s">
        <v>109</v>
      </c>
      <c r="N1" s="1" t="s">
        <v>110</v>
      </c>
      <c r="O1" s="1" t="s">
        <v>111</v>
      </c>
      <c r="P1" s="1" t="s">
        <v>112</v>
      </c>
    </row>
    <row r="2" spans="1:16" x14ac:dyDescent="0.45">
      <c r="A2" s="2" t="s">
        <v>4175</v>
      </c>
      <c r="B2" s="2">
        <v>1120</v>
      </c>
      <c r="C2" s="6" t="s">
        <v>117</v>
      </c>
      <c r="D2" s="6" t="s">
        <v>120</v>
      </c>
      <c r="E2" s="18">
        <v>29432664</v>
      </c>
      <c r="F2" s="6" t="s">
        <v>0</v>
      </c>
      <c r="G2" s="6" t="s">
        <v>1</v>
      </c>
      <c r="H2" s="6" t="s">
        <v>116</v>
      </c>
      <c r="I2" s="6" t="s">
        <v>115</v>
      </c>
      <c r="J2" s="5">
        <v>1</v>
      </c>
      <c r="K2" s="6"/>
      <c r="L2" s="6" t="s">
        <v>32</v>
      </c>
      <c r="M2" s="4" t="s">
        <v>6</v>
      </c>
      <c r="N2" t="s">
        <v>118</v>
      </c>
      <c r="O2" s="4"/>
      <c r="P2" s="6" t="s">
        <v>119</v>
      </c>
    </row>
    <row r="3" spans="1:16" x14ac:dyDescent="0.45">
      <c r="A3" s="2" t="s">
        <v>4175</v>
      </c>
      <c r="B3" s="2">
        <v>1120</v>
      </c>
      <c r="C3" s="6" t="s">
        <v>123</v>
      </c>
      <c r="D3" s="6" t="s">
        <v>126</v>
      </c>
      <c r="E3" s="18">
        <v>112176317</v>
      </c>
      <c r="F3" s="6" t="s">
        <v>10</v>
      </c>
      <c r="G3" s="6" t="s">
        <v>24</v>
      </c>
      <c r="H3" s="6" t="s">
        <v>11</v>
      </c>
      <c r="I3" s="6" t="s">
        <v>122</v>
      </c>
      <c r="J3" s="5">
        <v>1</v>
      </c>
      <c r="K3" s="6"/>
      <c r="L3" s="6" t="s">
        <v>124</v>
      </c>
      <c r="M3" s="4" t="s">
        <v>6</v>
      </c>
      <c r="N3" t="s">
        <v>118</v>
      </c>
      <c r="O3" s="4"/>
      <c r="P3" s="6" t="s">
        <v>125</v>
      </c>
    </row>
    <row r="4" spans="1:16" x14ac:dyDescent="0.45">
      <c r="A4" s="2" t="s">
        <v>4175</v>
      </c>
      <c r="B4" s="2">
        <v>1120</v>
      </c>
      <c r="C4" s="6" t="s">
        <v>127</v>
      </c>
      <c r="D4" s="6" t="s">
        <v>126</v>
      </c>
      <c r="E4" s="18">
        <v>112175100</v>
      </c>
      <c r="F4" s="6" t="s">
        <v>24</v>
      </c>
      <c r="G4" s="6" t="s">
        <v>1</v>
      </c>
      <c r="H4" s="6" t="s">
        <v>11</v>
      </c>
      <c r="I4" s="6" t="s">
        <v>122</v>
      </c>
      <c r="J4" s="5">
        <v>1</v>
      </c>
      <c r="K4" s="6"/>
      <c r="L4" s="6" t="s">
        <v>128</v>
      </c>
      <c r="M4" s="4" t="s">
        <v>6</v>
      </c>
      <c r="N4" t="s">
        <v>118</v>
      </c>
      <c r="O4" s="4"/>
      <c r="P4" s="6" t="s">
        <v>129</v>
      </c>
    </row>
    <row r="5" spans="1:16" x14ac:dyDescent="0.45">
      <c r="A5" s="2" t="s">
        <v>4175</v>
      </c>
      <c r="B5" s="2">
        <v>1120</v>
      </c>
      <c r="C5" s="6" t="s">
        <v>130</v>
      </c>
      <c r="D5" s="6" t="s">
        <v>126</v>
      </c>
      <c r="E5" s="18">
        <v>112174096</v>
      </c>
      <c r="F5" s="6" t="s">
        <v>0</v>
      </c>
      <c r="G5" s="6" t="s">
        <v>10</v>
      </c>
      <c r="H5" s="6" t="s">
        <v>11</v>
      </c>
      <c r="I5" s="6" t="s">
        <v>115</v>
      </c>
      <c r="J5" s="5">
        <v>1</v>
      </c>
      <c r="K5" s="6"/>
      <c r="L5" s="6" t="s">
        <v>131</v>
      </c>
      <c r="M5" s="4" t="s">
        <v>6</v>
      </c>
      <c r="N5" t="s">
        <v>132</v>
      </c>
      <c r="O5" s="4"/>
      <c r="P5" s="6" t="s">
        <v>133</v>
      </c>
    </row>
    <row r="6" spans="1:16" x14ac:dyDescent="0.45">
      <c r="A6" s="2" t="s">
        <v>4175</v>
      </c>
      <c r="B6" s="2">
        <v>1120</v>
      </c>
      <c r="C6" s="6" t="s">
        <v>134</v>
      </c>
      <c r="D6" s="6" t="s">
        <v>126</v>
      </c>
      <c r="E6" s="18">
        <v>112154969</v>
      </c>
      <c r="F6" s="6" t="s">
        <v>0</v>
      </c>
      <c r="G6" s="6" t="s">
        <v>1</v>
      </c>
      <c r="H6" s="6" t="s">
        <v>11</v>
      </c>
      <c r="I6" s="6" t="s">
        <v>122</v>
      </c>
      <c r="J6" s="5">
        <v>1</v>
      </c>
      <c r="K6" s="6"/>
      <c r="L6" s="6" t="s">
        <v>131</v>
      </c>
      <c r="M6" s="4" t="s">
        <v>6</v>
      </c>
      <c r="N6" t="s">
        <v>118</v>
      </c>
      <c r="O6" s="4"/>
      <c r="P6" s="6" t="s">
        <v>135</v>
      </c>
    </row>
    <row r="7" spans="1:16" x14ac:dyDescent="0.45">
      <c r="A7" s="2" t="s">
        <v>4175</v>
      </c>
      <c r="B7" s="2">
        <v>1120</v>
      </c>
      <c r="C7" s="6" t="s">
        <v>136</v>
      </c>
      <c r="D7" s="6" t="s">
        <v>126</v>
      </c>
      <c r="E7" s="18">
        <v>112154970</v>
      </c>
      <c r="F7" s="6" t="s">
        <v>24</v>
      </c>
      <c r="G7" s="6" t="s">
        <v>10</v>
      </c>
      <c r="H7" s="6" t="s">
        <v>11</v>
      </c>
      <c r="I7" s="6" t="s">
        <v>122</v>
      </c>
      <c r="J7" s="5">
        <v>1</v>
      </c>
      <c r="K7" s="6"/>
      <c r="L7" s="6" t="s">
        <v>32</v>
      </c>
      <c r="M7" s="4" t="s">
        <v>6</v>
      </c>
      <c r="N7" t="s">
        <v>118</v>
      </c>
      <c r="O7" s="4"/>
      <c r="P7" s="6" t="s">
        <v>137</v>
      </c>
    </row>
    <row r="8" spans="1:16" x14ac:dyDescent="0.45">
      <c r="A8" s="2" t="s">
        <v>4175</v>
      </c>
      <c r="B8" s="2">
        <v>1120</v>
      </c>
      <c r="C8" s="6" t="s">
        <v>138</v>
      </c>
      <c r="D8" s="6" t="s">
        <v>126</v>
      </c>
      <c r="E8" s="18">
        <v>112154969</v>
      </c>
      <c r="F8" s="6" t="s">
        <v>0</v>
      </c>
      <c r="G8" s="6" t="s">
        <v>1</v>
      </c>
      <c r="H8" s="6" t="s">
        <v>11</v>
      </c>
      <c r="I8" s="6" t="s">
        <v>122</v>
      </c>
      <c r="J8" s="5">
        <v>1</v>
      </c>
      <c r="K8" s="6"/>
      <c r="L8" s="6" t="s">
        <v>70</v>
      </c>
      <c r="M8" s="4" t="s">
        <v>6</v>
      </c>
      <c r="N8" t="s">
        <v>118</v>
      </c>
      <c r="O8" s="4"/>
      <c r="P8" s="6" t="s">
        <v>135</v>
      </c>
    </row>
    <row r="9" spans="1:16" x14ac:dyDescent="0.45">
      <c r="A9" s="2" t="s">
        <v>4175</v>
      </c>
      <c r="B9" s="2">
        <v>1120</v>
      </c>
      <c r="C9" s="6" t="s">
        <v>139</v>
      </c>
      <c r="D9" s="6" t="s">
        <v>142</v>
      </c>
      <c r="E9" s="18">
        <v>41245200</v>
      </c>
      <c r="F9" s="6" t="s">
        <v>143</v>
      </c>
      <c r="G9" s="6" t="s">
        <v>144</v>
      </c>
      <c r="H9" s="6" t="s">
        <v>98</v>
      </c>
      <c r="I9" s="6" t="s">
        <v>115</v>
      </c>
      <c r="J9" s="5">
        <v>1</v>
      </c>
      <c r="K9" s="6"/>
      <c r="L9" s="6" t="s">
        <v>124</v>
      </c>
      <c r="M9" s="4" t="s">
        <v>6</v>
      </c>
      <c r="N9" t="s">
        <v>140</v>
      </c>
      <c r="O9" s="4"/>
      <c r="P9" s="6" t="s">
        <v>141</v>
      </c>
    </row>
    <row r="10" spans="1:16" x14ac:dyDescent="0.45">
      <c r="A10" s="2" t="s">
        <v>4175</v>
      </c>
      <c r="B10" s="2">
        <v>1120</v>
      </c>
      <c r="C10" s="6" t="s">
        <v>145</v>
      </c>
      <c r="D10" s="6" t="s">
        <v>149</v>
      </c>
      <c r="E10" s="18">
        <v>32945092</v>
      </c>
      <c r="F10" s="6" t="s">
        <v>24</v>
      </c>
      <c r="G10" s="6" t="s">
        <v>10</v>
      </c>
      <c r="H10" s="6" t="s">
        <v>35</v>
      </c>
      <c r="I10" s="6" t="s">
        <v>115</v>
      </c>
      <c r="J10" s="5">
        <v>1</v>
      </c>
      <c r="K10" s="6"/>
      <c r="L10" s="6" t="s">
        <v>146</v>
      </c>
      <c r="M10" s="4" t="s">
        <v>6</v>
      </c>
      <c r="N10" t="s">
        <v>147</v>
      </c>
      <c r="O10" s="4"/>
      <c r="P10" s="6" t="s">
        <v>148</v>
      </c>
    </row>
    <row r="11" spans="1:16" x14ac:dyDescent="0.45">
      <c r="A11" s="2" t="s">
        <v>4175</v>
      </c>
      <c r="B11" s="2">
        <v>1120</v>
      </c>
      <c r="C11" s="6" t="s">
        <v>150</v>
      </c>
      <c r="D11" s="6" t="s">
        <v>149</v>
      </c>
      <c r="E11" s="18">
        <v>32968863</v>
      </c>
      <c r="F11" s="6" t="s">
        <v>0</v>
      </c>
      <c r="G11" s="6" t="s">
        <v>24</v>
      </c>
      <c r="H11" s="6" t="s">
        <v>35</v>
      </c>
      <c r="I11" s="6" t="s">
        <v>115</v>
      </c>
      <c r="J11" s="5">
        <v>1</v>
      </c>
      <c r="K11" s="6"/>
      <c r="L11" s="6" t="s">
        <v>151</v>
      </c>
      <c r="M11" s="4" t="s">
        <v>6</v>
      </c>
      <c r="N11" t="s">
        <v>132</v>
      </c>
      <c r="O11" s="4"/>
      <c r="P11" s="6" t="s">
        <v>152</v>
      </c>
    </row>
    <row r="12" spans="1:16" x14ac:dyDescent="0.45">
      <c r="A12" s="2" t="s">
        <v>4175</v>
      </c>
      <c r="B12" s="2">
        <v>1120</v>
      </c>
      <c r="C12" s="6" t="s">
        <v>153</v>
      </c>
      <c r="D12" s="6" t="s">
        <v>149</v>
      </c>
      <c r="E12" s="18">
        <v>32929213</v>
      </c>
      <c r="F12" s="6" t="s">
        <v>0</v>
      </c>
      <c r="G12" s="6" t="s">
        <v>144</v>
      </c>
      <c r="H12" s="6" t="s">
        <v>35</v>
      </c>
      <c r="I12" s="6" t="s">
        <v>115</v>
      </c>
      <c r="J12" s="5">
        <v>1</v>
      </c>
      <c r="K12" s="6"/>
      <c r="L12" s="6" t="s">
        <v>131</v>
      </c>
      <c r="M12" s="4" t="s">
        <v>6</v>
      </c>
      <c r="N12" t="s">
        <v>140</v>
      </c>
      <c r="O12" s="4"/>
      <c r="P12" s="6" t="s">
        <v>154</v>
      </c>
    </row>
    <row r="13" spans="1:16" x14ac:dyDescent="0.45">
      <c r="A13" s="2" t="s">
        <v>4175</v>
      </c>
      <c r="B13" s="2">
        <v>1120</v>
      </c>
      <c r="C13" s="6" t="s">
        <v>155</v>
      </c>
      <c r="D13" s="6" t="s">
        <v>149</v>
      </c>
      <c r="E13" s="18">
        <v>32953932</v>
      </c>
      <c r="F13" s="6" t="s">
        <v>1</v>
      </c>
      <c r="G13" s="6" t="s">
        <v>10</v>
      </c>
      <c r="H13" s="6" t="s">
        <v>35</v>
      </c>
      <c r="I13" s="6" t="s">
        <v>115</v>
      </c>
      <c r="J13" s="5">
        <v>1</v>
      </c>
      <c r="K13" s="6"/>
      <c r="L13" s="6" t="s">
        <v>131</v>
      </c>
      <c r="M13" s="4" t="s">
        <v>6</v>
      </c>
      <c r="N13" t="s">
        <v>132</v>
      </c>
      <c r="O13" s="4"/>
      <c r="P13" s="6" t="s">
        <v>156</v>
      </c>
    </row>
    <row r="14" spans="1:16" x14ac:dyDescent="0.45">
      <c r="A14" s="2" t="s">
        <v>4175</v>
      </c>
      <c r="B14" s="2">
        <v>1120</v>
      </c>
      <c r="C14" s="6" t="s">
        <v>157</v>
      </c>
      <c r="D14" s="6" t="s">
        <v>149</v>
      </c>
      <c r="E14" s="18">
        <v>32945092</v>
      </c>
      <c r="F14" s="6" t="s">
        <v>24</v>
      </c>
      <c r="G14" s="6" t="s">
        <v>10</v>
      </c>
      <c r="H14" s="6" t="s">
        <v>35</v>
      </c>
      <c r="I14" s="6" t="s">
        <v>115</v>
      </c>
      <c r="J14" s="5">
        <v>1</v>
      </c>
      <c r="K14" s="6"/>
      <c r="L14" s="6" t="s">
        <v>32</v>
      </c>
      <c r="M14" s="4" t="s">
        <v>6</v>
      </c>
      <c r="N14" t="s">
        <v>147</v>
      </c>
      <c r="O14" s="4"/>
      <c r="P14" s="6" t="s">
        <v>148</v>
      </c>
    </row>
    <row r="15" spans="1:16" x14ac:dyDescent="0.45">
      <c r="A15" s="2" t="s">
        <v>4175</v>
      </c>
      <c r="B15" s="2">
        <v>1120</v>
      </c>
      <c r="C15" s="6" t="s">
        <v>158</v>
      </c>
      <c r="D15" s="6" t="s">
        <v>149</v>
      </c>
      <c r="E15" s="18">
        <v>32911681</v>
      </c>
      <c r="F15" s="6" t="s">
        <v>161</v>
      </c>
      <c r="G15" s="6" t="s">
        <v>144</v>
      </c>
      <c r="H15" s="6" t="s">
        <v>35</v>
      </c>
      <c r="I15" s="6" t="s">
        <v>115</v>
      </c>
      <c r="J15" s="5">
        <v>1</v>
      </c>
      <c r="K15" s="6"/>
      <c r="L15" s="6" t="s">
        <v>159</v>
      </c>
      <c r="M15" s="4" t="s">
        <v>6</v>
      </c>
      <c r="N15" t="s">
        <v>140</v>
      </c>
      <c r="O15" s="4"/>
      <c r="P15" s="6" t="s">
        <v>160</v>
      </c>
    </row>
    <row r="16" spans="1:16" x14ac:dyDescent="0.45">
      <c r="A16" s="2" t="s">
        <v>4175</v>
      </c>
      <c r="B16" s="2">
        <v>1120</v>
      </c>
      <c r="C16" s="8" t="s">
        <v>163</v>
      </c>
      <c r="D16" s="8" t="s">
        <v>166</v>
      </c>
      <c r="E16" s="18">
        <v>68846147</v>
      </c>
      <c r="F16" s="8" t="s">
        <v>0</v>
      </c>
      <c r="G16" s="8" t="s">
        <v>1</v>
      </c>
      <c r="H16" s="8" t="s">
        <v>162</v>
      </c>
      <c r="I16" s="8" t="s">
        <v>122</v>
      </c>
      <c r="J16" s="5">
        <v>1</v>
      </c>
      <c r="K16" s="6"/>
      <c r="L16" s="6" t="s">
        <v>164</v>
      </c>
      <c r="M16" s="4" t="s">
        <v>6</v>
      </c>
      <c r="N16" t="s">
        <v>118</v>
      </c>
      <c r="O16" s="4"/>
      <c r="P16" s="8" t="s">
        <v>165</v>
      </c>
    </row>
    <row r="17" spans="1:16" x14ac:dyDescent="0.45">
      <c r="A17" s="2" t="s">
        <v>4175</v>
      </c>
      <c r="B17" s="2">
        <v>1120</v>
      </c>
      <c r="C17" s="7" t="s">
        <v>168</v>
      </c>
      <c r="D17" s="6" t="s">
        <v>170</v>
      </c>
      <c r="E17" s="18">
        <v>25398281</v>
      </c>
      <c r="F17" s="6" t="s">
        <v>0</v>
      </c>
      <c r="G17" s="6" t="s">
        <v>1</v>
      </c>
      <c r="H17" s="6" t="s">
        <v>167</v>
      </c>
      <c r="I17" s="6" t="s">
        <v>115</v>
      </c>
      <c r="J17" s="5">
        <v>1</v>
      </c>
      <c r="K17" s="6"/>
      <c r="L17" s="6" t="s">
        <v>164</v>
      </c>
      <c r="M17" s="4" t="s">
        <v>6</v>
      </c>
      <c r="N17" t="s">
        <v>118</v>
      </c>
      <c r="O17" s="4"/>
      <c r="P17" s="6" t="s">
        <v>169</v>
      </c>
    </row>
    <row r="18" spans="1:16" x14ac:dyDescent="0.45">
      <c r="A18" s="2" t="s">
        <v>4175</v>
      </c>
      <c r="B18" s="2">
        <v>1120</v>
      </c>
      <c r="C18" s="6" t="s">
        <v>172</v>
      </c>
      <c r="D18" s="6" t="s">
        <v>120</v>
      </c>
      <c r="E18" s="18">
        <v>47703538</v>
      </c>
      <c r="F18" s="6" t="s">
        <v>0</v>
      </c>
      <c r="G18" s="6" t="s">
        <v>1</v>
      </c>
      <c r="H18" s="6" t="s">
        <v>171</v>
      </c>
      <c r="I18" s="6" t="s">
        <v>115</v>
      </c>
      <c r="J18" s="5">
        <v>1</v>
      </c>
      <c r="K18" s="6"/>
      <c r="L18" s="6" t="s">
        <v>70</v>
      </c>
      <c r="M18" s="4" t="s">
        <v>6</v>
      </c>
      <c r="N18" t="s">
        <v>132</v>
      </c>
      <c r="O18" s="4"/>
      <c r="P18" s="6" t="s">
        <v>173</v>
      </c>
    </row>
    <row r="19" spans="1:16" x14ac:dyDescent="0.45">
      <c r="A19" s="2" t="s">
        <v>4175</v>
      </c>
      <c r="B19" s="2">
        <v>1120</v>
      </c>
      <c r="C19" s="6" t="s">
        <v>175</v>
      </c>
      <c r="D19" s="6" t="s">
        <v>120</v>
      </c>
      <c r="E19" s="18">
        <v>48026759</v>
      </c>
      <c r="F19" s="6" t="s">
        <v>178</v>
      </c>
      <c r="G19" s="6" t="s">
        <v>144</v>
      </c>
      <c r="H19" s="6" t="s">
        <v>174</v>
      </c>
      <c r="I19" s="6" t="s">
        <v>115</v>
      </c>
      <c r="J19" s="5">
        <v>1</v>
      </c>
      <c r="K19" s="6"/>
      <c r="L19" s="6" t="s">
        <v>176</v>
      </c>
      <c r="M19" s="4" t="s">
        <v>6</v>
      </c>
      <c r="N19" t="s">
        <v>140</v>
      </c>
      <c r="O19" s="4"/>
      <c r="P19" s="6" t="s">
        <v>177</v>
      </c>
    </row>
    <row r="20" spans="1:16" x14ac:dyDescent="0.45">
      <c r="A20" s="2" t="s">
        <v>4175</v>
      </c>
      <c r="B20" s="2">
        <v>1120</v>
      </c>
      <c r="C20" s="6" t="s">
        <v>179</v>
      </c>
      <c r="D20" s="6" t="s">
        <v>142</v>
      </c>
      <c r="E20" s="18">
        <v>29654730</v>
      </c>
      <c r="F20" s="6" t="s">
        <v>0</v>
      </c>
      <c r="G20" s="6" t="s">
        <v>1</v>
      </c>
      <c r="H20" s="6" t="s">
        <v>76</v>
      </c>
      <c r="I20" s="6" t="s">
        <v>122</v>
      </c>
      <c r="J20" s="5">
        <v>1</v>
      </c>
      <c r="K20" s="6"/>
      <c r="L20" s="6" t="s">
        <v>180</v>
      </c>
      <c r="M20" s="4" t="s">
        <v>6</v>
      </c>
      <c r="N20" t="s">
        <v>118</v>
      </c>
      <c r="O20" s="4"/>
      <c r="P20" s="6" t="s">
        <v>181</v>
      </c>
    </row>
    <row r="21" spans="1:16" x14ac:dyDescent="0.45">
      <c r="A21" s="2" t="s">
        <v>4175</v>
      </c>
      <c r="B21" s="2">
        <v>1120</v>
      </c>
      <c r="C21" s="6" t="s">
        <v>182</v>
      </c>
      <c r="D21" s="6" t="s">
        <v>142</v>
      </c>
      <c r="E21" s="18">
        <v>29559721</v>
      </c>
      <c r="F21" s="6" t="s">
        <v>0</v>
      </c>
      <c r="G21" s="6" t="s">
        <v>24</v>
      </c>
      <c r="H21" s="6" t="s">
        <v>76</v>
      </c>
      <c r="I21" s="6" t="s">
        <v>115</v>
      </c>
      <c r="J21" s="5">
        <v>1</v>
      </c>
      <c r="K21" s="6"/>
      <c r="L21" s="6" t="s">
        <v>180</v>
      </c>
      <c r="M21" s="4" t="s">
        <v>6</v>
      </c>
      <c r="N21" t="s">
        <v>132</v>
      </c>
      <c r="O21" s="4"/>
      <c r="P21" s="6" t="s">
        <v>183</v>
      </c>
    </row>
    <row r="22" spans="1:16" x14ac:dyDescent="0.45">
      <c r="A22" s="2" t="s">
        <v>4175</v>
      </c>
      <c r="B22" s="2">
        <v>1120</v>
      </c>
      <c r="C22" s="6" t="s">
        <v>184</v>
      </c>
      <c r="D22" s="6" t="s">
        <v>142</v>
      </c>
      <c r="E22" s="18">
        <v>29528489</v>
      </c>
      <c r="F22" s="6" t="s">
        <v>0</v>
      </c>
      <c r="G22" s="6" t="s">
        <v>1</v>
      </c>
      <c r="H22" s="6" t="s">
        <v>76</v>
      </c>
      <c r="I22" s="6" t="s">
        <v>115</v>
      </c>
      <c r="J22" s="5">
        <v>1</v>
      </c>
      <c r="K22" s="6"/>
      <c r="L22" s="6" t="s">
        <v>176</v>
      </c>
      <c r="M22" s="4" t="s">
        <v>6</v>
      </c>
      <c r="N22" t="s">
        <v>132</v>
      </c>
      <c r="O22" s="4"/>
      <c r="P22" s="6" t="s">
        <v>185</v>
      </c>
    </row>
    <row r="23" spans="1:16" x14ac:dyDescent="0.45">
      <c r="A23" s="2" t="s">
        <v>4175</v>
      </c>
      <c r="B23" s="2">
        <v>1120</v>
      </c>
      <c r="C23" s="6" t="s">
        <v>186</v>
      </c>
      <c r="D23" s="6" t="s">
        <v>142</v>
      </c>
      <c r="E23" s="18">
        <v>29664899</v>
      </c>
      <c r="F23" s="6" t="s">
        <v>24</v>
      </c>
      <c r="G23" s="6" t="s">
        <v>10</v>
      </c>
      <c r="H23" s="6" t="s">
        <v>76</v>
      </c>
      <c r="I23" s="6" t="s">
        <v>115</v>
      </c>
      <c r="J23" s="5">
        <v>1</v>
      </c>
      <c r="K23" s="6"/>
      <c r="L23" s="6" t="s">
        <v>187</v>
      </c>
      <c r="M23" s="4" t="s">
        <v>6</v>
      </c>
      <c r="N23" t="s">
        <v>147</v>
      </c>
      <c r="O23" s="4"/>
      <c r="P23" s="6" t="s">
        <v>188</v>
      </c>
    </row>
    <row r="24" spans="1:16" x14ac:dyDescent="0.45">
      <c r="A24" s="2" t="s">
        <v>4175</v>
      </c>
      <c r="B24" s="2">
        <v>1120</v>
      </c>
      <c r="C24" s="6" t="s">
        <v>190</v>
      </c>
      <c r="D24" s="6" t="s">
        <v>192</v>
      </c>
      <c r="E24" s="18">
        <v>30038275</v>
      </c>
      <c r="F24" s="6" t="s">
        <v>24</v>
      </c>
      <c r="G24" s="6" t="s">
        <v>10</v>
      </c>
      <c r="H24" s="6" t="s">
        <v>189</v>
      </c>
      <c r="I24" s="6" t="s">
        <v>115</v>
      </c>
      <c r="J24" s="5">
        <v>1</v>
      </c>
      <c r="K24" s="6"/>
      <c r="L24" s="6" t="s">
        <v>180</v>
      </c>
      <c r="M24" s="4" t="s">
        <v>6</v>
      </c>
      <c r="N24" t="s">
        <v>147</v>
      </c>
      <c r="O24" s="4"/>
      <c r="P24" s="6" t="s">
        <v>191</v>
      </c>
    </row>
    <row r="25" spans="1:16" x14ac:dyDescent="0.45">
      <c r="A25" s="2" t="s">
        <v>4175</v>
      </c>
      <c r="B25" s="2">
        <v>1120</v>
      </c>
      <c r="C25" s="6" t="s">
        <v>193</v>
      </c>
      <c r="D25" s="6" t="s">
        <v>192</v>
      </c>
      <c r="E25" s="18">
        <v>30035183</v>
      </c>
      <c r="F25" s="6" t="s">
        <v>196</v>
      </c>
      <c r="G25" s="6" t="s">
        <v>144</v>
      </c>
      <c r="H25" s="6" t="s">
        <v>189</v>
      </c>
      <c r="I25" s="6" t="s">
        <v>122</v>
      </c>
      <c r="J25" s="5">
        <v>1</v>
      </c>
      <c r="K25" s="6"/>
      <c r="L25" s="6" t="s">
        <v>128</v>
      </c>
      <c r="M25" s="4" t="s">
        <v>6</v>
      </c>
      <c r="N25" t="s">
        <v>194</v>
      </c>
      <c r="O25" s="4"/>
      <c r="P25" s="6" t="s">
        <v>195</v>
      </c>
    </row>
    <row r="26" spans="1:16" x14ac:dyDescent="0.45">
      <c r="A26" s="2" t="s">
        <v>4175</v>
      </c>
      <c r="B26" s="2">
        <v>1120</v>
      </c>
      <c r="C26" s="6" t="s">
        <v>198</v>
      </c>
      <c r="D26" s="6" t="s">
        <v>201</v>
      </c>
      <c r="E26" s="18">
        <v>115258748</v>
      </c>
      <c r="F26" s="6" t="s">
        <v>0</v>
      </c>
      <c r="G26" s="6" t="s">
        <v>1</v>
      </c>
      <c r="H26" s="6" t="s">
        <v>197</v>
      </c>
      <c r="I26" s="6" t="s">
        <v>122</v>
      </c>
      <c r="J26" s="5">
        <v>1</v>
      </c>
      <c r="K26" s="6"/>
      <c r="L26" s="6" t="s">
        <v>199</v>
      </c>
      <c r="M26" s="4" t="s">
        <v>6</v>
      </c>
      <c r="N26" t="s">
        <v>118</v>
      </c>
      <c r="O26" s="4"/>
      <c r="P26" s="6" t="s">
        <v>200</v>
      </c>
    </row>
    <row r="27" spans="1:16" x14ac:dyDescent="0.45">
      <c r="A27" s="2" t="s">
        <v>4175</v>
      </c>
      <c r="B27" s="2">
        <v>1120</v>
      </c>
      <c r="C27" s="6" t="s">
        <v>202</v>
      </c>
      <c r="D27" s="6" t="s">
        <v>166</v>
      </c>
      <c r="E27" s="19">
        <v>23646219</v>
      </c>
      <c r="F27" s="6" t="s">
        <v>1</v>
      </c>
      <c r="G27" s="6" t="s">
        <v>144</v>
      </c>
      <c r="H27" s="6" t="s">
        <v>49</v>
      </c>
      <c r="I27" s="6" t="s">
        <v>122</v>
      </c>
      <c r="J27" s="5">
        <v>1</v>
      </c>
      <c r="K27" s="6"/>
      <c r="L27" s="6" t="s">
        <v>70</v>
      </c>
      <c r="M27" s="4" t="s">
        <v>6</v>
      </c>
      <c r="N27" t="s">
        <v>140</v>
      </c>
      <c r="O27" s="4"/>
      <c r="P27" s="6" t="s">
        <v>203</v>
      </c>
    </row>
    <row r="28" spans="1:16" x14ac:dyDescent="0.45">
      <c r="A28" s="2" t="s">
        <v>4175</v>
      </c>
      <c r="B28" s="2">
        <v>1120</v>
      </c>
      <c r="C28" s="6" t="s">
        <v>204</v>
      </c>
      <c r="D28" s="6" t="s">
        <v>207</v>
      </c>
      <c r="E28" s="18">
        <v>6026469</v>
      </c>
      <c r="F28" s="6" t="s">
        <v>24</v>
      </c>
      <c r="G28" s="6" t="s">
        <v>10</v>
      </c>
      <c r="H28" s="6" t="s">
        <v>18</v>
      </c>
      <c r="I28" s="6" t="s">
        <v>115</v>
      </c>
      <c r="J28" s="5">
        <v>1</v>
      </c>
      <c r="K28" s="6"/>
      <c r="L28" s="6" t="s">
        <v>176</v>
      </c>
      <c r="M28" s="4" t="s">
        <v>6</v>
      </c>
      <c r="N28" t="s">
        <v>132</v>
      </c>
      <c r="O28" s="4"/>
      <c r="P28" s="6" t="s">
        <v>205</v>
      </c>
    </row>
    <row r="29" spans="1:16" x14ac:dyDescent="0.45">
      <c r="A29" s="2" t="s">
        <v>4175</v>
      </c>
      <c r="B29" s="2">
        <v>1120</v>
      </c>
      <c r="C29" s="6" t="s">
        <v>208</v>
      </c>
      <c r="D29" s="6" t="s">
        <v>207</v>
      </c>
      <c r="E29" s="18">
        <v>6026469</v>
      </c>
      <c r="F29" s="6" t="s">
        <v>24</v>
      </c>
      <c r="G29" s="6" t="s">
        <v>10</v>
      </c>
      <c r="H29" s="6" t="s">
        <v>18</v>
      </c>
      <c r="I29" s="6" t="s">
        <v>115</v>
      </c>
      <c r="J29" s="5">
        <v>1</v>
      </c>
      <c r="K29" s="6"/>
      <c r="L29" s="6" t="s">
        <v>176</v>
      </c>
      <c r="M29" s="4" t="s">
        <v>6</v>
      </c>
      <c r="N29" t="s">
        <v>132</v>
      </c>
      <c r="O29" s="4"/>
      <c r="P29" s="6" t="s">
        <v>205</v>
      </c>
    </row>
    <row r="30" spans="1:16" x14ac:dyDescent="0.45">
      <c r="A30" s="2" t="s">
        <v>4175</v>
      </c>
      <c r="B30" s="2">
        <v>1120</v>
      </c>
      <c r="C30" s="6" t="s">
        <v>208</v>
      </c>
      <c r="D30" s="6" t="s">
        <v>207</v>
      </c>
      <c r="E30" s="18">
        <v>6027157</v>
      </c>
      <c r="F30" s="6" t="s">
        <v>144</v>
      </c>
      <c r="G30" s="6" t="s">
        <v>1</v>
      </c>
      <c r="H30" s="6" t="s">
        <v>18</v>
      </c>
      <c r="I30" s="6" t="s">
        <v>115</v>
      </c>
      <c r="J30" s="5">
        <v>1</v>
      </c>
      <c r="K30" s="6"/>
      <c r="L30" s="6" t="s">
        <v>176</v>
      </c>
      <c r="M30" s="4" t="s">
        <v>6</v>
      </c>
      <c r="N30" t="s">
        <v>140</v>
      </c>
      <c r="O30" s="4"/>
      <c r="P30" s="6" t="s">
        <v>206</v>
      </c>
    </row>
    <row r="31" spans="1:16" x14ac:dyDescent="0.45">
      <c r="A31" s="2" t="s">
        <v>4175</v>
      </c>
      <c r="B31" s="2">
        <v>1120</v>
      </c>
      <c r="C31" s="6" t="s">
        <v>209</v>
      </c>
      <c r="D31" s="6" t="s">
        <v>211</v>
      </c>
      <c r="E31" s="18">
        <v>98218616</v>
      </c>
      <c r="F31" s="6" t="s">
        <v>144</v>
      </c>
      <c r="G31" s="6" t="s">
        <v>0</v>
      </c>
      <c r="H31" s="6" t="s">
        <v>30</v>
      </c>
      <c r="I31" s="6" t="s">
        <v>115</v>
      </c>
      <c r="J31" s="5">
        <v>1</v>
      </c>
      <c r="K31" s="6"/>
      <c r="L31" s="6" t="s">
        <v>146</v>
      </c>
      <c r="M31" s="4" t="s">
        <v>6</v>
      </c>
      <c r="N31" t="s">
        <v>140</v>
      </c>
      <c r="O31" s="4"/>
      <c r="P31" s="6" t="s">
        <v>210</v>
      </c>
    </row>
    <row r="32" spans="1:16" x14ac:dyDescent="0.45">
      <c r="A32" s="2" t="s">
        <v>4175</v>
      </c>
      <c r="B32" s="2">
        <v>1120</v>
      </c>
      <c r="C32" s="6" t="s">
        <v>212</v>
      </c>
      <c r="D32" s="6" t="s">
        <v>149</v>
      </c>
      <c r="E32" s="18">
        <v>48953730</v>
      </c>
      <c r="F32" s="6" t="s">
        <v>0</v>
      </c>
      <c r="G32" s="6" t="s">
        <v>1</v>
      </c>
      <c r="H32" s="6" t="s">
        <v>44</v>
      </c>
      <c r="I32" s="6" t="s">
        <v>115</v>
      </c>
      <c r="J32" s="5">
        <v>1</v>
      </c>
      <c r="K32" s="6"/>
      <c r="L32" s="6" t="s">
        <v>45</v>
      </c>
      <c r="M32" s="4" t="s">
        <v>6</v>
      </c>
      <c r="N32" t="s">
        <v>132</v>
      </c>
      <c r="O32" s="4"/>
      <c r="P32" s="6" t="s">
        <v>213</v>
      </c>
    </row>
    <row r="33" spans="1:16" x14ac:dyDescent="0.45">
      <c r="A33" s="2" t="s">
        <v>4175</v>
      </c>
      <c r="B33" s="2">
        <v>1120</v>
      </c>
      <c r="C33" s="6" t="s">
        <v>214</v>
      </c>
      <c r="D33" s="6" t="s">
        <v>149</v>
      </c>
      <c r="E33" s="18">
        <v>48941629</v>
      </c>
      <c r="F33" s="6" t="s">
        <v>24</v>
      </c>
      <c r="G33" s="6" t="s">
        <v>10</v>
      </c>
      <c r="H33" s="6" t="s">
        <v>44</v>
      </c>
      <c r="I33" s="6" t="s">
        <v>115</v>
      </c>
      <c r="J33" s="5">
        <v>1</v>
      </c>
      <c r="K33" s="6"/>
      <c r="L33" s="6" t="s">
        <v>70</v>
      </c>
      <c r="M33" s="4" t="s">
        <v>6</v>
      </c>
      <c r="N33" t="s">
        <v>147</v>
      </c>
      <c r="O33" s="4"/>
      <c r="P33" s="6" t="s">
        <v>215</v>
      </c>
    </row>
    <row r="34" spans="1:16" x14ac:dyDescent="0.45">
      <c r="A34" s="2" t="s">
        <v>4175</v>
      </c>
      <c r="B34" s="2">
        <v>1120</v>
      </c>
      <c r="C34" s="6" t="s">
        <v>216</v>
      </c>
      <c r="D34" s="6" t="s">
        <v>149</v>
      </c>
      <c r="E34" s="18">
        <v>48953730</v>
      </c>
      <c r="F34" s="6" t="s">
        <v>0</v>
      </c>
      <c r="G34" s="6" t="s">
        <v>1</v>
      </c>
      <c r="H34" s="6" t="s">
        <v>44</v>
      </c>
      <c r="I34" s="6" t="s">
        <v>115</v>
      </c>
      <c r="J34" s="5">
        <v>1</v>
      </c>
      <c r="K34" s="6"/>
      <c r="L34" s="6" t="s">
        <v>45</v>
      </c>
      <c r="M34" s="4" t="s">
        <v>6</v>
      </c>
      <c r="N34" t="s">
        <v>132</v>
      </c>
      <c r="O34" s="4"/>
      <c r="P34" s="6" t="s">
        <v>213</v>
      </c>
    </row>
    <row r="35" spans="1:16" x14ac:dyDescent="0.45">
      <c r="A35" s="2" t="s">
        <v>4175</v>
      </c>
      <c r="B35" s="2">
        <v>1120</v>
      </c>
      <c r="C35" s="6" t="s">
        <v>218</v>
      </c>
      <c r="D35" s="6" t="s">
        <v>221</v>
      </c>
      <c r="E35" s="18">
        <v>43613906</v>
      </c>
      <c r="F35" s="6" t="s">
        <v>24</v>
      </c>
      <c r="G35" s="6" t="s">
        <v>0</v>
      </c>
      <c r="H35" s="6" t="s">
        <v>217</v>
      </c>
      <c r="I35" s="6" t="s">
        <v>115</v>
      </c>
      <c r="J35" s="5">
        <v>1</v>
      </c>
      <c r="K35" s="6"/>
      <c r="L35" s="6" t="s">
        <v>219</v>
      </c>
      <c r="M35" s="4" t="s">
        <v>6</v>
      </c>
      <c r="N35" t="s">
        <v>118</v>
      </c>
      <c r="O35" s="4"/>
      <c r="P35" s="6" t="s">
        <v>220</v>
      </c>
    </row>
    <row r="36" spans="1:16" x14ac:dyDescent="0.45">
      <c r="A36" s="2" t="s">
        <v>4175</v>
      </c>
      <c r="B36" s="2">
        <v>1120</v>
      </c>
      <c r="C36" s="6" t="s">
        <v>222</v>
      </c>
      <c r="D36" s="6" t="s">
        <v>221</v>
      </c>
      <c r="E36" s="18">
        <v>43614996</v>
      </c>
      <c r="F36" s="6" t="s">
        <v>24</v>
      </c>
      <c r="G36" s="6" t="s">
        <v>10</v>
      </c>
      <c r="H36" s="6" t="s">
        <v>217</v>
      </c>
      <c r="I36" s="6" t="s">
        <v>115</v>
      </c>
      <c r="J36" s="5">
        <v>1</v>
      </c>
      <c r="K36" s="6"/>
      <c r="L36" s="6" t="s">
        <v>199</v>
      </c>
      <c r="M36" s="4" t="s">
        <v>6</v>
      </c>
      <c r="N36" t="s">
        <v>118</v>
      </c>
      <c r="O36" s="4"/>
      <c r="P36" s="6" t="s">
        <v>223</v>
      </c>
    </row>
    <row r="37" spans="1:16" x14ac:dyDescent="0.45">
      <c r="A37" s="2" t="s">
        <v>4175</v>
      </c>
      <c r="B37" s="2">
        <v>1120</v>
      </c>
      <c r="C37" s="6" t="s">
        <v>225</v>
      </c>
      <c r="D37" s="6" t="s">
        <v>228</v>
      </c>
      <c r="E37" s="19">
        <v>36206901</v>
      </c>
      <c r="F37" s="6" t="s">
        <v>10</v>
      </c>
      <c r="G37" s="6" t="s">
        <v>24</v>
      </c>
      <c r="H37" s="6" t="s">
        <v>224</v>
      </c>
      <c r="I37" s="6" t="s">
        <v>122</v>
      </c>
      <c r="J37" s="5">
        <v>1</v>
      </c>
      <c r="K37" s="6"/>
      <c r="L37" s="6" t="s">
        <v>226</v>
      </c>
      <c r="M37" s="4" t="s">
        <v>6</v>
      </c>
      <c r="N37" t="s">
        <v>147</v>
      </c>
      <c r="O37" s="4"/>
      <c r="P37" s="6" t="s">
        <v>227</v>
      </c>
    </row>
    <row r="38" spans="1:16" x14ac:dyDescent="0.45">
      <c r="A38" s="2" t="s">
        <v>4175</v>
      </c>
      <c r="B38" s="2">
        <v>1120</v>
      </c>
      <c r="C38" s="6" t="s">
        <v>229</v>
      </c>
      <c r="D38" s="6" t="s">
        <v>228</v>
      </c>
      <c r="E38" s="20">
        <v>36252887</v>
      </c>
      <c r="F38" s="6" t="s">
        <v>1</v>
      </c>
      <c r="G38" s="6" t="s">
        <v>0</v>
      </c>
      <c r="H38" s="6" t="s">
        <v>224</v>
      </c>
      <c r="I38" s="6" t="s">
        <v>115</v>
      </c>
      <c r="J38" s="5">
        <v>1</v>
      </c>
      <c r="K38" s="6"/>
      <c r="L38" s="6" t="s">
        <v>187</v>
      </c>
      <c r="M38" s="4" t="s">
        <v>6</v>
      </c>
      <c r="N38" t="s">
        <v>118</v>
      </c>
      <c r="O38" s="4"/>
      <c r="P38" s="6" t="s">
        <v>230</v>
      </c>
    </row>
    <row r="39" spans="1:16" x14ac:dyDescent="0.45">
      <c r="A39" s="2" t="s">
        <v>4175</v>
      </c>
      <c r="B39" s="2">
        <v>1120</v>
      </c>
      <c r="C39" s="6" t="s">
        <v>231</v>
      </c>
      <c r="D39" s="6" t="s">
        <v>228</v>
      </c>
      <c r="E39" s="19">
        <v>36231773</v>
      </c>
      <c r="F39" s="6" t="s">
        <v>0</v>
      </c>
      <c r="G39" s="6" t="s">
        <v>1</v>
      </c>
      <c r="H39" s="6" t="s">
        <v>224</v>
      </c>
      <c r="I39" s="6" t="s">
        <v>122</v>
      </c>
      <c r="J39" s="5">
        <v>1</v>
      </c>
      <c r="K39" s="6"/>
      <c r="L39" s="6" t="s">
        <v>164</v>
      </c>
      <c r="M39" s="4" t="s">
        <v>6</v>
      </c>
      <c r="N39" t="s">
        <v>118</v>
      </c>
      <c r="O39" s="4"/>
      <c r="P39" s="6" t="s">
        <v>232</v>
      </c>
    </row>
    <row r="40" spans="1:16" x14ac:dyDescent="0.45">
      <c r="A40" s="2" t="s">
        <v>4175</v>
      </c>
      <c r="B40" s="2">
        <v>1120</v>
      </c>
      <c r="C40" s="6" t="s">
        <v>233</v>
      </c>
      <c r="D40" s="6" t="s">
        <v>126</v>
      </c>
      <c r="E40" s="19">
        <v>224547</v>
      </c>
      <c r="F40" s="6" t="s">
        <v>0</v>
      </c>
      <c r="G40" s="6" t="s">
        <v>1</v>
      </c>
      <c r="H40" s="6" t="s">
        <v>2</v>
      </c>
      <c r="I40" s="6" t="s">
        <v>122</v>
      </c>
      <c r="J40" s="5">
        <v>1</v>
      </c>
      <c r="K40" s="6"/>
      <c r="L40" s="6" t="s">
        <v>234</v>
      </c>
      <c r="M40" s="4" t="s">
        <v>6</v>
      </c>
      <c r="N40" t="s">
        <v>132</v>
      </c>
      <c r="O40" s="4"/>
      <c r="P40" s="6" t="s">
        <v>235</v>
      </c>
    </row>
    <row r="41" spans="1:16" x14ac:dyDescent="0.45">
      <c r="A41" s="2" t="s">
        <v>4175</v>
      </c>
      <c r="B41" s="2">
        <v>1120</v>
      </c>
      <c r="C41" s="6" t="s">
        <v>237</v>
      </c>
      <c r="D41" s="6" t="s">
        <v>201</v>
      </c>
      <c r="E41" s="18">
        <v>17371320</v>
      </c>
      <c r="F41" s="6" t="s">
        <v>24</v>
      </c>
      <c r="G41" s="6" t="s">
        <v>0</v>
      </c>
      <c r="H41" s="6" t="s">
        <v>236</v>
      </c>
      <c r="I41" s="6" t="s">
        <v>122</v>
      </c>
      <c r="J41" s="5">
        <v>1</v>
      </c>
      <c r="K41" s="6"/>
      <c r="L41" s="6" t="s">
        <v>32</v>
      </c>
      <c r="M41" s="4" t="s">
        <v>6</v>
      </c>
      <c r="N41" t="s">
        <v>118</v>
      </c>
      <c r="O41" s="4"/>
      <c r="P41" s="6" t="s">
        <v>238</v>
      </c>
    </row>
    <row r="42" spans="1:16" x14ac:dyDescent="0.45">
      <c r="A42" s="2" t="s">
        <v>4175</v>
      </c>
      <c r="B42" s="2">
        <v>1120</v>
      </c>
      <c r="C42" s="6" t="s">
        <v>239</v>
      </c>
      <c r="D42" s="6" t="s">
        <v>142</v>
      </c>
      <c r="E42" s="18">
        <v>7579313</v>
      </c>
      <c r="F42" s="6" t="s">
        <v>24</v>
      </c>
      <c r="G42" s="6" t="s">
        <v>0</v>
      </c>
      <c r="H42" s="6" t="s">
        <v>52</v>
      </c>
      <c r="I42" s="6" t="s">
        <v>115</v>
      </c>
      <c r="J42" s="5">
        <v>1</v>
      </c>
      <c r="K42" s="6"/>
      <c r="L42" s="6" t="s">
        <v>199</v>
      </c>
      <c r="M42" s="4" t="s">
        <v>6</v>
      </c>
      <c r="N42" t="s">
        <v>118</v>
      </c>
      <c r="O42" s="4"/>
      <c r="P42" s="6" t="s">
        <v>240</v>
      </c>
    </row>
    <row r="43" spans="1:16" x14ac:dyDescent="0.45">
      <c r="A43" s="2" t="s">
        <v>4175</v>
      </c>
      <c r="B43" s="2">
        <v>1120</v>
      </c>
      <c r="C43" s="6" t="s">
        <v>241</v>
      </c>
      <c r="D43" s="6" t="s">
        <v>142</v>
      </c>
      <c r="E43" s="18">
        <v>7577120</v>
      </c>
      <c r="F43" s="6" t="s">
        <v>0</v>
      </c>
      <c r="G43" s="6" t="s">
        <v>1</v>
      </c>
      <c r="H43" s="6" t="s">
        <v>52</v>
      </c>
      <c r="I43" s="6" t="s">
        <v>115</v>
      </c>
      <c r="J43" s="5">
        <v>1</v>
      </c>
      <c r="K43" s="6"/>
      <c r="L43" s="6" t="s">
        <v>199</v>
      </c>
      <c r="M43" s="4" t="s">
        <v>6</v>
      </c>
      <c r="N43" t="s">
        <v>118</v>
      </c>
      <c r="O43" s="4"/>
      <c r="P43" s="6" t="s">
        <v>242</v>
      </c>
    </row>
    <row r="44" spans="1:16" x14ac:dyDescent="0.45">
      <c r="A44" s="2" t="s">
        <v>4175</v>
      </c>
      <c r="B44" s="2">
        <v>1120</v>
      </c>
      <c r="C44" s="6" t="s">
        <v>243</v>
      </c>
      <c r="D44" s="6" t="s">
        <v>142</v>
      </c>
      <c r="E44" s="18">
        <v>7578212</v>
      </c>
      <c r="F44" s="6" t="s">
        <v>24</v>
      </c>
      <c r="G44" s="6" t="s">
        <v>10</v>
      </c>
      <c r="H44" s="6" t="s">
        <v>52</v>
      </c>
      <c r="I44" s="6" t="s">
        <v>115</v>
      </c>
      <c r="J44" s="5">
        <v>1</v>
      </c>
      <c r="K44" s="6"/>
      <c r="L44" s="6" t="s">
        <v>199</v>
      </c>
      <c r="M44" s="4" t="s">
        <v>6</v>
      </c>
      <c r="N44" t="s">
        <v>132</v>
      </c>
      <c r="O44" s="4"/>
      <c r="P44" s="6" t="s">
        <v>244</v>
      </c>
    </row>
    <row r="45" spans="1:16" x14ac:dyDescent="0.45">
      <c r="A45" s="2" t="s">
        <v>4175</v>
      </c>
      <c r="B45" s="2">
        <v>1120</v>
      </c>
      <c r="C45" s="6" t="s">
        <v>245</v>
      </c>
      <c r="D45" s="6" t="s">
        <v>142</v>
      </c>
      <c r="E45" s="18">
        <v>7574033</v>
      </c>
      <c r="F45" s="6" t="s">
        <v>1</v>
      </c>
      <c r="G45" s="6" t="s">
        <v>10</v>
      </c>
      <c r="H45" s="6" t="s">
        <v>52</v>
      </c>
      <c r="I45" s="6" t="s">
        <v>115</v>
      </c>
      <c r="J45" s="5">
        <v>1</v>
      </c>
      <c r="K45" s="6"/>
      <c r="L45" s="6" t="s">
        <v>246</v>
      </c>
      <c r="M45" s="4" t="s">
        <v>6</v>
      </c>
      <c r="N45" t="s">
        <v>118</v>
      </c>
      <c r="O45" s="4"/>
      <c r="P45" s="6" t="s">
        <v>247</v>
      </c>
    </row>
    <row r="46" spans="1:16" x14ac:dyDescent="0.45">
      <c r="A46" s="2" t="s">
        <v>4175</v>
      </c>
      <c r="B46" s="2">
        <v>1120</v>
      </c>
      <c r="C46" s="6" t="s">
        <v>248</v>
      </c>
      <c r="D46" s="6" t="s">
        <v>142</v>
      </c>
      <c r="E46" s="18">
        <v>7578211</v>
      </c>
      <c r="F46" s="6" t="s">
        <v>0</v>
      </c>
      <c r="G46" s="6" t="s">
        <v>1</v>
      </c>
      <c r="H46" s="6" t="s">
        <v>52</v>
      </c>
      <c r="I46" s="6" t="s">
        <v>115</v>
      </c>
      <c r="J46" s="5">
        <v>1</v>
      </c>
      <c r="K46" s="6"/>
      <c r="L46" s="6" t="s">
        <v>246</v>
      </c>
      <c r="M46" s="4" t="s">
        <v>6</v>
      </c>
      <c r="N46" t="s">
        <v>118</v>
      </c>
      <c r="O46" s="4"/>
      <c r="P46" s="6" t="s">
        <v>249</v>
      </c>
    </row>
    <row r="47" spans="1:16" x14ac:dyDescent="0.45">
      <c r="A47" s="2" t="s">
        <v>4175</v>
      </c>
      <c r="B47" s="2">
        <v>1120</v>
      </c>
      <c r="C47" s="6" t="s">
        <v>250</v>
      </c>
      <c r="D47" s="6" t="s">
        <v>142</v>
      </c>
      <c r="E47" s="18">
        <v>7577121</v>
      </c>
      <c r="F47" s="6" t="s">
        <v>24</v>
      </c>
      <c r="G47" s="6" t="s">
        <v>10</v>
      </c>
      <c r="H47" s="6" t="s">
        <v>52</v>
      </c>
      <c r="I47" s="6" t="s">
        <v>115</v>
      </c>
      <c r="J47" s="5">
        <v>1</v>
      </c>
      <c r="K47" s="6"/>
      <c r="L47" s="6" t="s">
        <v>246</v>
      </c>
      <c r="M47" s="4" t="s">
        <v>6</v>
      </c>
      <c r="N47" t="s">
        <v>118</v>
      </c>
      <c r="O47" s="4"/>
      <c r="P47" s="6" t="s">
        <v>251</v>
      </c>
    </row>
    <row r="48" spans="1:16" x14ac:dyDescent="0.45">
      <c r="A48" s="2" t="s">
        <v>4175</v>
      </c>
      <c r="B48" s="2">
        <v>1120</v>
      </c>
      <c r="C48" s="6" t="s">
        <v>252</v>
      </c>
      <c r="D48" s="6" t="s">
        <v>142</v>
      </c>
      <c r="E48" s="18">
        <v>7577548</v>
      </c>
      <c r="F48" s="6" t="s">
        <v>0</v>
      </c>
      <c r="G48" s="6" t="s">
        <v>10</v>
      </c>
      <c r="H48" s="6" t="s">
        <v>52</v>
      </c>
      <c r="I48" s="6" t="s">
        <v>115</v>
      </c>
      <c r="J48" s="5">
        <v>1</v>
      </c>
      <c r="K48" s="6"/>
      <c r="L48" s="6" t="s">
        <v>246</v>
      </c>
      <c r="M48" s="4" t="s">
        <v>6</v>
      </c>
      <c r="N48" t="s">
        <v>118</v>
      </c>
      <c r="O48" s="4"/>
      <c r="P48" s="6" t="s">
        <v>253</v>
      </c>
    </row>
    <row r="49" spans="1:16" x14ac:dyDescent="0.45">
      <c r="A49" s="2" t="s">
        <v>4175</v>
      </c>
      <c r="B49" s="2">
        <v>1120</v>
      </c>
      <c r="C49" s="6" t="s">
        <v>254</v>
      </c>
      <c r="D49" s="6" t="s">
        <v>142</v>
      </c>
      <c r="E49" s="18">
        <v>7578263</v>
      </c>
      <c r="F49" s="6" t="s">
        <v>24</v>
      </c>
      <c r="G49" s="6" t="s">
        <v>10</v>
      </c>
      <c r="H49" s="6" t="s">
        <v>52</v>
      </c>
      <c r="I49" s="6" t="s">
        <v>115</v>
      </c>
      <c r="J49" s="5">
        <v>1</v>
      </c>
      <c r="K49" s="6"/>
      <c r="L49" s="6" t="s">
        <v>246</v>
      </c>
      <c r="M49" s="4" t="s">
        <v>6</v>
      </c>
      <c r="N49" t="s">
        <v>132</v>
      </c>
      <c r="O49" s="4"/>
      <c r="P49" s="6" t="s">
        <v>255</v>
      </c>
    </row>
    <row r="50" spans="1:16" x14ac:dyDescent="0.45">
      <c r="A50" s="2" t="s">
        <v>4175</v>
      </c>
      <c r="B50" s="2">
        <v>1120</v>
      </c>
      <c r="C50" s="6" t="s">
        <v>256</v>
      </c>
      <c r="D50" s="6" t="s">
        <v>142</v>
      </c>
      <c r="E50" s="18">
        <v>7577084</v>
      </c>
      <c r="F50" s="6" t="s">
        <v>1</v>
      </c>
      <c r="G50" s="6" t="s">
        <v>10</v>
      </c>
      <c r="H50" s="6" t="s">
        <v>52</v>
      </c>
      <c r="I50" s="6" t="s">
        <v>115</v>
      </c>
      <c r="J50" s="5">
        <v>1</v>
      </c>
      <c r="K50" s="6"/>
      <c r="L50" s="6" t="s">
        <v>246</v>
      </c>
      <c r="M50" s="4" t="s">
        <v>6</v>
      </c>
      <c r="N50" t="s">
        <v>118</v>
      </c>
      <c r="O50" s="4"/>
      <c r="P50" s="6" t="s">
        <v>257</v>
      </c>
    </row>
    <row r="51" spans="1:16" x14ac:dyDescent="0.45">
      <c r="A51" s="2" t="s">
        <v>4175</v>
      </c>
      <c r="B51" s="2">
        <v>1120</v>
      </c>
      <c r="C51" s="6" t="s">
        <v>258</v>
      </c>
      <c r="D51" s="6" t="s">
        <v>142</v>
      </c>
      <c r="E51" s="18">
        <v>7577141</v>
      </c>
      <c r="F51" s="6" t="s">
        <v>0</v>
      </c>
      <c r="G51" s="6" t="s">
        <v>1</v>
      </c>
      <c r="H51" s="6" t="s">
        <v>52</v>
      </c>
      <c r="I51" s="6" t="s">
        <v>115</v>
      </c>
      <c r="J51" s="5">
        <v>1</v>
      </c>
      <c r="K51" s="6"/>
      <c r="L51" s="6" t="s">
        <v>246</v>
      </c>
      <c r="M51" s="4" t="s">
        <v>6</v>
      </c>
      <c r="N51" t="s">
        <v>118</v>
      </c>
      <c r="O51" s="4"/>
      <c r="P51" s="6" t="s">
        <v>259</v>
      </c>
    </row>
    <row r="52" spans="1:16" x14ac:dyDescent="0.45">
      <c r="A52" s="2" t="s">
        <v>4175</v>
      </c>
      <c r="B52" s="2">
        <v>1120</v>
      </c>
      <c r="C52" s="6" t="s">
        <v>260</v>
      </c>
      <c r="D52" s="6" t="s">
        <v>142</v>
      </c>
      <c r="E52" s="18">
        <v>7579311</v>
      </c>
      <c r="F52" s="6" t="s">
        <v>0</v>
      </c>
      <c r="G52" s="6" t="s">
        <v>1</v>
      </c>
      <c r="H52" s="6" t="s">
        <v>52</v>
      </c>
      <c r="I52" s="6" t="s">
        <v>115</v>
      </c>
      <c r="J52" s="5">
        <v>1</v>
      </c>
      <c r="K52" s="6"/>
      <c r="L52" s="6" t="s">
        <v>246</v>
      </c>
      <c r="M52" s="4" t="s">
        <v>6</v>
      </c>
      <c r="N52" t="s">
        <v>147</v>
      </c>
      <c r="O52" s="4"/>
      <c r="P52" s="6" t="s">
        <v>261</v>
      </c>
    </row>
    <row r="53" spans="1:16" x14ac:dyDescent="0.45">
      <c r="A53" s="2" t="s">
        <v>4175</v>
      </c>
      <c r="B53" s="2">
        <v>1120</v>
      </c>
      <c r="C53" s="6" t="s">
        <v>262</v>
      </c>
      <c r="D53" s="6" t="s">
        <v>142</v>
      </c>
      <c r="E53" s="18">
        <v>7578461</v>
      </c>
      <c r="F53" s="6" t="s">
        <v>0</v>
      </c>
      <c r="G53" s="6" t="s">
        <v>10</v>
      </c>
      <c r="H53" s="6" t="s">
        <v>52</v>
      </c>
      <c r="I53" s="6" t="s">
        <v>115</v>
      </c>
      <c r="J53" s="5">
        <v>1</v>
      </c>
      <c r="K53" s="6"/>
      <c r="L53" s="6" t="s">
        <v>246</v>
      </c>
      <c r="M53" s="4" t="s">
        <v>6</v>
      </c>
      <c r="N53" t="s">
        <v>118</v>
      </c>
      <c r="O53" s="4"/>
      <c r="P53" s="6" t="s">
        <v>263</v>
      </c>
    </row>
    <row r="54" spans="1:16" x14ac:dyDescent="0.45">
      <c r="A54" s="2" t="s">
        <v>4175</v>
      </c>
      <c r="B54" s="2">
        <v>1120</v>
      </c>
      <c r="C54" s="6" t="s">
        <v>264</v>
      </c>
      <c r="D54" s="6" t="s">
        <v>142</v>
      </c>
      <c r="E54" s="18">
        <v>7578197</v>
      </c>
      <c r="F54" s="6" t="s">
        <v>0</v>
      </c>
      <c r="G54" s="6" t="s">
        <v>1</v>
      </c>
      <c r="H54" s="6" t="s">
        <v>52</v>
      </c>
      <c r="I54" s="6" t="s">
        <v>115</v>
      </c>
      <c r="J54" s="5">
        <v>1</v>
      </c>
      <c r="K54" s="6"/>
      <c r="L54" s="6" t="s">
        <v>246</v>
      </c>
      <c r="M54" s="4" t="s">
        <v>6</v>
      </c>
      <c r="N54" t="s">
        <v>118</v>
      </c>
      <c r="O54" s="4"/>
      <c r="P54" s="6" t="s">
        <v>265</v>
      </c>
    </row>
    <row r="55" spans="1:16" x14ac:dyDescent="0.45">
      <c r="A55" s="2" t="s">
        <v>4175</v>
      </c>
      <c r="B55" s="2">
        <v>1120</v>
      </c>
      <c r="C55" s="6" t="s">
        <v>266</v>
      </c>
      <c r="D55" s="6" t="s">
        <v>142</v>
      </c>
      <c r="E55" s="18">
        <v>7576916</v>
      </c>
      <c r="F55" s="6" t="s">
        <v>144</v>
      </c>
      <c r="G55" s="6" t="s">
        <v>1</v>
      </c>
      <c r="H55" s="6" t="s">
        <v>52</v>
      </c>
      <c r="I55" s="6" t="s">
        <v>115</v>
      </c>
      <c r="J55" s="5">
        <v>1</v>
      </c>
      <c r="K55" s="6"/>
      <c r="L55" s="6" t="s">
        <v>246</v>
      </c>
      <c r="M55" s="4" t="s">
        <v>6</v>
      </c>
      <c r="N55" t="s">
        <v>140</v>
      </c>
      <c r="O55" s="4"/>
      <c r="P55" s="6" t="s">
        <v>267</v>
      </c>
    </row>
    <row r="56" spans="1:16" x14ac:dyDescent="0.45">
      <c r="A56" s="2" t="s">
        <v>4175</v>
      </c>
      <c r="B56" s="2">
        <v>1120</v>
      </c>
      <c r="C56" s="6" t="s">
        <v>268</v>
      </c>
      <c r="D56" s="6" t="s">
        <v>142</v>
      </c>
      <c r="E56" s="18">
        <v>7574017</v>
      </c>
      <c r="F56" s="6" t="s">
        <v>0</v>
      </c>
      <c r="G56" s="6" t="s">
        <v>1</v>
      </c>
      <c r="H56" s="6" t="s">
        <v>52</v>
      </c>
      <c r="I56" s="6" t="s">
        <v>115</v>
      </c>
      <c r="J56" s="5">
        <v>1</v>
      </c>
      <c r="K56" s="6"/>
      <c r="L56" s="6" t="s">
        <v>246</v>
      </c>
      <c r="M56" s="4" t="s">
        <v>6</v>
      </c>
      <c r="N56" t="s">
        <v>118</v>
      </c>
      <c r="O56" s="4"/>
      <c r="P56" s="6" t="s">
        <v>269</v>
      </c>
    </row>
    <row r="57" spans="1:16" x14ac:dyDescent="0.45">
      <c r="A57" s="2" t="s">
        <v>4175</v>
      </c>
      <c r="B57" s="2">
        <v>1120</v>
      </c>
      <c r="C57" s="6" t="s">
        <v>270</v>
      </c>
      <c r="D57" s="6" t="s">
        <v>142</v>
      </c>
      <c r="E57" s="18">
        <v>7574017</v>
      </c>
      <c r="F57" s="6" t="s">
        <v>0</v>
      </c>
      <c r="G57" s="6" t="s">
        <v>1</v>
      </c>
      <c r="H57" s="6" t="s">
        <v>52</v>
      </c>
      <c r="I57" s="6" t="s">
        <v>115</v>
      </c>
      <c r="J57" s="5">
        <v>1</v>
      </c>
      <c r="K57" s="6"/>
      <c r="L57" s="6" t="s">
        <v>246</v>
      </c>
      <c r="M57" s="4" t="s">
        <v>6</v>
      </c>
      <c r="N57" t="s">
        <v>118</v>
      </c>
      <c r="O57" s="4"/>
      <c r="P57" s="6" t="s">
        <v>269</v>
      </c>
    </row>
    <row r="58" spans="1:16" x14ac:dyDescent="0.45">
      <c r="A58" s="2" t="s">
        <v>4175</v>
      </c>
      <c r="B58" s="2">
        <v>1120</v>
      </c>
      <c r="C58" s="6" t="s">
        <v>271</v>
      </c>
      <c r="D58" s="6" t="s">
        <v>142</v>
      </c>
      <c r="E58" s="18">
        <v>7574017</v>
      </c>
      <c r="F58" s="6" t="s">
        <v>0</v>
      </c>
      <c r="G58" s="6" t="s">
        <v>1</v>
      </c>
      <c r="H58" s="6" t="s">
        <v>52</v>
      </c>
      <c r="I58" s="6" t="s">
        <v>115</v>
      </c>
      <c r="J58" s="5">
        <v>1</v>
      </c>
      <c r="K58" s="6"/>
      <c r="L58" s="6" t="s">
        <v>246</v>
      </c>
      <c r="M58" s="4" t="s">
        <v>6</v>
      </c>
      <c r="N58" t="s">
        <v>118</v>
      </c>
      <c r="O58" s="4"/>
      <c r="P58" s="6" t="s">
        <v>269</v>
      </c>
    </row>
    <row r="59" spans="1:16" x14ac:dyDescent="0.45">
      <c r="A59" s="2" t="s">
        <v>4175</v>
      </c>
      <c r="B59" s="2">
        <v>1120</v>
      </c>
      <c r="C59" s="6" t="s">
        <v>272</v>
      </c>
      <c r="D59" s="6" t="s">
        <v>142</v>
      </c>
      <c r="E59" s="18">
        <v>7574017</v>
      </c>
      <c r="F59" s="6" t="s">
        <v>0</v>
      </c>
      <c r="G59" s="6" t="s">
        <v>1</v>
      </c>
      <c r="H59" s="6" t="s">
        <v>52</v>
      </c>
      <c r="I59" s="6" t="s">
        <v>115</v>
      </c>
      <c r="J59" s="5">
        <v>1</v>
      </c>
      <c r="K59" s="6"/>
      <c r="L59" s="6" t="s">
        <v>246</v>
      </c>
      <c r="M59" s="4" t="s">
        <v>6</v>
      </c>
      <c r="N59" t="s">
        <v>118</v>
      </c>
      <c r="O59" s="4"/>
      <c r="P59" s="6" t="s">
        <v>269</v>
      </c>
    </row>
    <row r="60" spans="1:16" x14ac:dyDescent="0.45">
      <c r="A60" s="2" t="s">
        <v>4175</v>
      </c>
      <c r="B60" s="2">
        <v>1120</v>
      </c>
      <c r="C60" s="6" t="s">
        <v>273</v>
      </c>
      <c r="D60" s="6" t="s">
        <v>142</v>
      </c>
      <c r="E60" s="18">
        <v>7574017</v>
      </c>
      <c r="F60" s="6" t="s">
        <v>0</v>
      </c>
      <c r="G60" s="6" t="s">
        <v>1</v>
      </c>
      <c r="H60" s="6" t="s">
        <v>52</v>
      </c>
      <c r="I60" s="6" t="s">
        <v>115</v>
      </c>
      <c r="J60" s="5">
        <v>1</v>
      </c>
      <c r="K60" s="6"/>
      <c r="L60" s="6" t="s">
        <v>246</v>
      </c>
      <c r="M60" s="4" t="s">
        <v>6</v>
      </c>
      <c r="N60" t="s">
        <v>118</v>
      </c>
      <c r="O60" s="4"/>
      <c r="P60" s="6" t="s">
        <v>269</v>
      </c>
    </row>
    <row r="61" spans="1:16" x14ac:dyDescent="0.45">
      <c r="A61" s="2" t="s">
        <v>4175</v>
      </c>
      <c r="B61" s="2">
        <v>1120</v>
      </c>
      <c r="C61" s="6" t="s">
        <v>274</v>
      </c>
      <c r="D61" s="6" t="s">
        <v>142</v>
      </c>
      <c r="E61" s="18">
        <v>7574017</v>
      </c>
      <c r="F61" s="6" t="s">
        <v>0</v>
      </c>
      <c r="G61" s="6" t="s">
        <v>1</v>
      </c>
      <c r="H61" s="6" t="s">
        <v>52</v>
      </c>
      <c r="I61" s="6" t="s">
        <v>115</v>
      </c>
      <c r="J61" s="5">
        <v>1</v>
      </c>
      <c r="K61" s="6"/>
      <c r="L61" s="6" t="s">
        <v>246</v>
      </c>
      <c r="M61" s="4" t="s">
        <v>6</v>
      </c>
      <c r="N61" t="s">
        <v>118</v>
      </c>
      <c r="O61" s="4"/>
      <c r="P61" s="6" t="s">
        <v>269</v>
      </c>
    </row>
    <row r="62" spans="1:16" x14ac:dyDescent="0.45">
      <c r="A62" s="2" t="s">
        <v>4175</v>
      </c>
      <c r="B62" s="2">
        <v>1120</v>
      </c>
      <c r="C62" s="6" t="s">
        <v>275</v>
      </c>
      <c r="D62" s="6" t="s">
        <v>142</v>
      </c>
      <c r="E62" s="18">
        <v>7574017</v>
      </c>
      <c r="F62" s="6" t="s">
        <v>0</v>
      </c>
      <c r="G62" s="6" t="s">
        <v>1</v>
      </c>
      <c r="H62" s="6" t="s">
        <v>52</v>
      </c>
      <c r="I62" s="6" t="s">
        <v>115</v>
      </c>
      <c r="J62" s="5">
        <v>1</v>
      </c>
      <c r="K62" s="6"/>
      <c r="L62" s="6" t="s">
        <v>246</v>
      </c>
      <c r="M62" s="4" t="s">
        <v>6</v>
      </c>
      <c r="N62" t="s">
        <v>118</v>
      </c>
      <c r="O62" s="4"/>
      <c r="P62" s="6" t="s">
        <v>269</v>
      </c>
    </row>
    <row r="63" spans="1:16" x14ac:dyDescent="0.45">
      <c r="A63" s="2" t="s">
        <v>4175</v>
      </c>
      <c r="B63" s="2">
        <v>1120</v>
      </c>
      <c r="C63" s="6" t="s">
        <v>276</v>
      </c>
      <c r="D63" s="6" t="s">
        <v>142</v>
      </c>
      <c r="E63" s="18">
        <v>7574017</v>
      </c>
      <c r="F63" s="6" t="s">
        <v>0</v>
      </c>
      <c r="G63" s="6" t="s">
        <v>1</v>
      </c>
      <c r="H63" s="6" t="s">
        <v>52</v>
      </c>
      <c r="I63" s="6" t="s">
        <v>115</v>
      </c>
      <c r="J63" s="5">
        <v>1</v>
      </c>
      <c r="K63" s="6"/>
      <c r="L63" s="6" t="s">
        <v>246</v>
      </c>
      <c r="M63" s="4" t="s">
        <v>6</v>
      </c>
      <c r="N63" t="s">
        <v>118</v>
      </c>
      <c r="O63" s="4"/>
      <c r="P63" s="6" t="s">
        <v>269</v>
      </c>
    </row>
    <row r="64" spans="1:16" x14ac:dyDescent="0.45">
      <c r="A64" s="2" t="s">
        <v>4175</v>
      </c>
      <c r="B64" s="2">
        <v>1120</v>
      </c>
      <c r="C64" s="6" t="s">
        <v>277</v>
      </c>
      <c r="D64" s="6" t="s">
        <v>142</v>
      </c>
      <c r="E64" s="18">
        <v>7574017</v>
      </c>
      <c r="F64" s="6" t="s">
        <v>0</v>
      </c>
      <c r="G64" s="6" t="s">
        <v>1</v>
      </c>
      <c r="H64" s="6" t="s">
        <v>52</v>
      </c>
      <c r="I64" s="6" t="s">
        <v>115</v>
      </c>
      <c r="J64" s="5">
        <v>1</v>
      </c>
      <c r="K64" s="6"/>
      <c r="L64" s="6" t="s">
        <v>246</v>
      </c>
      <c r="M64" s="4" t="s">
        <v>6</v>
      </c>
      <c r="N64" t="s">
        <v>118</v>
      </c>
      <c r="O64" s="4"/>
      <c r="P64" s="6" t="s">
        <v>269</v>
      </c>
    </row>
    <row r="65" spans="1:16" x14ac:dyDescent="0.45">
      <c r="A65" s="2" t="s">
        <v>4175</v>
      </c>
      <c r="B65" s="2">
        <v>1120</v>
      </c>
      <c r="C65" s="6" t="s">
        <v>278</v>
      </c>
      <c r="D65" s="6" t="s">
        <v>142</v>
      </c>
      <c r="E65" s="18">
        <v>7574017</v>
      </c>
      <c r="F65" s="6" t="s">
        <v>0</v>
      </c>
      <c r="G65" s="6" t="s">
        <v>1</v>
      </c>
      <c r="H65" s="6" t="s">
        <v>52</v>
      </c>
      <c r="I65" s="6" t="s">
        <v>115</v>
      </c>
      <c r="J65" s="5">
        <v>1</v>
      </c>
      <c r="K65" s="6"/>
      <c r="L65" s="6" t="s">
        <v>246</v>
      </c>
      <c r="M65" s="4" t="s">
        <v>6</v>
      </c>
      <c r="N65" t="s">
        <v>118</v>
      </c>
      <c r="O65" s="4"/>
      <c r="P65" s="6" t="s">
        <v>269</v>
      </c>
    </row>
    <row r="66" spans="1:16" x14ac:dyDescent="0.45">
      <c r="A66" s="2" t="s">
        <v>4175</v>
      </c>
      <c r="B66" s="2">
        <v>1120</v>
      </c>
      <c r="C66" s="6" t="s">
        <v>279</v>
      </c>
      <c r="D66" s="6" t="s">
        <v>142</v>
      </c>
      <c r="E66" s="18">
        <v>7574017</v>
      </c>
      <c r="F66" s="6" t="s">
        <v>0</v>
      </c>
      <c r="G66" s="6" t="s">
        <v>1</v>
      </c>
      <c r="H66" s="6" t="s">
        <v>52</v>
      </c>
      <c r="I66" s="6" t="s">
        <v>115</v>
      </c>
      <c r="J66" s="5">
        <v>1</v>
      </c>
      <c r="K66" s="6"/>
      <c r="L66" s="6" t="s">
        <v>246</v>
      </c>
      <c r="M66" s="4" t="s">
        <v>6</v>
      </c>
      <c r="N66" t="s">
        <v>118</v>
      </c>
      <c r="O66" s="4"/>
      <c r="P66" s="6" t="s">
        <v>269</v>
      </c>
    </row>
    <row r="67" spans="1:16" x14ac:dyDescent="0.45">
      <c r="A67" s="2" t="s">
        <v>4175</v>
      </c>
      <c r="B67" s="2">
        <v>1120</v>
      </c>
      <c r="C67" s="6" t="s">
        <v>280</v>
      </c>
      <c r="D67" s="6" t="s">
        <v>142</v>
      </c>
      <c r="E67" s="18">
        <v>7574017</v>
      </c>
      <c r="F67" s="6" t="s">
        <v>0</v>
      </c>
      <c r="G67" s="6" t="s">
        <v>1</v>
      </c>
      <c r="H67" s="6" t="s">
        <v>52</v>
      </c>
      <c r="I67" s="6" t="s">
        <v>115</v>
      </c>
      <c r="J67" s="5">
        <v>1</v>
      </c>
      <c r="K67" s="6"/>
      <c r="L67" s="6" t="s">
        <v>246</v>
      </c>
      <c r="M67" s="4" t="s">
        <v>6</v>
      </c>
      <c r="N67" t="s">
        <v>118</v>
      </c>
      <c r="O67" s="4"/>
      <c r="P67" s="6" t="s">
        <v>269</v>
      </c>
    </row>
    <row r="68" spans="1:16" x14ac:dyDescent="0.45">
      <c r="A68" s="2" t="s">
        <v>4175</v>
      </c>
      <c r="B68" s="2">
        <v>1120</v>
      </c>
      <c r="C68" s="6" t="s">
        <v>281</v>
      </c>
      <c r="D68" s="6" t="s">
        <v>142</v>
      </c>
      <c r="E68" s="18">
        <v>7574017</v>
      </c>
      <c r="F68" s="6" t="s">
        <v>0</v>
      </c>
      <c r="G68" s="6" t="s">
        <v>1</v>
      </c>
      <c r="H68" s="6" t="s">
        <v>52</v>
      </c>
      <c r="I68" s="6" t="s">
        <v>115</v>
      </c>
      <c r="J68" s="5">
        <v>1</v>
      </c>
      <c r="K68" s="6"/>
      <c r="L68" s="6" t="s">
        <v>246</v>
      </c>
      <c r="M68" s="4" t="s">
        <v>6</v>
      </c>
      <c r="N68" t="s">
        <v>118</v>
      </c>
      <c r="O68" s="4"/>
      <c r="P68" s="6" t="s">
        <v>269</v>
      </c>
    </row>
    <row r="69" spans="1:16" x14ac:dyDescent="0.45">
      <c r="A69" s="2" t="s">
        <v>4175</v>
      </c>
      <c r="B69" s="2">
        <v>1120</v>
      </c>
      <c r="C69" s="6" t="s">
        <v>282</v>
      </c>
      <c r="D69" s="6" t="s">
        <v>142</v>
      </c>
      <c r="E69" s="18">
        <v>7574017</v>
      </c>
      <c r="F69" s="6" t="s">
        <v>0</v>
      </c>
      <c r="G69" s="6" t="s">
        <v>1</v>
      </c>
      <c r="H69" s="6" t="s">
        <v>52</v>
      </c>
      <c r="I69" s="6" t="s">
        <v>115</v>
      </c>
      <c r="J69" s="5">
        <v>1</v>
      </c>
      <c r="K69" s="6"/>
      <c r="L69" s="6" t="s">
        <v>246</v>
      </c>
      <c r="M69" s="4" t="s">
        <v>6</v>
      </c>
      <c r="N69" t="s">
        <v>118</v>
      </c>
      <c r="O69" s="4"/>
      <c r="P69" s="6" t="s">
        <v>269</v>
      </c>
    </row>
    <row r="70" spans="1:16" x14ac:dyDescent="0.45">
      <c r="A70" s="2" t="s">
        <v>4175</v>
      </c>
      <c r="B70" s="2">
        <v>1120</v>
      </c>
      <c r="C70" s="6" t="s">
        <v>283</v>
      </c>
      <c r="D70" s="6" t="s">
        <v>142</v>
      </c>
      <c r="E70" s="18">
        <v>7573010</v>
      </c>
      <c r="F70" s="6" t="s">
        <v>1</v>
      </c>
      <c r="G70" s="6" t="s">
        <v>0</v>
      </c>
      <c r="H70" s="6" t="s">
        <v>52</v>
      </c>
      <c r="I70" s="6" t="s">
        <v>115</v>
      </c>
      <c r="J70" s="5">
        <v>1</v>
      </c>
      <c r="K70" s="6"/>
      <c r="L70" s="6" t="s">
        <v>246</v>
      </c>
      <c r="M70" s="4" t="s">
        <v>6</v>
      </c>
      <c r="N70" t="s">
        <v>147</v>
      </c>
      <c r="O70" s="4"/>
      <c r="P70" s="6" t="s">
        <v>284</v>
      </c>
    </row>
    <row r="71" spans="1:16" x14ac:dyDescent="0.45">
      <c r="A71" s="2" t="s">
        <v>4175</v>
      </c>
      <c r="B71" s="2">
        <v>1120</v>
      </c>
      <c r="C71" s="6" t="s">
        <v>285</v>
      </c>
      <c r="D71" s="6" t="s">
        <v>142</v>
      </c>
      <c r="E71" s="18">
        <v>7579312</v>
      </c>
      <c r="F71" s="6" t="s">
        <v>0</v>
      </c>
      <c r="G71" s="6" t="s">
        <v>1</v>
      </c>
      <c r="H71" s="6" t="s">
        <v>52</v>
      </c>
      <c r="I71" s="6" t="s">
        <v>115</v>
      </c>
      <c r="J71" s="5">
        <v>1</v>
      </c>
      <c r="K71" s="6"/>
      <c r="L71" s="6" t="s">
        <v>246</v>
      </c>
      <c r="M71" s="4" t="s">
        <v>6</v>
      </c>
      <c r="N71" t="s">
        <v>147</v>
      </c>
      <c r="O71" s="4"/>
      <c r="P71" s="6" t="s">
        <v>286</v>
      </c>
    </row>
    <row r="72" spans="1:16" x14ac:dyDescent="0.45">
      <c r="A72" s="2" t="s">
        <v>4175</v>
      </c>
      <c r="B72" s="2">
        <v>1120</v>
      </c>
      <c r="C72" s="6" t="s">
        <v>287</v>
      </c>
      <c r="D72" s="6" t="s">
        <v>142</v>
      </c>
      <c r="E72" s="18">
        <v>7577577</v>
      </c>
      <c r="F72" s="6" t="s">
        <v>1</v>
      </c>
      <c r="G72" s="6" t="s">
        <v>0</v>
      </c>
      <c r="H72" s="6" t="s">
        <v>52</v>
      </c>
      <c r="I72" s="6" t="s">
        <v>115</v>
      </c>
      <c r="J72" s="5">
        <v>1</v>
      </c>
      <c r="K72" s="6"/>
      <c r="L72" s="6" t="s">
        <v>146</v>
      </c>
      <c r="M72" s="4" t="s">
        <v>6</v>
      </c>
      <c r="N72" t="s">
        <v>118</v>
      </c>
      <c r="O72" s="4"/>
      <c r="P72" s="6" t="s">
        <v>288</v>
      </c>
    </row>
    <row r="73" spans="1:16" x14ac:dyDescent="0.45">
      <c r="A73" s="2" t="s">
        <v>4175</v>
      </c>
      <c r="B73" s="2">
        <v>1120</v>
      </c>
      <c r="C73" s="6" t="s">
        <v>289</v>
      </c>
      <c r="D73" s="6" t="s">
        <v>142</v>
      </c>
      <c r="E73" s="18">
        <v>7577538</v>
      </c>
      <c r="F73" s="6" t="s">
        <v>0</v>
      </c>
      <c r="G73" s="6" t="s">
        <v>1</v>
      </c>
      <c r="H73" s="6" t="s">
        <v>52</v>
      </c>
      <c r="I73" s="6" t="s">
        <v>115</v>
      </c>
      <c r="J73" s="5">
        <v>1</v>
      </c>
      <c r="K73" s="6"/>
      <c r="L73" s="6" t="s">
        <v>290</v>
      </c>
      <c r="M73" s="4" t="s">
        <v>6</v>
      </c>
      <c r="N73" t="s">
        <v>118</v>
      </c>
      <c r="O73" s="4"/>
      <c r="P73" s="6" t="s">
        <v>291</v>
      </c>
    </row>
    <row r="74" spans="1:16" x14ac:dyDescent="0.45">
      <c r="A74" s="2" t="s">
        <v>4175</v>
      </c>
      <c r="B74" s="2">
        <v>1120</v>
      </c>
      <c r="C74" s="6" t="s">
        <v>292</v>
      </c>
      <c r="D74" s="6" t="s">
        <v>142</v>
      </c>
      <c r="E74" s="18">
        <v>7579368</v>
      </c>
      <c r="F74" s="6" t="s">
        <v>10</v>
      </c>
      <c r="G74" s="6" t="s">
        <v>24</v>
      </c>
      <c r="H74" s="6" t="s">
        <v>52</v>
      </c>
      <c r="I74" s="6" t="s">
        <v>122</v>
      </c>
      <c r="J74" s="5">
        <v>1</v>
      </c>
      <c r="K74" s="6"/>
      <c r="L74" s="6" t="s">
        <v>180</v>
      </c>
      <c r="M74" s="4" t="s">
        <v>6</v>
      </c>
      <c r="N74" t="s">
        <v>118</v>
      </c>
      <c r="O74" s="4"/>
      <c r="P74" s="6" t="s">
        <v>293</v>
      </c>
    </row>
    <row r="75" spans="1:16" x14ac:dyDescent="0.45">
      <c r="A75" s="2" t="s">
        <v>4175</v>
      </c>
      <c r="B75" s="2">
        <v>1120</v>
      </c>
      <c r="C75" s="6" t="s">
        <v>294</v>
      </c>
      <c r="D75" s="6" t="s">
        <v>142</v>
      </c>
      <c r="E75" s="18">
        <v>7578547</v>
      </c>
      <c r="F75" s="6" t="s">
        <v>24</v>
      </c>
      <c r="G75" s="6" t="s">
        <v>10</v>
      </c>
      <c r="H75" s="6" t="s">
        <v>52</v>
      </c>
      <c r="I75" s="6" t="s">
        <v>115</v>
      </c>
      <c r="J75" s="5">
        <v>1</v>
      </c>
      <c r="K75" s="6"/>
      <c r="L75" s="6" t="s">
        <v>219</v>
      </c>
      <c r="M75" s="4" t="s">
        <v>6</v>
      </c>
      <c r="N75" t="s">
        <v>118</v>
      </c>
      <c r="O75" s="4"/>
      <c r="P75" s="6" t="s">
        <v>295</v>
      </c>
    </row>
    <row r="76" spans="1:16" x14ac:dyDescent="0.45">
      <c r="A76" s="2" t="s">
        <v>4175</v>
      </c>
      <c r="B76" s="2">
        <v>1120</v>
      </c>
      <c r="C76" s="6" t="s">
        <v>296</v>
      </c>
      <c r="D76" s="6" t="s">
        <v>142</v>
      </c>
      <c r="E76" s="18">
        <v>7578184</v>
      </c>
      <c r="F76" s="6" t="s">
        <v>24</v>
      </c>
      <c r="G76" s="6" t="s">
        <v>10</v>
      </c>
      <c r="H76" s="6" t="s">
        <v>52</v>
      </c>
      <c r="I76" s="6" t="s">
        <v>115</v>
      </c>
      <c r="J76" s="5">
        <v>1</v>
      </c>
      <c r="K76" s="6"/>
      <c r="L76" s="6" t="s">
        <v>219</v>
      </c>
      <c r="M76" s="4" t="s">
        <v>6</v>
      </c>
      <c r="N76" t="s">
        <v>118</v>
      </c>
      <c r="O76" s="4"/>
      <c r="P76" s="6" t="s">
        <v>297</v>
      </c>
    </row>
    <row r="77" spans="1:16" x14ac:dyDescent="0.45">
      <c r="A77" s="2" t="s">
        <v>4175</v>
      </c>
      <c r="B77" s="2">
        <v>1120</v>
      </c>
      <c r="C77" s="6" t="s">
        <v>298</v>
      </c>
      <c r="D77" s="6" t="s">
        <v>142</v>
      </c>
      <c r="E77" s="18">
        <v>7577069</v>
      </c>
      <c r="F77" s="6" t="s">
        <v>0</v>
      </c>
      <c r="G77" s="6" t="s">
        <v>1</v>
      </c>
      <c r="H77" s="6" t="s">
        <v>52</v>
      </c>
      <c r="I77" s="6" t="s">
        <v>115</v>
      </c>
      <c r="J77" s="5">
        <v>1</v>
      </c>
      <c r="K77" s="6"/>
      <c r="L77" s="6" t="s">
        <v>219</v>
      </c>
      <c r="M77" s="4" t="s">
        <v>6</v>
      </c>
      <c r="N77" t="s">
        <v>118</v>
      </c>
      <c r="O77" s="4"/>
      <c r="P77" s="6" t="s">
        <v>299</v>
      </c>
    </row>
    <row r="78" spans="1:16" x14ac:dyDescent="0.45">
      <c r="A78" s="2" t="s">
        <v>4175</v>
      </c>
      <c r="B78" s="2">
        <v>1120</v>
      </c>
      <c r="C78" s="6" t="s">
        <v>300</v>
      </c>
      <c r="D78" s="6" t="s">
        <v>142</v>
      </c>
      <c r="E78" s="18">
        <v>7578263</v>
      </c>
      <c r="F78" s="6" t="s">
        <v>24</v>
      </c>
      <c r="G78" s="6" t="s">
        <v>10</v>
      </c>
      <c r="H78" s="6" t="s">
        <v>52</v>
      </c>
      <c r="I78" s="6" t="s">
        <v>115</v>
      </c>
      <c r="J78" s="5">
        <v>1</v>
      </c>
      <c r="K78" s="6"/>
      <c r="L78" s="6" t="s">
        <v>176</v>
      </c>
      <c r="M78" s="4" t="s">
        <v>6</v>
      </c>
      <c r="N78" t="s">
        <v>132</v>
      </c>
      <c r="O78" s="4"/>
      <c r="P78" s="6" t="s">
        <v>255</v>
      </c>
    </row>
    <row r="79" spans="1:16" x14ac:dyDescent="0.45">
      <c r="A79" s="2" t="s">
        <v>4175</v>
      </c>
      <c r="B79" s="2">
        <v>1120</v>
      </c>
      <c r="C79" s="6" t="s">
        <v>301</v>
      </c>
      <c r="D79" s="6" t="s">
        <v>142</v>
      </c>
      <c r="E79" s="18">
        <v>7577538</v>
      </c>
      <c r="F79" s="6" t="s">
        <v>0</v>
      </c>
      <c r="G79" s="6" t="s">
        <v>1</v>
      </c>
      <c r="H79" s="6" t="s">
        <v>52</v>
      </c>
      <c r="I79" s="6" t="s">
        <v>115</v>
      </c>
      <c r="J79" s="5">
        <v>1</v>
      </c>
      <c r="K79" s="6"/>
      <c r="L79" s="6" t="s">
        <v>176</v>
      </c>
      <c r="M79" s="4" t="s">
        <v>6</v>
      </c>
      <c r="N79" t="s">
        <v>118</v>
      </c>
      <c r="O79" s="4"/>
      <c r="P79" s="6" t="s">
        <v>291</v>
      </c>
    </row>
    <row r="80" spans="1:16" x14ac:dyDescent="0.45">
      <c r="A80" s="2" t="s">
        <v>4175</v>
      </c>
      <c r="B80" s="2">
        <v>1120</v>
      </c>
      <c r="C80" s="6" t="s">
        <v>302</v>
      </c>
      <c r="D80" s="6" t="s">
        <v>142</v>
      </c>
      <c r="E80" s="18">
        <v>7579541</v>
      </c>
      <c r="F80" s="6" t="s">
        <v>304</v>
      </c>
      <c r="G80" s="6" t="s">
        <v>144</v>
      </c>
      <c r="H80" s="6" t="s">
        <v>52</v>
      </c>
      <c r="I80" s="6" t="s">
        <v>115</v>
      </c>
      <c r="J80" s="5">
        <v>1</v>
      </c>
      <c r="K80" s="6"/>
      <c r="L80" s="6" t="s">
        <v>199</v>
      </c>
      <c r="M80" s="4" t="s">
        <v>6</v>
      </c>
      <c r="N80" t="s">
        <v>140</v>
      </c>
      <c r="O80" s="4"/>
      <c r="P80" s="6" t="s">
        <v>303</v>
      </c>
    </row>
    <row r="81" spans="1:16" x14ac:dyDescent="0.45">
      <c r="A81" s="2" t="s">
        <v>4175</v>
      </c>
      <c r="B81" s="2">
        <v>1120</v>
      </c>
      <c r="C81" s="6" t="s">
        <v>305</v>
      </c>
      <c r="D81" s="6" t="s">
        <v>142</v>
      </c>
      <c r="E81" s="18">
        <v>7577548</v>
      </c>
      <c r="F81" s="6" t="s">
        <v>0</v>
      </c>
      <c r="G81" s="6" t="s">
        <v>1</v>
      </c>
      <c r="H81" s="6" t="s">
        <v>52</v>
      </c>
      <c r="I81" s="6" t="s">
        <v>115</v>
      </c>
      <c r="J81" s="5">
        <v>1</v>
      </c>
      <c r="K81" s="6"/>
      <c r="L81" s="6" t="s">
        <v>199</v>
      </c>
      <c r="M81" s="4" t="s">
        <v>6</v>
      </c>
      <c r="N81" t="s">
        <v>118</v>
      </c>
      <c r="O81" s="4"/>
      <c r="P81" s="6" t="s">
        <v>306</v>
      </c>
    </row>
    <row r="82" spans="1:16" x14ac:dyDescent="0.45">
      <c r="A82" s="2" t="s">
        <v>4175</v>
      </c>
      <c r="B82" s="2">
        <v>1120</v>
      </c>
      <c r="C82" s="6" t="s">
        <v>307</v>
      </c>
      <c r="D82" s="6" t="s">
        <v>142</v>
      </c>
      <c r="E82" s="18">
        <v>7579359</v>
      </c>
      <c r="F82" s="6" t="s">
        <v>309</v>
      </c>
      <c r="G82" s="6" t="s">
        <v>144</v>
      </c>
      <c r="H82" s="6" t="s">
        <v>52</v>
      </c>
      <c r="I82" s="6" t="s">
        <v>115</v>
      </c>
      <c r="J82" s="5">
        <v>1</v>
      </c>
      <c r="K82" s="6"/>
      <c r="L82" s="6" t="s">
        <v>199</v>
      </c>
      <c r="M82" s="4" t="s">
        <v>6</v>
      </c>
      <c r="N82" t="s">
        <v>140</v>
      </c>
      <c r="O82" s="4"/>
      <c r="P82" s="6" t="s">
        <v>308</v>
      </c>
    </row>
    <row r="83" spans="1:16" x14ac:dyDescent="0.45">
      <c r="A83" s="2" t="s">
        <v>4175</v>
      </c>
      <c r="B83" s="2">
        <v>1120</v>
      </c>
      <c r="C83" s="6" t="s">
        <v>310</v>
      </c>
      <c r="D83" s="6" t="s">
        <v>142</v>
      </c>
      <c r="E83" s="18">
        <v>7577098</v>
      </c>
      <c r="F83" s="6" t="s">
        <v>1</v>
      </c>
      <c r="G83" s="6" t="s">
        <v>10</v>
      </c>
      <c r="H83" s="6" t="s">
        <v>52</v>
      </c>
      <c r="I83" s="6" t="s">
        <v>115</v>
      </c>
      <c r="J83" s="5">
        <v>1</v>
      </c>
      <c r="K83" s="6"/>
      <c r="L83" s="6" t="s">
        <v>199</v>
      </c>
      <c r="M83" s="4" t="s">
        <v>6</v>
      </c>
      <c r="N83" t="s">
        <v>118</v>
      </c>
      <c r="O83" s="4"/>
      <c r="P83" s="6" t="s">
        <v>311</v>
      </c>
    </row>
    <row r="84" spans="1:16" x14ac:dyDescent="0.45">
      <c r="A84" s="2" t="s">
        <v>4175</v>
      </c>
      <c r="B84" s="2">
        <v>1120</v>
      </c>
      <c r="C84" s="6" t="s">
        <v>312</v>
      </c>
      <c r="D84" s="6" t="s">
        <v>142</v>
      </c>
      <c r="E84" s="18">
        <v>7578444</v>
      </c>
      <c r="F84" s="6" t="s">
        <v>24</v>
      </c>
      <c r="G84" s="6" t="s">
        <v>144</v>
      </c>
      <c r="H84" s="6" t="s">
        <v>52</v>
      </c>
      <c r="I84" s="6" t="s">
        <v>115</v>
      </c>
      <c r="J84" s="5">
        <v>1</v>
      </c>
      <c r="K84" s="6"/>
      <c r="L84" s="6" t="s">
        <v>199</v>
      </c>
      <c r="M84" s="4" t="s">
        <v>6</v>
      </c>
      <c r="N84" t="s">
        <v>140</v>
      </c>
      <c r="O84" s="4"/>
      <c r="P84" s="6" t="s">
        <v>313</v>
      </c>
    </row>
    <row r="85" spans="1:16" x14ac:dyDescent="0.45">
      <c r="A85" s="2" t="s">
        <v>4175</v>
      </c>
      <c r="B85" s="2">
        <v>1120</v>
      </c>
      <c r="C85" s="6" t="s">
        <v>314</v>
      </c>
      <c r="D85" s="6" t="s">
        <v>142</v>
      </c>
      <c r="E85" s="18">
        <v>7579358</v>
      </c>
      <c r="F85" s="6" t="s">
        <v>316</v>
      </c>
      <c r="G85" s="6" t="s">
        <v>144</v>
      </c>
      <c r="H85" s="6" t="s">
        <v>52</v>
      </c>
      <c r="I85" s="6" t="s">
        <v>115</v>
      </c>
      <c r="J85" s="5">
        <v>1</v>
      </c>
      <c r="K85" s="6"/>
      <c r="L85" s="6" t="s">
        <v>70</v>
      </c>
      <c r="M85" s="4" t="s">
        <v>6</v>
      </c>
      <c r="N85" t="s">
        <v>140</v>
      </c>
      <c r="O85" s="4"/>
      <c r="P85" s="6" t="s">
        <v>315</v>
      </c>
    </row>
    <row r="86" spans="1:16" x14ac:dyDescent="0.45">
      <c r="A86" s="2" t="s">
        <v>4175</v>
      </c>
      <c r="B86" s="2">
        <v>1120</v>
      </c>
      <c r="C86" s="6" t="s">
        <v>317</v>
      </c>
      <c r="D86" s="6" t="s">
        <v>142</v>
      </c>
      <c r="E86" s="18">
        <v>7574017</v>
      </c>
      <c r="F86" s="6" t="s">
        <v>0</v>
      </c>
      <c r="G86" s="6" t="s">
        <v>10</v>
      </c>
      <c r="H86" s="6" t="s">
        <v>52</v>
      </c>
      <c r="I86" s="6" t="s">
        <v>115</v>
      </c>
      <c r="J86" s="5">
        <v>1</v>
      </c>
      <c r="K86" s="6"/>
      <c r="L86" s="6" t="s">
        <v>70</v>
      </c>
      <c r="M86" s="4" t="s">
        <v>6</v>
      </c>
      <c r="N86" t="s">
        <v>118</v>
      </c>
      <c r="O86" s="4"/>
      <c r="P86" s="6" t="s">
        <v>318</v>
      </c>
    </row>
    <row r="87" spans="1:16" x14ac:dyDescent="0.45">
      <c r="A87" s="2" t="s">
        <v>4175</v>
      </c>
      <c r="B87" s="2">
        <v>1120</v>
      </c>
      <c r="C87" s="6" t="s">
        <v>319</v>
      </c>
      <c r="D87" s="6" t="s">
        <v>142</v>
      </c>
      <c r="E87" s="18">
        <v>7574017</v>
      </c>
      <c r="F87" s="6" t="s">
        <v>0</v>
      </c>
      <c r="G87" s="6" t="s">
        <v>10</v>
      </c>
      <c r="H87" s="6" t="s">
        <v>52</v>
      </c>
      <c r="I87" s="6" t="s">
        <v>115</v>
      </c>
      <c r="J87" s="5">
        <v>1</v>
      </c>
      <c r="K87" s="6"/>
      <c r="L87" s="6" t="s">
        <v>70</v>
      </c>
      <c r="M87" s="4" t="s">
        <v>6</v>
      </c>
      <c r="N87" t="s">
        <v>118</v>
      </c>
      <c r="O87" s="4"/>
      <c r="P87" s="6" t="s">
        <v>318</v>
      </c>
    </row>
    <row r="88" spans="1:16" x14ac:dyDescent="0.45">
      <c r="A88" s="2" t="s">
        <v>4175</v>
      </c>
      <c r="B88" s="2">
        <v>1120</v>
      </c>
      <c r="C88" s="6" t="s">
        <v>320</v>
      </c>
      <c r="D88" s="6" t="s">
        <v>142</v>
      </c>
      <c r="E88" s="18">
        <v>7578406</v>
      </c>
      <c r="F88" s="6" t="s">
        <v>0</v>
      </c>
      <c r="G88" s="6" t="s">
        <v>1</v>
      </c>
      <c r="H88" s="6" t="s">
        <v>52</v>
      </c>
      <c r="I88" s="6" t="s">
        <v>115</v>
      </c>
      <c r="J88" s="5">
        <v>1</v>
      </c>
      <c r="K88" s="6"/>
      <c r="L88" s="6" t="s">
        <v>159</v>
      </c>
      <c r="M88" s="4" t="s">
        <v>6</v>
      </c>
      <c r="N88" t="s">
        <v>118</v>
      </c>
      <c r="O88" s="4"/>
      <c r="P88" s="6" t="s">
        <v>321</v>
      </c>
    </row>
    <row r="89" spans="1:16" x14ac:dyDescent="0.45">
      <c r="A89" s="2" t="s">
        <v>4175</v>
      </c>
      <c r="B89" s="2">
        <v>1120</v>
      </c>
      <c r="C89" s="6" t="s">
        <v>322</v>
      </c>
      <c r="D89" s="6" t="s">
        <v>142</v>
      </c>
      <c r="E89" s="18">
        <v>7577539</v>
      </c>
      <c r="F89" s="6" t="s">
        <v>24</v>
      </c>
      <c r="G89" s="6" t="s">
        <v>10</v>
      </c>
      <c r="H89" s="6" t="s">
        <v>52</v>
      </c>
      <c r="I89" s="6" t="s">
        <v>115</v>
      </c>
      <c r="J89" s="5">
        <v>1</v>
      </c>
      <c r="K89" s="6"/>
      <c r="L89" s="6" t="s">
        <v>159</v>
      </c>
      <c r="M89" s="4" t="s">
        <v>6</v>
      </c>
      <c r="N89" t="s">
        <v>118</v>
      </c>
      <c r="O89" s="4"/>
      <c r="P89" s="6" t="s">
        <v>323</v>
      </c>
    </row>
    <row r="90" spans="1:16" x14ac:dyDescent="0.45">
      <c r="A90" s="2" t="s">
        <v>4175</v>
      </c>
      <c r="B90" s="2">
        <v>1120</v>
      </c>
      <c r="C90" s="6" t="s">
        <v>325</v>
      </c>
      <c r="D90" s="6" t="s">
        <v>327</v>
      </c>
      <c r="E90" s="18">
        <v>10191605</v>
      </c>
      <c r="F90" s="6" t="s">
        <v>0</v>
      </c>
      <c r="G90" s="6" t="s">
        <v>1</v>
      </c>
      <c r="H90" s="6" t="s">
        <v>324</v>
      </c>
      <c r="I90" s="6" t="s">
        <v>122</v>
      </c>
      <c r="J90" s="5">
        <v>1</v>
      </c>
      <c r="K90" s="6"/>
      <c r="L90" s="6" t="s">
        <v>176</v>
      </c>
      <c r="M90" s="4" t="s">
        <v>6</v>
      </c>
      <c r="N90" t="s">
        <v>118</v>
      </c>
      <c r="O90" s="4"/>
      <c r="P90" s="6" t="s">
        <v>326</v>
      </c>
    </row>
    <row r="91" spans="1:16" x14ac:dyDescent="0.45">
      <c r="A91" s="2" t="s">
        <v>4175</v>
      </c>
      <c r="B91" s="2">
        <v>1120</v>
      </c>
      <c r="C91" s="6" t="s">
        <v>328</v>
      </c>
      <c r="D91" s="6" t="s">
        <v>327</v>
      </c>
      <c r="E91" s="18">
        <v>10191569</v>
      </c>
      <c r="F91" s="6" t="s">
        <v>0</v>
      </c>
      <c r="G91" s="6" t="s">
        <v>24</v>
      </c>
      <c r="H91" s="6" t="s">
        <v>324</v>
      </c>
      <c r="I91" s="6" t="s">
        <v>122</v>
      </c>
      <c r="J91" s="5">
        <v>1</v>
      </c>
      <c r="K91" s="6"/>
      <c r="L91" s="6" t="s">
        <v>128</v>
      </c>
      <c r="M91" s="4" t="s">
        <v>6</v>
      </c>
      <c r="N91" t="s">
        <v>118</v>
      </c>
      <c r="O91" s="4"/>
      <c r="P91" s="6" t="s">
        <v>329</v>
      </c>
    </row>
    <row r="92" spans="1:16" x14ac:dyDescent="0.45">
      <c r="A92" s="2" t="s">
        <v>4175</v>
      </c>
      <c r="B92" s="2">
        <v>1120</v>
      </c>
      <c r="C92" s="6" t="s">
        <v>330</v>
      </c>
      <c r="D92" s="6" t="s">
        <v>142</v>
      </c>
      <c r="E92" s="18" t="s">
        <v>333</v>
      </c>
      <c r="F92" s="6"/>
      <c r="G92" s="6"/>
      <c r="H92" s="6" t="s">
        <v>52</v>
      </c>
      <c r="I92" s="6" t="s">
        <v>115</v>
      </c>
      <c r="J92" s="5">
        <v>1</v>
      </c>
      <c r="K92" s="6"/>
      <c r="L92" s="6" t="s">
        <v>176</v>
      </c>
      <c r="M92" s="4" t="s">
        <v>6</v>
      </c>
      <c r="N92" t="s">
        <v>331</v>
      </c>
      <c r="O92" s="4"/>
      <c r="P92" s="6" t="s">
        <v>332</v>
      </c>
    </row>
    <row r="93" spans="1:16" x14ac:dyDescent="0.45">
      <c r="A93" s="2" t="s">
        <v>4175</v>
      </c>
      <c r="B93" s="2">
        <v>1120</v>
      </c>
      <c r="C93" s="6" t="s">
        <v>334</v>
      </c>
      <c r="D93" s="6" t="s">
        <v>142</v>
      </c>
      <c r="E93" s="18" t="s">
        <v>336</v>
      </c>
      <c r="F93" s="6"/>
      <c r="G93" s="6"/>
      <c r="H93" s="6" t="s">
        <v>52</v>
      </c>
      <c r="I93" s="6" t="s">
        <v>115</v>
      </c>
      <c r="J93" s="5">
        <v>1</v>
      </c>
      <c r="K93" s="6"/>
      <c r="L93" s="6" t="s">
        <v>199</v>
      </c>
      <c r="M93" s="4" t="s">
        <v>6</v>
      </c>
      <c r="N93" t="s">
        <v>331</v>
      </c>
      <c r="O93" s="4"/>
      <c r="P93" s="6" t="s">
        <v>335</v>
      </c>
    </row>
    <row r="94" spans="1:16" x14ac:dyDescent="0.45">
      <c r="A94" s="2" t="s">
        <v>4175</v>
      </c>
      <c r="B94" s="2">
        <v>1120</v>
      </c>
      <c r="C94" s="6" t="s">
        <v>337</v>
      </c>
      <c r="D94" s="6" t="s">
        <v>170</v>
      </c>
      <c r="E94" s="18" t="s">
        <v>341</v>
      </c>
      <c r="F94" s="6"/>
      <c r="G94" s="6"/>
      <c r="H94" s="6" t="s">
        <v>167</v>
      </c>
      <c r="I94" s="6" t="s">
        <v>115</v>
      </c>
      <c r="J94" s="5">
        <v>1</v>
      </c>
      <c r="K94" s="6"/>
      <c r="L94" s="6" t="s">
        <v>338</v>
      </c>
      <c r="M94" s="4" t="s">
        <v>6</v>
      </c>
      <c r="N94" t="s">
        <v>339</v>
      </c>
      <c r="O94" s="4"/>
      <c r="P94" s="6" t="s">
        <v>340</v>
      </c>
    </row>
    <row r="95" spans="1:16" x14ac:dyDescent="0.45">
      <c r="A95" s="2" t="s">
        <v>4175</v>
      </c>
      <c r="B95" s="2">
        <v>1120</v>
      </c>
      <c r="C95" s="6" t="s">
        <v>342</v>
      </c>
      <c r="D95" s="6" t="s">
        <v>207</v>
      </c>
      <c r="E95" s="18" t="s">
        <v>344</v>
      </c>
      <c r="F95" s="6"/>
      <c r="G95" s="6"/>
      <c r="H95" s="6" t="s">
        <v>18</v>
      </c>
      <c r="I95" s="6" t="s">
        <v>115</v>
      </c>
      <c r="J95" s="5">
        <v>1</v>
      </c>
      <c r="K95" s="6"/>
      <c r="L95" s="6" t="s">
        <v>219</v>
      </c>
      <c r="M95" s="4" t="s">
        <v>6</v>
      </c>
      <c r="N95" t="s">
        <v>331</v>
      </c>
      <c r="O95" s="4"/>
      <c r="P95" s="6" t="s">
        <v>343</v>
      </c>
    </row>
    <row r="96" spans="1:16" x14ac:dyDescent="0.45">
      <c r="A96" s="2" t="s">
        <v>4175</v>
      </c>
      <c r="B96" s="2">
        <v>1120</v>
      </c>
      <c r="C96" s="6" t="s">
        <v>345</v>
      </c>
      <c r="D96" s="6" t="s">
        <v>207</v>
      </c>
      <c r="E96" s="18" t="s">
        <v>347</v>
      </c>
      <c r="F96" s="6"/>
      <c r="G96" s="6"/>
      <c r="H96" s="6" t="s">
        <v>18</v>
      </c>
      <c r="I96" s="6" t="s">
        <v>115</v>
      </c>
      <c r="J96" s="5">
        <v>1</v>
      </c>
      <c r="K96" s="6"/>
      <c r="L96" s="6" t="s">
        <v>187</v>
      </c>
      <c r="M96" s="4" t="s">
        <v>6</v>
      </c>
      <c r="N96" t="s">
        <v>331</v>
      </c>
      <c r="O96" s="4"/>
      <c r="P96" s="6" t="s">
        <v>346</v>
      </c>
    </row>
    <row r="97" spans="1:16" x14ac:dyDescent="0.45">
      <c r="A97" s="2" t="s">
        <v>4175</v>
      </c>
      <c r="B97" s="2">
        <v>1120</v>
      </c>
      <c r="C97" s="7" t="s">
        <v>349</v>
      </c>
      <c r="D97" s="7" t="s">
        <v>120</v>
      </c>
      <c r="E97" s="21">
        <v>29416472</v>
      </c>
      <c r="F97" s="7" t="s">
        <v>0</v>
      </c>
      <c r="G97" s="7" t="s">
        <v>1</v>
      </c>
      <c r="H97" s="7" t="s">
        <v>116</v>
      </c>
      <c r="I97" s="7" t="s">
        <v>348</v>
      </c>
      <c r="J97" s="5">
        <v>1</v>
      </c>
      <c r="K97" s="7"/>
      <c r="L97" s="7" t="s">
        <v>226</v>
      </c>
      <c r="M97" s="4" t="s">
        <v>6</v>
      </c>
      <c r="N97" t="s">
        <v>118</v>
      </c>
      <c r="O97" s="4"/>
      <c r="P97" s="7" t="s">
        <v>350</v>
      </c>
    </row>
    <row r="98" spans="1:16" x14ac:dyDescent="0.45">
      <c r="A98" s="2" t="s">
        <v>4175</v>
      </c>
      <c r="B98" s="2">
        <v>1120</v>
      </c>
      <c r="C98" s="7" t="s">
        <v>352</v>
      </c>
      <c r="D98" s="7" t="s">
        <v>120</v>
      </c>
      <c r="E98" s="21">
        <v>29416473</v>
      </c>
      <c r="F98" s="7" t="s">
        <v>0</v>
      </c>
      <c r="G98" s="7" t="s">
        <v>1</v>
      </c>
      <c r="H98" s="7" t="s">
        <v>116</v>
      </c>
      <c r="I98" s="7" t="s">
        <v>351</v>
      </c>
      <c r="J98" s="5">
        <v>1</v>
      </c>
      <c r="K98" s="7"/>
      <c r="L98" s="7" t="s">
        <v>164</v>
      </c>
      <c r="M98" s="4" t="s">
        <v>6</v>
      </c>
      <c r="N98" t="s">
        <v>118</v>
      </c>
      <c r="O98" s="4"/>
      <c r="P98" s="7" t="s">
        <v>353</v>
      </c>
    </row>
    <row r="99" spans="1:16" x14ac:dyDescent="0.45">
      <c r="A99" s="2" t="s">
        <v>4175</v>
      </c>
      <c r="B99" s="2">
        <v>1120</v>
      </c>
      <c r="C99" s="7" t="s">
        <v>354</v>
      </c>
      <c r="D99" s="7" t="s">
        <v>120</v>
      </c>
      <c r="E99" s="21">
        <v>29416650</v>
      </c>
      <c r="F99" s="7" t="s">
        <v>0</v>
      </c>
      <c r="G99" s="7" t="s">
        <v>1</v>
      </c>
      <c r="H99" s="7" t="s">
        <v>116</v>
      </c>
      <c r="I99" s="7" t="s">
        <v>351</v>
      </c>
      <c r="J99" s="5">
        <v>1</v>
      </c>
      <c r="K99" s="7"/>
      <c r="L99" s="7" t="s">
        <v>226</v>
      </c>
      <c r="M99" s="4" t="s">
        <v>6</v>
      </c>
      <c r="N99" t="s">
        <v>118</v>
      </c>
      <c r="O99" s="4"/>
      <c r="P99" s="7" t="s">
        <v>355</v>
      </c>
    </row>
    <row r="100" spans="1:16" x14ac:dyDescent="0.45">
      <c r="A100" s="2" t="s">
        <v>4175</v>
      </c>
      <c r="B100" s="2">
        <v>1120</v>
      </c>
      <c r="C100" s="7" t="s">
        <v>356</v>
      </c>
      <c r="D100" s="7" t="s">
        <v>120</v>
      </c>
      <c r="E100" s="21">
        <v>29416753</v>
      </c>
      <c r="F100" s="7" t="s">
        <v>1</v>
      </c>
      <c r="G100" s="7" t="s">
        <v>24</v>
      </c>
      <c r="H100" s="7" t="s">
        <v>116</v>
      </c>
      <c r="I100" s="7" t="s">
        <v>351</v>
      </c>
      <c r="J100" s="5">
        <v>1</v>
      </c>
      <c r="K100" s="7"/>
      <c r="L100" s="7" t="s">
        <v>338</v>
      </c>
      <c r="M100" s="4" t="s">
        <v>6</v>
      </c>
      <c r="N100" t="s">
        <v>118</v>
      </c>
      <c r="O100" s="4"/>
      <c r="P100" s="7" t="s">
        <v>357</v>
      </c>
    </row>
    <row r="101" spans="1:16" x14ac:dyDescent="0.45">
      <c r="A101" s="2" t="s">
        <v>4175</v>
      </c>
      <c r="B101" s="2">
        <v>1120</v>
      </c>
      <c r="C101" s="7" t="s">
        <v>358</v>
      </c>
      <c r="D101" s="7" t="s">
        <v>120</v>
      </c>
      <c r="E101" s="21">
        <v>29420409</v>
      </c>
      <c r="F101" s="7" t="s">
        <v>0</v>
      </c>
      <c r="G101" s="7" t="s">
        <v>1</v>
      </c>
      <c r="H101" s="7" t="s">
        <v>116</v>
      </c>
      <c r="I101" s="7" t="s">
        <v>351</v>
      </c>
      <c r="J101" s="5">
        <v>1</v>
      </c>
      <c r="K101" s="7"/>
      <c r="L101" s="7" t="s">
        <v>128</v>
      </c>
      <c r="M101" s="4" t="s">
        <v>6</v>
      </c>
      <c r="N101" t="s">
        <v>118</v>
      </c>
      <c r="O101" s="4"/>
      <c r="P101" s="7" t="s">
        <v>359</v>
      </c>
    </row>
    <row r="102" spans="1:16" x14ac:dyDescent="0.45">
      <c r="A102" s="2" t="s">
        <v>4175</v>
      </c>
      <c r="B102" s="2">
        <v>1120</v>
      </c>
      <c r="C102" s="7" t="s">
        <v>360</v>
      </c>
      <c r="D102" s="7" t="s">
        <v>120</v>
      </c>
      <c r="E102" s="21">
        <v>29420453</v>
      </c>
      <c r="F102" s="7" t="s">
        <v>24</v>
      </c>
      <c r="G102" s="7" t="s">
        <v>10</v>
      </c>
      <c r="H102" s="7" t="s">
        <v>116</v>
      </c>
      <c r="I102" s="7" t="s">
        <v>348</v>
      </c>
      <c r="J102" s="5">
        <v>1</v>
      </c>
      <c r="K102" s="7"/>
      <c r="L102" s="7" t="s">
        <v>176</v>
      </c>
      <c r="M102" s="4" t="s">
        <v>6</v>
      </c>
      <c r="N102" t="s">
        <v>118</v>
      </c>
      <c r="O102" s="4"/>
      <c r="P102" s="7" t="s">
        <v>361</v>
      </c>
    </row>
    <row r="103" spans="1:16" x14ac:dyDescent="0.45">
      <c r="A103" s="2" t="s">
        <v>4175</v>
      </c>
      <c r="B103" s="2">
        <v>1120</v>
      </c>
      <c r="C103" s="7" t="s">
        <v>362</v>
      </c>
      <c r="D103" s="7" t="s">
        <v>120</v>
      </c>
      <c r="E103" s="21">
        <v>29436908</v>
      </c>
      <c r="F103" s="7" t="s">
        <v>0</v>
      </c>
      <c r="G103" s="7" t="s">
        <v>1</v>
      </c>
      <c r="H103" s="7" t="s">
        <v>116</v>
      </c>
      <c r="I103" s="7" t="s">
        <v>348</v>
      </c>
      <c r="J103" s="5">
        <v>1</v>
      </c>
      <c r="K103" s="7"/>
      <c r="L103" s="7" t="s">
        <v>151</v>
      </c>
      <c r="M103" s="4" t="s">
        <v>6</v>
      </c>
      <c r="N103" t="s">
        <v>118</v>
      </c>
      <c r="O103" s="4"/>
      <c r="P103" s="7" t="s">
        <v>363</v>
      </c>
    </row>
    <row r="104" spans="1:16" x14ac:dyDescent="0.45">
      <c r="A104" s="2" t="s">
        <v>4175</v>
      </c>
      <c r="B104" s="2">
        <v>1120</v>
      </c>
      <c r="C104" s="7" t="s">
        <v>364</v>
      </c>
      <c r="D104" s="7" t="s">
        <v>120</v>
      </c>
      <c r="E104" s="21">
        <v>29443592</v>
      </c>
      <c r="F104" s="7" t="s">
        <v>24</v>
      </c>
      <c r="G104" s="7" t="s">
        <v>10</v>
      </c>
      <c r="H104" s="7" t="s">
        <v>116</v>
      </c>
      <c r="I104" s="7" t="s">
        <v>348</v>
      </c>
      <c r="J104" s="5">
        <v>1</v>
      </c>
      <c r="K104" s="7"/>
      <c r="L104" s="7" t="s">
        <v>70</v>
      </c>
      <c r="M104" s="4" t="s">
        <v>6</v>
      </c>
      <c r="N104" t="s">
        <v>132</v>
      </c>
      <c r="O104" s="4"/>
      <c r="P104" s="7" t="s">
        <v>365</v>
      </c>
    </row>
    <row r="105" spans="1:16" x14ac:dyDescent="0.45">
      <c r="A105" s="2" t="s">
        <v>4175</v>
      </c>
      <c r="B105" s="2">
        <v>1120</v>
      </c>
      <c r="C105" s="7" t="s">
        <v>157</v>
      </c>
      <c r="D105" s="7" t="s">
        <v>120</v>
      </c>
      <c r="E105" s="21">
        <v>29443645</v>
      </c>
      <c r="F105" s="7" t="s">
        <v>24</v>
      </c>
      <c r="G105" s="7" t="s">
        <v>1</v>
      </c>
      <c r="H105" s="7" t="s">
        <v>116</v>
      </c>
      <c r="I105" s="7" t="s">
        <v>348</v>
      </c>
      <c r="J105" s="5">
        <v>1</v>
      </c>
      <c r="K105" s="7"/>
      <c r="L105" s="7" t="s">
        <v>32</v>
      </c>
      <c r="M105" s="4" t="s">
        <v>6</v>
      </c>
      <c r="N105" t="s">
        <v>118</v>
      </c>
      <c r="O105" s="4"/>
      <c r="P105" s="7" t="s">
        <v>366</v>
      </c>
    </row>
    <row r="106" spans="1:16" x14ac:dyDescent="0.45">
      <c r="A106" s="2" t="s">
        <v>4175</v>
      </c>
      <c r="B106" s="2">
        <v>1120</v>
      </c>
      <c r="C106" s="7" t="s">
        <v>367</v>
      </c>
      <c r="D106" s="7" t="s">
        <v>120</v>
      </c>
      <c r="E106" s="21">
        <v>29446237</v>
      </c>
      <c r="F106" s="7" t="s">
        <v>0</v>
      </c>
      <c r="G106" s="7" t="s">
        <v>24</v>
      </c>
      <c r="H106" s="7" t="s">
        <v>116</v>
      </c>
      <c r="I106" s="7" t="s">
        <v>351</v>
      </c>
      <c r="J106" s="5">
        <v>1</v>
      </c>
      <c r="K106" s="7"/>
      <c r="L106" s="7" t="s">
        <v>32</v>
      </c>
      <c r="M106" s="4" t="s">
        <v>6</v>
      </c>
      <c r="N106" t="s">
        <v>118</v>
      </c>
      <c r="O106" s="4"/>
      <c r="P106" s="7" t="s">
        <v>368</v>
      </c>
    </row>
    <row r="107" spans="1:16" x14ac:dyDescent="0.45">
      <c r="A107" s="2" t="s">
        <v>4175</v>
      </c>
      <c r="B107" s="2">
        <v>1120</v>
      </c>
      <c r="C107" s="7" t="s">
        <v>369</v>
      </c>
      <c r="D107" s="7" t="s">
        <v>120</v>
      </c>
      <c r="E107" s="21">
        <v>29446385</v>
      </c>
      <c r="F107" s="7" t="s">
        <v>0</v>
      </c>
      <c r="G107" s="7" t="s">
        <v>1</v>
      </c>
      <c r="H107" s="7" t="s">
        <v>116</v>
      </c>
      <c r="I107" s="7" t="s">
        <v>351</v>
      </c>
      <c r="J107" s="5">
        <v>1</v>
      </c>
      <c r="K107" s="7"/>
      <c r="L107" s="7" t="s">
        <v>338</v>
      </c>
      <c r="M107" s="4" t="s">
        <v>6</v>
      </c>
      <c r="N107" t="s">
        <v>118</v>
      </c>
      <c r="O107" s="4"/>
      <c r="P107" s="7" t="s">
        <v>370</v>
      </c>
    </row>
    <row r="108" spans="1:16" x14ac:dyDescent="0.45">
      <c r="A108" s="2" t="s">
        <v>4175</v>
      </c>
      <c r="B108" s="2">
        <v>1120</v>
      </c>
      <c r="C108" s="7" t="s">
        <v>371</v>
      </c>
      <c r="D108" s="7" t="s">
        <v>120</v>
      </c>
      <c r="E108" s="21">
        <v>29448384</v>
      </c>
      <c r="F108" s="7" t="s">
        <v>0</v>
      </c>
      <c r="G108" s="7" t="s">
        <v>1</v>
      </c>
      <c r="H108" s="7" t="s">
        <v>116</v>
      </c>
      <c r="I108" s="7" t="s">
        <v>348</v>
      </c>
      <c r="J108" s="5">
        <v>1</v>
      </c>
      <c r="K108" s="7"/>
      <c r="L108" s="7" t="s">
        <v>338</v>
      </c>
      <c r="M108" s="4" t="s">
        <v>6</v>
      </c>
      <c r="N108" t="s">
        <v>118</v>
      </c>
      <c r="O108" s="4"/>
      <c r="P108" s="7" t="s">
        <v>372</v>
      </c>
    </row>
    <row r="109" spans="1:16" x14ac:dyDescent="0.45">
      <c r="A109" s="2" t="s">
        <v>4175</v>
      </c>
      <c r="B109" s="2">
        <v>1120</v>
      </c>
      <c r="C109" s="7" t="s">
        <v>373</v>
      </c>
      <c r="D109" s="7" t="s">
        <v>120</v>
      </c>
      <c r="E109" s="21">
        <v>29451938</v>
      </c>
      <c r="F109" s="7" t="s">
        <v>24</v>
      </c>
      <c r="G109" s="7" t="s">
        <v>10</v>
      </c>
      <c r="H109" s="7" t="s">
        <v>116</v>
      </c>
      <c r="I109" s="7" t="s">
        <v>348</v>
      </c>
      <c r="J109" s="5">
        <v>1</v>
      </c>
      <c r="K109" s="7"/>
      <c r="L109" s="7" t="s">
        <v>159</v>
      </c>
      <c r="M109" s="4" t="s">
        <v>6</v>
      </c>
      <c r="N109" t="s">
        <v>118</v>
      </c>
      <c r="O109" s="4"/>
      <c r="P109" s="7" t="s">
        <v>374</v>
      </c>
    </row>
    <row r="110" spans="1:16" x14ac:dyDescent="0.45">
      <c r="A110" s="2" t="s">
        <v>4175</v>
      </c>
      <c r="B110" s="2">
        <v>1120</v>
      </c>
      <c r="C110" s="7" t="s">
        <v>375</v>
      </c>
      <c r="D110" s="7" t="s">
        <v>120</v>
      </c>
      <c r="E110" s="21">
        <v>29473981</v>
      </c>
      <c r="F110" s="7" t="s">
        <v>0</v>
      </c>
      <c r="G110" s="7" t="s">
        <v>1</v>
      </c>
      <c r="H110" s="7" t="s">
        <v>116</v>
      </c>
      <c r="I110" s="7" t="s">
        <v>351</v>
      </c>
      <c r="J110" s="5">
        <v>1</v>
      </c>
      <c r="K110" s="7"/>
      <c r="L110" s="7" t="s">
        <v>180</v>
      </c>
      <c r="M110" s="4" t="s">
        <v>6</v>
      </c>
      <c r="N110" t="s">
        <v>118</v>
      </c>
      <c r="O110" s="4"/>
      <c r="P110" s="7" t="s">
        <v>376</v>
      </c>
    </row>
    <row r="111" spans="1:16" x14ac:dyDescent="0.45">
      <c r="A111" s="2" t="s">
        <v>4175</v>
      </c>
      <c r="B111" s="2">
        <v>1120</v>
      </c>
      <c r="C111" s="7" t="s">
        <v>377</v>
      </c>
      <c r="D111" s="7" t="s">
        <v>120</v>
      </c>
      <c r="E111" s="21">
        <v>29474026</v>
      </c>
      <c r="F111" s="7" t="s">
        <v>0</v>
      </c>
      <c r="G111" s="7" t="s">
        <v>1</v>
      </c>
      <c r="H111" s="7" t="s">
        <v>116</v>
      </c>
      <c r="I111" s="7" t="s">
        <v>348</v>
      </c>
      <c r="J111" s="5">
        <v>1</v>
      </c>
      <c r="K111" s="7"/>
      <c r="L111" s="7" t="s">
        <v>124</v>
      </c>
      <c r="M111" s="4" t="s">
        <v>6</v>
      </c>
      <c r="N111" t="s">
        <v>118</v>
      </c>
      <c r="O111" s="4"/>
      <c r="P111" s="7" t="s">
        <v>378</v>
      </c>
    </row>
    <row r="112" spans="1:16" x14ac:dyDescent="0.45">
      <c r="A112" s="2" t="s">
        <v>4175</v>
      </c>
      <c r="B112" s="2">
        <v>1120</v>
      </c>
      <c r="C112" s="7" t="s">
        <v>379</v>
      </c>
      <c r="D112" s="7" t="s">
        <v>120</v>
      </c>
      <c r="E112" s="21">
        <v>29474044</v>
      </c>
      <c r="F112" s="7" t="s">
        <v>1</v>
      </c>
      <c r="G112" s="7" t="s">
        <v>24</v>
      </c>
      <c r="H112" s="7" t="s">
        <v>116</v>
      </c>
      <c r="I112" s="7" t="s">
        <v>351</v>
      </c>
      <c r="J112" s="5">
        <v>1</v>
      </c>
      <c r="K112" s="7"/>
      <c r="L112" s="7" t="s">
        <v>32</v>
      </c>
      <c r="M112" s="4" t="s">
        <v>6</v>
      </c>
      <c r="N112" t="s">
        <v>118</v>
      </c>
      <c r="O112" s="4"/>
      <c r="P112" s="7" t="s">
        <v>380</v>
      </c>
    </row>
    <row r="113" spans="1:16" x14ac:dyDescent="0.45">
      <c r="A113" s="2" t="s">
        <v>4175</v>
      </c>
      <c r="B113" s="2">
        <v>1120</v>
      </c>
      <c r="C113" s="7" t="s">
        <v>381</v>
      </c>
      <c r="D113" s="7" t="s">
        <v>120</v>
      </c>
      <c r="E113" s="21">
        <v>29497990</v>
      </c>
      <c r="F113" s="7" t="s">
        <v>1</v>
      </c>
      <c r="G113" s="7" t="s">
        <v>10</v>
      </c>
      <c r="H113" s="7" t="s">
        <v>116</v>
      </c>
      <c r="I113" s="7" t="s">
        <v>351</v>
      </c>
      <c r="J113" s="5">
        <v>1</v>
      </c>
      <c r="K113" s="7"/>
      <c r="L113" s="7" t="s">
        <v>176</v>
      </c>
      <c r="M113" s="4" t="s">
        <v>6</v>
      </c>
      <c r="N113" t="s">
        <v>118</v>
      </c>
      <c r="O113" s="4"/>
      <c r="P113" s="7" t="s">
        <v>382</v>
      </c>
    </row>
    <row r="114" spans="1:16" x14ac:dyDescent="0.45">
      <c r="A114" s="2" t="s">
        <v>4175</v>
      </c>
      <c r="B114" s="2">
        <v>1120</v>
      </c>
      <c r="C114" s="7" t="s">
        <v>278</v>
      </c>
      <c r="D114" s="7" t="s">
        <v>120</v>
      </c>
      <c r="E114" s="21">
        <v>29498007</v>
      </c>
      <c r="F114" s="7" t="s">
        <v>0</v>
      </c>
      <c r="G114" s="7" t="s">
        <v>1</v>
      </c>
      <c r="H114" s="7" t="s">
        <v>116</v>
      </c>
      <c r="I114" s="7" t="s">
        <v>351</v>
      </c>
      <c r="J114" s="5">
        <v>1</v>
      </c>
      <c r="K114" s="7"/>
      <c r="L114" s="7" t="s">
        <v>246</v>
      </c>
      <c r="M114" s="4" t="s">
        <v>6</v>
      </c>
      <c r="N114" t="s">
        <v>118</v>
      </c>
      <c r="O114" s="4"/>
      <c r="P114" s="7" t="s">
        <v>383</v>
      </c>
    </row>
    <row r="115" spans="1:16" x14ac:dyDescent="0.45">
      <c r="A115" s="2" t="s">
        <v>4175</v>
      </c>
      <c r="B115" s="2">
        <v>1120</v>
      </c>
      <c r="C115" s="7" t="s">
        <v>384</v>
      </c>
      <c r="D115" s="7" t="s">
        <v>120</v>
      </c>
      <c r="E115" s="21">
        <v>29498088</v>
      </c>
      <c r="F115" s="7" t="s">
        <v>0</v>
      </c>
      <c r="G115" s="7" t="s">
        <v>1</v>
      </c>
      <c r="H115" s="7" t="s">
        <v>116</v>
      </c>
      <c r="I115" s="7" t="s">
        <v>348</v>
      </c>
      <c r="J115" s="5">
        <v>1</v>
      </c>
      <c r="K115" s="7"/>
      <c r="L115" s="7" t="s">
        <v>124</v>
      </c>
      <c r="M115" s="4" t="s">
        <v>6</v>
      </c>
      <c r="N115" t="s">
        <v>118</v>
      </c>
      <c r="O115" s="4"/>
      <c r="P115" s="7" t="s">
        <v>385</v>
      </c>
    </row>
    <row r="116" spans="1:16" x14ac:dyDescent="0.45">
      <c r="A116" s="2" t="s">
        <v>4175</v>
      </c>
      <c r="B116" s="2">
        <v>1120</v>
      </c>
      <c r="C116" s="7" t="s">
        <v>386</v>
      </c>
      <c r="D116" s="7" t="s">
        <v>120</v>
      </c>
      <c r="E116" s="21">
        <v>29519814</v>
      </c>
      <c r="F116" s="7" t="s">
        <v>24</v>
      </c>
      <c r="G116" s="7" t="s">
        <v>10</v>
      </c>
      <c r="H116" s="7" t="s">
        <v>116</v>
      </c>
      <c r="I116" s="7" t="s">
        <v>351</v>
      </c>
      <c r="J116" s="5">
        <v>1</v>
      </c>
      <c r="K116" s="7"/>
      <c r="L116" s="7" t="s">
        <v>151</v>
      </c>
      <c r="M116" s="4" t="s">
        <v>6</v>
      </c>
      <c r="N116" t="s">
        <v>118</v>
      </c>
      <c r="O116" s="4"/>
      <c r="P116" s="7" t="s">
        <v>387</v>
      </c>
    </row>
    <row r="117" spans="1:16" x14ac:dyDescent="0.45">
      <c r="A117" s="2" t="s">
        <v>4175</v>
      </c>
      <c r="B117" s="2">
        <v>1120</v>
      </c>
      <c r="C117" s="7" t="s">
        <v>388</v>
      </c>
      <c r="D117" s="7" t="s">
        <v>120</v>
      </c>
      <c r="E117" s="21">
        <v>29519851</v>
      </c>
      <c r="F117" s="7" t="s">
        <v>0</v>
      </c>
      <c r="G117" s="7" t="s">
        <v>1</v>
      </c>
      <c r="H117" s="7" t="s">
        <v>116</v>
      </c>
      <c r="I117" s="7" t="s">
        <v>348</v>
      </c>
      <c r="J117" s="5">
        <v>1</v>
      </c>
      <c r="K117" s="7"/>
      <c r="L117" s="7" t="s">
        <v>124</v>
      </c>
      <c r="M117" s="4" t="s">
        <v>6</v>
      </c>
      <c r="N117" t="s">
        <v>118</v>
      </c>
      <c r="O117" s="4"/>
      <c r="P117" s="7" t="s">
        <v>389</v>
      </c>
    </row>
    <row r="118" spans="1:16" x14ac:dyDescent="0.45">
      <c r="A118" s="2" t="s">
        <v>4175</v>
      </c>
      <c r="B118" s="2">
        <v>1120</v>
      </c>
      <c r="C118" s="7" t="s">
        <v>390</v>
      </c>
      <c r="D118" s="7" t="s">
        <v>120</v>
      </c>
      <c r="E118" s="21">
        <v>29551352</v>
      </c>
      <c r="F118" s="7" t="s">
        <v>10</v>
      </c>
      <c r="G118" s="7" t="s">
        <v>24</v>
      </c>
      <c r="H118" s="7" t="s">
        <v>116</v>
      </c>
      <c r="I118" s="7" t="s">
        <v>351</v>
      </c>
      <c r="J118" s="5">
        <v>1</v>
      </c>
      <c r="K118" s="7"/>
      <c r="L118" s="7" t="s">
        <v>159</v>
      </c>
      <c r="M118" s="4" t="s">
        <v>6</v>
      </c>
      <c r="N118" t="s">
        <v>147</v>
      </c>
      <c r="O118" s="4"/>
      <c r="P118" s="7" t="s">
        <v>391</v>
      </c>
    </row>
    <row r="119" spans="1:16" x14ac:dyDescent="0.45">
      <c r="A119" s="2" t="s">
        <v>4175</v>
      </c>
      <c r="B119" s="2">
        <v>1120</v>
      </c>
      <c r="C119" s="7" t="s">
        <v>392</v>
      </c>
      <c r="D119" s="7" t="s">
        <v>120</v>
      </c>
      <c r="E119" s="21">
        <v>29754787</v>
      </c>
      <c r="F119" s="7" t="s">
        <v>1</v>
      </c>
      <c r="G119" s="7" t="s">
        <v>10</v>
      </c>
      <c r="H119" s="7" t="s">
        <v>116</v>
      </c>
      <c r="I119" s="7" t="s">
        <v>348</v>
      </c>
      <c r="J119" s="5">
        <v>1</v>
      </c>
      <c r="K119" s="7"/>
      <c r="L119" s="7" t="s">
        <v>151</v>
      </c>
      <c r="M119" s="4" t="s">
        <v>6</v>
      </c>
      <c r="N119" t="s">
        <v>118</v>
      </c>
      <c r="O119" s="4"/>
      <c r="P119" s="7" t="s">
        <v>393</v>
      </c>
    </row>
    <row r="120" spans="1:16" x14ac:dyDescent="0.45">
      <c r="A120" s="2" t="s">
        <v>4175</v>
      </c>
      <c r="B120" s="2">
        <v>1120</v>
      </c>
      <c r="C120" s="7" t="s">
        <v>394</v>
      </c>
      <c r="D120" s="7" t="s">
        <v>120</v>
      </c>
      <c r="E120" s="21">
        <v>29754824</v>
      </c>
      <c r="F120" s="7" t="s">
        <v>0</v>
      </c>
      <c r="G120" s="7" t="s">
        <v>1</v>
      </c>
      <c r="H120" s="7" t="s">
        <v>116</v>
      </c>
      <c r="I120" s="7" t="s">
        <v>351</v>
      </c>
      <c r="J120" s="5">
        <v>1</v>
      </c>
      <c r="K120" s="7"/>
      <c r="L120" s="7" t="s">
        <v>219</v>
      </c>
      <c r="M120" s="4" t="s">
        <v>6</v>
      </c>
      <c r="N120" t="s">
        <v>118</v>
      </c>
      <c r="O120" s="4"/>
      <c r="P120" s="7" t="s">
        <v>395</v>
      </c>
    </row>
    <row r="121" spans="1:16" x14ac:dyDescent="0.45">
      <c r="A121" s="2" t="s">
        <v>4175</v>
      </c>
      <c r="B121" s="2">
        <v>1120</v>
      </c>
      <c r="C121" s="7" t="s">
        <v>396</v>
      </c>
      <c r="D121" s="7" t="s">
        <v>120</v>
      </c>
      <c r="E121" s="21">
        <v>29917743</v>
      </c>
      <c r="F121" s="7" t="s">
        <v>0</v>
      </c>
      <c r="G121" s="7" t="s">
        <v>1</v>
      </c>
      <c r="H121" s="7" t="s">
        <v>116</v>
      </c>
      <c r="I121" s="7" t="s">
        <v>351</v>
      </c>
      <c r="J121" s="5">
        <v>1</v>
      </c>
      <c r="K121" s="7"/>
      <c r="L121" s="7" t="s">
        <v>32</v>
      </c>
      <c r="M121" s="4" t="s">
        <v>6</v>
      </c>
      <c r="N121" t="s">
        <v>118</v>
      </c>
      <c r="O121" s="4"/>
      <c r="P121" s="7" t="s">
        <v>397</v>
      </c>
    </row>
    <row r="122" spans="1:16" x14ac:dyDescent="0.45">
      <c r="A122" s="2" t="s">
        <v>4175</v>
      </c>
      <c r="B122" s="2">
        <v>1120</v>
      </c>
      <c r="C122" s="7" t="s">
        <v>298</v>
      </c>
      <c r="D122" s="7" t="s">
        <v>120</v>
      </c>
      <c r="E122" s="21">
        <v>29917860</v>
      </c>
      <c r="F122" s="7" t="s">
        <v>10</v>
      </c>
      <c r="G122" s="7" t="s">
        <v>24</v>
      </c>
      <c r="H122" s="7" t="s">
        <v>116</v>
      </c>
      <c r="I122" s="7" t="s">
        <v>351</v>
      </c>
      <c r="J122" s="5">
        <v>1</v>
      </c>
      <c r="K122" s="7"/>
      <c r="L122" s="7" t="s">
        <v>219</v>
      </c>
      <c r="M122" s="4" t="s">
        <v>6</v>
      </c>
      <c r="N122" t="s">
        <v>118</v>
      </c>
      <c r="O122" s="4"/>
      <c r="P122" s="7" t="s">
        <v>398</v>
      </c>
    </row>
    <row r="123" spans="1:16" x14ac:dyDescent="0.45">
      <c r="A123" s="2" t="s">
        <v>4175</v>
      </c>
      <c r="B123" s="2">
        <v>1120</v>
      </c>
      <c r="C123" s="7" t="s">
        <v>319</v>
      </c>
      <c r="D123" s="7" t="s">
        <v>120</v>
      </c>
      <c r="E123" s="21">
        <v>30143176</v>
      </c>
      <c r="F123" s="7" t="s">
        <v>24</v>
      </c>
      <c r="G123" s="7" t="s">
        <v>0</v>
      </c>
      <c r="H123" s="7" t="s">
        <v>116</v>
      </c>
      <c r="I123" s="7" t="s">
        <v>351</v>
      </c>
      <c r="J123" s="5">
        <v>1</v>
      </c>
      <c r="K123" s="7"/>
      <c r="L123" s="7" t="s">
        <v>70</v>
      </c>
      <c r="M123" s="4" t="s">
        <v>6</v>
      </c>
      <c r="N123" t="s">
        <v>118</v>
      </c>
      <c r="O123" s="4"/>
      <c r="P123" s="7" t="s">
        <v>399</v>
      </c>
    </row>
    <row r="124" spans="1:16" x14ac:dyDescent="0.45">
      <c r="A124" s="2" t="s">
        <v>4175</v>
      </c>
      <c r="B124" s="2">
        <v>1120</v>
      </c>
      <c r="C124" s="7" t="s">
        <v>400</v>
      </c>
      <c r="D124" s="7" t="s">
        <v>120</v>
      </c>
      <c r="E124" s="21">
        <v>30143408</v>
      </c>
      <c r="F124" s="7" t="s">
        <v>24</v>
      </c>
      <c r="G124" s="7" t="s">
        <v>10</v>
      </c>
      <c r="H124" s="7" t="s">
        <v>116</v>
      </c>
      <c r="I124" s="7" t="s">
        <v>348</v>
      </c>
      <c r="J124" s="5">
        <v>1</v>
      </c>
      <c r="K124" s="7"/>
      <c r="L124" s="7" t="s">
        <v>176</v>
      </c>
      <c r="M124" s="4" t="s">
        <v>6</v>
      </c>
      <c r="N124" t="s">
        <v>118</v>
      </c>
      <c r="O124" s="4"/>
      <c r="P124" s="7" t="s">
        <v>401</v>
      </c>
    </row>
    <row r="125" spans="1:16" x14ac:dyDescent="0.45">
      <c r="A125" s="2" t="s">
        <v>4175</v>
      </c>
      <c r="B125" s="2">
        <v>1120</v>
      </c>
      <c r="C125" s="7" t="s">
        <v>402</v>
      </c>
      <c r="D125" s="7" t="s">
        <v>120</v>
      </c>
      <c r="E125" s="21">
        <v>30143420</v>
      </c>
      <c r="F125" s="7" t="s">
        <v>24</v>
      </c>
      <c r="G125" s="7" t="s">
        <v>10</v>
      </c>
      <c r="H125" s="7" t="s">
        <v>116</v>
      </c>
      <c r="I125" s="7" t="s">
        <v>351</v>
      </c>
      <c r="J125" s="5">
        <v>1</v>
      </c>
      <c r="K125" s="7"/>
      <c r="L125" s="7" t="s">
        <v>180</v>
      </c>
      <c r="M125" s="4" t="s">
        <v>6</v>
      </c>
      <c r="N125" t="s">
        <v>118</v>
      </c>
      <c r="O125" s="4"/>
      <c r="P125" s="7" t="s">
        <v>403</v>
      </c>
    </row>
    <row r="126" spans="1:16" x14ac:dyDescent="0.45">
      <c r="A126" s="2" t="s">
        <v>4175</v>
      </c>
      <c r="B126" s="2">
        <v>1120</v>
      </c>
      <c r="C126" s="7" t="s">
        <v>404</v>
      </c>
      <c r="D126" s="7" t="s">
        <v>126</v>
      </c>
      <c r="E126" s="21">
        <v>112103053</v>
      </c>
      <c r="F126" s="7" t="s">
        <v>10</v>
      </c>
      <c r="G126" s="7" t="s">
        <v>24</v>
      </c>
      <c r="H126" s="7" t="s">
        <v>11</v>
      </c>
      <c r="I126" s="7" t="s">
        <v>351</v>
      </c>
      <c r="J126" s="5">
        <v>1</v>
      </c>
      <c r="K126" s="7"/>
      <c r="L126" s="7" t="s">
        <v>32</v>
      </c>
      <c r="M126" s="4" t="s">
        <v>6</v>
      </c>
      <c r="N126" t="s">
        <v>118</v>
      </c>
      <c r="O126" s="4"/>
      <c r="P126" s="7" t="s">
        <v>405</v>
      </c>
    </row>
    <row r="127" spans="1:16" x14ac:dyDescent="0.45">
      <c r="A127" s="2" t="s">
        <v>4175</v>
      </c>
      <c r="B127" s="2">
        <v>1120</v>
      </c>
      <c r="C127" s="7" t="s">
        <v>406</v>
      </c>
      <c r="D127" s="7" t="s">
        <v>126</v>
      </c>
      <c r="E127" s="21">
        <v>112111352</v>
      </c>
      <c r="F127" s="7" t="s">
        <v>10</v>
      </c>
      <c r="G127" s="7" t="s">
        <v>24</v>
      </c>
      <c r="H127" s="7" t="s">
        <v>11</v>
      </c>
      <c r="I127" s="7" t="s">
        <v>348</v>
      </c>
      <c r="J127" s="5">
        <v>1</v>
      </c>
      <c r="K127" s="7"/>
      <c r="L127" s="7" t="s">
        <v>159</v>
      </c>
      <c r="M127" s="4" t="s">
        <v>6</v>
      </c>
      <c r="N127" t="s">
        <v>118</v>
      </c>
      <c r="O127" s="4"/>
      <c r="P127" s="7" t="s">
        <v>407</v>
      </c>
    </row>
    <row r="128" spans="1:16" x14ac:dyDescent="0.45">
      <c r="A128" s="2" t="s">
        <v>4175</v>
      </c>
      <c r="B128" s="2">
        <v>1120</v>
      </c>
      <c r="C128" s="7" t="s">
        <v>256</v>
      </c>
      <c r="D128" s="7" t="s">
        <v>126</v>
      </c>
      <c r="E128" s="21">
        <v>112116562</v>
      </c>
      <c r="F128" s="7" t="s">
        <v>0</v>
      </c>
      <c r="G128" s="7" t="s">
        <v>24</v>
      </c>
      <c r="H128" s="7" t="s">
        <v>11</v>
      </c>
      <c r="I128" s="7" t="s">
        <v>351</v>
      </c>
      <c r="J128" s="5">
        <v>1</v>
      </c>
      <c r="K128" s="7"/>
      <c r="L128" s="7" t="s">
        <v>246</v>
      </c>
      <c r="M128" s="4" t="s">
        <v>6</v>
      </c>
      <c r="N128" t="s">
        <v>118</v>
      </c>
      <c r="O128" s="4"/>
      <c r="P128" s="7" t="s">
        <v>408</v>
      </c>
    </row>
    <row r="129" spans="1:16" x14ac:dyDescent="0.45">
      <c r="A129" s="2" t="s">
        <v>4175</v>
      </c>
      <c r="B129" s="2">
        <v>1120</v>
      </c>
      <c r="C129" s="7" t="s">
        <v>409</v>
      </c>
      <c r="D129" s="7" t="s">
        <v>126</v>
      </c>
      <c r="E129" s="21">
        <v>112116562</v>
      </c>
      <c r="F129" s="7" t="s">
        <v>0</v>
      </c>
      <c r="G129" s="7" t="s">
        <v>24</v>
      </c>
      <c r="H129" s="7" t="s">
        <v>11</v>
      </c>
      <c r="I129" s="7" t="s">
        <v>351</v>
      </c>
      <c r="J129" s="5">
        <v>1</v>
      </c>
      <c r="K129" s="7"/>
      <c r="L129" s="7" t="s">
        <v>180</v>
      </c>
      <c r="M129" s="4" t="s">
        <v>6</v>
      </c>
      <c r="N129" t="s">
        <v>118</v>
      </c>
      <c r="O129" s="4"/>
      <c r="P129" s="7" t="s">
        <v>408</v>
      </c>
    </row>
    <row r="130" spans="1:16" x14ac:dyDescent="0.45">
      <c r="A130" s="2" t="s">
        <v>4175</v>
      </c>
      <c r="B130" s="2">
        <v>1120</v>
      </c>
      <c r="C130" s="7" t="s">
        <v>410</v>
      </c>
      <c r="D130" s="7" t="s">
        <v>126</v>
      </c>
      <c r="E130" s="21">
        <v>112128218</v>
      </c>
      <c r="F130" s="7" t="s">
        <v>24</v>
      </c>
      <c r="G130" s="7" t="s">
        <v>10</v>
      </c>
      <c r="H130" s="7" t="s">
        <v>11</v>
      </c>
      <c r="I130" s="7" t="s">
        <v>351</v>
      </c>
      <c r="J130" s="5">
        <v>1</v>
      </c>
      <c r="K130" s="7"/>
      <c r="L130" s="7" t="s">
        <v>338</v>
      </c>
      <c r="M130" s="4" t="s">
        <v>6</v>
      </c>
      <c r="N130" t="s">
        <v>118</v>
      </c>
      <c r="O130" s="4"/>
      <c r="P130" s="7" t="s">
        <v>411</v>
      </c>
    </row>
    <row r="131" spans="1:16" x14ac:dyDescent="0.45">
      <c r="A131" s="2" t="s">
        <v>4175</v>
      </c>
      <c r="B131" s="2">
        <v>1120</v>
      </c>
      <c r="C131" s="7" t="s">
        <v>412</v>
      </c>
      <c r="D131" s="7" t="s">
        <v>126</v>
      </c>
      <c r="E131" s="21">
        <v>112128218</v>
      </c>
      <c r="F131" s="7" t="s">
        <v>24</v>
      </c>
      <c r="G131" s="7" t="s">
        <v>10</v>
      </c>
      <c r="H131" s="7" t="s">
        <v>11</v>
      </c>
      <c r="I131" s="7" t="s">
        <v>351</v>
      </c>
      <c r="J131" s="5">
        <v>1</v>
      </c>
      <c r="K131" s="7"/>
      <c r="L131" s="7" t="s">
        <v>176</v>
      </c>
      <c r="M131" s="4" t="s">
        <v>6</v>
      </c>
      <c r="N131" t="s">
        <v>118</v>
      </c>
      <c r="O131" s="4"/>
      <c r="P131" s="7" t="s">
        <v>411</v>
      </c>
    </row>
    <row r="132" spans="1:16" x14ac:dyDescent="0.45">
      <c r="A132" s="2" t="s">
        <v>4175</v>
      </c>
      <c r="B132" s="2">
        <v>1120</v>
      </c>
      <c r="C132" s="7" t="s">
        <v>413</v>
      </c>
      <c r="D132" s="7" t="s">
        <v>126</v>
      </c>
      <c r="E132" s="21">
        <v>112154911</v>
      </c>
      <c r="F132" s="7" t="s">
        <v>24</v>
      </c>
      <c r="G132" s="7" t="s">
        <v>1</v>
      </c>
      <c r="H132" s="7" t="s">
        <v>11</v>
      </c>
      <c r="I132" s="7" t="s">
        <v>351</v>
      </c>
      <c r="J132" s="5">
        <v>1</v>
      </c>
      <c r="K132" s="7"/>
      <c r="L132" s="7" t="s">
        <v>226</v>
      </c>
      <c r="M132" s="4" t="s">
        <v>6</v>
      </c>
      <c r="N132" t="s">
        <v>118</v>
      </c>
      <c r="O132" s="4"/>
      <c r="P132" s="7" t="s">
        <v>414</v>
      </c>
    </row>
    <row r="133" spans="1:16" x14ac:dyDescent="0.45">
      <c r="A133" s="2" t="s">
        <v>4175</v>
      </c>
      <c r="B133" s="2">
        <v>1120</v>
      </c>
      <c r="C133" s="7" t="s">
        <v>415</v>
      </c>
      <c r="D133" s="7" t="s">
        <v>126</v>
      </c>
      <c r="E133" s="21">
        <v>112154972</v>
      </c>
      <c r="F133" s="7" t="s">
        <v>24</v>
      </c>
      <c r="G133" s="7" t="s">
        <v>10</v>
      </c>
      <c r="H133" s="7" t="s">
        <v>11</v>
      </c>
      <c r="I133" s="7" t="s">
        <v>351</v>
      </c>
      <c r="J133" s="5">
        <v>1</v>
      </c>
      <c r="K133" s="7"/>
      <c r="L133" s="7" t="s">
        <v>338</v>
      </c>
      <c r="M133" s="4" t="s">
        <v>6</v>
      </c>
      <c r="N133" t="s">
        <v>118</v>
      </c>
      <c r="O133" s="4"/>
      <c r="P133" s="7" t="s">
        <v>416</v>
      </c>
    </row>
    <row r="134" spans="1:16" x14ac:dyDescent="0.45">
      <c r="A134" s="2" t="s">
        <v>4175</v>
      </c>
      <c r="B134" s="2">
        <v>1120</v>
      </c>
      <c r="C134" s="7" t="s">
        <v>319</v>
      </c>
      <c r="D134" s="7" t="s">
        <v>126</v>
      </c>
      <c r="E134" s="21">
        <v>112173381</v>
      </c>
      <c r="F134" s="7" t="s">
        <v>0</v>
      </c>
      <c r="G134" s="7" t="s">
        <v>1</v>
      </c>
      <c r="H134" s="7" t="s">
        <v>11</v>
      </c>
      <c r="I134" s="7" t="s">
        <v>351</v>
      </c>
      <c r="J134" s="5">
        <v>1</v>
      </c>
      <c r="K134" s="7"/>
      <c r="L134" s="7" t="s">
        <v>70</v>
      </c>
      <c r="M134" s="4" t="s">
        <v>6</v>
      </c>
      <c r="N134" t="s">
        <v>118</v>
      </c>
      <c r="O134" s="4"/>
      <c r="P134" s="7" t="s">
        <v>417</v>
      </c>
    </row>
    <row r="135" spans="1:16" x14ac:dyDescent="0.45">
      <c r="A135" s="2" t="s">
        <v>4175</v>
      </c>
      <c r="B135" s="2">
        <v>1120</v>
      </c>
      <c r="C135" s="7" t="s">
        <v>418</v>
      </c>
      <c r="D135" s="7" t="s">
        <v>126</v>
      </c>
      <c r="E135" s="21">
        <v>112173767</v>
      </c>
      <c r="F135" s="7" t="s">
        <v>1</v>
      </c>
      <c r="G135" s="7" t="s">
        <v>24</v>
      </c>
      <c r="H135" s="7" t="s">
        <v>11</v>
      </c>
      <c r="I135" s="7" t="s">
        <v>348</v>
      </c>
      <c r="J135" s="5">
        <v>1</v>
      </c>
      <c r="K135" s="7"/>
      <c r="L135" s="7" t="s">
        <v>151</v>
      </c>
      <c r="M135" s="4" t="s">
        <v>6</v>
      </c>
      <c r="N135" t="s">
        <v>118</v>
      </c>
      <c r="O135" s="4"/>
      <c r="P135" s="7" t="s">
        <v>419</v>
      </c>
    </row>
    <row r="136" spans="1:16" x14ac:dyDescent="0.45">
      <c r="A136" s="2" t="s">
        <v>4175</v>
      </c>
      <c r="B136" s="2">
        <v>1120</v>
      </c>
      <c r="C136" s="7" t="s">
        <v>420</v>
      </c>
      <c r="D136" s="7" t="s">
        <v>126</v>
      </c>
      <c r="E136" s="21">
        <v>112174138</v>
      </c>
      <c r="F136" s="7" t="s">
        <v>24</v>
      </c>
      <c r="G136" s="7" t="s">
        <v>1</v>
      </c>
      <c r="H136" s="7" t="s">
        <v>11</v>
      </c>
      <c r="I136" s="7" t="s">
        <v>348</v>
      </c>
      <c r="J136" s="5">
        <v>1</v>
      </c>
      <c r="K136" s="7"/>
      <c r="L136" s="7" t="s">
        <v>180</v>
      </c>
      <c r="M136" s="4" t="s">
        <v>6</v>
      </c>
      <c r="N136" t="s">
        <v>118</v>
      </c>
      <c r="O136" s="4"/>
      <c r="P136" s="7" t="s">
        <v>421</v>
      </c>
    </row>
    <row r="137" spans="1:16" x14ac:dyDescent="0.45">
      <c r="A137" s="2" t="s">
        <v>4175</v>
      </c>
      <c r="B137" s="2">
        <v>1120</v>
      </c>
      <c r="C137" s="7" t="s">
        <v>422</v>
      </c>
      <c r="D137" s="7" t="s">
        <v>126</v>
      </c>
      <c r="E137" s="21">
        <v>112174257</v>
      </c>
      <c r="F137" s="7" t="s">
        <v>10</v>
      </c>
      <c r="G137" s="7" t="s">
        <v>24</v>
      </c>
      <c r="H137" s="7" t="s">
        <v>11</v>
      </c>
      <c r="I137" s="7" t="s">
        <v>348</v>
      </c>
      <c r="J137" s="5">
        <v>1</v>
      </c>
      <c r="K137" s="7"/>
      <c r="L137" s="7" t="s">
        <v>187</v>
      </c>
      <c r="M137" s="4" t="s">
        <v>6</v>
      </c>
      <c r="N137" t="s">
        <v>118</v>
      </c>
      <c r="O137" s="4"/>
      <c r="P137" s="7" t="s">
        <v>423</v>
      </c>
    </row>
    <row r="138" spans="1:16" x14ac:dyDescent="0.45">
      <c r="A138" s="2" t="s">
        <v>4175</v>
      </c>
      <c r="B138" s="2">
        <v>1120</v>
      </c>
      <c r="C138" s="7" t="s">
        <v>424</v>
      </c>
      <c r="D138" s="7" t="s">
        <v>126</v>
      </c>
      <c r="E138" s="21">
        <v>112174257</v>
      </c>
      <c r="F138" s="7" t="s">
        <v>10</v>
      </c>
      <c r="G138" s="7" t="s">
        <v>24</v>
      </c>
      <c r="H138" s="7" t="s">
        <v>11</v>
      </c>
      <c r="I138" s="7" t="s">
        <v>348</v>
      </c>
      <c r="J138" s="5">
        <v>1</v>
      </c>
      <c r="K138" s="7"/>
      <c r="L138" s="7" t="s">
        <v>131</v>
      </c>
      <c r="M138" s="4" t="s">
        <v>6</v>
      </c>
      <c r="N138" t="s">
        <v>118</v>
      </c>
      <c r="O138" s="4"/>
      <c r="P138" s="7" t="s">
        <v>423</v>
      </c>
    </row>
    <row r="139" spans="1:16" x14ac:dyDescent="0.45">
      <c r="A139" s="2" t="s">
        <v>4175</v>
      </c>
      <c r="B139" s="2">
        <v>1120</v>
      </c>
      <c r="C139" s="7" t="s">
        <v>425</v>
      </c>
      <c r="D139" s="7" t="s">
        <v>126</v>
      </c>
      <c r="E139" s="21">
        <v>112174540</v>
      </c>
      <c r="F139" s="7" t="s">
        <v>1</v>
      </c>
      <c r="G139" s="7" t="s">
        <v>24</v>
      </c>
      <c r="H139" s="7" t="s">
        <v>11</v>
      </c>
      <c r="I139" s="7" t="s">
        <v>351</v>
      </c>
      <c r="J139" s="5">
        <v>1</v>
      </c>
      <c r="K139" s="7"/>
      <c r="L139" s="7" t="s">
        <v>180</v>
      </c>
      <c r="M139" s="4" t="s">
        <v>6</v>
      </c>
      <c r="N139" t="s">
        <v>118</v>
      </c>
      <c r="O139" s="4"/>
      <c r="P139" s="7" t="s">
        <v>426</v>
      </c>
    </row>
    <row r="140" spans="1:16" x14ac:dyDescent="0.45">
      <c r="A140" s="2" t="s">
        <v>4175</v>
      </c>
      <c r="B140" s="2">
        <v>1120</v>
      </c>
      <c r="C140" s="7" t="s">
        <v>427</v>
      </c>
      <c r="D140" s="7" t="s">
        <v>126</v>
      </c>
      <c r="E140" s="21">
        <v>112174665</v>
      </c>
      <c r="F140" s="7" t="s">
        <v>1</v>
      </c>
      <c r="G140" s="7" t="s">
        <v>0</v>
      </c>
      <c r="H140" s="7" t="s">
        <v>11</v>
      </c>
      <c r="I140" s="7" t="s">
        <v>348</v>
      </c>
      <c r="J140" s="5">
        <v>1</v>
      </c>
      <c r="K140" s="7"/>
      <c r="L140" s="7" t="s">
        <v>124</v>
      </c>
      <c r="M140" s="4" t="s">
        <v>6</v>
      </c>
      <c r="N140" t="s">
        <v>118</v>
      </c>
      <c r="O140" s="4"/>
      <c r="P140" s="7" t="s">
        <v>428</v>
      </c>
    </row>
    <row r="141" spans="1:16" x14ac:dyDescent="0.45">
      <c r="A141" s="2" t="s">
        <v>4175</v>
      </c>
      <c r="B141" s="2">
        <v>1120</v>
      </c>
      <c r="C141" s="7" t="s">
        <v>429</v>
      </c>
      <c r="D141" s="7" t="s">
        <v>126</v>
      </c>
      <c r="E141" s="21">
        <v>112174669</v>
      </c>
      <c r="F141" s="7" t="s">
        <v>0</v>
      </c>
      <c r="G141" s="7" t="s">
        <v>24</v>
      </c>
      <c r="H141" s="7" t="s">
        <v>11</v>
      </c>
      <c r="I141" s="7" t="s">
        <v>348</v>
      </c>
      <c r="J141" s="5">
        <v>1</v>
      </c>
      <c r="K141" s="7"/>
      <c r="L141" s="7" t="s">
        <v>131</v>
      </c>
      <c r="M141" s="4" t="s">
        <v>6</v>
      </c>
      <c r="N141" t="s">
        <v>118</v>
      </c>
      <c r="O141" s="4"/>
      <c r="P141" s="7" t="s">
        <v>430</v>
      </c>
    </row>
    <row r="142" spans="1:16" x14ac:dyDescent="0.45">
      <c r="A142" s="2" t="s">
        <v>4175</v>
      </c>
      <c r="B142" s="2">
        <v>1120</v>
      </c>
      <c r="C142" s="7" t="s">
        <v>431</v>
      </c>
      <c r="D142" s="7" t="s">
        <v>126</v>
      </c>
      <c r="E142" s="21">
        <v>112174770</v>
      </c>
      <c r="F142" s="7" t="s">
        <v>0</v>
      </c>
      <c r="G142" s="7" t="s">
        <v>10</v>
      </c>
      <c r="H142" s="7" t="s">
        <v>11</v>
      </c>
      <c r="I142" s="7" t="s">
        <v>351</v>
      </c>
      <c r="J142" s="5">
        <v>1</v>
      </c>
      <c r="K142" s="7"/>
      <c r="L142" s="7" t="s">
        <v>176</v>
      </c>
      <c r="M142" s="4" t="s">
        <v>6</v>
      </c>
      <c r="N142" t="s">
        <v>118</v>
      </c>
      <c r="O142" s="4"/>
      <c r="P142" s="7" t="s">
        <v>432</v>
      </c>
    </row>
    <row r="143" spans="1:16" x14ac:dyDescent="0.45">
      <c r="A143" s="2" t="s">
        <v>4175</v>
      </c>
      <c r="B143" s="2">
        <v>1120</v>
      </c>
      <c r="C143" s="7" t="s">
        <v>433</v>
      </c>
      <c r="D143" s="7" t="s">
        <v>126</v>
      </c>
      <c r="E143" s="21">
        <v>112175271</v>
      </c>
      <c r="F143" s="7" t="s">
        <v>0</v>
      </c>
      <c r="G143" s="7" t="s">
        <v>1</v>
      </c>
      <c r="H143" s="7" t="s">
        <v>11</v>
      </c>
      <c r="I143" s="7" t="s">
        <v>351</v>
      </c>
      <c r="J143" s="5">
        <v>1</v>
      </c>
      <c r="K143" s="7"/>
      <c r="L143" s="7" t="s">
        <v>180</v>
      </c>
      <c r="M143" s="4" t="s">
        <v>6</v>
      </c>
      <c r="N143" t="s">
        <v>118</v>
      </c>
      <c r="O143" s="4"/>
      <c r="P143" s="7" t="s">
        <v>434</v>
      </c>
    </row>
    <row r="144" spans="1:16" x14ac:dyDescent="0.45">
      <c r="A144" s="2" t="s">
        <v>4175</v>
      </c>
      <c r="B144" s="2">
        <v>1120</v>
      </c>
      <c r="C144" s="7" t="s">
        <v>435</v>
      </c>
      <c r="D144" s="7" t="s">
        <v>126</v>
      </c>
      <c r="E144" s="21">
        <v>112175363</v>
      </c>
      <c r="F144" s="7" t="s">
        <v>24</v>
      </c>
      <c r="G144" s="7" t="s">
        <v>10</v>
      </c>
      <c r="H144" s="7" t="s">
        <v>11</v>
      </c>
      <c r="I144" s="7" t="s">
        <v>348</v>
      </c>
      <c r="J144" s="5">
        <v>1</v>
      </c>
      <c r="K144" s="7"/>
      <c r="L144" s="7" t="s">
        <v>436</v>
      </c>
      <c r="M144" s="4" t="s">
        <v>6</v>
      </c>
      <c r="N144" t="s">
        <v>118</v>
      </c>
      <c r="O144" s="4"/>
      <c r="P144" s="7" t="s">
        <v>437</v>
      </c>
    </row>
    <row r="145" spans="1:16" x14ac:dyDescent="0.45">
      <c r="A145" s="2" t="s">
        <v>4175</v>
      </c>
      <c r="B145" s="2">
        <v>1120</v>
      </c>
      <c r="C145" s="7" t="s">
        <v>438</v>
      </c>
      <c r="D145" s="7" t="s">
        <v>126</v>
      </c>
      <c r="E145" s="21">
        <v>112175363</v>
      </c>
      <c r="F145" s="7" t="s">
        <v>24</v>
      </c>
      <c r="G145" s="7" t="s">
        <v>10</v>
      </c>
      <c r="H145" s="7" t="s">
        <v>11</v>
      </c>
      <c r="I145" s="7" t="s">
        <v>348</v>
      </c>
      <c r="J145" s="5">
        <v>1</v>
      </c>
      <c r="K145" s="7"/>
      <c r="L145" s="7" t="s">
        <v>199</v>
      </c>
      <c r="M145" s="4" t="s">
        <v>6</v>
      </c>
      <c r="N145" t="s">
        <v>118</v>
      </c>
      <c r="O145" s="4"/>
      <c r="P145" s="7" t="s">
        <v>437</v>
      </c>
    </row>
    <row r="146" spans="1:16" x14ac:dyDescent="0.45">
      <c r="A146" s="2" t="s">
        <v>4175</v>
      </c>
      <c r="B146" s="2">
        <v>1120</v>
      </c>
      <c r="C146" s="7" t="s">
        <v>439</v>
      </c>
      <c r="D146" s="7" t="s">
        <v>126</v>
      </c>
      <c r="E146" s="21">
        <v>112175627</v>
      </c>
      <c r="F146" s="7" t="s">
        <v>24</v>
      </c>
      <c r="G146" s="7" t="s">
        <v>10</v>
      </c>
      <c r="H146" s="7" t="s">
        <v>11</v>
      </c>
      <c r="I146" s="7" t="s">
        <v>351</v>
      </c>
      <c r="J146" s="5">
        <v>1</v>
      </c>
      <c r="K146" s="7"/>
      <c r="L146" s="7" t="s">
        <v>199</v>
      </c>
      <c r="M146" s="4" t="s">
        <v>6</v>
      </c>
      <c r="N146" t="s">
        <v>118</v>
      </c>
      <c r="O146" s="4"/>
      <c r="P146" s="7" t="s">
        <v>440</v>
      </c>
    </row>
    <row r="147" spans="1:16" x14ac:dyDescent="0.45">
      <c r="A147" s="2" t="s">
        <v>4175</v>
      </c>
      <c r="B147" s="2">
        <v>1120</v>
      </c>
      <c r="C147" s="7" t="s">
        <v>441</v>
      </c>
      <c r="D147" s="7" t="s">
        <v>126</v>
      </c>
      <c r="E147" s="21">
        <v>112175627</v>
      </c>
      <c r="F147" s="7" t="s">
        <v>24</v>
      </c>
      <c r="G147" s="7" t="s">
        <v>10</v>
      </c>
      <c r="H147" s="7" t="s">
        <v>11</v>
      </c>
      <c r="I147" s="7" t="s">
        <v>351</v>
      </c>
      <c r="J147" s="5">
        <v>1</v>
      </c>
      <c r="K147" s="7"/>
      <c r="L147" s="7" t="s">
        <v>32</v>
      </c>
      <c r="M147" s="4" t="s">
        <v>6</v>
      </c>
      <c r="N147" t="s">
        <v>118</v>
      </c>
      <c r="O147" s="4"/>
      <c r="P147" s="7" t="s">
        <v>440</v>
      </c>
    </row>
    <row r="148" spans="1:16" x14ac:dyDescent="0.45">
      <c r="A148" s="2" t="s">
        <v>4175</v>
      </c>
      <c r="B148" s="2">
        <v>1120</v>
      </c>
      <c r="C148" s="7" t="s">
        <v>442</v>
      </c>
      <c r="D148" s="7" t="s">
        <v>126</v>
      </c>
      <c r="E148" s="21">
        <v>112175862</v>
      </c>
      <c r="F148" s="7" t="s">
        <v>1</v>
      </c>
      <c r="G148" s="7" t="s">
        <v>24</v>
      </c>
      <c r="H148" s="7" t="s">
        <v>11</v>
      </c>
      <c r="I148" s="7" t="s">
        <v>351</v>
      </c>
      <c r="J148" s="5">
        <v>1</v>
      </c>
      <c r="K148" s="7"/>
      <c r="L148" s="7" t="s">
        <v>436</v>
      </c>
      <c r="M148" s="4" t="s">
        <v>6</v>
      </c>
      <c r="N148" t="s">
        <v>118</v>
      </c>
      <c r="O148" s="4"/>
      <c r="P148" s="7" t="s">
        <v>443</v>
      </c>
    </row>
    <row r="149" spans="1:16" x14ac:dyDescent="0.45">
      <c r="A149" s="2" t="s">
        <v>4175</v>
      </c>
      <c r="B149" s="2">
        <v>1120</v>
      </c>
      <c r="C149" s="7" t="s">
        <v>444</v>
      </c>
      <c r="D149" s="7" t="s">
        <v>126</v>
      </c>
      <c r="E149" s="21">
        <v>112175916</v>
      </c>
      <c r="F149" s="7" t="s">
        <v>0</v>
      </c>
      <c r="G149" s="7" t="s">
        <v>24</v>
      </c>
      <c r="H149" s="7" t="s">
        <v>11</v>
      </c>
      <c r="I149" s="7" t="s">
        <v>351</v>
      </c>
      <c r="J149" s="5">
        <v>1</v>
      </c>
      <c r="K149" s="7"/>
      <c r="L149" s="7" t="s">
        <v>445</v>
      </c>
      <c r="M149" s="4" t="s">
        <v>6</v>
      </c>
      <c r="N149" t="s">
        <v>118</v>
      </c>
      <c r="O149" s="4"/>
      <c r="P149" s="7" t="s">
        <v>446</v>
      </c>
    </row>
    <row r="150" spans="1:16" x14ac:dyDescent="0.45">
      <c r="A150" s="2" t="s">
        <v>4175</v>
      </c>
      <c r="B150" s="2">
        <v>1120</v>
      </c>
      <c r="C150" s="7" t="s">
        <v>447</v>
      </c>
      <c r="D150" s="7" t="s">
        <v>126</v>
      </c>
      <c r="E150" s="21">
        <v>112176189</v>
      </c>
      <c r="F150" s="7" t="s">
        <v>0</v>
      </c>
      <c r="G150" s="7" t="s">
        <v>1</v>
      </c>
      <c r="H150" s="7" t="s">
        <v>11</v>
      </c>
      <c r="I150" s="7" t="s">
        <v>348</v>
      </c>
      <c r="J150" s="5">
        <v>1</v>
      </c>
      <c r="K150" s="7"/>
      <c r="L150" s="7" t="s">
        <v>436</v>
      </c>
      <c r="M150" s="4" t="s">
        <v>6</v>
      </c>
      <c r="N150" t="s">
        <v>118</v>
      </c>
      <c r="O150" s="4"/>
      <c r="P150" s="7" t="s">
        <v>448</v>
      </c>
    </row>
    <row r="151" spans="1:16" x14ac:dyDescent="0.45">
      <c r="A151" s="2" t="s">
        <v>4175</v>
      </c>
      <c r="B151" s="2">
        <v>1120</v>
      </c>
      <c r="C151" s="7" t="s">
        <v>449</v>
      </c>
      <c r="D151" s="7" t="s">
        <v>126</v>
      </c>
      <c r="E151" s="21">
        <v>112176202</v>
      </c>
      <c r="F151" s="7" t="s">
        <v>1</v>
      </c>
      <c r="G151" s="7" t="s">
        <v>24</v>
      </c>
      <c r="H151" s="7" t="s">
        <v>11</v>
      </c>
      <c r="I151" s="7" t="s">
        <v>351</v>
      </c>
      <c r="J151" s="5">
        <v>1</v>
      </c>
      <c r="K151" s="7"/>
      <c r="L151" s="7" t="s">
        <v>176</v>
      </c>
      <c r="M151" s="4" t="s">
        <v>6</v>
      </c>
      <c r="N151" t="s">
        <v>118</v>
      </c>
      <c r="O151" s="4"/>
      <c r="P151" s="7" t="s">
        <v>450</v>
      </c>
    </row>
    <row r="152" spans="1:16" x14ac:dyDescent="0.45">
      <c r="A152" s="2" t="s">
        <v>4175</v>
      </c>
      <c r="B152" s="2">
        <v>1120</v>
      </c>
      <c r="C152" s="7" t="s">
        <v>451</v>
      </c>
      <c r="D152" s="7" t="s">
        <v>126</v>
      </c>
      <c r="E152" s="21">
        <v>112176254</v>
      </c>
      <c r="F152" s="7" t="s">
        <v>10</v>
      </c>
      <c r="G152" s="7" t="s">
        <v>24</v>
      </c>
      <c r="H152" s="7" t="s">
        <v>11</v>
      </c>
      <c r="I152" s="7" t="s">
        <v>348</v>
      </c>
      <c r="J152" s="5">
        <v>1</v>
      </c>
      <c r="K152" s="7"/>
      <c r="L152" s="7" t="s">
        <v>176</v>
      </c>
      <c r="M152" s="4" t="s">
        <v>6</v>
      </c>
      <c r="N152" t="s">
        <v>118</v>
      </c>
      <c r="O152" s="4"/>
      <c r="P152" s="7" t="s">
        <v>452</v>
      </c>
    </row>
    <row r="153" spans="1:16" x14ac:dyDescent="0.45">
      <c r="A153" s="2" t="s">
        <v>4175</v>
      </c>
      <c r="B153" s="2">
        <v>1120</v>
      </c>
      <c r="C153" s="7" t="s">
        <v>453</v>
      </c>
      <c r="D153" s="7" t="s">
        <v>126</v>
      </c>
      <c r="E153" s="21">
        <v>112176300</v>
      </c>
      <c r="F153" s="7" t="s">
        <v>0</v>
      </c>
      <c r="G153" s="7" t="s">
        <v>1</v>
      </c>
      <c r="H153" s="7" t="s">
        <v>11</v>
      </c>
      <c r="I153" s="7" t="s">
        <v>351</v>
      </c>
      <c r="J153" s="5">
        <v>1</v>
      </c>
      <c r="K153" s="7"/>
      <c r="L153" s="7" t="s">
        <v>199</v>
      </c>
      <c r="M153" s="4" t="s">
        <v>6</v>
      </c>
      <c r="N153" t="s">
        <v>118</v>
      </c>
      <c r="O153" s="4"/>
      <c r="P153" s="7" t="s">
        <v>454</v>
      </c>
    </row>
    <row r="154" spans="1:16" x14ac:dyDescent="0.45">
      <c r="A154" s="2" t="s">
        <v>4175</v>
      </c>
      <c r="B154" s="2">
        <v>1120</v>
      </c>
      <c r="C154" s="6" t="s">
        <v>455</v>
      </c>
      <c r="D154" s="6" t="s">
        <v>126</v>
      </c>
      <c r="E154" s="18">
        <v>112176431</v>
      </c>
      <c r="F154" s="6" t="s">
        <v>24</v>
      </c>
      <c r="G154" s="6" t="s">
        <v>10</v>
      </c>
      <c r="H154" s="6" t="s">
        <v>11</v>
      </c>
      <c r="I154" s="6" t="s">
        <v>348</v>
      </c>
      <c r="J154" s="5">
        <v>1</v>
      </c>
      <c r="K154" s="7"/>
      <c r="L154" s="7" t="s">
        <v>131</v>
      </c>
      <c r="M154" s="4" t="s">
        <v>6</v>
      </c>
      <c r="N154" t="s">
        <v>118</v>
      </c>
      <c r="O154" s="4"/>
      <c r="P154" s="6" t="s">
        <v>456</v>
      </c>
    </row>
    <row r="155" spans="1:16" x14ac:dyDescent="0.45">
      <c r="A155" s="2" t="s">
        <v>4175</v>
      </c>
      <c r="B155" s="2">
        <v>1120</v>
      </c>
      <c r="C155" s="7" t="s">
        <v>457</v>
      </c>
      <c r="D155" s="7" t="s">
        <v>126</v>
      </c>
      <c r="E155" s="21">
        <v>112176926</v>
      </c>
      <c r="F155" s="7" t="s">
        <v>24</v>
      </c>
      <c r="G155" s="7" t="s">
        <v>1</v>
      </c>
      <c r="H155" s="7" t="s">
        <v>11</v>
      </c>
      <c r="I155" s="7" t="s">
        <v>351</v>
      </c>
      <c r="J155" s="5">
        <v>1</v>
      </c>
      <c r="K155" s="7"/>
      <c r="L155" s="7" t="s">
        <v>128</v>
      </c>
      <c r="M155" s="4" t="s">
        <v>6</v>
      </c>
      <c r="N155" t="s">
        <v>118</v>
      </c>
      <c r="O155" s="4"/>
      <c r="P155" s="7" t="s">
        <v>458</v>
      </c>
    </row>
    <row r="156" spans="1:16" x14ac:dyDescent="0.45">
      <c r="A156" s="2" t="s">
        <v>4175</v>
      </c>
      <c r="B156" s="2">
        <v>1120</v>
      </c>
      <c r="C156" s="7" t="s">
        <v>231</v>
      </c>
      <c r="D156" s="7" t="s">
        <v>126</v>
      </c>
      <c r="E156" s="21">
        <v>112176926</v>
      </c>
      <c r="F156" s="7" t="s">
        <v>24</v>
      </c>
      <c r="G156" s="7" t="s">
        <v>0</v>
      </c>
      <c r="H156" s="7" t="s">
        <v>11</v>
      </c>
      <c r="I156" s="7" t="s">
        <v>351</v>
      </c>
      <c r="J156" s="5">
        <v>1</v>
      </c>
      <c r="K156" s="7"/>
      <c r="L156" s="7" t="s">
        <v>164</v>
      </c>
      <c r="M156" s="4" t="s">
        <v>6</v>
      </c>
      <c r="N156" t="s">
        <v>118</v>
      </c>
      <c r="O156" s="4"/>
      <c r="P156" s="7" t="s">
        <v>459</v>
      </c>
    </row>
    <row r="157" spans="1:16" x14ac:dyDescent="0.45">
      <c r="A157" s="2" t="s">
        <v>4175</v>
      </c>
      <c r="B157" s="2">
        <v>1120</v>
      </c>
      <c r="C157" s="7" t="s">
        <v>460</v>
      </c>
      <c r="D157" s="7" t="s">
        <v>126</v>
      </c>
      <c r="E157" s="21">
        <v>112176996</v>
      </c>
      <c r="F157" s="7" t="s">
        <v>0</v>
      </c>
      <c r="G157" s="7" t="s">
        <v>1</v>
      </c>
      <c r="H157" s="7" t="s">
        <v>11</v>
      </c>
      <c r="I157" s="7" t="s">
        <v>351</v>
      </c>
      <c r="J157" s="5">
        <v>1</v>
      </c>
      <c r="K157" s="7"/>
      <c r="L157" s="7" t="s">
        <v>32</v>
      </c>
      <c r="M157" s="4" t="s">
        <v>6</v>
      </c>
      <c r="N157" t="s">
        <v>118</v>
      </c>
      <c r="O157" s="4"/>
      <c r="P157" s="7" t="s">
        <v>461</v>
      </c>
    </row>
    <row r="158" spans="1:16" x14ac:dyDescent="0.45">
      <c r="A158" s="2" t="s">
        <v>4175</v>
      </c>
      <c r="B158" s="2">
        <v>1120</v>
      </c>
      <c r="C158" s="7" t="s">
        <v>462</v>
      </c>
      <c r="D158" s="7" t="s">
        <v>126</v>
      </c>
      <c r="E158" s="21">
        <v>112177092</v>
      </c>
      <c r="F158" s="7" t="s">
        <v>0</v>
      </c>
      <c r="G158" s="7" t="s">
        <v>1</v>
      </c>
      <c r="H158" s="7" t="s">
        <v>11</v>
      </c>
      <c r="I158" s="7" t="s">
        <v>351</v>
      </c>
      <c r="J158" s="5">
        <v>1</v>
      </c>
      <c r="K158" s="7"/>
      <c r="L158" s="7" t="s">
        <v>199</v>
      </c>
      <c r="M158" s="4" t="s">
        <v>6</v>
      </c>
      <c r="N158" t="s">
        <v>118</v>
      </c>
      <c r="O158" s="4"/>
      <c r="P158" s="7" t="s">
        <v>463</v>
      </c>
    </row>
    <row r="159" spans="1:16" x14ac:dyDescent="0.45">
      <c r="A159" s="2" t="s">
        <v>4175</v>
      </c>
      <c r="B159" s="2">
        <v>1120</v>
      </c>
      <c r="C159" s="7" t="s">
        <v>464</v>
      </c>
      <c r="D159" s="7" t="s">
        <v>126</v>
      </c>
      <c r="E159" s="21">
        <v>112177176</v>
      </c>
      <c r="F159" s="7" t="s">
        <v>24</v>
      </c>
      <c r="G159" s="7" t="s">
        <v>10</v>
      </c>
      <c r="H159" s="7" t="s">
        <v>11</v>
      </c>
      <c r="I159" s="7" t="s">
        <v>348</v>
      </c>
      <c r="J159" s="5">
        <v>1</v>
      </c>
      <c r="K159" s="7"/>
      <c r="L159" s="7" t="s">
        <v>436</v>
      </c>
      <c r="M159" s="4" t="s">
        <v>6</v>
      </c>
      <c r="N159" t="s">
        <v>118</v>
      </c>
      <c r="O159" s="4"/>
      <c r="P159" s="7" t="s">
        <v>465</v>
      </c>
    </row>
    <row r="160" spans="1:16" x14ac:dyDescent="0.45">
      <c r="A160" s="2" t="s">
        <v>4175</v>
      </c>
      <c r="B160" s="2">
        <v>1120</v>
      </c>
      <c r="C160" s="7" t="s">
        <v>466</v>
      </c>
      <c r="D160" s="7" t="s">
        <v>126</v>
      </c>
      <c r="E160" s="21">
        <v>112177248</v>
      </c>
      <c r="F160" s="7" t="s">
        <v>0</v>
      </c>
      <c r="G160" s="7" t="s">
        <v>1</v>
      </c>
      <c r="H160" s="7" t="s">
        <v>11</v>
      </c>
      <c r="I160" s="7" t="s">
        <v>351</v>
      </c>
      <c r="J160" s="5">
        <v>1</v>
      </c>
      <c r="K160" s="7"/>
      <c r="L160" s="7" t="s">
        <v>70</v>
      </c>
      <c r="M160" s="4" t="s">
        <v>6</v>
      </c>
      <c r="N160" t="s">
        <v>118</v>
      </c>
      <c r="O160" s="4"/>
      <c r="P160" s="7" t="s">
        <v>467</v>
      </c>
    </row>
    <row r="161" spans="1:16" x14ac:dyDescent="0.45">
      <c r="A161" s="2" t="s">
        <v>4175</v>
      </c>
      <c r="B161" s="2">
        <v>1120</v>
      </c>
      <c r="C161" s="7" t="s">
        <v>468</v>
      </c>
      <c r="D161" s="7" t="s">
        <v>126</v>
      </c>
      <c r="E161" s="21">
        <v>112177313</v>
      </c>
      <c r="F161" s="7" t="s">
        <v>24</v>
      </c>
      <c r="G161" s="7" t="s">
        <v>10</v>
      </c>
      <c r="H161" s="7" t="s">
        <v>11</v>
      </c>
      <c r="I161" s="7" t="s">
        <v>348</v>
      </c>
      <c r="J161" s="5">
        <v>1</v>
      </c>
      <c r="K161" s="7"/>
      <c r="L161" s="7" t="s">
        <v>436</v>
      </c>
      <c r="M161" s="4" t="s">
        <v>6</v>
      </c>
      <c r="N161" t="s">
        <v>118</v>
      </c>
      <c r="O161" s="4"/>
      <c r="P161" s="7" t="s">
        <v>469</v>
      </c>
    </row>
    <row r="162" spans="1:16" x14ac:dyDescent="0.45">
      <c r="A162" s="2" t="s">
        <v>4175</v>
      </c>
      <c r="B162" s="2">
        <v>1120</v>
      </c>
      <c r="C162" s="7" t="s">
        <v>470</v>
      </c>
      <c r="D162" s="7" t="s">
        <v>126</v>
      </c>
      <c r="E162" s="21">
        <v>112177422</v>
      </c>
      <c r="F162" s="7" t="s">
        <v>24</v>
      </c>
      <c r="G162" s="7" t="s">
        <v>10</v>
      </c>
      <c r="H162" s="7" t="s">
        <v>11</v>
      </c>
      <c r="I162" s="7" t="s">
        <v>351</v>
      </c>
      <c r="J162" s="5">
        <v>1</v>
      </c>
      <c r="K162" s="7"/>
      <c r="L162" s="7" t="s">
        <v>70</v>
      </c>
      <c r="M162" s="4" t="s">
        <v>6</v>
      </c>
      <c r="N162" t="s">
        <v>118</v>
      </c>
      <c r="O162" s="4"/>
      <c r="P162" s="7" t="s">
        <v>471</v>
      </c>
    </row>
    <row r="163" spans="1:16" x14ac:dyDescent="0.45">
      <c r="A163" s="2" t="s">
        <v>4175</v>
      </c>
      <c r="B163" s="2">
        <v>1120</v>
      </c>
      <c r="C163" s="7" t="s">
        <v>472</v>
      </c>
      <c r="D163" s="7" t="s">
        <v>126</v>
      </c>
      <c r="E163" s="21">
        <v>112177764</v>
      </c>
      <c r="F163" s="7" t="s">
        <v>0</v>
      </c>
      <c r="G163" s="7" t="s">
        <v>24</v>
      </c>
      <c r="H163" s="7" t="s">
        <v>11</v>
      </c>
      <c r="I163" s="7" t="s">
        <v>348</v>
      </c>
      <c r="J163" s="5">
        <v>1</v>
      </c>
      <c r="K163" s="7"/>
      <c r="L163" s="7" t="s">
        <v>436</v>
      </c>
      <c r="M163" s="4" t="s">
        <v>6</v>
      </c>
      <c r="N163" t="s">
        <v>118</v>
      </c>
      <c r="O163" s="4"/>
      <c r="P163" s="7" t="s">
        <v>473</v>
      </c>
    </row>
    <row r="164" spans="1:16" x14ac:dyDescent="0.45">
      <c r="A164" s="2" t="s">
        <v>4175</v>
      </c>
      <c r="B164" s="2">
        <v>1120</v>
      </c>
      <c r="C164" s="7" t="s">
        <v>474</v>
      </c>
      <c r="D164" s="7" t="s">
        <v>126</v>
      </c>
      <c r="E164" s="21">
        <v>112177803</v>
      </c>
      <c r="F164" s="7" t="s">
        <v>24</v>
      </c>
      <c r="G164" s="7" t="s">
        <v>10</v>
      </c>
      <c r="H164" s="7" t="s">
        <v>11</v>
      </c>
      <c r="I164" s="7" t="s">
        <v>348</v>
      </c>
      <c r="J164" s="5">
        <v>1</v>
      </c>
      <c r="K164" s="7"/>
      <c r="L164" s="7" t="s">
        <v>146</v>
      </c>
      <c r="M164" s="4" t="s">
        <v>6</v>
      </c>
      <c r="N164" t="s">
        <v>118</v>
      </c>
      <c r="O164" s="4"/>
      <c r="P164" s="7" t="s">
        <v>475</v>
      </c>
    </row>
    <row r="165" spans="1:16" x14ac:dyDescent="0.45">
      <c r="A165" s="2" t="s">
        <v>4175</v>
      </c>
      <c r="B165" s="2">
        <v>1120</v>
      </c>
      <c r="C165" s="7" t="s">
        <v>476</v>
      </c>
      <c r="D165" s="7" t="s">
        <v>126</v>
      </c>
      <c r="E165" s="21">
        <v>112178148</v>
      </c>
      <c r="F165" s="7" t="s">
        <v>0</v>
      </c>
      <c r="G165" s="7" t="s">
        <v>1</v>
      </c>
      <c r="H165" s="7" t="s">
        <v>11</v>
      </c>
      <c r="I165" s="7" t="s">
        <v>351</v>
      </c>
      <c r="J165" s="5">
        <v>1</v>
      </c>
      <c r="K165" s="7"/>
      <c r="L165" s="7" t="s">
        <v>436</v>
      </c>
      <c r="M165" s="4" t="s">
        <v>6</v>
      </c>
      <c r="N165" t="s">
        <v>118</v>
      </c>
      <c r="O165" s="4"/>
      <c r="P165" s="7" t="s">
        <v>477</v>
      </c>
    </row>
    <row r="166" spans="1:16" x14ac:dyDescent="0.45">
      <c r="A166" s="2" t="s">
        <v>4175</v>
      </c>
      <c r="B166" s="2">
        <v>1120</v>
      </c>
      <c r="C166" s="7" t="s">
        <v>478</v>
      </c>
      <c r="D166" s="7" t="s">
        <v>126</v>
      </c>
      <c r="E166" s="21">
        <v>112178327</v>
      </c>
      <c r="F166" s="7" t="s">
        <v>0</v>
      </c>
      <c r="G166" s="7" t="s">
        <v>1</v>
      </c>
      <c r="H166" s="7" t="s">
        <v>11</v>
      </c>
      <c r="I166" s="7" t="s">
        <v>348</v>
      </c>
      <c r="J166" s="5">
        <v>1</v>
      </c>
      <c r="K166" s="7"/>
      <c r="L166" s="7" t="s">
        <v>436</v>
      </c>
      <c r="M166" s="4" t="s">
        <v>6</v>
      </c>
      <c r="N166" t="s">
        <v>118</v>
      </c>
      <c r="O166" s="4"/>
      <c r="P166" s="7" t="s">
        <v>479</v>
      </c>
    </row>
    <row r="167" spans="1:16" x14ac:dyDescent="0.45">
      <c r="A167" s="2" t="s">
        <v>4175</v>
      </c>
      <c r="B167" s="2">
        <v>1120</v>
      </c>
      <c r="C167" s="7" t="s">
        <v>123</v>
      </c>
      <c r="D167" s="7" t="s">
        <v>126</v>
      </c>
      <c r="E167" s="21">
        <v>112178690</v>
      </c>
      <c r="F167" s="7" t="s">
        <v>0</v>
      </c>
      <c r="G167" s="7" t="s">
        <v>10</v>
      </c>
      <c r="H167" s="7" t="s">
        <v>11</v>
      </c>
      <c r="I167" s="7" t="s">
        <v>348</v>
      </c>
      <c r="J167" s="5">
        <v>1</v>
      </c>
      <c r="K167" s="7"/>
      <c r="L167" s="7" t="s">
        <v>124</v>
      </c>
      <c r="M167" s="4" t="s">
        <v>6</v>
      </c>
      <c r="N167" t="s">
        <v>118</v>
      </c>
      <c r="O167" s="4"/>
      <c r="P167" s="7" t="s">
        <v>480</v>
      </c>
    </row>
    <row r="168" spans="1:16" x14ac:dyDescent="0.45">
      <c r="A168" s="2" t="s">
        <v>4175</v>
      </c>
      <c r="B168" s="2">
        <v>1120</v>
      </c>
      <c r="C168" s="7" t="s">
        <v>481</v>
      </c>
      <c r="D168" s="7" t="s">
        <v>126</v>
      </c>
      <c r="E168" s="21">
        <v>112178781</v>
      </c>
      <c r="F168" s="7" t="s">
        <v>0</v>
      </c>
      <c r="G168" s="7" t="s">
        <v>1</v>
      </c>
      <c r="H168" s="7" t="s">
        <v>11</v>
      </c>
      <c r="I168" s="7" t="s">
        <v>351</v>
      </c>
      <c r="J168" s="5">
        <v>1</v>
      </c>
      <c r="K168" s="7"/>
      <c r="L168" s="7" t="s">
        <v>445</v>
      </c>
      <c r="M168" s="4" t="s">
        <v>6</v>
      </c>
      <c r="N168" t="s">
        <v>118</v>
      </c>
      <c r="O168" s="4"/>
      <c r="P168" s="7" t="s">
        <v>482</v>
      </c>
    </row>
    <row r="169" spans="1:16" x14ac:dyDescent="0.45">
      <c r="A169" s="2" t="s">
        <v>4175</v>
      </c>
      <c r="B169" s="2">
        <v>1120</v>
      </c>
      <c r="C169" s="7" t="s">
        <v>483</v>
      </c>
      <c r="D169" s="7" t="s">
        <v>126</v>
      </c>
      <c r="E169" s="21">
        <v>112178841</v>
      </c>
      <c r="F169" s="7" t="s">
        <v>10</v>
      </c>
      <c r="G169" s="7" t="s">
        <v>24</v>
      </c>
      <c r="H169" s="7" t="s">
        <v>11</v>
      </c>
      <c r="I169" s="7" t="s">
        <v>348</v>
      </c>
      <c r="J169" s="5">
        <v>1</v>
      </c>
      <c r="K169" s="7"/>
      <c r="L169" s="7" t="s">
        <v>226</v>
      </c>
      <c r="M169" s="4" t="s">
        <v>6</v>
      </c>
      <c r="N169" t="s">
        <v>118</v>
      </c>
      <c r="O169" s="4"/>
      <c r="P169" s="7" t="s">
        <v>484</v>
      </c>
    </row>
    <row r="170" spans="1:16" x14ac:dyDescent="0.45">
      <c r="A170" s="2" t="s">
        <v>4175</v>
      </c>
      <c r="B170" s="2">
        <v>1120</v>
      </c>
      <c r="C170" s="7" t="s">
        <v>485</v>
      </c>
      <c r="D170" s="7" t="s">
        <v>126</v>
      </c>
      <c r="E170" s="21">
        <v>112178849</v>
      </c>
      <c r="F170" s="7" t="s">
        <v>24</v>
      </c>
      <c r="G170" s="7" t="s">
        <v>10</v>
      </c>
      <c r="H170" s="7" t="s">
        <v>11</v>
      </c>
      <c r="I170" s="7" t="s">
        <v>348</v>
      </c>
      <c r="J170" s="5">
        <v>1</v>
      </c>
      <c r="K170" s="7"/>
      <c r="L170" s="7" t="s">
        <v>128</v>
      </c>
      <c r="M170" s="4" t="s">
        <v>6</v>
      </c>
      <c r="N170" t="s">
        <v>118</v>
      </c>
      <c r="O170" s="4"/>
      <c r="P170" s="7" t="s">
        <v>486</v>
      </c>
    </row>
    <row r="171" spans="1:16" x14ac:dyDescent="0.45">
      <c r="A171" s="2" t="s">
        <v>4175</v>
      </c>
      <c r="B171" s="2">
        <v>1120</v>
      </c>
      <c r="C171" s="7" t="s">
        <v>487</v>
      </c>
      <c r="D171" s="7" t="s">
        <v>126</v>
      </c>
      <c r="E171" s="21">
        <v>112178916</v>
      </c>
      <c r="F171" s="7" t="s">
        <v>10</v>
      </c>
      <c r="G171" s="7" t="s">
        <v>24</v>
      </c>
      <c r="H171" s="7" t="s">
        <v>11</v>
      </c>
      <c r="I171" s="7" t="s">
        <v>351</v>
      </c>
      <c r="J171" s="5">
        <v>1</v>
      </c>
      <c r="K171" s="7"/>
      <c r="L171" s="7" t="s">
        <v>151</v>
      </c>
      <c r="M171" s="4" t="s">
        <v>6</v>
      </c>
      <c r="N171" t="s">
        <v>118</v>
      </c>
      <c r="O171" s="4"/>
      <c r="P171" s="7" t="s">
        <v>488</v>
      </c>
    </row>
    <row r="172" spans="1:16" x14ac:dyDescent="0.45">
      <c r="A172" s="2" t="s">
        <v>4175</v>
      </c>
      <c r="B172" s="2">
        <v>1120</v>
      </c>
      <c r="C172" s="7" t="s">
        <v>489</v>
      </c>
      <c r="D172" s="7" t="s">
        <v>126</v>
      </c>
      <c r="E172" s="21">
        <v>112179680</v>
      </c>
      <c r="F172" s="7" t="s">
        <v>10</v>
      </c>
      <c r="G172" s="7" t="s">
        <v>24</v>
      </c>
      <c r="H172" s="7" t="s">
        <v>11</v>
      </c>
      <c r="I172" s="7" t="s">
        <v>351</v>
      </c>
      <c r="J172" s="5">
        <v>1</v>
      </c>
      <c r="K172" s="7"/>
      <c r="L172" s="7" t="s">
        <v>199</v>
      </c>
      <c r="M172" s="4" t="s">
        <v>6</v>
      </c>
      <c r="N172" t="s">
        <v>118</v>
      </c>
      <c r="O172" s="4"/>
      <c r="P172" s="7" t="s">
        <v>490</v>
      </c>
    </row>
    <row r="173" spans="1:16" x14ac:dyDescent="0.45">
      <c r="A173" s="2" t="s">
        <v>4175</v>
      </c>
      <c r="B173" s="2">
        <v>1120</v>
      </c>
      <c r="C173" s="7" t="s">
        <v>491</v>
      </c>
      <c r="D173" s="7" t="s">
        <v>126</v>
      </c>
      <c r="E173" s="21">
        <v>112179753</v>
      </c>
      <c r="F173" s="7" t="s">
        <v>10</v>
      </c>
      <c r="G173" s="7" t="s">
        <v>24</v>
      </c>
      <c r="H173" s="7" t="s">
        <v>11</v>
      </c>
      <c r="I173" s="7" t="s">
        <v>351</v>
      </c>
      <c r="J173" s="5">
        <v>1</v>
      </c>
      <c r="K173" s="7"/>
      <c r="L173" s="7" t="s">
        <v>164</v>
      </c>
      <c r="M173" s="4" t="s">
        <v>6</v>
      </c>
      <c r="N173" t="s">
        <v>118</v>
      </c>
      <c r="O173" s="4"/>
      <c r="P173" s="7" t="s">
        <v>492</v>
      </c>
    </row>
    <row r="174" spans="1:16" x14ac:dyDescent="0.45">
      <c r="A174" s="2" t="s">
        <v>4175</v>
      </c>
      <c r="B174" s="2">
        <v>1120</v>
      </c>
      <c r="C174" s="6" t="s">
        <v>494</v>
      </c>
      <c r="D174" s="6" t="s">
        <v>327</v>
      </c>
      <c r="E174" s="18">
        <v>52439298</v>
      </c>
      <c r="F174" s="6" t="s">
        <v>1</v>
      </c>
      <c r="G174" s="6" t="s">
        <v>24</v>
      </c>
      <c r="H174" s="6" t="s">
        <v>493</v>
      </c>
      <c r="I174" s="6" t="s">
        <v>351</v>
      </c>
      <c r="J174" s="5">
        <v>1</v>
      </c>
      <c r="K174" s="7"/>
      <c r="L174" s="7" t="s">
        <v>70</v>
      </c>
      <c r="M174" s="4" t="s">
        <v>6</v>
      </c>
      <c r="N174" t="s">
        <v>118</v>
      </c>
      <c r="O174" s="4"/>
      <c r="P174" s="6" t="s">
        <v>495</v>
      </c>
    </row>
    <row r="175" spans="1:16" x14ac:dyDescent="0.45">
      <c r="A175" s="2" t="s">
        <v>4175</v>
      </c>
      <c r="B175" s="2">
        <v>1120</v>
      </c>
      <c r="C175" s="6" t="s">
        <v>497</v>
      </c>
      <c r="D175" s="6" t="s">
        <v>221</v>
      </c>
      <c r="E175" s="18">
        <v>88649849</v>
      </c>
      <c r="F175" s="6" t="s">
        <v>0</v>
      </c>
      <c r="G175" s="6" t="s">
        <v>24</v>
      </c>
      <c r="H175" s="6" t="s">
        <v>496</v>
      </c>
      <c r="I175" s="6" t="s">
        <v>351</v>
      </c>
      <c r="J175" s="5">
        <v>1</v>
      </c>
      <c r="K175" s="7"/>
      <c r="L175" s="7" t="s">
        <v>32</v>
      </c>
      <c r="M175" s="4" t="s">
        <v>6</v>
      </c>
      <c r="N175" t="s">
        <v>118</v>
      </c>
      <c r="O175" s="4"/>
      <c r="P175" s="6" t="s">
        <v>498</v>
      </c>
    </row>
    <row r="176" spans="1:16" x14ac:dyDescent="0.45">
      <c r="A176" s="2" t="s">
        <v>4175</v>
      </c>
      <c r="B176" s="2">
        <v>1120</v>
      </c>
      <c r="C176" s="6" t="s">
        <v>499</v>
      </c>
      <c r="D176" s="6" t="s">
        <v>221</v>
      </c>
      <c r="E176" s="18">
        <v>88659831</v>
      </c>
      <c r="F176" s="6" t="s">
        <v>10</v>
      </c>
      <c r="G176" s="6" t="s">
        <v>24</v>
      </c>
      <c r="H176" s="6" t="s">
        <v>496</v>
      </c>
      <c r="I176" s="6" t="s">
        <v>351</v>
      </c>
      <c r="J176" s="5">
        <v>1</v>
      </c>
      <c r="K176" s="7"/>
      <c r="L176" s="7" t="s">
        <v>151</v>
      </c>
      <c r="M176" s="4" t="s">
        <v>6</v>
      </c>
      <c r="N176" t="s">
        <v>118</v>
      </c>
      <c r="O176" s="4"/>
      <c r="P176" s="6" t="s">
        <v>500</v>
      </c>
    </row>
    <row r="177" spans="1:16" x14ac:dyDescent="0.45">
      <c r="A177" s="2" t="s">
        <v>4175</v>
      </c>
      <c r="B177" s="2">
        <v>1120</v>
      </c>
      <c r="C177" s="6" t="s">
        <v>404</v>
      </c>
      <c r="D177" s="6" t="s">
        <v>221</v>
      </c>
      <c r="E177" s="18">
        <v>88676928</v>
      </c>
      <c r="F177" s="6" t="s">
        <v>24</v>
      </c>
      <c r="G177" s="6" t="s">
        <v>10</v>
      </c>
      <c r="H177" s="6" t="s">
        <v>496</v>
      </c>
      <c r="I177" s="6" t="s">
        <v>351</v>
      </c>
      <c r="J177" s="5">
        <v>1</v>
      </c>
      <c r="K177" s="7"/>
      <c r="L177" s="7" t="s">
        <v>32</v>
      </c>
      <c r="M177" s="4" t="s">
        <v>6</v>
      </c>
      <c r="N177" t="s">
        <v>118</v>
      </c>
      <c r="O177" s="4"/>
      <c r="P177" s="6" t="s">
        <v>501</v>
      </c>
    </row>
    <row r="178" spans="1:16" x14ac:dyDescent="0.45">
      <c r="A178" s="2" t="s">
        <v>4175</v>
      </c>
      <c r="B178" s="2">
        <v>1120</v>
      </c>
      <c r="C178" s="7" t="s">
        <v>502</v>
      </c>
      <c r="D178" s="7" t="s">
        <v>221</v>
      </c>
      <c r="E178" s="22">
        <v>88677054</v>
      </c>
      <c r="F178" s="7" t="s">
        <v>0</v>
      </c>
      <c r="G178" s="7" t="s">
        <v>24</v>
      </c>
      <c r="H178" s="7" t="s">
        <v>496</v>
      </c>
      <c r="I178" s="7" t="s">
        <v>348</v>
      </c>
      <c r="J178" s="5">
        <v>1</v>
      </c>
      <c r="K178" s="7"/>
      <c r="L178" s="7" t="s">
        <v>503</v>
      </c>
      <c r="M178" s="4" t="s">
        <v>6</v>
      </c>
      <c r="N178" t="s">
        <v>118</v>
      </c>
      <c r="O178" s="4"/>
      <c r="P178" s="7" t="s">
        <v>504</v>
      </c>
    </row>
    <row r="179" spans="1:16" x14ac:dyDescent="0.45">
      <c r="A179" s="2" t="s">
        <v>4175</v>
      </c>
      <c r="B179" s="2">
        <v>1120</v>
      </c>
      <c r="C179" s="6" t="s">
        <v>499</v>
      </c>
      <c r="D179" s="6" t="s">
        <v>207</v>
      </c>
      <c r="E179" s="18">
        <v>140487375</v>
      </c>
      <c r="F179" s="6" t="s">
        <v>1</v>
      </c>
      <c r="G179" s="6" t="s">
        <v>0</v>
      </c>
      <c r="H179" s="6" t="s">
        <v>505</v>
      </c>
      <c r="I179" s="6" t="s">
        <v>351</v>
      </c>
      <c r="J179" s="5">
        <v>1</v>
      </c>
      <c r="K179" s="7"/>
      <c r="L179" s="7" t="s">
        <v>151</v>
      </c>
      <c r="M179" s="4" t="s">
        <v>6</v>
      </c>
      <c r="N179" t="s">
        <v>118</v>
      </c>
      <c r="O179" s="4"/>
      <c r="P179" s="6" t="s">
        <v>506</v>
      </c>
    </row>
    <row r="180" spans="1:16" x14ac:dyDescent="0.45">
      <c r="A180" s="2" t="s">
        <v>4175</v>
      </c>
      <c r="B180" s="2">
        <v>1120</v>
      </c>
      <c r="C180" s="6" t="s">
        <v>409</v>
      </c>
      <c r="D180" s="6" t="s">
        <v>207</v>
      </c>
      <c r="E180" s="18">
        <v>140624440</v>
      </c>
      <c r="F180" s="6" t="s">
        <v>0</v>
      </c>
      <c r="G180" s="6" t="s">
        <v>1</v>
      </c>
      <c r="H180" s="6" t="s">
        <v>505</v>
      </c>
      <c r="I180" s="6" t="s">
        <v>351</v>
      </c>
      <c r="J180" s="5">
        <v>1</v>
      </c>
      <c r="K180" s="7"/>
      <c r="L180" s="7" t="s">
        <v>180</v>
      </c>
      <c r="M180" s="4" t="s">
        <v>6</v>
      </c>
      <c r="N180" t="s">
        <v>118</v>
      </c>
      <c r="O180" s="4"/>
      <c r="P180" s="6" t="s">
        <v>507</v>
      </c>
    </row>
    <row r="181" spans="1:16" x14ac:dyDescent="0.45">
      <c r="A181" s="2" t="s">
        <v>4175</v>
      </c>
      <c r="B181" s="2">
        <v>1120</v>
      </c>
      <c r="C181" s="7" t="s">
        <v>508</v>
      </c>
      <c r="D181" s="7" t="s">
        <v>142</v>
      </c>
      <c r="E181" s="21">
        <v>41223240</v>
      </c>
      <c r="F181" s="7" t="s">
        <v>10</v>
      </c>
      <c r="G181" s="7" t="s">
        <v>24</v>
      </c>
      <c r="H181" s="7" t="s">
        <v>98</v>
      </c>
      <c r="I181" s="7" t="s">
        <v>351</v>
      </c>
      <c r="J181" s="5">
        <v>1</v>
      </c>
      <c r="K181" s="7"/>
      <c r="L181" s="7" t="s">
        <v>151</v>
      </c>
      <c r="M181" s="4" t="s">
        <v>6</v>
      </c>
      <c r="N181" t="s">
        <v>118</v>
      </c>
      <c r="O181" s="4"/>
      <c r="P181" s="7" t="s">
        <v>509</v>
      </c>
    </row>
    <row r="182" spans="1:16" x14ac:dyDescent="0.45">
      <c r="A182" s="2" t="s">
        <v>4175</v>
      </c>
      <c r="B182" s="2">
        <v>1120</v>
      </c>
      <c r="C182" s="7" t="s">
        <v>470</v>
      </c>
      <c r="D182" s="7" t="s">
        <v>142</v>
      </c>
      <c r="E182" s="21">
        <v>41223240</v>
      </c>
      <c r="F182" s="7" t="s">
        <v>10</v>
      </c>
      <c r="G182" s="7" t="s">
        <v>24</v>
      </c>
      <c r="H182" s="7" t="s">
        <v>98</v>
      </c>
      <c r="I182" s="7" t="s">
        <v>351</v>
      </c>
      <c r="J182" s="5">
        <v>1</v>
      </c>
      <c r="K182" s="7"/>
      <c r="L182" s="7" t="s">
        <v>70</v>
      </c>
      <c r="M182" s="4" t="s">
        <v>6</v>
      </c>
      <c r="N182" t="s">
        <v>118</v>
      </c>
      <c r="O182" s="4"/>
      <c r="P182" s="7" t="s">
        <v>509</v>
      </c>
    </row>
    <row r="183" spans="1:16" x14ac:dyDescent="0.45">
      <c r="A183" s="2" t="s">
        <v>4175</v>
      </c>
      <c r="B183" s="2">
        <v>1120</v>
      </c>
      <c r="C183" s="7" t="s">
        <v>510</v>
      </c>
      <c r="D183" s="7" t="s">
        <v>142</v>
      </c>
      <c r="E183" s="21">
        <v>41226374</v>
      </c>
      <c r="F183" s="7" t="s">
        <v>24</v>
      </c>
      <c r="G183" s="7" t="s">
        <v>10</v>
      </c>
      <c r="H183" s="7" t="s">
        <v>98</v>
      </c>
      <c r="I183" s="7" t="s">
        <v>351</v>
      </c>
      <c r="J183" s="5">
        <v>1</v>
      </c>
      <c r="K183" s="7"/>
      <c r="L183" s="7" t="s">
        <v>128</v>
      </c>
      <c r="M183" s="4" t="s">
        <v>6</v>
      </c>
      <c r="N183" t="s">
        <v>118</v>
      </c>
      <c r="O183" s="4"/>
      <c r="P183" s="7" t="s">
        <v>511</v>
      </c>
    </row>
    <row r="184" spans="1:16" x14ac:dyDescent="0.45">
      <c r="A184" s="2" t="s">
        <v>4175</v>
      </c>
      <c r="B184" s="2">
        <v>1120</v>
      </c>
      <c r="C184" s="7" t="s">
        <v>512</v>
      </c>
      <c r="D184" s="7" t="s">
        <v>142</v>
      </c>
      <c r="E184" s="21">
        <v>41226387</v>
      </c>
      <c r="F184" s="7" t="s">
        <v>0</v>
      </c>
      <c r="G184" s="7" t="s">
        <v>1</v>
      </c>
      <c r="H184" s="7" t="s">
        <v>98</v>
      </c>
      <c r="I184" s="7" t="s">
        <v>351</v>
      </c>
      <c r="J184" s="5">
        <v>1</v>
      </c>
      <c r="K184" s="7"/>
      <c r="L184" s="7" t="s">
        <v>436</v>
      </c>
      <c r="M184" s="4" t="s">
        <v>6</v>
      </c>
      <c r="N184" t="s">
        <v>118</v>
      </c>
      <c r="O184" s="4"/>
      <c r="P184" s="7" t="s">
        <v>513</v>
      </c>
    </row>
    <row r="185" spans="1:16" x14ac:dyDescent="0.45">
      <c r="A185" s="2" t="s">
        <v>4175</v>
      </c>
      <c r="B185" s="2">
        <v>1120</v>
      </c>
      <c r="C185" s="7" t="s">
        <v>130</v>
      </c>
      <c r="D185" s="7" t="s">
        <v>142</v>
      </c>
      <c r="E185" s="21">
        <v>41243502</v>
      </c>
      <c r="F185" s="7" t="s">
        <v>24</v>
      </c>
      <c r="G185" s="7" t="s">
        <v>10</v>
      </c>
      <c r="H185" s="7" t="s">
        <v>98</v>
      </c>
      <c r="I185" s="7" t="s">
        <v>351</v>
      </c>
      <c r="J185" s="5">
        <v>1</v>
      </c>
      <c r="K185" s="7"/>
      <c r="L185" s="7" t="s">
        <v>131</v>
      </c>
      <c r="M185" s="4" t="s">
        <v>6</v>
      </c>
      <c r="N185" t="s">
        <v>118</v>
      </c>
      <c r="O185" s="4"/>
      <c r="P185" s="7" t="s">
        <v>514</v>
      </c>
    </row>
    <row r="186" spans="1:16" x14ac:dyDescent="0.45">
      <c r="A186" s="2" t="s">
        <v>4175</v>
      </c>
      <c r="B186" s="2">
        <v>1120</v>
      </c>
      <c r="C186" s="7" t="s">
        <v>515</v>
      </c>
      <c r="D186" s="7" t="s">
        <v>142</v>
      </c>
      <c r="E186" s="21">
        <v>41243725</v>
      </c>
      <c r="F186" s="7" t="s">
        <v>1</v>
      </c>
      <c r="G186" s="7" t="s">
        <v>0</v>
      </c>
      <c r="H186" s="7" t="s">
        <v>98</v>
      </c>
      <c r="I186" s="7" t="s">
        <v>351</v>
      </c>
      <c r="J186" s="5">
        <v>1</v>
      </c>
      <c r="K186" s="7"/>
      <c r="L186" s="7" t="s">
        <v>176</v>
      </c>
      <c r="M186" s="4" t="s">
        <v>6</v>
      </c>
      <c r="N186" t="s">
        <v>118</v>
      </c>
      <c r="O186" s="4"/>
      <c r="P186" s="7" t="s">
        <v>516</v>
      </c>
    </row>
    <row r="187" spans="1:16" x14ac:dyDescent="0.45">
      <c r="A187" s="2" t="s">
        <v>4175</v>
      </c>
      <c r="B187" s="2">
        <v>1120</v>
      </c>
      <c r="C187" s="7" t="s">
        <v>517</v>
      </c>
      <c r="D187" s="7" t="s">
        <v>142</v>
      </c>
      <c r="E187" s="21">
        <v>41243788</v>
      </c>
      <c r="F187" s="7" t="s">
        <v>1</v>
      </c>
      <c r="G187" s="7" t="s">
        <v>0</v>
      </c>
      <c r="H187" s="7" t="s">
        <v>98</v>
      </c>
      <c r="I187" s="7" t="s">
        <v>351</v>
      </c>
      <c r="J187" s="5">
        <v>1</v>
      </c>
      <c r="K187" s="7"/>
      <c r="L187" s="7" t="s">
        <v>436</v>
      </c>
      <c r="M187" s="4" t="s">
        <v>6</v>
      </c>
      <c r="N187" t="s">
        <v>118</v>
      </c>
      <c r="O187" s="4"/>
      <c r="P187" s="7" t="s">
        <v>518</v>
      </c>
    </row>
    <row r="188" spans="1:16" x14ac:dyDescent="0.45">
      <c r="A188" s="2" t="s">
        <v>4175</v>
      </c>
      <c r="B188" s="2">
        <v>1120</v>
      </c>
      <c r="C188" s="7" t="s">
        <v>519</v>
      </c>
      <c r="D188" s="7" t="s">
        <v>142</v>
      </c>
      <c r="E188" s="21">
        <v>41243809</v>
      </c>
      <c r="F188" s="7" t="s">
        <v>0</v>
      </c>
      <c r="G188" s="7" t="s">
        <v>1</v>
      </c>
      <c r="H188" s="7" t="s">
        <v>98</v>
      </c>
      <c r="I188" s="7" t="s">
        <v>351</v>
      </c>
      <c r="J188" s="5">
        <v>1</v>
      </c>
      <c r="K188" s="7"/>
      <c r="L188" s="7" t="s">
        <v>445</v>
      </c>
      <c r="M188" s="4" t="s">
        <v>6</v>
      </c>
      <c r="N188" t="s">
        <v>118</v>
      </c>
      <c r="O188" s="4"/>
      <c r="P188" s="7" t="s">
        <v>520</v>
      </c>
    </row>
    <row r="189" spans="1:16" x14ac:dyDescent="0.45">
      <c r="A189" s="2" t="s">
        <v>4175</v>
      </c>
      <c r="B189" s="2">
        <v>1120</v>
      </c>
      <c r="C189" s="7" t="s">
        <v>521</v>
      </c>
      <c r="D189" s="7" t="s">
        <v>142</v>
      </c>
      <c r="E189" s="21">
        <v>41243948</v>
      </c>
      <c r="F189" s="7" t="s">
        <v>0</v>
      </c>
      <c r="G189" s="7" t="s">
        <v>10</v>
      </c>
      <c r="H189" s="7" t="s">
        <v>98</v>
      </c>
      <c r="I189" s="7" t="s">
        <v>348</v>
      </c>
      <c r="J189" s="5">
        <v>1</v>
      </c>
      <c r="K189" s="7"/>
      <c r="L189" s="7" t="s">
        <v>226</v>
      </c>
      <c r="M189" s="4" t="s">
        <v>6</v>
      </c>
      <c r="N189" t="s">
        <v>118</v>
      </c>
      <c r="O189" s="4"/>
      <c r="P189" s="7" t="s">
        <v>522</v>
      </c>
    </row>
    <row r="190" spans="1:16" x14ac:dyDescent="0.45">
      <c r="A190" s="2" t="s">
        <v>4175</v>
      </c>
      <c r="B190" s="2">
        <v>1120</v>
      </c>
      <c r="C190" s="7" t="s">
        <v>523</v>
      </c>
      <c r="D190" s="7" t="s">
        <v>142</v>
      </c>
      <c r="E190" s="21">
        <v>41244007</v>
      </c>
      <c r="F190" s="7" t="s">
        <v>0</v>
      </c>
      <c r="G190" s="7" t="s">
        <v>1</v>
      </c>
      <c r="H190" s="7" t="s">
        <v>98</v>
      </c>
      <c r="I190" s="7" t="s">
        <v>351</v>
      </c>
      <c r="J190" s="5">
        <v>1</v>
      </c>
      <c r="K190" s="7"/>
      <c r="L190" s="7" t="s">
        <v>128</v>
      </c>
      <c r="M190" s="4" t="s">
        <v>6</v>
      </c>
      <c r="N190" t="s">
        <v>118</v>
      </c>
      <c r="O190" s="4"/>
      <c r="P190" s="7" t="s">
        <v>524</v>
      </c>
    </row>
    <row r="191" spans="1:16" x14ac:dyDescent="0.45">
      <c r="A191" s="2" t="s">
        <v>4175</v>
      </c>
      <c r="B191" s="2">
        <v>1120</v>
      </c>
      <c r="C191" s="7" t="s">
        <v>525</v>
      </c>
      <c r="D191" s="7" t="s">
        <v>142</v>
      </c>
      <c r="E191" s="21">
        <v>41244094</v>
      </c>
      <c r="F191" s="7" t="s">
        <v>0</v>
      </c>
      <c r="G191" s="7" t="s">
        <v>1</v>
      </c>
      <c r="H191" s="7" t="s">
        <v>98</v>
      </c>
      <c r="I191" s="7" t="s">
        <v>348</v>
      </c>
      <c r="J191" s="5">
        <v>1</v>
      </c>
      <c r="K191" s="7"/>
      <c r="L191" s="7" t="s">
        <v>151</v>
      </c>
      <c r="M191" s="4" t="s">
        <v>6</v>
      </c>
      <c r="N191" t="s">
        <v>118</v>
      </c>
      <c r="O191" s="4"/>
      <c r="P191" s="7" t="s">
        <v>526</v>
      </c>
    </row>
    <row r="192" spans="1:16" x14ac:dyDescent="0.45">
      <c r="A192" s="2" t="s">
        <v>4175</v>
      </c>
      <c r="B192" s="2">
        <v>1120</v>
      </c>
      <c r="C192" s="7" t="s">
        <v>527</v>
      </c>
      <c r="D192" s="7" t="s">
        <v>142</v>
      </c>
      <c r="E192" s="21">
        <v>41244304</v>
      </c>
      <c r="F192" s="7" t="s">
        <v>0</v>
      </c>
      <c r="G192" s="7" t="s">
        <v>10</v>
      </c>
      <c r="H192" s="7" t="s">
        <v>98</v>
      </c>
      <c r="I192" s="7" t="s">
        <v>351</v>
      </c>
      <c r="J192" s="5">
        <v>1</v>
      </c>
      <c r="K192" s="7"/>
      <c r="L192" s="7" t="s">
        <v>338</v>
      </c>
      <c r="M192" s="4" t="s">
        <v>6</v>
      </c>
      <c r="N192" t="s">
        <v>118</v>
      </c>
      <c r="O192" s="4"/>
      <c r="P192" s="7" t="s">
        <v>528</v>
      </c>
    </row>
    <row r="193" spans="1:16" x14ac:dyDescent="0.45">
      <c r="A193" s="2" t="s">
        <v>4175</v>
      </c>
      <c r="B193" s="2">
        <v>1120</v>
      </c>
      <c r="C193" s="7" t="s">
        <v>529</v>
      </c>
      <c r="D193" s="7" t="s">
        <v>142</v>
      </c>
      <c r="E193" s="21">
        <v>41244465</v>
      </c>
      <c r="F193" s="7" t="s">
        <v>0</v>
      </c>
      <c r="G193" s="7" t="s">
        <v>1</v>
      </c>
      <c r="H193" s="7" t="s">
        <v>98</v>
      </c>
      <c r="I193" s="7" t="s">
        <v>351</v>
      </c>
      <c r="J193" s="5">
        <v>1</v>
      </c>
      <c r="K193" s="7"/>
      <c r="L193" s="7" t="s">
        <v>199</v>
      </c>
      <c r="M193" s="4" t="s">
        <v>6</v>
      </c>
      <c r="N193" t="s">
        <v>118</v>
      </c>
      <c r="O193" s="4"/>
      <c r="P193" s="7" t="s">
        <v>530</v>
      </c>
    </row>
    <row r="194" spans="1:16" x14ac:dyDescent="0.45">
      <c r="A194" s="2" t="s">
        <v>4175</v>
      </c>
      <c r="B194" s="2">
        <v>1120</v>
      </c>
      <c r="C194" s="7" t="s">
        <v>531</v>
      </c>
      <c r="D194" s="7" t="s">
        <v>142</v>
      </c>
      <c r="E194" s="21">
        <v>41244524</v>
      </c>
      <c r="F194" s="7" t="s">
        <v>0</v>
      </c>
      <c r="G194" s="7" t="s">
        <v>1</v>
      </c>
      <c r="H194" s="7" t="s">
        <v>98</v>
      </c>
      <c r="I194" s="7" t="s">
        <v>351</v>
      </c>
      <c r="J194" s="5">
        <v>1</v>
      </c>
      <c r="K194" s="7"/>
      <c r="L194" s="7" t="s">
        <v>199</v>
      </c>
      <c r="M194" s="4" t="s">
        <v>6</v>
      </c>
      <c r="N194" t="s">
        <v>118</v>
      </c>
      <c r="O194" s="4"/>
      <c r="P194" s="7" t="s">
        <v>532</v>
      </c>
    </row>
    <row r="195" spans="1:16" x14ac:dyDescent="0.45">
      <c r="A195" s="2" t="s">
        <v>4175</v>
      </c>
      <c r="B195" s="2">
        <v>1120</v>
      </c>
      <c r="C195" s="7" t="s">
        <v>533</v>
      </c>
      <c r="D195" s="7" t="s">
        <v>142</v>
      </c>
      <c r="E195" s="21">
        <v>41244842</v>
      </c>
      <c r="F195" s="7" t="s">
        <v>1</v>
      </c>
      <c r="G195" s="7" t="s">
        <v>24</v>
      </c>
      <c r="H195" s="7" t="s">
        <v>98</v>
      </c>
      <c r="I195" s="7" t="s">
        <v>351</v>
      </c>
      <c r="J195" s="5">
        <v>1</v>
      </c>
      <c r="K195" s="7"/>
      <c r="L195" s="7" t="s">
        <v>45</v>
      </c>
      <c r="M195" s="4" t="s">
        <v>6</v>
      </c>
      <c r="N195" t="s">
        <v>118</v>
      </c>
      <c r="O195" s="4"/>
      <c r="P195" s="7" t="s">
        <v>534</v>
      </c>
    </row>
    <row r="196" spans="1:16" x14ac:dyDescent="0.45">
      <c r="A196" s="2" t="s">
        <v>4175</v>
      </c>
      <c r="B196" s="2">
        <v>1120</v>
      </c>
      <c r="C196" s="7" t="s">
        <v>536</v>
      </c>
      <c r="D196" s="7" t="s">
        <v>142</v>
      </c>
      <c r="E196" s="21">
        <v>41244952</v>
      </c>
      <c r="F196" s="7" t="s">
        <v>24</v>
      </c>
      <c r="G196" s="7" t="s">
        <v>10</v>
      </c>
      <c r="H196" s="7" t="s">
        <v>98</v>
      </c>
      <c r="I196" s="7" t="s">
        <v>535</v>
      </c>
      <c r="J196" s="5">
        <v>1</v>
      </c>
      <c r="K196" s="7"/>
      <c r="L196" s="7" t="s">
        <v>176</v>
      </c>
      <c r="M196" s="4" t="s">
        <v>6</v>
      </c>
      <c r="N196" t="s">
        <v>118</v>
      </c>
      <c r="O196" s="4"/>
      <c r="P196" s="7" t="s">
        <v>537</v>
      </c>
    </row>
    <row r="197" spans="1:16" x14ac:dyDescent="0.45">
      <c r="A197" s="2" t="s">
        <v>4175</v>
      </c>
      <c r="B197" s="2">
        <v>1120</v>
      </c>
      <c r="C197" s="7" t="s">
        <v>538</v>
      </c>
      <c r="D197" s="7" t="s">
        <v>142</v>
      </c>
      <c r="E197" s="21">
        <v>41244964</v>
      </c>
      <c r="F197" s="7" t="s">
        <v>1</v>
      </c>
      <c r="G197" s="7" t="s">
        <v>0</v>
      </c>
      <c r="H197" s="7" t="s">
        <v>98</v>
      </c>
      <c r="I197" s="7" t="s">
        <v>348</v>
      </c>
      <c r="J197" s="5">
        <v>1</v>
      </c>
      <c r="K197" s="7"/>
      <c r="L197" s="7" t="s">
        <v>176</v>
      </c>
      <c r="M197" s="4" t="s">
        <v>6</v>
      </c>
      <c r="N197" t="s">
        <v>118</v>
      </c>
      <c r="O197" s="4"/>
      <c r="P197" s="7" t="s">
        <v>539</v>
      </c>
    </row>
    <row r="198" spans="1:16" x14ac:dyDescent="0.45">
      <c r="A198" s="2" t="s">
        <v>4175</v>
      </c>
      <c r="B198" s="2">
        <v>1120</v>
      </c>
      <c r="C198" s="7" t="s">
        <v>163</v>
      </c>
      <c r="D198" s="7" t="s">
        <v>142</v>
      </c>
      <c r="E198" s="21">
        <v>41244982</v>
      </c>
      <c r="F198" s="7" t="s">
        <v>10</v>
      </c>
      <c r="G198" s="7" t="s">
        <v>24</v>
      </c>
      <c r="H198" s="7" t="s">
        <v>98</v>
      </c>
      <c r="I198" s="7" t="s">
        <v>351</v>
      </c>
      <c r="J198" s="5">
        <v>1</v>
      </c>
      <c r="K198" s="7"/>
      <c r="L198" s="7" t="s">
        <v>164</v>
      </c>
      <c r="M198" s="4" t="s">
        <v>6</v>
      </c>
      <c r="N198" t="s">
        <v>118</v>
      </c>
      <c r="O198" s="4"/>
      <c r="P198" s="7" t="s">
        <v>540</v>
      </c>
    </row>
    <row r="199" spans="1:16" x14ac:dyDescent="0.45">
      <c r="A199" s="2" t="s">
        <v>4175</v>
      </c>
      <c r="B199" s="2">
        <v>1120</v>
      </c>
      <c r="C199" s="7" t="s">
        <v>541</v>
      </c>
      <c r="D199" s="7" t="s">
        <v>142</v>
      </c>
      <c r="E199" s="21">
        <v>41245071</v>
      </c>
      <c r="F199" s="7" t="s">
        <v>24</v>
      </c>
      <c r="G199" s="7" t="s">
        <v>1</v>
      </c>
      <c r="H199" s="7" t="s">
        <v>98</v>
      </c>
      <c r="I199" s="7" t="s">
        <v>351</v>
      </c>
      <c r="J199" s="5">
        <v>1</v>
      </c>
      <c r="K199" s="7"/>
      <c r="L199" s="7" t="s">
        <v>124</v>
      </c>
      <c r="M199" s="4" t="s">
        <v>6</v>
      </c>
      <c r="N199" t="s">
        <v>118</v>
      </c>
      <c r="O199" s="4"/>
      <c r="P199" s="7" t="s">
        <v>542</v>
      </c>
    </row>
    <row r="200" spans="1:16" x14ac:dyDescent="0.45">
      <c r="A200" s="2" t="s">
        <v>4175</v>
      </c>
      <c r="B200" s="2">
        <v>1120</v>
      </c>
      <c r="C200" s="7" t="s">
        <v>543</v>
      </c>
      <c r="D200" s="7" t="s">
        <v>142</v>
      </c>
      <c r="E200" s="21">
        <v>41245189</v>
      </c>
      <c r="F200" s="7" t="s">
        <v>0</v>
      </c>
      <c r="G200" s="7" t="s">
        <v>1</v>
      </c>
      <c r="H200" s="7" t="s">
        <v>98</v>
      </c>
      <c r="I200" s="7" t="s">
        <v>351</v>
      </c>
      <c r="J200" s="5">
        <v>1</v>
      </c>
      <c r="K200" s="7"/>
      <c r="L200" s="7" t="s">
        <v>32</v>
      </c>
      <c r="M200" s="4" t="s">
        <v>6</v>
      </c>
      <c r="N200" t="s">
        <v>118</v>
      </c>
      <c r="O200" s="4"/>
      <c r="P200" s="7" t="s">
        <v>544</v>
      </c>
    </row>
    <row r="201" spans="1:16" x14ac:dyDescent="0.45">
      <c r="A201" s="2" t="s">
        <v>4175</v>
      </c>
      <c r="B201" s="2">
        <v>1120</v>
      </c>
      <c r="C201" s="7" t="s">
        <v>545</v>
      </c>
      <c r="D201" s="7" t="s">
        <v>142</v>
      </c>
      <c r="E201" s="21">
        <v>41245204</v>
      </c>
      <c r="F201" s="7" t="s">
        <v>1</v>
      </c>
      <c r="G201" s="7" t="s">
        <v>0</v>
      </c>
      <c r="H201" s="7" t="s">
        <v>98</v>
      </c>
      <c r="I201" s="7" t="s">
        <v>348</v>
      </c>
      <c r="J201" s="5">
        <v>1</v>
      </c>
      <c r="K201" s="7"/>
      <c r="L201" s="7" t="s">
        <v>187</v>
      </c>
      <c r="M201" s="4" t="s">
        <v>6</v>
      </c>
      <c r="N201" t="s">
        <v>118</v>
      </c>
      <c r="O201" s="4"/>
      <c r="P201" s="7" t="s">
        <v>546</v>
      </c>
    </row>
    <row r="202" spans="1:16" x14ac:dyDescent="0.45">
      <c r="A202" s="2" t="s">
        <v>4175</v>
      </c>
      <c r="B202" s="2">
        <v>1120</v>
      </c>
      <c r="C202" s="7" t="s">
        <v>547</v>
      </c>
      <c r="D202" s="7" t="s">
        <v>142</v>
      </c>
      <c r="E202" s="21">
        <v>41245233</v>
      </c>
      <c r="F202" s="7" t="s">
        <v>10</v>
      </c>
      <c r="G202" s="7" t="s">
        <v>24</v>
      </c>
      <c r="H202" s="7" t="s">
        <v>98</v>
      </c>
      <c r="I202" s="7" t="s">
        <v>351</v>
      </c>
      <c r="J202" s="5">
        <v>1</v>
      </c>
      <c r="K202" s="7"/>
      <c r="L202" s="7" t="s">
        <v>176</v>
      </c>
      <c r="M202" s="4" t="s">
        <v>6</v>
      </c>
      <c r="N202" t="s">
        <v>118</v>
      </c>
      <c r="O202" s="4"/>
      <c r="P202" s="7" t="s">
        <v>548</v>
      </c>
    </row>
    <row r="203" spans="1:16" x14ac:dyDescent="0.45">
      <c r="A203" s="2" t="s">
        <v>4175</v>
      </c>
      <c r="B203" s="2">
        <v>1120</v>
      </c>
      <c r="C203" s="7" t="s">
        <v>549</v>
      </c>
      <c r="D203" s="7" t="s">
        <v>142</v>
      </c>
      <c r="E203" s="21">
        <v>41245233</v>
      </c>
      <c r="F203" s="7" t="s">
        <v>10</v>
      </c>
      <c r="G203" s="7" t="s">
        <v>24</v>
      </c>
      <c r="H203" s="7" t="s">
        <v>98</v>
      </c>
      <c r="I203" s="7" t="s">
        <v>351</v>
      </c>
      <c r="J203" s="5">
        <v>1</v>
      </c>
      <c r="K203" s="7"/>
      <c r="L203" s="7" t="s">
        <v>131</v>
      </c>
      <c r="M203" s="4" t="s">
        <v>6</v>
      </c>
      <c r="N203" t="s">
        <v>118</v>
      </c>
      <c r="O203" s="4"/>
      <c r="P203" s="7" t="s">
        <v>548</v>
      </c>
    </row>
    <row r="204" spans="1:16" x14ac:dyDescent="0.45">
      <c r="A204" s="2" t="s">
        <v>4175</v>
      </c>
      <c r="B204" s="2">
        <v>1120</v>
      </c>
      <c r="C204" s="7" t="s">
        <v>550</v>
      </c>
      <c r="D204" s="7" t="s">
        <v>142</v>
      </c>
      <c r="E204" s="21">
        <v>41245455</v>
      </c>
      <c r="F204" s="7" t="s">
        <v>24</v>
      </c>
      <c r="G204" s="7" t="s">
        <v>10</v>
      </c>
      <c r="H204" s="7" t="s">
        <v>98</v>
      </c>
      <c r="I204" s="7" t="s">
        <v>348</v>
      </c>
      <c r="J204" s="5">
        <v>1</v>
      </c>
      <c r="K204" s="7"/>
      <c r="L204" s="7" t="s">
        <v>180</v>
      </c>
      <c r="M204" s="4" t="s">
        <v>6</v>
      </c>
      <c r="N204" t="s">
        <v>118</v>
      </c>
      <c r="O204" s="4"/>
      <c r="P204" s="7" t="s">
        <v>551</v>
      </c>
    </row>
    <row r="205" spans="1:16" x14ac:dyDescent="0.45">
      <c r="A205" s="2" t="s">
        <v>4175</v>
      </c>
      <c r="B205" s="2">
        <v>1120</v>
      </c>
      <c r="C205" s="7" t="s">
        <v>552</v>
      </c>
      <c r="D205" s="7" t="s">
        <v>142</v>
      </c>
      <c r="E205" s="21">
        <v>41245546</v>
      </c>
      <c r="F205" s="7" t="s">
        <v>24</v>
      </c>
      <c r="G205" s="7" t="s">
        <v>10</v>
      </c>
      <c r="H205" s="7" t="s">
        <v>98</v>
      </c>
      <c r="I205" s="7" t="s">
        <v>351</v>
      </c>
      <c r="J205" s="5">
        <v>1</v>
      </c>
      <c r="K205" s="7"/>
      <c r="L205" s="7" t="s">
        <v>553</v>
      </c>
      <c r="M205" s="4" t="s">
        <v>6</v>
      </c>
      <c r="N205" t="s">
        <v>118</v>
      </c>
      <c r="O205" s="4"/>
      <c r="P205" s="7" t="s">
        <v>554</v>
      </c>
    </row>
    <row r="206" spans="1:16" x14ac:dyDescent="0.45">
      <c r="A206" s="2" t="s">
        <v>4175</v>
      </c>
      <c r="B206" s="2">
        <v>1120</v>
      </c>
      <c r="C206" s="7" t="s">
        <v>555</v>
      </c>
      <c r="D206" s="7" t="s">
        <v>142</v>
      </c>
      <c r="E206" s="21">
        <v>41245703</v>
      </c>
      <c r="F206" s="7" t="s">
        <v>557</v>
      </c>
      <c r="G206" s="7" t="s">
        <v>144</v>
      </c>
      <c r="H206" s="7" t="s">
        <v>98</v>
      </c>
      <c r="I206" s="7" t="s">
        <v>348</v>
      </c>
      <c r="J206" s="5">
        <v>1</v>
      </c>
      <c r="K206" s="7"/>
      <c r="L206" s="7" t="s">
        <v>151</v>
      </c>
      <c r="M206" s="4" t="s">
        <v>6</v>
      </c>
      <c r="N206" t="s">
        <v>194</v>
      </c>
      <c r="O206" s="4"/>
      <c r="P206" s="7" t="s">
        <v>556</v>
      </c>
    </row>
    <row r="207" spans="1:16" x14ac:dyDescent="0.45">
      <c r="A207" s="2" t="s">
        <v>4175</v>
      </c>
      <c r="B207" s="2">
        <v>1120</v>
      </c>
      <c r="C207" s="7" t="s">
        <v>558</v>
      </c>
      <c r="D207" s="7" t="s">
        <v>142</v>
      </c>
      <c r="E207" s="21">
        <v>41245703</v>
      </c>
      <c r="F207" s="7" t="s">
        <v>557</v>
      </c>
      <c r="G207" s="7" t="s">
        <v>144</v>
      </c>
      <c r="H207" s="7" t="s">
        <v>98</v>
      </c>
      <c r="I207" s="7" t="s">
        <v>348</v>
      </c>
      <c r="J207" s="5">
        <v>1</v>
      </c>
      <c r="K207" s="7"/>
      <c r="L207" s="7" t="s">
        <v>180</v>
      </c>
      <c r="M207" s="4" t="s">
        <v>6</v>
      </c>
      <c r="N207" t="s">
        <v>194</v>
      </c>
      <c r="O207" s="4"/>
      <c r="P207" s="7" t="s">
        <v>556</v>
      </c>
    </row>
    <row r="208" spans="1:16" x14ac:dyDescent="0.45">
      <c r="A208" s="2" t="s">
        <v>4175</v>
      </c>
      <c r="B208" s="2">
        <v>1120</v>
      </c>
      <c r="C208" s="7" t="s">
        <v>375</v>
      </c>
      <c r="D208" s="7" t="s">
        <v>142</v>
      </c>
      <c r="E208" s="21">
        <v>41245704</v>
      </c>
      <c r="F208" s="7" t="s">
        <v>24</v>
      </c>
      <c r="G208" s="7" t="s">
        <v>10</v>
      </c>
      <c r="H208" s="7" t="s">
        <v>98</v>
      </c>
      <c r="I208" s="7" t="s">
        <v>348</v>
      </c>
      <c r="J208" s="5">
        <v>1</v>
      </c>
      <c r="K208" s="7"/>
      <c r="L208" s="7" t="s">
        <v>180</v>
      </c>
      <c r="M208" s="4" t="s">
        <v>6</v>
      </c>
      <c r="N208" t="s">
        <v>118</v>
      </c>
      <c r="O208" s="4"/>
      <c r="P208" s="7" t="s">
        <v>559</v>
      </c>
    </row>
    <row r="209" spans="1:16" x14ac:dyDescent="0.45">
      <c r="A209" s="2" t="s">
        <v>4175</v>
      </c>
      <c r="B209" s="2">
        <v>1120</v>
      </c>
      <c r="C209" s="7" t="s">
        <v>560</v>
      </c>
      <c r="D209" s="7" t="s">
        <v>142</v>
      </c>
      <c r="E209" s="21">
        <v>41245759</v>
      </c>
      <c r="F209" s="7" t="s">
        <v>0</v>
      </c>
      <c r="G209" s="7" t="s">
        <v>1</v>
      </c>
      <c r="H209" s="7" t="s">
        <v>98</v>
      </c>
      <c r="I209" s="7" t="s">
        <v>348</v>
      </c>
      <c r="J209" s="5">
        <v>1</v>
      </c>
      <c r="K209" s="7"/>
      <c r="L209" s="7" t="s">
        <v>226</v>
      </c>
      <c r="M209" s="4" t="s">
        <v>6</v>
      </c>
      <c r="N209" t="s">
        <v>118</v>
      </c>
      <c r="O209" s="4"/>
      <c r="P209" s="7" t="s">
        <v>561</v>
      </c>
    </row>
    <row r="210" spans="1:16" x14ac:dyDescent="0.45">
      <c r="A210" s="2" t="s">
        <v>4175</v>
      </c>
      <c r="B210" s="2">
        <v>1120</v>
      </c>
      <c r="C210" s="7" t="s">
        <v>562</v>
      </c>
      <c r="D210" s="7" t="s">
        <v>142</v>
      </c>
      <c r="E210" s="21">
        <v>41246315</v>
      </c>
      <c r="F210" s="7" t="s">
        <v>10</v>
      </c>
      <c r="G210" s="7" t="s">
        <v>0</v>
      </c>
      <c r="H210" s="7" t="s">
        <v>98</v>
      </c>
      <c r="I210" s="7" t="s">
        <v>351</v>
      </c>
      <c r="J210" s="5">
        <v>1</v>
      </c>
      <c r="K210" s="7"/>
      <c r="L210" s="7" t="s">
        <v>180</v>
      </c>
      <c r="M210" s="4" t="s">
        <v>6</v>
      </c>
      <c r="N210" t="s">
        <v>118</v>
      </c>
      <c r="O210" s="4"/>
      <c r="P210" s="7" t="s">
        <v>563</v>
      </c>
    </row>
    <row r="211" spans="1:16" x14ac:dyDescent="0.45">
      <c r="A211" s="2" t="s">
        <v>4175</v>
      </c>
      <c r="B211" s="2">
        <v>1120</v>
      </c>
      <c r="C211" s="7" t="s">
        <v>564</v>
      </c>
      <c r="D211" s="7" t="s">
        <v>142</v>
      </c>
      <c r="E211" s="21">
        <v>41246724</v>
      </c>
      <c r="F211" s="7" t="s">
        <v>0</v>
      </c>
      <c r="G211" s="7" t="s">
        <v>1</v>
      </c>
      <c r="H211" s="7" t="s">
        <v>98</v>
      </c>
      <c r="I211" s="7" t="s">
        <v>348</v>
      </c>
      <c r="J211" s="5">
        <v>1</v>
      </c>
      <c r="K211" s="7"/>
      <c r="L211" s="7" t="s">
        <v>32</v>
      </c>
      <c r="M211" s="4" t="s">
        <v>6</v>
      </c>
      <c r="N211" t="s">
        <v>118</v>
      </c>
      <c r="O211" s="4"/>
      <c r="P211" s="7" t="s">
        <v>565</v>
      </c>
    </row>
    <row r="212" spans="1:16" x14ac:dyDescent="0.45">
      <c r="A212" s="2" t="s">
        <v>4175</v>
      </c>
      <c r="B212" s="2">
        <v>1120</v>
      </c>
      <c r="C212" s="7" t="s">
        <v>566</v>
      </c>
      <c r="D212" s="7" t="s">
        <v>142</v>
      </c>
      <c r="E212" s="21">
        <v>41246812</v>
      </c>
      <c r="F212" s="7" t="s">
        <v>10</v>
      </c>
      <c r="G212" s="7" t="s">
        <v>0</v>
      </c>
      <c r="H212" s="7" t="s">
        <v>98</v>
      </c>
      <c r="I212" s="7" t="s">
        <v>348</v>
      </c>
      <c r="J212" s="5">
        <v>1</v>
      </c>
      <c r="K212" s="7"/>
      <c r="L212" s="7" t="s">
        <v>187</v>
      </c>
      <c r="M212" s="4" t="s">
        <v>6</v>
      </c>
      <c r="N212" t="s">
        <v>118</v>
      </c>
      <c r="O212" s="4"/>
      <c r="P212" s="7" t="s">
        <v>567</v>
      </c>
    </row>
    <row r="213" spans="1:16" x14ac:dyDescent="0.45">
      <c r="A213" s="2" t="s">
        <v>4175</v>
      </c>
      <c r="B213" s="2">
        <v>1120</v>
      </c>
      <c r="C213" s="7" t="s">
        <v>568</v>
      </c>
      <c r="D213" s="7" t="s">
        <v>142</v>
      </c>
      <c r="E213" s="21">
        <v>41246812</v>
      </c>
      <c r="F213" s="7" t="s">
        <v>10</v>
      </c>
      <c r="G213" s="7" t="s">
        <v>0</v>
      </c>
      <c r="H213" s="7" t="s">
        <v>98</v>
      </c>
      <c r="I213" s="7" t="s">
        <v>348</v>
      </c>
      <c r="J213" s="5">
        <v>1</v>
      </c>
      <c r="K213" s="7"/>
      <c r="L213" s="7" t="s">
        <v>32</v>
      </c>
      <c r="M213" s="4" t="s">
        <v>6</v>
      </c>
      <c r="N213" t="s">
        <v>118</v>
      </c>
      <c r="O213" s="4"/>
      <c r="P213" s="7" t="s">
        <v>567</v>
      </c>
    </row>
    <row r="214" spans="1:16" x14ac:dyDescent="0.45">
      <c r="A214" s="2" t="s">
        <v>4175</v>
      </c>
      <c r="B214" s="2">
        <v>1120</v>
      </c>
      <c r="C214" s="7" t="s">
        <v>569</v>
      </c>
      <c r="D214" s="7" t="s">
        <v>142</v>
      </c>
      <c r="E214" s="21">
        <v>41258496</v>
      </c>
      <c r="F214" s="7" t="s">
        <v>1</v>
      </c>
      <c r="G214" s="7" t="s">
        <v>10</v>
      </c>
      <c r="H214" s="7" t="s">
        <v>98</v>
      </c>
      <c r="I214" s="7" t="s">
        <v>351</v>
      </c>
      <c r="J214" s="5">
        <v>1</v>
      </c>
      <c r="K214" s="7"/>
      <c r="L214" s="7" t="s">
        <v>146</v>
      </c>
      <c r="M214" s="4" t="s">
        <v>6</v>
      </c>
      <c r="N214" t="s">
        <v>118</v>
      </c>
      <c r="O214" s="4"/>
      <c r="P214" s="7" t="s">
        <v>570</v>
      </c>
    </row>
    <row r="215" spans="1:16" x14ac:dyDescent="0.45">
      <c r="A215" s="2" t="s">
        <v>4175</v>
      </c>
      <c r="B215" s="2">
        <v>1120</v>
      </c>
      <c r="C215" s="7" t="s">
        <v>571</v>
      </c>
      <c r="D215" s="7" t="s">
        <v>142</v>
      </c>
      <c r="E215" s="21">
        <v>41267753</v>
      </c>
      <c r="F215" s="7" t="s">
        <v>1</v>
      </c>
      <c r="G215" s="7" t="s">
        <v>24</v>
      </c>
      <c r="H215" s="7" t="s">
        <v>98</v>
      </c>
      <c r="I215" s="7" t="s">
        <v>348</v>
      </c>
      <c r="J215" s="5">
        <v>1</v>
      </c>
      <c r="K215" s="7"/>
      <c r="L215" s="7" t="s">
        <v>445</v>
      </c>
      <c r="M215" s="4" t="s">
        <v>6</v>
      </c>
      <c r="N215" t="s">
        <v>118</v>
      </c>
      <c r="O215" s="4"/>
      <c r="P215" s="7" t="s">
        <v>572</v>
      </c>
    </row>
    <row r="216" spans="1:16" x14ac:dyDescent="0.45">
      <c r="A216" s="2" t="s">
        <v>4175</v>
      </c>
      <c r="B216" s="2">
        <v>1120</v>
      </c>
      <c r="C216" s="7" t="s">
        <v>573</v>
      </c>
      <c r="D216" s="7" t="s">
        <v>142</v>
      </c>
      <c r="E216" s="21">
        <v>41267756</v>
      </c>
      <c r="F216" s="7" t="s">
        <v>24</v>
      </c>
      <c r="G216" s="7" t="s">
        <v>1</v>
      </c>
      <c r="H216" s="7" t="s">
        <v>98</v>
      </c>
      <c r="I216" s="7" t="s">
        <v>348</v>
      </c>
      <c r="J216" s="5">
        <v>1</v>
      </c>
      <c r="K216" s="7"/>
      <c r="L216" s="7" t="s">
        <v>32</v>
      </c>
      <c r="M216" s="4" t="s">
        <v>6</v>
      </c>
      <c r="N216" t="s">
        <v>118</v>
      </c>
      <c r="O216" s="4"/>
      <c r="P216" s="7" t="s">
        <v>574</v>
      </c>
    </row>
    <row r="217" spans="1:16" x14ac:dyDescent="0.45">
      <c r="A217" s="2" t="s">
        <v>4175</v>
      </c>
      <c r="B217" s="2">
        <v>1120</v>
      </c>
      <c r="C217" s="7" t="s">
        <v>575</v>
      </c>
      <c r="D217" s="7" t="s">
        <v>149</v>
      </c>
      <c r="E217" s="21">
        <v>32899218</v>
      </c>
      <c r="F217" s="7" t="s">
        <v>10</v>
      </c>
      <c r="G217" s="7" t="s">
        <v>0</v>
      </c>
      <c r="H217" s="7" t="s">
        <v>35</v>
      </c>
      <c r="I217" s="7" t="s">
        <v>351</v>
      </c>
      <c r="J217" s="5">
        <v>1</v>
      </c>
      <c r="K217" s="7"/>
      <c r="L217" s="7" t="s">
        <v>187</v>
      </c>
      <c r="M217" s="4" t="s">
        <v>6</v>
      </c>
      <c r="N217" t="s">
        <v>118</v>
      </c>
      <c r="O217" s="4"/>
      <c r="P217" s="7" t="s">
        <v>576</v>
      </c>
    </row>
    <row r="218" spans="1:16" x14ac:dyDescent="0.45">
      <c r="A218" s="2" t="s">
        <v>4175</v>
      </c>
      <c r="B218" s="2">
        <v>1120</v>
      </c>
      <c r="C218" s="7" t="s">
        <v>577</v>
      </c>
      <c r="D218" s="7" t="s">
        <v>149</v>
      </c>
      <c r="E218" s="21">
        <v>32900409</v>
      </c>
      <c r="F218" s="7" t="s">
        <v>10</v>
      </c>
      <c r="G218" s="7" t="s">
        <v>24</v>
      </c>
      <c r="H218" s="7" t="s">
        <v>35</v>
      </c>
      <c r="I218" s="7" t="s">
        <v>348</v>
      </c>
      <c r="J218" s="5">
        <v>1</v>
      </c>
      <c r="K218" s="7"/>
      <c r="L218" s="7" t="s">
        <v>124</v>
      </c>
      <c r="M218" s="4" t="s">
        <v>6</v>
      </c>
      <c r="N218" t="s">
        <v>118</v>
      </c>
      <c r="O218" s="4"/>
      <c r="P218" s="7" t="s">
        <v>578</v>
      </c>
    </row>
    <row r="219" spans="1:16" x14ac:dyDescent="0.45">
      <c r="A219" s="2" t="s">
        <v>4175</v>
      </c>
      <c r="B219" s="2">
        <v>1120</v>
      </c>
      <c r="C219" s="7" t="s">
        <v>579</v>
      </c>
      <c r="D219" s="7" t="s">
        <v>149</v>
      </c>
      <c r="E219" s="21">
        <v>32900658</v>
      </c>
      <c r="F219" s="7" t="s">
        <v>1</v>
      </c>
      <c r="G219" s="7" t="s">
        <v>0</v>
      </c>
      <c r="H219" s="7" t="s">
        <v>35</v>
      </c>
      <c r="I219" s="7" t="s">
        <v>348</v>
      </c>
      <c r="J219" s="5">
        <v>1</v>
      </c>
      <c r="K219" s="7"/>
      <c r="L219" s="7" t="s">
        <v>580</v>
      </c>
      <c r="M219" s="4" t="s">
        <v>6</v>
      </c>
      <c r="N219" t="s">
        <v>118</v>
      </c>
      <c r="O219" s="4"/>
      <c r="P219" s="7" t="s">
        <v>581</v>
      </c>
    </row>
    <row r="220" spans="1:16" x14ac:dyDescent="0.45">
      <c r="A220" s="2" t="s">
        <v>4175</v>
      </c>
      <c r="B220" s="2">
        <v>1120</v>
      </c>
      <c r="C220" s="7" t="s">
        <v>582</v>
      </c>
      <c r="D220" s="7" t="s">
        <v>149</v>
      </c>
      <c r="E220" s="21">
        <v>32906502</v>
      </c>
      <c r="F220" s="7" t="s">
        <v>10</v>
      </c>
      <c r="G220" s="7" t="s">
        <v>24</v>
      </c>
      <c r="H220" s="7" t="s">
        <v>35</v>
      </c>
      <c r="I220" s="7" t="s">
        <v>351</v>
      </c>
      <c r="J220" s="5">
        <v>1</v>
      </c>
      <c r="K220" s="7"/>
      <c r="L220" s="7" t="s">
        <v>338</v>
      </c>
      <c r="M220" s="4" t="s">
        <v>6</v>
      </c>
      <c r="N220" t="s">
        <v>118</v>
      </c>
      <c r="O220" s="4"/>
      <c r="P220" s="7" t="s">
        <v>583</v>
      </c>
    </row>
    <row r="221" spans="1:16" x14ac:dyDescent="0.45">
      <c r="A221" s="2" t="s">
        <v>4175</v>
      </c>
      <c r="B221" s="2">
        <v>1120</v>
      </c>
      <c r="C221" s="7" t="s">
        <v>584</v>
      </c>
      <c r="D221" s="7" t="s">
        <v>149</v>
      </c>
      <c r="E221" s="21">
        <v>32906571</v>
      </c>
      <c r="F221" s="7" t="s">
        <v>10</v>
      </c>
      <c r="G221" s="7" t="s">
        <v>0</v>
      </c>
      <c r="H221" s="7" t="s">
        <v>35</v>
      </c>
      <c r="I221" s="7" t="s">
        <v>351</v>
      </c>
      <c r="J221" s="5">
        <v>1</v>
      </c>
      <c r="K221" s="7"/>
      <c r="L221" s="7" t="s">
        <v>32</v>
      </c>
      <c r="M221" s="4" t="s">
        <v>6</v>
      </c>
      <c r="N221" t="s">
        <v>118</v>
      </c>
      <c r="O221" s="4"/>
      <c r="P221" s="7" t="s">
        <v>585</v>
      </c>
    </row>
    <row r="222" spans="1:16" x14ac:dyDescent="0.45">
      <c r="A222" s="2" t="s">
        <v>4175</v>
      </c>
      <c r="B222" s="2">
        <v>1120</v>
      </c>
      <c r="C222" s="7" t="s">
        <v>586</v>
      </c>
      <c r="D222" s="7" t="s">
        <v>149</v>
      </c>
      <c r="E222" s="21">
        <v>32907081</v>
      </c>
      <c r="F222" s="7" t="s">
        <v>0</v>
      </c>
      <c r="G222" s="7" t="s">
        <v>24</v>
      </c>
      <c r="H222" s="7" t="s">
        <v>35</v>
      </c>
      <c r="I222" s="7" t="s">
        <v>348</v>
      </c>
      <c r="J222" s="5">
        <v>1</v>
      </c>
      <c r="K222" s="7"/>
      <c r="L222" s="7" t="s">
        <v>436</v>
      </c>
      <c r="M222" s="4" t="s">
        <v>6</v>
      </c>
      <c r="N222" t="s">
        <v>118</v>
      </c>
      <c r="O222" s="4"/>
      <c r="P222" s="7" t="s">
        <v>587</v>
      </c>
    </row>
    <row r="223" spans="1:16" x14ac:dyDescent="0.45">
      <c r="A223" s="2" t="s">
        <v>4175</v>
      </c>
      <c r="B223" s="2">
        <v>1120</v>
      </c>
      <c r="C223" s="7" t="s">
        <v>588</v>
      </c>
      <c r="D223" s="7" t="s">
        <v>149</v>
      </c>
      <c r="E223" s="21">
        <v>32907246</v>
      </c>
      <c r="F223" s="7" t="s">
        <v>0</v>
      </c>
      <c r="G223" s="7" t="s">
        <v>1</v>
      </c>
      <c r="H223" s="7" t="s">
        <v>35</v>
      </c>
      <c r="I223" s="7" t="s">
        <v>351</v>
      </c>
      <c r="J223" s="5">
        <v>1</v>
      </c>
      <c r="K223" s="7"/>
      <c r="L223" s="7" t="s">
        <v>124</v>
      </c>
      <c r="M223" s="4" t="s">
        <v>6</v>
      </c>
      <c r="N223" t="s">
        <v>118</v>
      </c>
      <c r="O223" s="4"/>
      <c r="P223" s="7" t="s">
        <v>589</v>
      </c>
    </row>
    <row r="224" spans="1:16" x14ac:dyDescent="0.45">
      <c r="A224" s="2" t="s">
        <v>4175</v>
      </c>
      <c r="B224" s="2">
        <v>1120</v>
      </c>
      <c r="C224" s="7" t="s">
        <v>590</v>
      </c>
      <c r="D224" s="7" t="s">
        <v>149</v>
      </c>
      <c r="E224" s="21">
        <v>32907401</v>
      </c>
      <c r="F224" s="7" t="s">
        <v>24</v>
      </c>
      <c r="G224" s="7" t="s">
        <v>0</v>
      </c>
      <c r="H224" s="7" t="s">
        <v>35</v>
      </c>
      <c r="I224" s="7" t="s">
        <v>348</v>
      </c>
      <c r="J224" s="5">
        <v>1</v>
      </c>
      <c r="K224" s="7"/>
      <c r="L224" s="7" t="s">
        <v>436</v>
      </c>
      <c r="M224" s="4" t="s">
        <v>6</v>
      </c>
      <c r="N224" t="s">
        <v>118</v>
      </c>
      <c r="O224" s="4"/>
      <c r="P224" s="7" t="s">
        <v>591</v>
      </c>
    </row>
    <row r="225" spans="1:16" x14ac:dyDescent="0.45">
      <c r="A225" s="2" t="s">
        <v>4175</v>
      </c>
      <c r="B225" s="2">
        <v>1120</v>
      </c>
      <c r="C225" s="7" t="s">
        <v>592</v>
      </c>
      <c r="D225" s="7" t="s">
        <v>149</v>
      </c>
      <c r="E225" s="21">
        <v>32907401</v>
      </c>
      <c r="F225" s="7" t="s">
        <v>24</v>
      </c>
      <c r="G225" s="7" t="s">
        <v>0</v>
      </c>
      <c r="H225" s="7" t="s">
        <v>35</v>
      </c>
      <c r="I225" s="7" t="s">
        <v>348</v>
      </c>
      <c r="J225" s="5">
        <v>1</v>
      </c>
      <c r="K225" s="7"/>
      <c r="L225" s="7" t="s">
        <v>164</v>
      </c>
      <c r="M225" s="4" t="s">
        <v>6</v>
      </c>
      <c r="N225" t="s">
        <v>118</v>
      </c>
      <c r="O225" s="4"/>
      <c r="P225" s="7" t="s">
        <v>591</v>
      </c>
    </row>
    <row r="226" spans="1:16" x14ac:dyDescent="0.45">
      <c r="A226" s="2" t="s">
        <v>4175</v>
      </c>
      <c r="B226" s="2">
        <v>1120</v>
      </c>
      <c r="C226" s="7" t="s">
        <v>310</v>
      </c>
      <c r="D226" s="7" t="s">
        <v>149</v>
      </c>
      <c r="E226" s="21">
        <v>32910485</v>
      </c>
      <c r="F226" s="7" t="s">
        <v>10</v>
      </c>
      <c r="G226" s="7" t="s">
        <v>24</v>
      </c>
      <c r="H226" s="7" t="s">
        <v>35</v>
      </c>
      <c r="I226" s="7" t="s">
        <v>348</v>
      </c>
      <c r="J226" s="5">
        <v>1</v>
      </c>
      <c r="K226" s="7"/>
      <c r="L226" s="7" t="s">
        <v>199</v>
      </c>
      <c r="M226" s="4" t="s">
        <v>6</v>
      </c>
      <c r="N226" t="s">
        <v>118</v>
      </c>
      <c r="O226" s="4"/>
      <c r="P226" s="7" t="s">
        <v>593</v>
      </c>
    </row>
    <row r="227" spans="1:16" x14ac:dyDescent="0.45">
      <c r="A227" s="2" t="s">
        <v>4175</v>
      </c>
      <c r="B227" s="2">
        <v>1120</v>
      </c>
      <c r="C227" s="7" t="s">
        <v>519</v>
      </c>
      <c r="D227" s="7" t="s">
        <v>149</v>
      </c>
      <c r="E227" s="21">
        <v>32910752</v>
      </c>
      <c r="F227" s="7" t="s">
        <v>0</v>
      </c>
      <c r="G227" s="7" t="s">
        <v>24</v>
      </c>
      <c r="H227" s="7" t="s">
        <v>35</v>
      </c>
      <c r="I227" s="7" t="s">
        <v>351</v>
      </c>
      <c r="J227" s="5">
        <v>1</v>
      </c>
      <c r="K227" s="7"/>
      <c r="L227" s="7" t="s">
        <v>445</v>
      </c>
      <c r="M227" s="4" t="s">
        <v>6</v>
      </c>
      <c r="N227" t="s">
        <v>118</v>
      </c>
      <c r="O227" s="4"/>
      <c r="P227" s="7" t="s">
        <v>594</v>
      </c>
    </row>
    <row r="228" spans="1:16" x14ac:dyDescent="0.45">
      <c r="A228" s="2" t="s">
        <v>4175</v>
      </c>
      <c r="B228" s="2">
        <v>1120</v>
      </c>
      <c r="C228" s="7" t="s">
        <v>595</v>
      </c>
      <c r="D228" s="7" t="s">
        <v>149</v>
      </c>
      <c r="E228" s="21">
        <v>32911190</v>
      </c>
      <c r="F228" s="7" t="s">
        <v>10</v>
      </c>
      <c r="G228" s="7" t="s">
        <v>24</v>
      </c>
      <c r="H228" s="7" t="s">
        <v>35</v>
      </c>
      <c r="I228" s="7" t="s">
        <v>351</v>
      </c>
      <c r="J228" s="5">
        <v>1</v>
      </c>
      <c r="K228" s="7"/>
      <c r="L228" s="7" t="s">
        <v>338</v>
      </c>
      <c r="M228" s="4" t="s">
        <v>6</v>
      </c>
      <c r="N228" t="s">
        <v>118</v>
      </c>
      <c r="O228" s="4"/>
      <c r="P228" s="7" t="s">
        <v>596</v>
      </c>
    </row>
    <row r="229" spans="1:16" x14ac:dyDescent="0.45">
      <c r="A229" s="2" t="s">
        <v>4175</v>
      </c>
      <c r="B229" s="2">
        <v>1120</v>
      </c>
      <c r="C229" s="7" t="s">
        <v>268</v>
      </c>
      <c r="D229" s="7" t="s">
        <v>149</v>
      </c>
      <c r="E229" s="21">
        <v>32911418</v>
      </c>
      <c r="F229" s="7" t="s">
        <v>1</v>
      </c>
      <c r="G229" s="7" t="s">
        <v>10</v>
      </c>
      <c r="H229" s="7" t="s">
        <v>35</v>
      </c>
      <c r="I229" s="7" t="s">
        <v>351</v>
      </c>
      <c r="J229" s="5">
        <v>1</v>
      </c>
      <c r="K229" s="7"/>
      <c r="L229" s="7" t="s">
        <v>246</v>
      </c>
      <c r="M229" s="4" t="s">
        <v>6</v>
      </c>
      <c r="N229" t="s">
        <v>118</v>
      </c>
      <c r="O229" s="4"/>
      <c r="P229" s="7" t="s">
        <v>597</v>
      </c>
    </row>
    <row r="230" spans="1:16" x14ac:dyDescent="0.45">
      <c r="A230" s="2" t="s">
        <v>4175</v>
      </c>
      <c r="B230" s="2">
        <v>1120</v>
      </c>
      <c r="C230" s="7" t="s">
        <v>598</v>
      </c>
      <c r="D230" s="7" t="s">
        <v>149</v>
      </c>
      <c r="E230" s="21">
        <v>32911418</v>
      </c>
      <c r="F230" s="7" t="s">
        <v>1</v>
      </c>
      <c r="G230" s="7" t="s">
        <v>10</v>
      </c>
      <c r="H230" s="7" t="s">
        <v>35</v>
      </c>
      <c r="I230" s="7" t="s">
        <v>351</v>
      </c>
      <c r="J230" s="5">
        <v>1</v>
      </c>
      <c r="K230" s="7"/>
      <c r="L230" s="7" t="s">
        <v>187</v>
      </c>
      <c r="M230" s="4" t="s">
        <v>6</v>
      </c>
      <c r="N230" t="s">
        <v>118</v>
      </c>
      <c r="O230" s="4"/>
      <c r="P230" s="7" t="s">
        <v>597</v>
      </c>
    </row>
    <row r="231" spans="1:16" x14ac:dyDescent="0.45">
      <c r="A231" s="2" t="s">
        <v>4175</v>
      </c>
      <c r="B231" s="2">
        <v>1120</v>
      </c>
      <c r="C231" s="7" t="s">
        <v>424</v>
      </c>
      <c r="D231" s="7" t="s">
        <v>149</v>
      </c>
      <c r="E231" s="21">
        <v>32911418</v>
      </c>
      <c r="F231" s="7" t="s">
        <v>1</v>
      </c>
      <c r="G231" s="7" t="s">
        <v>10</v>
      </c>
      <c r="H231" s="7" t="s">
        <v>35</v>
      </c>
      <c r="I231" s="7" t="s">
        <v>351</v>
      </c>
      <c r="J231" s="5">
        <v>1</v>
      </c>
      <c r="K231" s="7"/>
      <c r="L231" s="7" t="s">
        <v>131</v>
      </c>
      <c r="M231" s="4" t="s">
        <v>6</v>
      </c>
      <c r="N231" t="s">
        <v>118</v>
      </c>
      <c r="O231" s="4"/>
      <c r="P231" s="7" t="s">
        <v>597</v>
      </c>
    </row>
    <row r="232" spans="1:16" x14ac:dyDescent="0.45">
      <c r="A232" s="2" t="s">
        <v>4175</v>
      </c>
      <c r="B232" s="2">
        <v>1120</v>
      </c>
      <c r="C232" s="7" t="s">
        <v>233</v>
      </c>
      <c r="D232" s="7" t="s">
        <v>149</v>
      </c>
      <c r="E232" s="21">
        <v>32911418</v>
      </c>
      <c r="F232" s="7" t="s">
        <v>1</v>
      </c>
      <c r="G232" s="7" t="s">
        <v>10</v>
      </c>
      <c r="H232" s="7" t="s">
        <v>35</v>
      </c>
      <c r="I232" s="7" t="s">
        <v>351</v>
      </c>
      <c r="J232" s="5">
        <v>1</v>
      </c>
      <c r="K232" s="7"/>
      <c r="L232" s="7" t="s">
        <v>234</v>
      </c>
      <c r="M232" s="4" t="s">
        <v>6</v>
      </c>
      <c r="N232" t="s">
        <v>118</v>
      </c>
      <c r="O232" s="4"/>
      <c r="P232" s="7" t="s">
        <v>597</v>
      </c>
    </row>
    <row r="233" spans="1:16" x14ac:dyDescent="0.45">
      <c r="A233" s="2" t="s">
        <v>4175</v>
      </c>
      <c r="B233" s="2">
        <v>1120</v>
      </c>
      <c r="C233" s="7" t="s">
        <v>599</v>
      </c>
      <c r="D233" s="7" t="s">
        <v>149</v>
      </c>
      <c r="E233" s="21">
        <v>32911418</v>
      </c>
      <c r="F233" s="7" t="s">
        <v>1</v>
      </c>
      <c r="G233" s="7" t="s">
        <v>10</v>
      </c>
      <c r="H233" s="7" t="s">
        <v>35</v>
      </c>
      <c r="I233" s="7" t="s">
        <v>351</v>
      </c>
      <c r="J233" s="5">
        <v>1</v>
      </c>
      <c r="K233" s="7"/>
      <c r="L233" s="7" t="s">
        <v>445</v>
      </c>
      <c r="M233" s="4" t="s">
        <v>6</v>
      </c>
      <c r="N233" t="s">
        <v>118</v>
      </c>
      <c r="O233" s="4"/>
      <c r="P233" s="7" t="s">
        <v>597</v>
      </c>
    </row>
    <row r="234" spans="1:16" x14ac:dyDescent="0.45">
      <c r="A234" s="2" t="s">
        <v>4175</v>
      </c>
      <c r="B234" s="2">
        <v>1120</v>
      </c>
      <c r="C234" s="7" t="s">
        <v>600</v>
      </c>
      <c r="D234" s="7" t="s">
        <v>149</v>
      </c>
      <c r="E234" s="21">
        <v>32911418</v>
      </c>
      <c r="F234" s="7" t="s">
        <v>1</v>
      </c>
      <c r="G234" s="7" t="s">
        <v>10</v>
      </c>
      <c r="H234" s="7" t="s">
        <v>35</v>
      </c>
      <c r="I234" s="7" t="s">
        <v>351</v>
      </c>
      <c r="J234" s="5">
        <v>1</v>
      </c>
      <c r="K234" s="7"/>
      <c r="L234" s="7" t="s">
        <v>445</v>
      </c>
      <c r="M234" s="4" t="s">
        <v>6</v>
      </c>
      <c r="N234" t="s">
        <v>118</v>
      </c>
      <c r="O234" s="4"/>
      <c r="P234" s="7" t="s">
        <v>597</v>
      </c>
    </row>
    <row r="235" spans="1:16" x14ac:dyDescent="0.45">
      <c r="A235" s="2" t="s">
        <v>4175</v>
      </c>
      <c r="B235" s="2">
        <v>1120</v>
      </c>
      <c r="C235" s="7" t="s">
        <v>601</v>
      </c>
      <c r="D235" s="7" t="s">
        <v>149</v>
      </c>
      <c r="E235" s="21">
        <v>32911547</v>
      </c>
      <c r="F235" s="7" t="s">
        <v>0</v>
      </c>
      <c r="G235" s="7" t="s">
        <v>24</v>
      </c>
      <c r="H235" s="7" t="s">
        <v>35</v>
      </c>
      <c r="I235" s="7" t="s">
        <v>535</v>
      </c>
      <c r="J235" s="5">
        <v>1</v>
      </c>
      <c r="K235" s="7"/>
      <c r="L235" s="7" t="s">
        <v>32</v>
      </c>
      <c r="M235" s="4" t="s">
        <v>6</v>
      </c>
      <c r="N235" t="s">
        <v>118</v>
      </c>
      <c r="O235" s="4"/>
      <c r="P235" s="7" t="s">
        <v>602</v>
      </c>
    </row>
    <row r="236" spans="1:16" x14ac:dyDescent="0.45">
      <c r="A236" s="2" t="s">
        <v>4175</v>
      </c>
      <c r="B236" s="2">
        <v>1120</v>
      </c>
      <c r="C236" s="7" t="s">
        <v>603</v>
      </c>
      <c r="D236" s="7" t="s">
        <v>149</v>
      </c>
      <c r="E236" s="21">
        <v>32911593</v>
      </c>
      <c r="F236" s="7" t="s">
        <v>1</v>
      </c>
      <c r="G236" s="7" t="s">
        <v>0</v>
      </c>
      <c r="H236" s="7" t="s">
        <v>35</v>
      </c>
      <c r="I236" s="7" t="s">
        <v>348</v>
      </c>
      <c r="J236" s="5">
        <v>1</v>
      </c>
      <c r="K236" s="7"/>
      <c r="L236" s="7" t="s">
        <v>32</v>
      </c>
      <c r="M236" s="4" t="s">
        <v>6</v>
      </c>
      <c r="N236" t="s">
        <v>118</v>
      </c>
      <c r="O236" s="4"/>
      <c r="P236" s="7" t="s">
        <v>604</v>
      </c>
    </row>
    <row r="237" spans="1:16" x14ac:dyDescent="0.45">
      <c r="A237" s="2" t="s">
        <v>4175</v>
      </c>
      <c r="B237" s="2">
        <v>1120</v>
      </c>
      <c r="C237" s="7" t="s">
        <v>605</v>
      </c>
      <c r="D237" s="7" t="s">
        <v>149</v>
      </c>
      <c r="E237" s="21">
        <v>32911629</v>
      </c>
      <c r="F237" s="7" t="s">
        <v>10</v>
      </c>
      <c r="G237" s="7" t="s">
        <v>24</v>
      </c>
      <c r="H237" s="7" t="s">
        <v>35</v>
      </c>
      <c r="I237" s="7" t="s">
        <v>348</v>
      </c>
      <c r="J237" s="5">
        <v>1</v>
      </c>
      <c r="K237" s="7"/>
      <c r="L237" s="7" t="s">
        <v>187</v>
      </c>
      <c r="M237" s="4" t="s">
        <v>6</v>
      </c>
      <c r="N237" t="s">
        <v>118</v>
      </c>
      <c r="O237" s="4"/>
      <c r="P237" s="7" t="s">
        <v>606</v>
      </c>
    </row>
    <row r="238" spans="1:16" x14ac:dyDescent="0.45">
      <c r="A238" s="2" t="s">
        <v>4175</v>
      </c>
      <c r="B238" s="2">
        <v>1120</v>
      </c>
      <c r="C238" s="7" t="s">
        <v>607</v>
      </c>
      <c r="D238" s="7" t="s">
        <v>149</v>
      </c>
      <c r="E238" s="21">
        <v>32911893</v>
      </c>
      <c r="F238" s="7" t="s">
        <v>24</v>
      </c>
      <c r="G238" s="7" t="s">
        <v>0</v>
      </c>
      <c r="H238" s="7" t="s">
        <v>35</v>
      </c>
      <c r="I238" s="7" t="s">
        <v>348</v>
      </c>
      <c r="J238" s="5">
        <v>1</v>
      </c>
      <c r="K238" s="7"/>
      <c r="L238" s="7" t="s">
        <v>70</v>
      </c>
      <c r="M238" s="4" t="s">
        <v>6</v>
      </c>
      <c r="N238" t="s">
        <v>118</v>
      </c>
      <c r="O238" s="4"/>
      <c r="P238" s="7" t="s">
        <v>608</v>
      </c>
    </row>
    <row r="239" spans="1:16" x14ac:dyDescent="0.45">
      <c r="A239" s="2" t="s">
        <v>4175</v>
      </c>
      <c r="B239" s="2">
        <v>1120</v>
      </c>
      <c r="C239" s="7" t="s">
        <v>163</v>
      </c>
      <c r="D239" s="7" t="s">
        <v>149</v>
      </c>
      <c r="E239" s="21">
        <v>32911937</v>
      </c>
      <c r="F239" s="7" t="s">
        <v>10</v>
      </c>
      <c r="G239" s="7" t="s">
        <v>24</v>
      </c>
      <c r="H239" s="7" t="s">
        <v>35</v>
      </c>
      <c r="I239" s="7" t="s">
        <v>348</v>
      </c>
      <c r="J239" s="5">
        <v>1</v>
      </c>
      <c r="K239" s="7"/>
      <c r="L239" s="7" t="s">
        <v>164</v>
      </c>
      <c r="M239" s="4" t="s">
        <v>6</v>
      </c>
      <c r="N239" t="s">
        <v>118</v>
      </c>
      <c r="O239" s="4"/>
      <c r="P239" s="7" t="s">
        <v>609</v>
      </c>
    </row>
    <row r="240" spans="1:16" x14ac:dyDescent="0.45">
      <c r="A240" s="2" t="s">
        <v>4175</v>
      </c>
      <c r="B240" s="2">
        <v>1120</v>
      </c>
      <c r="C240" s="7" t="s">
        <v>610</v>
      </c>
      <c r="D240" s="7" t="s">
        <v>149</v>
      </c>
      <c r="E240" s="21">
        <v>32911955</v>
      </c>
      <c r="F240" s="7" t="s">
        <v>10</v>
      </c>
      <c r="G240" s="7" t="s">
        <v>24</v>
      </c>
      <c r="H240" s="7" t="s">
        <v>35</v>
      </c>
      <c r="I240" s="7" t="s">
        <v>351</v>
      </c>
      <c r="J240" s="5">
        <v>1</v>
      </c>
      <c r="K240" s="7"/>
      <c r="L240" s="7" t="s">
        <v>159</v>
      </c>
      <c r="M240" s="4" t="s">
        <v>6</v>
      </c>
      <c r="N240" t="s">
        <v>118</v>
      </c>
      <c r="O240" s="4"/>
      <c r="P240" s="7" t="s">
        <v>611</v>
      </c>
    </row>
    <row r="241" spans="1:16" x14ac:dyDescent="0.45">
      <c r="A241" s="2" t="s">
        <v>4175</v>
      </c>
      <c r="B241" s="2">
        <v>1120</v>
      </c>
      <c r="C241" s="7" t="s">
        <v>612</v>
      </c>
      <c r="D241" s="7" t="s">
        <v>149</v>
      </c>
      <c r="E241" s="21">
        <v>32912159</v>
      </c>
      <c r="F241" s="7" t="s">
        <v>0</v>
      </c>
      <c r="G241" s="7" t="s">
        <v>1</v>
      </c>
      <c r="H241" s="7" t="s">
        <v>35</v>
      </c>
      <c r="I241" s="7" t="s">
        <v>351</v>
      </c>
      <c r="J241" s="5">
        <v>1</v>
      </c>
      <c r="K241" s="7"/>
      <c r="L241" s="7" t="s">
        <v>131</v>
      </c>
      <c r="M241" s="4" t="s">
        <v>6</v>
      </c>
      <c r="N241" t="s">
        <v>118</v>
      </c>
      <c r="O241" s="4"/>
      <c r="P241" s="7" t="s">
        <v>613</v>
      </c>
    </row>
    <row r="242" spans="1:16" x14ac:dyDescent="0.45">
      <c r="A242" s="2" t="s">
        <v>4175</v>
      </c>
      <c r="B242" s="2">
        <v>1120</v>
      </c>
      <c r="C242" s="7" t="s">
        <v>614</v>
      </c>
      <c r="D242" s="7" t="s">
        <v>149</v>
      </c>
      <c r="E242" s="21">
        <v>32913062</v>
      </c>
      <c r="F242" s="7" t="s">
        <v>1</v>
      </c>
      <c r="G242" s="7" t="s">
        <v>24</v>
      </c>
      <c r="H242" s="7" t="s">
        <v>35</v>
      </c>
      <c r="I242" s="7" t="s">
        <v>348</v>
      </c>
      <c r="J242" s="5">
        <v>1</v>
      </c>
      <c r="K242" s="7"/>
      <c r="L242" s="7" t="s">
        <v>436</v>
      </c>
      <c r="M242" s="4" t="s">
        <v>6</v>
      </c>
      <c r="N242" t="s">
        <v>118</v>
      </c>
      <c r="O242" s="4"/>
      <c r="P242" s="7" t="s">
        <v>615</v>
      </c>
    </row>
    <row r="243" spans="1:16" x14ac:dyDescent="0.45">
      <c r="A243" s="2" t="s">
        <v>4175</v>
      </c>
      <c r="B243" s="2">
        <v>1120</v>
      </c>
      <c r="C243" s="7" t="s">
        <v>616</v>
      </c>
      <c r="D243" s="7" t="s">
        <v>149</v>
      </c>
      <c r="E243" s="21">
        <v>32913077</v>
      </c>
      <c r="F243" s="7" t="s">
        <v>24</v>
      </c>
      <c r="G243" s="7" t="s">
        <v>10</v>
      </c>
      <c r="H243" s="7" t="s">
        <v>35</v>
      </c>
      <c r="I243" s="7" t="s">
        <v>348</v>
      </c>
      <c r="J243" s="5">
        <v>1</v>
      </c>
      <c r="K243" s="7"/>
      <c r="L243" s="7" t="s">
        <v>128</v>
      </c>
      <c r="M243" s="4" t="s">
        <v>6</v>
      </c>
      <c r="N243" t="s">
        <v>118</v>
      </c>
      <c r="O243" s="4"/>
      <c r="P243" s="7" t="s">
        <v>617</v>
      </c>
    </row>
    <row r="244" spans="1:16" x14ac:dyDescent="0.45">
      <c r="A244" s="2" t="s">
        <v>4175</v>
      </c>
      <c r="B244" s="2">
        <v>1120</v>
      </c>
      <c r="C244" s="7" t="s">
        <v>618</v>
      </c>
      <c r="D244" s="7" t="s">
        <v>149</v>
      </c>
      <c r="E244" s="21">
        <v>32913522</v>
      </c>
      <c r="F244" s="7" t="s">
        <v>24</v>
      </c>
      <c r="G244" s="7" t="s">
        <v>1</v>
      </c>
      <c r="H244" s="7" t="s">
        <v>35</v>
      </c>
      <c r="I244" s="7" t="s">
        <v>348</v>
      </c>
      <c r="J244" s="5">
        <v>1</v>
      </c>
      <c r="K244" s="7"/>
      <c r="L244" s="7" t="s">
        <v>436</v>
      </c>
      <c r="M244" s="4" t="s">
        <v>6</v>
      </c>
      <c r="N244" t="s">
        <v>118</v>
      </c>
      <c r="O244" s="4"/>
      <c r="P244" s="7" t="s">
        <v>619</v>
      </c>
    </row>
    <row r="245" spans="1:16" x14ac:dyDescent="0.45">
      <c r="A245" s="2" t="s">
        <v>4175</v>
      </c>
      <c r="B245" s="2">
        <v>1120</v>
      </c>
      <c r="C245" s="7" t="s">
        <v>620</v>
      </c>
      <c r="D245" s="7" t="s">
        <v>149</v>
      </c>
      <c r="E245" s="21">
        <v>32913587</v>
      </c>
      <c r="F245" s="7" t="s">
        <v>24</v>
      </c>
      <c r="G245" s="7" t="s">
        <v>10</v>
      </c>
      <c r="H245" s="7" t="s">
        <v>35</v>
      </c>
      <c r="I245" s="7" t="s">
        <v>351</v>
      </c>
      <c r="J245" s="5">
        <v>1</v>
      </c>
      <c r="K245" s="7"/>
      <c r="L245" s="7" t="s">
        <v>131</v>
      </c>
      <c r="M245" s="4" t="s">
        <v>6</v>
      </c>
      <c r="N245" t="s">
        <v>118</v>
      </c>
      <c r="O245" s="4"/>
      <c r="P245" s="7" t="s">
        <v>621</v>
      </c>
    </row>
    <row r="246" spans="1:16" x14ac:dyDescent="0.45">
      <c r="A246" s="2" t="s">
        <v>4175</v>
      </c>
      <c r="B246" s="2">
        <v>1120</v>
      </c>
      <c r="C246" s="7" t="s">
        <v>352</v>
      </c>
      <c r="D246" s="7" t="s">
        <v>149</v>
      </c>
      <c r="E246" s="21">
        <v>32913587</v>
      </c>
      <c r="F246" s="7" t="s">
        <v>24</v>
      </c>
      <c r="G246" s="7" t="s">
        <v>10</v>
      </c>
      <c r="H246" s="7" t="s">
        <v>35</v>
      </c>
      <c r="I246" s="7" t="s">
        <v>351</v>
      </c>
      <c r="J246" s="5">
        <v>1</v>
      </c>
      <c r="K246" s="7"/>
      <c r="L246" s="7" t="s">
        <v>164</v>
      </c>
      <c r="M246" s="4" t="s">
        <v>6</v>
      </c>
      <c r="N246" t="s">
        <v>118</v>
      </c>
      <c r="O246" s="4"/>
      <c r="P246" s="7" t="s">
        <v>621</v>
      </c>
    </row>
    <row r="247" spans="1:16" x14ac:dyDescent="0.45">
      <c r="A247" s="2" t="s">
        <v>4175</v>
      </c>
      <c r="B247" s="2">
        <v>1120</v>
      </c>
      <c r="C247" s="7" t="s">
        <v>622</v>
      </c>
      <c r="D247" s="7" t="s">
        <v>149</v>
      </c>
      <c r="E247" s="21">
        <v>32913656</v>
      </c>
      <c r="F247" s="7" t="s">
        <v>10</v>
      </c>
      <c r="G247" s="7" t="s">
        <v>1</v>
      </c>
      <c r="H247" s="7" t="s">
        <v>35</v>
      </c>
      <c r="I247" s="7" t="s">
        <v>351</v>
      </c>
      <c r="J247" s="5">
        <v>1</v>
      </c>
      <c r="K247" s="7"/>
      <c r="L247" s="7" t="s">
        <v>70</v>
      </c>
      <c r="M247" s="4" t="s">
        <v>6</v>
      </c>
      <c r="N247" t="s">
        <v>118</v>
      </c>
      <c r="O247" s="4"/>
      <c r="P247" s="7" t="s">
        <v>623</v>
      </c>
    </row>
    <row r="248" spans="1:16" x14ac:dyDescent="0.45">
      <c r="A248" s="2" t="s">
        <v>4175</v>
      </c>
      <c r="B248" s="2">
        <v>1120</v>
      </c>
      <c r="C248" s="7" t="s">
        <v>624</v>
      </c>
      <c r="D248" s="7" t="s">
        <v>149</v>
      </c>
      <c r="E248" s="21">
        <v>32914371</v>
      </c>
      <c r="F248" s="7" t="s">
        <v>24</v>
      </c>
      <c r="G248" s="7" t="s">
        <v>10</v>
      </c>
      <c r="H248" s="7" t="s">
        <v>35</v>
      </c>
      <c r="I248" s="7" t="s">
        <v>351</v>
      </c>
      <c r="J248" s="5">
        <v>1</v>
      </c>
      <c r="K248" s="7"/>
      <c r="L248" s="7" t="s">
        <v>70</v>
      </c>
      <c r="M248" s="4" t="s">
        <v>6</v>
      </c>
      <c r="N248" t="s">
        <v>118</v>
      </c>
      <c r="O248" s="4"/>
      <c r="P248" s="7" t="s">
        <v>625</v>
      </c>
    </row>
    <row r="249" spans="1:16" x14ac:dyDescent="0.45">
      <c r="A249" s="2" t="s">
        <v>4175</v>
      </c>
      <c r="B249" s="2">
        <v>1120</v>
      </c>
      <c r="C249" s="7" t="s">
        <v>476</v>
      </c>
      <c r="D249" s="7" t="s">
        <v>149</v>
      </c>
      <c r="E249" s="21">
        <v>32914481</v>
      </c>
      <c r="F249" s="7" t="s">
        <v>10</v>
      </c>
      <c r="G249" s="7" t="s">
        <v>24</v>
      </c>
      <c r="H249" s="7" t="s">
        <v>35</v>
      </c>
      <c r="I249" s="7" t="s">
        <v>348</v>
      </c>
      <c r="J249" s="5">
        <v>1</v>
      </c>
      <c r="K249" s="7"/>
      <c r="L249" s="7" t="s">
        <v>436</v>
      </c>
      <c r="M249" s="4" t="s">
        <v>6</v>
      </c>
      <c r="N249" t="s">
        <v>118</v>
      </c>
      <c r="O249" s="4"/>
      <c r="P249" s="7" t="s">
        <v>626</v>
      </c>
    </row>
    <row r="250" spans="1:16" x14ac:dyDescent="0.45">
      <c r="A250" s="2" t="s">
        <v>4175</v>
      </c>
      <c r="B250" s="2">
        <v>1120</v>
      </c>
      <c r="C250" s="7" t="s">
        <v>627</v>
      </c>
      <c r="D250" s="7" t="s">
        <v>149</v>
      </c>
      <c r="E250" s="21">
        <v>32914782</v>
      </c>
      <c r="F250" s="7" t="s">
        <v>0</v>
      </c>
      <c r="G250" s="7" t="s">
        <v>1</v>
      </c>
      <c r="H250" s="7" t="s">
        <v>35</v>
      </c>
      <c r="I250" s="7" t="s">
        <v>348</v>
      </c>
      <c r="J250" s="5">
        <v>1</v>
      </c>
      <c r="K250" s="7"/>
      <c r="L250" s="7" t="s">
        <v>32</v>
      </c>
      <c r="M250" s="4" t="s">
        <v>6</v>
      </c>
      <c r="N250" t="s">
        <v>118</v>
      </c>
      <c r="O250" s="4"/>
      <c r="P250" s="7" t="s">
        <v>628</v>
      </c>
    </row>
    <row r="251" spans="1:16" x14ac:dyDescent="0.45">
      <c r="A251" s="2" t="s">
        <v>4175</v>
      </c>
      <c r="B251" s="2">
        <v>1120</v>
      </c>
      <c r="C251" s="7" t="s">
        <v>629</v>
      </c>
      <c r="D251" s="7" t="s">
        <v>149</v>
      </c>
      <c r="E251" s="21">
        <v>32914809</v>
      </c>
      <c r="F251" s="7" t="s">
        <v>1</v>
      </c>
      <c r="G251" s="7" t="s">
        <v>0</v>
      </c>
      <c r="H251" s="7" t="s">
        <v>35</v>
      </c>
      <c r="I251" s="7" t="s">
        <v>351</v>
      </c>
      <c r="J251" s="5">
        <v>1</v>
      </c>
      <c r="K251" s="7"/>
      <c r="L251" s="7" t="s">
        <v>338</v>
      </c>
      <c r="M251" s="4" t="s">
        <v>6</v>
      </c>
      <c r="N251" t="s">
        <v>118</v>
      </c>
      <c r="O251" s="4"/>
      <c r="P251" s="7" t="s">
        <v>630</v>
      </c>
    </row>
    <row r="252" spans="1:16" x14ac:dyDescent="0.45">
      <c r="A252" s="2" t="s">
        <v>4175</v>
      </c>
      <c r="B252" s="2">
        <v>1120</v>
      </c>
      <c r="C252" s="7" t="s">
        <v>139</v>
      </c>
      <c r="D252" s="7" t="s">
        <v>149</v>
      </c>
      <c r="E252" s="21">
        <v>32915313</v>
      </c>
      <c r="F252" s="7" t="s">
        <v>24</v>
      </c>
      <c r="G252" s="7" t="s">
        <v>1</v>
      </c>
      <c r="H252" s="7" t="s">
        <v>35</v>
      </c>
      <c r="I252" s="7" t="s">
        <v>348</v>
      </c>
      <c r="J252" s="5">
        <v>1</v>
      </c>
      <c r="K252" s="7"/>
      <c r="L252" s="7" t="s">
        <v>124</v>
      </c>
      <c r="M252" s="4" t="s">
        <v>6</v>
      </c>
      <c r="N252" t="s">
        <v>118</v>
      </c>
      <c r="O252" s="4"/>
      <c r="P252" s="7" t="s">
        <v>631</v>
      </c>
    </row>
    <row r="253" spans="1:16" x14ac:dyDescent="0.45">
      <c r="A253" s="2" t="s">
        <v>4175</v>
      </c>
      <c r="B253" s="2">
        <v>1120</v>
      </c>
      <c r="C253" s="7" t="s">
        <v>632</v>
      </c>
      <c r="D253" s="7" t="s">
        <v>149</v>
      </c>
      <c r="E253" s="21">
        <v>32929178</v>
      </c>
      <c r="F253" s="7" t="s">
        <v>24</v>
      </c>
      <c r="G253" s="7" t="s">
        <v>1</v>
      </c>
      <c r="H253" s="7" t="s">
        <v>35</v>
      </c>
      <c r="I253" s="7" t="s">
        <v>351</v>
      </c>
      <c r="J253" s="5">
        <v>1</v>
      </c>
      <c r="K253" s="7"/>
      <c r="L253" s="7" t="s">
        <v>124</v>
      </c>
      <c r="M253" s="4" t="s">
        <v>6</v>
      </c>
      <c r="N253" t="s">
        <v>118</v>
      </c>
      <c r="O253" s="4"/>
      <c r="P253" s="7" t="s">
        <v>633</v>
      </c>
    </row>
    <row r="254" spans="1:16" x14ac:dyDescent="0.45">
      <c r="A254" s="2" t="s">
        <v>4175</v>
      </c>
      <c r="B254" s="2">
        <v>1120</v>
      </c>
      <c r="C254" s="7" t="s">
        <v>627</v>
      </c>
      <c r="D254" s="7" t="s">
        <v>149</v>
      </c>
      <c r="E254" s="21">
        <v>32937450</v>
      </c>
      <c r="F254" s="7" t="s">
        <v>0</v>
      </c>
      <c r="G254" s="7" t="s">
        <v>1</v>
      </c>
      <c r="H254" s="7" t="s">
        <v>35</v>
      </c>
      <c r="I254" s="7" t="s">
        <v>351</v>
      </c>
      <c r="J254" s="5">
        <v>1</v>
      </c>
      <c r="K254" s="7"/>
      <c r="L254" s="7" t="s">
        <v>32</v>
      </c>
      <c r="M254" s="4" t="s">
        <v>6</v>
      </c>
      <c r="N254" t="s">
        <v>118</v>
      </c>
      <c r="O254" s="4"/>
      <c r="P254" s="7" t="s">
        <v>634</v>
      </c>
    </row>
    <row r="255" spans="1:16" x14ac:dyDescent="0.45">
      <c r="A255" s="2" t="s">
        <v>4175</v>
      </c>
      <c r="B255" s="2">
        <v>1120</v>
      </c>
      <c r="C255" s="7" t="s">
        <v>635</v>
      </c>
      <c r="D255" s="7" t="s">
        <v>149</v>
      </c>
      <c r="E255" s="21">
        <v>32937450</v>
      </c>
      <c r="F255" s="7" t="s">
        <v>0</v>
      </c>
      <c r="G255" s="7" t="s">
        <v>1</v>
      </c>
      <c r="H255" s="7" t="s">
        <v>35</v>
      </c>
      <c r="I255" s="7" t="s">
        <v>351</v>
      </c>
      <c r="J255" s="5">
        <v>1</v>
      </c>
      <c r="K255" s="7"/>
      <c r="L255" s="7" t="s">
        <v>32</v>
      </c>
      <c r="M255" s="4" t="s">
        <v>6</v>
      </c>
      <c r="N255" t="s">
        <v>118</v>
      </c>
      <c r="O255" s="4"/>
      <c r="P255" s="7" t="s">
        <v>634</v>
      </c>
    </row>
    <row r="256" spans="1:16" x14ac:dyDescent="0.45">
      <c r="A256" s="2" t="s">
        <v>4175</v>
      </c>
      <c r="B256" s="2">
        <v>1120</v>
      </c>
      <c r="C256" s="7" t="s">
        <v>394</v>
      </c>
      <c r="D256" s="7" t="s">
        <v>149</v>
      </c>
      <c r="E256" s="21">
        <v>32937554</v>
      </c>
      <c r="F256" s="7" t="s">
        <v>24</v>
      </c>
      <c r="G256" s="7" t="s">
        <v>10</v>
      </c>
      <c r="H256" s="7" t="s">
        <v>35</v>
      </c>
      <c r="I256" s="7" t="s">
        <v>351</v>
      </c>
      <c r="J256" s="5">
        <v>1</v>
      </c>
      <c r="K256" s="7"/>
      <c r="L256" s="7" t="s">
        <v>219</v>
      </c>
      <c r="M256" s="4" t="s">
        <v>6</v>
      </c>
      <c r="N256" t="s">
        <v>118</v>
      </c>
      <c r="O256" s="4"/>
      <c r="P256" s="7" t="s">
        <v>636</v>
      </c>
    </row>
    <row r="257" spans="1:16" x14ac:dyDescent="0.45">
      <c r="A257" s="2" t="s">
        <v>4175</v>
      </c>
      <c r="B257" s="2">
        <v>1120</v>
      </c>
      <c r="C257" s="7" t="s">
        <v>620</v>
      </c>
      <c r="D257" s="7" t="s">
        <v>149</v>
      </c>
      <c r="E257" s="21">
        <v>32937554</v>
      </c>
      <c r="F257" s="7" t="s">
        <v>24</v>
      </c>
      <c r="G257" s="7" t="s">
        <v>10</v>
      </c>
      <c r="H257" s="7" t="s">
        <v>35</v>
      </c>
      <c r="I257" s="7" t="s">
        <v>351</v>
      </c>
      <c r="J257" s="5">
        <v>1</v>
      </c>
      <c r="K257" s="7"/>
      <c r="L257" s="7" t="s">
        <v>131</v>
      </c>
      <c r="M257" s="4" t="s">
        <v>6</v>
      </c>
      <c r="N257" t="s">
        <v>118</v>
      </c>
      <c r="O257" s="4"/>
      <c r="P257" s="7" t="s">
        <v>636</v>
      </c>
    </row>
    <row r="258" spans="1:16" x14ac:dyDescent="0.45">
      <c r="A258" s="2" t="s">
        <v>4175</v>
      </c>
      <c r="B258" s="2">
        <v>1120</v>
      </c>
      <c r="C258" s="7" t="s">
        <v>529</v>
      </c>
      <c r="D258" s="7" t="s">
        <v>149</v>
      </c>
      <c r="E258" s="21">
        <v>32944573</v>
      </c>
      <c r="F258" s="7" t="s">
        <v>10</v>
      </c>
      <c r="G258" s="7" t="s">
        <v>24</v>
      </c>
      <c r="H258" s="7" t="s">
        <v>35</v>
      </c>
      <c r="I258" s="7" t="s">
        <v>348</v>
      </c>
      <c r="J258" s="5">
        <v>1</v>
      </c>
      <c r="K258" s="7"/>
      <c r="L258" s="7" t="s">
        <v>199</v>
      </c>
      <c r="M258" s="4" t="s">
        <v>6</v>
      </c>
      <c r="N258" t="s">
        <v>118</v>
      </c>
      <c r="O258" s="4"/>
      <c r="P258" s="7" t="s">
        <v>637</v>
      </c>
    </row>
    <row r="259" spans="1:16" x14ac:dyDescent="0.45">
      <c r="A259" s="2" t="s">
        <v>4175</v>
      </c>
      <c r="B259" s="2">
        <v>1120</v>
      </c>
      <c r="C259" s="7" t="s">
        <v>638</v>
      </c>
      <c r="D259" s="7" t="s">
        <v>149</v>
      </c>
      <c r="E259" s="21">
        <v>32944584</v>
      </c>
      <c r="F259" s="7" t="s">
        <v>24</v>
      </c>
      <c r="G259" s="7" t="s">
        <v>10</v>
      </c>
      <c r="H259" s="7" t="s">
        <v>35</v>
      </c>
      <c r="I259" s="7" t="s">
        <v>348</v>
      </c>
      <c r="J259" s="5">
        <v>1</v>
      </c>
      <c r="K259" s="7"/>
      <c r="L259" s="7" t="s">
        <v>124</v>
      </c>
      <c r="M259" s="4" t="s">
        <v>6</v>
      </c>
      <c r="N259" t="s">
        <v>118</v>
      </c>
      <c r="O259" s="4"/>
      <c r="P259" s="7" t="s">
        <v>639</v>
      </c>
    </row>
    <row r="260" spans="1:16" x14ac:dyDescent="0.45">
      <c r="A260" s="2" t="s">
        <v>4175</v>
      </c>
      <c r="B260" s="2">
        <v>1120</v>
      </c>
      <c r="C260" s="7" t="s">
        <v>640</v>
      </c>
      <c r="D260" s="7" t="s">
        <v>149</v>
      </c>
      <c r="E260" s="21">
        <v>32944645</v>
      </c>
      <c r="F260" s="7" t="s">
        <v>24</v>
      </c>
      <c r="G260" s="7" t="s">
        <v>10</v>
      </c>
      <c r="H260" s="7" t="s">
        <v>35</v>
      </c>
      <c r="I260" s="7" t="s">
        <v>348</v>
      </c>
      <c r="J260" s="5">
        <v>1</v>
      </c>
      <c r="K260" s="7"/>
      <c r="L260" s="7" t="s">
        <v>187</v>
      </c>
      <c r="M260" s="4" t="s">
        <v>6</v>
      </c>
      <c r="N260" t="s">
        <v>118</v>
      </c>
      <c r="O260" s="4"/>
      <c r="P260" s="7" t="s">
        <v>641</v>
      </c>
    </row>
    <row r="261" spans="1:16" x14ac:dyDescent="0.45">
      <c r="A261" s="2" t="s">
        <v>4175</v>
      </c>
      <c r="B261" s="2">
        <v>1120</v>
      </c>
      <c r="C261" s="7" t="s">
        <v>642</v>
      </c>
      <c r="D261" s="7" t="s">
        <v>149</v>
      </c>
      <c r="E261" s="21">
        <v>32953617</v>
      </c>
      <c r="F261" s="7" t="s">
        <v>24</v>
      </c>
      <c r="G261" s="7" t="s">
        <v>10</v>
      </c>
      <c r="H261" s="7" t="s">
        <v>35</v>
      </c>
      <c r="I261" s="7" t="s">
        <v>348</v>
      </c>
      <c r="J261" s="5">
        <v>1</v>
      </c>
      <c r="K261" s="7"/>
      <c r="L261" s="7" t="s">
        <v>124</v>
      </c>
      <c r="M261" s="4" t="s">
        <v>6</v>
      </c>
      <c r="N261" t="s">
        <v>118</v>
      </c>
      <c r="O261" s="4"/>
      <c r="P261" s="7" t="s">
        <v>643</v>
      </c>
    </row>
    <row r="262" spans="1:16" x14ac:dyDescent="0.45">
      <c r="A262" s="2" t="s">
        <v>4175</v>
      </c>
      <c r="B262" s="2">
        <v>1120</v>
      </c>
      <c r="C262" s="7" t="s">
        <v>644</v>
      </c>
      <c r="D262" s="7" t="s">
        <v>149</v>
      </c>
      <c r="E262" s="21">
        <v>32953985</v>
      </c>
      <c r="F262" s="7" t="s">
        <v>646</v>
      </c>
      <c r="G262" s="7" t="s">
        <v>144</v>
      </c>
      <c r="H262" s="7" t="s">
        <v>35</v>
      </c>
      <c r="I262" s="7" t="s">
        <v>348</v>
      </c>
      <c r="J262" s="5">
        <v>1</v>
      </c>
      <c r="K262" s="7"/>
      <c r="L262" s="7" t="s">
        <v>70</v>
      </c>
      <c r="M262" s="4" t="s">
        <v>6</v>
      </c>
      <c r="N262" t="s">
        <v>194</v>
      </c>
      <c r="O262" s="4"/>
      <c r="P262" s="7" t="s">
        <v>645</v>
      </c>
    </row>
    <row r="263" spans="1:16" x14ac:dyDescent="0.45">
      <c r="A263" s="2" t="s">
        <v>4175</v>
      </c>
      <c r="B263" s="2">
        <v>1120</v>
      </c>
      <c r="C263" s="7" t="s">
        <v>647</v>
      </c>
      <c r="D263" s="7" t="s">
        <v>149</v>
      </c>
      <c r="E263" s="21">
        <v>32968861</v>
      </c>
      <c r="F263" s="7" t="s">
        <v>1</v>
      </c>
      <c r="G263" s="7" t="s">
        <v>0</v>
      </c>
      <c r="H263" s="7" t="s">
        <v>35</v>
      </c>
      <c r="I263" s="7" t="s">
        <v>535</v>
      </c>
      <c r="J263" s="5">
        <v>1</v>
      </c>
      <c r="K263" s="7"/>
      <c r="L263" s="7" t="s">
        <v>32</v>
      </c>
      <c r="M263" s="4" t="s">
        <v>6</v>
      </c>
      <c r="N263" t="s">
        <v>118</v>
      </c>
      <c r="O263" s="4"/>
      <c r="P263" s="7" t="s">
        <v>648</v>
      </c>
    </row>
    <row r="264" spans="1:16" x14ac:dyDescent="0.45">
      <c r="A264" s="2" t="s">
        <v>4175</v>
      </c>
      <c r="B264" s="2">
        <v>1120</v>
      </c>
      <c r="C264" s="7" t="s">
        <v>523</v>
      </c>
      <c r="D264" s="7" t="s">
        <v>149</v>
      </c>
      <c r="E264" s="21">
        <v>32969027</v>
      </c>
      <c r="F264" s="7" t="s">
        <v>24</v>
      </c>
      <c r="G264" s="7" t="s">
        <v>0</v>
      </c>
      <c r="H264" s="7" t="s">
        <v>35</v>
      </c>
      <c r="I264" s="7" t="s">
        <v>351</v>
      </c>
      <c r="J264" s="5">
        <v>1</v>
      </c>
      <c r="K264" s="7"/>
      <c r="L264" s="7" t="s">
        <v>128</v>
      </c>
      <c r="M264" s="4" t="s">
        <v>6</v>
      </c>
      <c r="N264" t="s">
        <v>118</v>
      </c>
      <c r="O264" s="4"/>
      <c r="P264" s="7" t="s">
        <v>649</v>
      </c>
    </row>
    <row r="265" spans="1:16" x14ac:dyDescent="0.45">
      <c r="A265" s="2" t="s">
        <v>4175</v>
      </c>
      <c r="B265" s="2">
        <v>1120</v>
      </c>
      <c r="C265" s="7" t="s">
        <v>650</v>
      </c>
      <c r="D265" s="7" t="s">
        <v>149</v>
      </c>
      <c r="E265" s="21">
        <v>32971165</v>
      </c>
      <c r="F265" s="7" t="s">
        <v>0</v>
      </c>
      <c r="G265" s="7" t="s">
        <v>10</v>
      </c>
      <c r="H265" s="7" t="s">
        <v>35</v>
      </c>
      <c r="I265" s="7" t="s">
        <v>351</v>
      </c>
      <c r="J265" s="5">
        <v>1</v>
      </c>
      <c r="K265" s="7"/>
      <c r="L265" s="7" t="s">
        <v>124</v>
      </c>
      <c r="M265" s="4" t="s">
        <v>6</v>
      </c>
      <c r="N265" t="s">
        <v>118</v>
      </c>
      <c r="O265" s="4"/>
      <c r="P265" s="7" t="s">
        <v>651</v>
      </c>
    </row>
    <row r="266" spans="1:16" x14ac:dyDescent="0.45">
      <c r="A266" s="2" t="s">
        <v>4175</v>
      </c>
      <c r="B266" s="2">
        <v>1120</v>
      </c>
      <c r="C266" s="7" t="s">
        <v>652</v>
      </c>
      <c r="D266" s="7" t="s">
        <v>149</v>
      </c>
      <c r="E266" s="21">
        <v>32972420</v>
      </c>
      <c r="F266" s="7" t="s">
        <v>10</v>
      </c>
      <c r="G266" s="7" t="s">
        <v>24</v>
      </c>
      <c r="H266" s="7" t="s">
        <v>35</v>
      </c>
      <c r="I266" s="7" t="s">
        <v>351</v>
      </c>
      <c r="J266" s="5">
        <v>1</v>
      </c>
      <c r="K266" s="7"/>
      <c r="L266" s="7" t="s">
        <v>436</v>
      </c>
      <c r="M266" s="4" t="s">
        <v>6</v>
      </c>
      <c r="N266" t="s">
        <v>118</v>
      </c>
      <c r="O266" s="4"/>
      <c r="P266" s="7" t="s">
        <v>653</v>
      </c>
    </row>
    <row r="267" spans="1:16" x14ac:dyDescent="0.45">
      <c r="A267" s="2" t="s">
        <v>4175</v>
      </c>
      <c r="B267" s="2">
        <v>1120</v>
      </c>
      <c r="C267" s="7" t="s">
        <v>654</v>
      </c>
      <c r="D267" s="7" t="s">
        <v>149</v>
      </c>
      <c r="E267" s="21">
        <v>32972747</v>
      </c>
      <c r="F267" s="7" t="s">
        <v>144</v>
      </c>
      <c r="G267" s="7" t="s">
        <v>656</v>
      </c>
      <c r="H267" s="7" t="s">
        <v>35</v>
      </c>
      <c r="I267" s="7" t="s">
        <v>535</v>
      </c>
      <c r="J267" s="5">
        <v>1</v>
      </c>
      <c r="K267" s="7"/>
      <c r="L267" s="7" t="s">
        <v>164</v>
      </c>
      <c r="M267" s="4" t="s">
        <v>6</v>
      </c>
      <c r="N267" t="s">
        <v>140</v>
      </c>
      <c r="O267" s="4"/>
      <c r="P267" s="7" t="s">
        <v>655</v>
      </c>
    </row>
    <row r="268" spans="1:16" x14ac:dyDescent="0.45">
      <c r="A268" s="2" t="s">
        <v>4175</v>
      </c>
      <c r="B268" s="2">
        <v>1120</v>
      </c>
      <c r="C268" s="7" t="s">
        <v>657</v>
      </c>
      <c r="D268" s="7" t="s">
        <v>149</v>
      </c>
      <c r="E268" s="21">
        <v>32972761</v>
      </c>
      <c r="F268" s="7" t="s">
        <v>10</v>
      </c>
      <c r="G268" s="7" t="s">
        <v>24</v>
      </c>
      <c r="H268" s="7" t="s">
        <v>35</v>
      </c>
      <c r="I268" s="7" t="s">
        <v>348</v>
      </c>
      <c r="J268" s="5">
        <v>1</v>
      </c>
      <c r="K268" s="7"/>
      <c r="L268" s="7" t="s">
        <v>131</v>
      </c>
      <c r="M268" s="4" t="s">
        <v>6</v>
      </c>
      <c r="N268" t="s">
        <v>118</v>
      </c>
      <c r="O268" s="4"/>
      <c r="P268" s="7" t="s">
        <v>658</v>
      </c>
    </row>
    <row r="269" spans="1:16" x14ac:dyDescent="0.45">
      <c r="A269" s="2" t="s">
        <v>4175</v>
      </c>
      <c r="B269" s="2">
        <v>1120</v>
      </c>
      <c r="C269" s="6" t="s">
        <v>660</v>
      </c>
      <c r="D269" s="6" t="s">
        <v>662</v>
      </c>
      <c r="E269" s="18">
        <v>119146750</v>
      </c>
      <c r="F269" s="6" t="s">
        <v>10</v>
      </c>
      <c r="G269" s="6" t="s">
        <v>24</v>
      </c>
      <c r="H269" s="6" t="s">
        <v>659</v>
      </c>
      <c r="I269" s="6" t="s">
        <v>351</v>
      </c>
      <c r="J269" s="5">
        <v>1</v>
      </c>
      <c r="K269" s="7"/>
      <c r="L269" s="7" t="s">
        <v>131</v>
      </c>
      <c r="M269" s="4" t="s">
        <v>6</v>
      </c>
      <c r="N269" t="s">
        <v>118</v>
      </c>
      <c r="O269" s="4"/>
      <c r="P269" s="6" t="s">
        <v>661</v>
      </c>
    </row>
    <row r="270" spans="1:16" x14ac:dyDescent="0.45">
      <c r="A270" s="2" t="s">
        <v>4175</v>
      </c>
      <c r="B270" s="2">
        <v>1120</v>
      </c>
      <c r="C270" s="6" t="s">
        <v>663</v>
      </c>
      <c r="D270" s="6" t="s">
        <v>662</v>
      </c>
      <c r="E270" s="18">
        <v>119149416</v>
      </c>
      <c r="F270" s="6" t="s">
        <v>24</v>
      </c>
      <c r="G270" s="6" t="s">
        <v>1</v>
      </c>
      <c r="H270" s="6" t="s">
        <v>659</v>
      </c>
      <c r="I270" s="6" t="s">
        <v>351</v>
      </c>
      <c r="J270" s="5">
        <v>1</v>
      </c>
      <c r="K270" s="7"/>
      <c r="L270" s="7" t="s">
        <v>70</v>
      </c>
      <c r="M270" s="4" t="s">
        <v>6</v>
      </c>
      <c r="N270" t="s">
        <v>118</v>
      </c>
      <c r="O270" s="4"/>
      <c r="P270" s="6" t="s">
        <v>664</v>
      </c>
    </row>
    <row r="271" spans="1:16" x14ac:dyDescent="0.45">
      <c r="A271" s="2" t="s">
        <v>4175</v>
      </c>
      <c r="B271" s="2">
        <v>1120</v>
      </c>
      <c r="C271" s="6" t="s">
        <v>410</v>
      </c>
      <c r="D271" s="6" t="s">
        <v>662</v>
      </c>
      <c r="E271" s="18">
        <v>119155775</v>
      </c>
      <c r="F271" s="6" t="s">
        <v>0</v>
      </c>
      <c r="G271" s="6" t="s">
        <v>24</v>
      </c>
      <c r="H271" s="6" t="s">
        <v>659</v>
      </c>
      <c r="I271" s="6" t="s">
        <v>351</v>
      </c>
      <c r="J271" s="5">
        <v>1</v>
      </c>
      <c r="K271" s="7"/>
      <c r="L271" s="7" t="s">
        <v>338</v>
      </c>
      <c r="M271" s="4" t="s">
        <v>6</v>
      </c>
      <c r="N271" t="s">
        <v>118</v>
      </c>
      <c r="O271" s="4"/>
      <c r="P271" s="6" t="s">
        <v>665</v>
      </c>
    </row>
    <row r="272" spans="1:16" x14ac:dyDescent="0.45">
      <c r="A272" s="2" t="s">
        <v>4175</v>
      </c>
      <c r="B272" s="2">
        <v>1120</v>
      </c>
      <c r="C272" s="7" t="s">
        <v>666</v>
      </c>
      <c r="D272" s="7" t="s">
        <v>662</v>
      </c>
      <c r="E272" s="22">
        <v>119156022</v>
      </c>
      <c r="F272" s="7" t="s">
        <v>0</v>
      </c>
      <c r="G272" s="7" t="s">
        <v>1</v>
      </c>
      <c r="H272" s="7" t="s">
        <v>659</v>
      </c>
      <c r="I272" s="7" t="s">
        <v>348</v>
      </c>
      <c r="J272" s="5">
        <v>1</v>
      </c>
      <c r="K272" s="7"/>
      <c r="L272" s="7" t="s">
        <v>503</v>
      </c>
      <c r="M272" s="4" t="s">
        <v>6</v>
      </c>
      <c r="N272" t="s">
        <v>118</v>
      </c>
      <c r="O272" s="4"/>
      <c r="P272" s="7" t="s">
        <v>667</v>
      </c>
    </row>
    <row r="273" spans="1:16" x14ac:dyDescent="0.45">
      <c r="A273" s="2" t="s">
        <v>4175</v>
      </c>
      <c r="B273" s="2">
        <v>1120</v>
      </c>
      <c r="C273" s="7" t="s">
        <v>449</v>
      </c>
      <c r="D273" s="7" t="s">
        <v>662</v>
      </c>
      <c r="E273" s="22">
        <v>119156031</v>
      </c>
      <c r="F273" s="7" t="s">
        <v>0</v>
      </c>
      <c r="G273" s="7" t="s">
        <v>24</v>
      </c>
      <c r="H273" s="7" t="s">
        <v>659</v>
      </c>
      <c r="I273" s="7" t="s">
        <v>348</v>
      </c>
      <c r="J273" s="5">
        <v>1</v>
      </c>
      <c r="K273" s="7"/>
      <c r="L273" s="7" t="s">
        <v>176</v>
      </c>
      <c r="M273" s="4" t="s">
        <v>6</v>
      </c>
      <c r="N273" t="s">
        <v>118</v>
      </c>
      <c r="O273" s="4"/>
      <c r="P273" s="7" t="s">
        <v>668</v>
      </c>
    </row>
    <row r="274" spans="1:16" x14ac:dyDescent="0.45">
      <c r="A274" s="2" t="s">
        <v>4175</v>
      </c>
      <c r="B274" s="2">
        <v>1120</v>
      </c>
      <c r="C274" s="7" t="s">
        <v>669</v>
      </c>
      <c r="D274" s="7" t="s">
        <v>662</v>
      </c>
      <c r="E274" s="22">
        <v>119156185</v>
      </c>
      <c r="F274" s="7" t="s">
        <v>24</v>
      </c>
      <c r="G274" s="7" t="s">
        <v>1</v>
      </c>
      <c r="H274" s="7" t="s">
        <v>659</v>
      </c>
      <c r="I274" s="7" t="s">
        <v>348</v>
      </c>
      <c r="J274" s="5">
        <v>1</v>
      </c>
      <c r="K274" s="7"/>
      <c r="L274" s="7" t="s">
        <v>32</v>
      </c>
      <c r="M274" s="4" t="s">
        <v>6</v>
      </c>
      <c r="N274" t="s">
        <v>118</v>
      </c>
      <c r="O274" s="4"/>
      <c r="P274" s="7" t="s">
        <v>670</v>
      </c>
    </row>
    <row r="275" spans="1:16" x14ac:dyDescent="0.45">
      <c r="A275" s="2" t="s">
        <v>4175</v>
      </c>
      <c r="B275" s="2">
        <v>1120</v>
      </c>
      <c r="C275" s="6" t="s">
        <v>671</v>
      </c>
      <c r="D275" s="6" t="s">
        <v>662</v>
      </c>
      <c r="E275" s="18">
        <v>119167641</v>
      </c>
      <c r="F275" s="6" t="s">
        <v>0</v>
      </c>
      <c r="G275" s="6" t="s">
        <v>1</v>
      </c>
      <c r="H275" s="6" t="s">
        <v>659</v>
      </c>
      <c r="I275" s="6" t="s">
        <v>351</v>
      </c>
      <c r="J275" s="5">
        <v>1</v>
      </c>
      <c r="K275" s="7"/>
      <c r="L275" s="7" t="s">
        <v>124</v>
      </c>
      <c r="M275" s="4" t="s">
        <v>6</v>
      </c>
      <c r="N275" t="s">
        <v>118</v>
      </c>
      <c r="O275" s="4"/>
      <c r="P275" s="6" t="s">
        <v>672</v>
      </c>
    </row>
    <row r="276" spans="1:16" x14ac:dyDescent="0.45">
      <c r="A276" s="2" t="s">
        <v>4175</v>
      </c>
      <c r="B276" s="2">
        <v>1120</v>
      </c>
      <c r="C276" s="7" t="s">
        <v>673</v>
      </c>
      <c r="D276" s="7" t="s">
        <v>662</v>
      </c>
      <c r="E276" s="22">
        <v>119169133</v>
      </c>
      <c r="F276" s="7" t="s">
        <v>24</v>
      </c>
      <c r="G276" s="7" t="s">
        <v>1</v>
      </c>
      <c r="H276" s="7" t="s">
        <v>659</v>
      </c>
      <c r="I276" s="7" t="s">
        <v>348</v>
      </c>
      <c r="J276" s="5">
        <v>1</v>
      </c>
      <c r="K276" s="7"/>
      <c r="L276" s="7" t="s">
        <v>164</v>
      </c>
      <c r="M276" s="4" t="s">
        <v>6</v>
      </c>
      <c r="N276" t="s">
        <v>118</v>
      </c>
      <c r="O276" s="4"/>
      <c r="P276" s="7" t="s">
        <v>674</v>
      </c>
    </row>
    <row r="277" spans="1:16" x14ac:dyDescent="0.45">
      <c r="A277" s="2" t="s">
        <v>4175</v>
      </c>
      <c r="B277" s="2">
        <v>1120</v>
      </c>
      <c r="C277" s="6" t="s">
        <v>182</v>
      </c>
      <c r="D277" s="6" t="s">
        <v>662</v>
      </c>
      <c r="E277" s="18">
        <v>119169176</v>
      </c>
      <c r="F277" s="6" t="s">
        <v>24</v>
      </c>
      <c r="G277" s="6" t="s">
        <v>10</v>
      </c>
      <c r="H277" s="6" t="s">
        <v>659</v>
      </c>
      <c r="I277" s="6" t="s">
        <v>351</v>
      </c>
      <c r="J277" s="5">
        <v>1</v>
      </c>
      <c r="K277" s="7"/>
      <c r="L277" s="7" t="s">
        <v>180</v>
      </c>
      <c r="M277" s="4" t="s">
        <v>6</v>
      </c>
      <c r="N277" t="s">
        <v>118</v>
      </c>
      <c r="O277" s="4"/>
      <c r="P277" s="6" t="s">
        <v>675</v>
      </c>
    </row>
    <row r="278" spans="1:16" x14ac:dyDescent="0.45">
      <c r="A278" s="2" t="s">
        <v>4175</v>
      </c>
      <c r="B278" s="2">
        <v>1120</v>
      </c>
      <c r="C278" s="7" t="s">
        <v>676</v>
      </c>
      <c r="D278" s="7" t="s">
        <v>662</v>
      </c>
      <c r="E278" s="22">
        <v>119169179</v>
      </c>
      <c r="F278" s="7" t="s">
        <v>24</v>
      </c>
      <c r="G278" s="7" t="s">
        <v>10</v>
      </c>
      <c r="H278" s="7" t="s">
        <v>659</v>
      </c>
      <c r="I278" s="7" t="s">
        <v>348</v>
      </c>
      <c r="J278" s="5">
        <v>1</v>
      </c>
      <c r="K278" s="7"/>
      <c r="L278" s="7" t="s">
        <v>338</v>
      </c>
      <c r="M278" s="4" t="s">
        <v>6</v>
      </c>
      <c r="N278" t="s">
        <v>118</v>
      </c>
      <c r="O278" s="4"/>
      <c r="P278" s="7" t="s">
        <v>677</v>
      </c>
    </row>
    <row r="279" spans="1:16" x14ac:dyDescent="0.45">
      <c r="A279" s="2" t="s">
        <v>4175</v>
      </c>
      <c r="B279" s="2">
        <v>1120</v>
      </c>
      <c r="C279" s="6" t="s">
        <v>678</v>
      </c>
      <c r="D279" s="6" t="s">
        <v>662</v>
      </c>
      <c r="E279" s="18">
        <v>119170312</v>
      </c>
      <c r="F279" s="6" t="s">
        <v>24</v>
      </c>
      <c r="G279" s="6" t="s">
        <v>10</v>
      </c>
      <c r="H279" s="6" t="s">
        <v>659</v>
      </c>
      <c r="I279" s="6" t="s">
        <v>351</v>
      </c>
      <c r="J279" s="5">
        <v>1</v>
      </c>
      <c r="K279" s="7"/>
      <c r="L279" s="7" t="s">
        <v>70</v>
      </c>
      <c r="M279" s="4" t="s">
        <v>6</v>
      </c>
      <c r="N279" t="s">
        <v>118</v>
      </c>
      <c r="O279" s="4"/>
      <c r="P279" s="6" t="s">
        <v>679</v>
      </c>
    </row>
    <row r="280" spans="1:16" x14ac:dyDescent="0.45">
      <c r="A280" s="2" t="s">
        <v>4175</v>
      </c>
      <c r="B280" s="2">
        <v>1120</v>
      </c>
      <c r="C280" s="6" t="s">
        <v>680</v>
      </c>
      <c r="D280" s="6" t="s">
        <v>662</v>
      </c>
      <c r="E280" s="18">
        <v>119170384</v>
      </c>
      <c r="F280" s="6" t="s">
        <v>0</v>
      </c>
      <c r="G280" s="6" t="s">
        <v>10</v>
      </c>
      <c r="H280" s="6" t="s">
        <v>659</v>
      </c>
      <c r="I280" s="6" t="s">
        <v>351</v>
      </c>
      <c r="J280" s="5">
        <v>1</v>
      </c>
      <c r="K280" s="7"/>
      <c r="L280" s="7" t="s">
        <v>503</v>
      </c>
      <c r="M280" s="4" t="s">
        <v>6</v>
      </c>
      <c r="N280" t="s">
        <v>118</v>
      </c>
      <c r="O280" s="4"/>
      <c r="P280" s="6" t="s">
        <v>681</v>
      </c>
    </row>
    <row r="281" spans="1:16" x14ac:dyDescent="0.45">
      <c r="A281" s="2" t="s">
        <v>4175</v>
      </c>
      <c r="B281" s="2">
        <v>1120</v>
      </c>
      <c r="C281" s="6" t="s">
        <v>683</v>
      </c>
      <c r="D281" s="6" t="s">
        <v>201</v>
      </c>
      <c r="E281" s="18">
        <v>193202215</v>
      </c>
      <c r="F281" s="6" t="s">
        <v>24</v>
      </c>
      <c r="G281" s="6" t="s">
        <v>0</v>
      </c>
      <c r="H281" s="6" t="s">
        <v>682</v>
      </c>
      <c r="I281" s="6" t="s">
        <v>351</v>
      </c>
      <c r="J281" s="5">
        <v>1</v>
      </c>
      <c r="K281" s="7"/>
      <c r="L281" s="7" t="s">
        <v>180</v>
      </c>
      <c r="M281" s="4" t="s">
        <v>6</v>
      </c>
      <c r="N281" t="s">
        <v>118</v>
      </c>
      <c r="O281" s="4"/>
      <c r="P281" s="6" t="s">
        <v>684</v>
      </c>
    </row>
    <row r="282" spans="1:16" x14ac:dyDescent="0.45">
      <c r="A282" s="2" t="s">
        <v>4175</v>
      </c>
      <c r="B282" s="2">
        <v>1120</v>
      </c>
      <c r="C282" s="7" t="s">
        <v>478</v>
      </c>
      <c r="D282" s="7" t="s">
        <v>201</v>
      </c>
      <c r="E282" s="22">
        <v>193205402</v>
      </c>
      <c r="F282" s="7" t="s">
        <v>24</v>
      </c>
      <c r="G282" s="7" t="s">
        <v>10</v>
      </c>
      <c r="H282" s="7" t="s">
        <v>682</v>
      </c>
      <c r="I282" s="7" t="s">
        <v>348</v>
      </c>
      <c r="J282" s="5">
        <v>1</v>
      </c>
      <c r="K282" s="7"/>
      <c r="L282" s="7" t="s">
        <v>436</v>
      </c>
      <c r="M282" s="4" t="s">
        <v>6</v>
      </c>
      <c r="N282" t="s">
        <v>118</v>
      </c>
      <c r="O282" s="4"/>
      <c r="P282" s="7" t="s">
        <v>685</v>
      </c>
    </row>
    <row r="283" spans="1:16" x14ac:dyDescent="0.45">
      <c r="A283" s="2" t="s">
        <v>4175</v>
      </c>
      <c r="B283" s="2">
        <v>1120</v>
      </c>
      <c r="C283" s="6" t="s">
        <v>620</v>
      </c>
      <c r="D283" s="6" t="s">
        <v>166</v>
      </c>
      <c r="E283" s="18">
        <v>68835713</v>
      </c>
      <c r="F283" s="6" t="s">
        <v>24</v>
      </c>
      <c r="G283" s="6" t="s">
        <v>10</v>
      </c>
      <c r="H283" s="6" t="s">
        <v>162</v>
      </c>
      <c r="I283" s="6" t="s">
        <v>351</v>
      </c>
      <c r="J283" s="5">
        <v>1</v>
      </c>
      <c r="K283" s="7"/>
      <c r="L283" s="7" t="s">
        <v>131</v>
      </c>
      <c r="M283" s="4" t="s">
        <v>6</v>
      </c>
      <c r="N283" t="s">
        <v>118</v>
      </c>
      <c r="O283" s="4"/>
      <c r="P283" s="6" t="s">
        <v>686</v>
      </c>
    </row>
    <row r="284" spans="1:16" x14ac:dyDescent="0.45">
      <c r="A284" s="2" t="s">
        <v>4175</v>
      </c>
      <c r="B284" s="2">
        <v>1120</v>
      </c>
      <c r="C284" s="6" t="s">
        <v>262</v>
      </c>
      <c r="D284" s="6" t="s">
        <v>166</v>
      </c>
      <c r="E284" s="18">
        <v>68835778</v>
      </c>
      <c r="F284" s="6" t="s">
        <v>0</v>
      </c>
      <c r="G284" s="6" t="s">
        <v>24</v>
      </c>
      <c r="H284" s="6" t="s">
        <v>162</v>
      </c>
      <c r="I284" s="6" t="s">
        <v>351</v>
      </c>
      <c r="J284" s="5">
        <v>1</v>
      </c>
      <c r="K284" s="7"/>
      <c r="L284" s="7" t="s">
        <v>246</v>
      </c>
      <c r="M284" s="4" t="s">
        <v>6</v>
      </c>
      <c r="N284" t="s">
        <v>118</v>
      </c>
      <c r="O284" s="4"/>
      <c r="P284" s="6" t="s">
        <v>687</v>
      </c>
    </row>
    <row r="285" spans="1:16" x14ac:dyDescent="0.45">
      <c r="A285" s="2" t="s">
        <v>4175</v>
      </c>
      <c r="B285" s="2">
        <v>1120</v>
      </c>
      <c r="C285" s="7" t="s">
        <v>688</v>
      </c>
      <c r="D285" s="7" t="s">
        <v>166</v>
      </c>
      <c r="E285" s="22">
        <v>68842735</v>
      </c>
      <c r="F285" s="7" t="s">
        <v>24</v>
      </c>
      <c r="G285" s="7" t="s">
        <v>10</v>
      </c>
      <c r="H285" s="8" t="s">
        <v>162</v>
      </c>
      <c r="I285" s="10" t="s">
        <v>348</v>
      </c>
      <c r="J285" s="5">
        <v>1</v>
      </c>
      <c r="K285" s="7"/>
      <c r="L285" s="7" t="s">
        <v>180</v>
      </c>
      <c r="M285" s="4" t="s">
        <v>6</v>
      </c>
      <c r="N285" t="s">
        <v>118</v>
      </c>
      <c r="O285" s="4"/>
      <c r="P285" s="7" t="s">
        <v>689</v>
      </c>
    </row>
    <row r="286" spans="1:16" x14ac:dyDescent="0.45">
      <c r="A286" s="2" t="s">
        <v>4175</v>
      </c>
      <c r="B286" s="2">
        <v>1120</v>
      </c>
      <c r="C286" s="7" t="s">
        <v>690</v>
      </c>
      <c r="D286" s="7" t="s">
        <v>166</v>
      </c>
      <c r="E286" s="22">
        <v>68845646</v>
      </c>
      <c r="F286" s="7" t="s">
        <v>24</v>
      </c>
      <c r="G286" s="7" t="s">
        <v>10</v>
      </c>
      <c r="H286" s="8" t="s">
        <v>162</v>
      </c>
      <c r="I286" s="10" t="s">
        <v>348</v>
      </c>
      <c r="J286" s="5">
        <v>1</v>
      </c>
      <c r="K286" s="7"/>
      <c r="L286" s="7" t="s">
        <v>128</v>
      </c>
      <c r="M286" s="4" t="s">
        <v>6</v>
      </c>
      <c r="N286" t="s">
        <v>118</v>
      </c>
      <c r="O286" s="4"/>
      <c r="P286" s="7" t="s">
        <v>691</v>
      </c>
    </row>
    <row r="287" spans="1:16" x14ac:dyDescent="0.45">
      <c r="A287" s="2" t="s">
        <v>4175</v>
      </c>
      <c r="B287" s="2">
        <v>1120</v>
      </c>
      <c r="C287" s="6" t="s">
        <v>499</v>
      </c>
      <c r="D287" s="6" t="s">
        <v>166</v>
      </c>
      <c r="E287" s="18">
        <v>68846132</v>
      </c>
      <c r="F287" s="6" t="s">
        <v>0</v>
      </c>
      <c r="G287" s="6" t="s">
        <v>1</v>
      </c>
      <c r="H287" s="6" t="s">
        <v>162</v>
      </c>
      <c r="I287" s="6" t="s">
        <v>351</v>
      </c>
      <c r="J287" s="5">
        <v>1</v>
      </c>
      <c r="K287" s="7"/>
      <c r="L287" s="7" t="s">
        <v>151</v>
      </c>
      <c r="M287" s="4" t="s">
        <v>6</v>
      </c>
      <c r="N287" t="s">
        <v>118</v>
      </c>
      <c r="O287" s="4"/>
      <c r="P287" s="6" t="s">
        <v>692</v>
      </c>
    </row>
    <row r="288" spans="1:16" x14ac:dyDescent="0.45">
      <c r="A288" s="2" t="s">
        <v>4175</v>
      </c>
      <c r="B288" s="2">
        <v>1120</v>
      </c>
      <c r="C288" s="7" t="s">
        <v>693</v>
      </c>
      <c r="D288" s="7" t="s">
        <v>166</v>
      </c>
      <c r="E288" s="22">
        <v>68847376</v>
      </c>
      <c r="F288" s="7" t="s">
        <v>10</v>
      </c>
      <c r="G288" s="7" t="s">
        <v>24</v>
      </c>
      <c r="H288" s="8" t="s">
        <v>162</v>
      </c>
      <c r="I288" s="10" t="s">
        <v>348</v>
      </c>
      <c r="J288" s="5">
        <v>1</v>
      </c>
      <c r="K288" s="7"/>
      <c r="L288" s="7" t="s">
        <v>199</v>
      </c>
      <c r="M288" s="4" t="s">
        <v>6</v>
      </c>
      <c r="N288" t="s">
        <v>118</v>
      </c>
      <c r="O288" s="4"/>
      <c r="P288" s="7" t="s">
        <v>694</v>
      </c>
    </row>
    <row r="289" spans="1:16" x14ac:dyDescent="0.45">
      <c r="A289" s="2" t="s">
        <v>4175</v>
      </c>
      <c r="B289" s="2">
        <v>1120</v>
      </c>
      <c r="C289" s="7" t="s">
        <v>695</v>
      </c>
      <c r="D289" s="7" t="s">
        <v>166</v>
      </c>
      <c r="E289" s="22">
        <v>68849506</v>
      </c>
      <c r="F289" s="7" t="s">
        <v>0</v>
      </c>
      <c r="G289" s="7" t="s">
        <v>1</v>
      </c>
      <c r="H289" s="8" t="s">
        <v>162</v>
      </c>
      <c r="I289" s="10" t="s">
        <v>348</v>
      </c>
      <c r="J289" s="5">
        <v>1</v>
      </c>
      <c r="K289" s="7"/>
      <c r="L289" s="7" t="s">
        <v>696</v>
      </c>
      <c r="M289" s="4" t="s">
        <v>6</v>
      </c>
      <c r="N289" t="s">
        <v>118</v>
      </c>
      <c r="O289" s="4"/>
      <c r="P289" s="7" t="s">
        <v>697</v>
      </c>
    </row>
    <row r="290" spans="1:16" x14ac:dyDescent="0.45">
      <c r="A290" s="2" t="s">
        <v>4175</v>
      </c>
      <c r="B290" s="2">
        <v>1120</v>
      </c>
      <c r="C290" s="11" t="s">
        <v>577</v>
      </c>
      <c r="D290" s="11" t="s">
        <v>166</v>
      </c>
      <c r="E290" s="23">
        <v>68853301</v>
      </c>
      <c r="F290" s="11" t="s">
        <v>10</v>
      </c>
      <c r="G290" s="11" t="s">
        <v>24</v>
      </c>
      <c r="H290" s="11" t="s">
        <v>162</v>
      </c>
      <c r="I290" s="11" t="s">
        <v>348</v>
      </c>
      <c r="J290" s="5">
        <v>1</v>
      </c>
      <c r="K290" s="7"/>
      <c r="L290" s="7" t="s">
        <v>124</v>
      </c>
      <c r="M290" s="4" t="s">
        <v>6</v>
      </c>
      <c r="N290" t="s">
        <v>118</v>
      </c>
      <c r="O290" s="4"/>
      <c r="P290" s="11" t="s">
        <v>698</v>
      </c>
    </row>
    <row r="291" spans="1:16" x14ac:dyDescent="0.45">
      <c r="A291" s="2" t="s">
        <v>4175</v>
      </c>
      <c r="B291" s="2">
        <v>1120</v>
      </c>
      <c r="C291" s="6" t="s">
        <v>699</v>
      </c>
      <c r="D291" s="6" t="s">
        <v>166</v>
      </c>
      <c r="E291" s="18">
        <v>68857442</v>
      </c>
      <c r="F291" s="6" t="s">
        <v>24</v>
      </c>
      <c r="G291" s="6" t="s">
        <v>10</v>
      </c>
      <c r="H291" s="6" t="s">
        <v>162</v>
      </c>
      <c r="I291" s="6" t="s">
        <v>351</v>
      </c>
      <c r="J291" s="5">
        <v>1</v>
      </c>
      <c r="K291" s="7"/>
      <c r="L291" s="7" t="s">
        <v>338</v>
      </c>
      <c r="M291" s="4" t="s">
        <v>6</v>
      </c>
      <c r="N291" t="s">
        <v>118</v>
      </c>
      <c r="O291" s="4"/>
      <c r="P291" s="6" t="s">
        <v>700</v>
      </c>
    </row>
    <row r="292" spans="1:16" x14ac:dyDescent="0.45">
      <c r="A292" s="2" t="s">
        <v>4175</v>
      </c>
      <c r="B292" s="2">
        <v>1120</v>
      </c>
      <c r="C292" s="7" t="s">
        <v>157</v>
      </c>
      <c r="D292" s="7" t="s">
        <v>166</v>
      </c>
      <c r="E292" s="22">
        <v>68862106</v>
      </c>
      <c r="F292" s="7" t="s">
        <v>0</v>
      </c>
      <c r="G292" s="7" t="s">
        <v>1</v>
      </c>
      <c r="H292" s="8" t="s">
        <v>162</v>
      </c>
      <c r="I292" s="10" t="s">
        <v>348</v>
      </c>
      <c r="J292" s="5">
        <v>1</v>
      </c>
      <c r="K292" s="7"/>
      <c r="L292" s="7" t="s">
        <v>32</v>
      </c>
      <c r="M292" s="4" t="s">
        <v>6</v>
      </c>
      <c r="N292" t="s">
        <v>118</v>
      </c>
      <c r="O292" s="4"/>
      <c r="P292" s="7" t="s">
        <v>701</v>
      </c>
    </row>
    <row r="293" spans="1:16" x14ac:dyDescent="0.45">
      <c r="A293" s="2" t="s">
        <v>4175</v>
      </c>
      <c r="B293" s="2">
        <v>1120</v>
      </c>
      <c r="C293" s="7" t="s">
        <v>702</v>
      </c>
      <c r="D293" s="7" t="s">
        <v>166</v>
      </c>
      <c r="E293" s="22">
        <v>68863581</v>
      </c>
      <c r="F293" s="7" t="s">
        <v>10</v>
      </c>
      <c r="G293" s="7" t="s">
        <v>24</v>
      </c>
      <c r="H293" s="8" t="s">
        <v>162</v>
      </c>
      <c r="I293" s="10" t="s">
        <v>348</v>
      </c>
      <c r="J293" s="5">
        <v>1</v>
      </c>
      <c r="K293" s="7"/>
      <c r="L293" s="7" t="s">
        <v>131</v>
      </c>
      <c r="M293" s="4" t="s">
        <v>6</v>
      </c>
      <c r="N293" t="s">
        <v>118</v>
      </c>
      <c r="O293" s="4"/>
      <c r="P293" s="7" t="s">
        <v>703</v>
      </c>
    </row>
    <row r="294" spans="1:16" x14ac:dyDescent="0.45">
      <c r="A294" s="2" t="s">
        <v>4175</v>
      </c>
      <c r="B294" s="2">
        <v>1120</v>
      </c>
      <c r="C294" s="7" t="s">
        <v>704</v>
      </c>
      <c r="D294" s="7" t="s">
        <v>166</v>
      </c>
      <c r="E294" s="22">
        <v>68863590</v>
      </c>
      <c r="F294" s="7" t="s">
        <v>24</v>
      </c>
      <c r="G294" s="7" t="s">
        <v>10</v>
      </c>
      <c r="H294" s="8" t="s">
        <v>162</v>
      </c>
      <c r="I294" s="10" t="s">
        <v>348</v>
      </c>
      <c r="J294" s="5">
        <v>1</v>
      </c>
      <c r="K294" s="7"/>
      <c r="L294" s="7" t="s">
        <v>199</v>
      </c>
      <c r="M294" s="4" t="s">
        <v>6</v>
      </c>
      <c r="N294" t="s">
        <v>118</v>
      </c>
      <c r="O294" s="4"/>
      <c r="P294" s="7" t="s">
        <v>705</v>
      </c>
    </row>
    <row r="295" spans="1:16" x14ac:dyDescent="0.45">
      <c r="A295" s="2" t="s">
        <v>4175</v>
      </c>
      <c r="B295" s="2">
        <v>1120</v>
      </c>
      <c r="C295" s="7" t="s">
        <v>669</v>
      </c>
      <c r="D295" s="7" t="s">
        <v>166</v>
      </c>
      <c r="E295" s="22">
        <v>68863674</v>
      </c>
      <c r="F295" s="7" t="s">
        <v>24</v>
      </c>
      <c r="G295" s="7" t="s">
        <v>10</v>
      </c>
      <c r="H295" s="8" t="s">
        <v>162</v>
      </c>
      <c r="I295" s="10" t="s">
        <v>348</v>
      </c>
      <c r="J295" s="5">
        <v>1</v>
      </c>
      <c r="K295" s="7"/>
      <c r="L295" s="7" t="s">
        <v>32</v>
      </c>
      <c r="M295" s="4" t="s">
        <v>6</v>
      </c>
      <c r="N295" t="s">
        <v>118</v>
      </c>
      <c r="O295" s="4"/>
      <c r="P295" s="7" t="s">
        <v>706</v>
      </c>
    </row>
    <row r="296" spans="1:16" x14ac:dyDescent="0.45">
      <c r="A296" s="2" t="s">
        <v>4175</v>
      </c>
      <c r="B296" s="2">
        <v>1120</v>
      </c>
      <c r="C296" s="6" t="s">
        <v>707</v>
      </c>
      <c r="D296" s="6" t="s">
        <v>166</v>
      </c>
      <c r="E296" s="18">
        <v>68867353</v>
      </c>
      <c r="F296" s="6" t="s">
        <v>10</v>
      </c>
      <c r="G296" s="6" t="s">
        <v>24</v>
      </c>
      <c r="H296" s="6" t="s">
        <v>162</v>
      </c>
      <c r="I296" s="6" t="s">
        <v>351</v>
      </c>
      <c r="J296" s="5">
        <v>1</v>
      </c>
      <c r="K296" s="7"/>
      <c r="L296" s="7" t="s">
        <v>146</v>
      </c>
      <c r="M296" s="4" t="s">
        <v>6</v>
      </c>
      <c r="N296" t="s">
        <v>118</v>
      </c>
      <c r="O296" s="4"/>
      <c r="P296" s="6" t="s">
        <v>708</v>
      </c>
    </row>
    <row r="297" spans="1:16" x14ac:dyDescent="0.45">
      <c r="A297" s="2" t="s">
        <v>4175</v>
      </c>
      <c r="B297" s="2">
        <v>1120</v>
      </c>
      <c r="C297" s="6" t="s">
        <v>521</v>
      </c>
      <c r="D297" s="6" t="s">
        <v>170</v>
      </c>
      <c r="E297" s="18">
        <v>58143008</v>
      </c>
      <c r="F297" s="6" t="s">
        <v>24</v>
      </c>
      <c r="G297" s="6" t="s">
        <v>10</v>
      </c>
      <c r="H297" s="6" t="s">
        <v>709</v>
      </c>
      <c r="I297" s="6" t="s">
        <v>351</v>
      </c>
      <c r="J297" s="5">
        <v>1</v>
      </c>
      <c r="K297" s="7"/>
      <c r="L297" s="7" t="s">
        <v>226</v>
      </c>
      <c r="M297" s="4" t="s">
        <v>6</v>
      </c>
      <c r="N297" t="s">
        <v>118</v>
      </c>
      <c r="O297" s="4"/>
      <c r="P297" s="6" t="s">
        <v>710</v>
      </c>
    </row>
    <row r="298" spans="1:16" x14ac:dyDescent="0.45">
      <c r="A298" s="2" t="s">
        <v>4175</v>
      </c>
      <c r="B298" s="2">
        <v>1120</v>
      </c>
      <c r="C298" s="6" t="s">
        <v>711</v>
      </c>
      <c r="D298" s="6" t="s">
        <v>170</v>
      </c>
      <c r="E298" s="18">
        <v>58143095</v>
      </c>
      <c r="F298" s="6" t="s">
        <v>10</v>
      </c>
      <c r="G298" s="6" t="s">
        <v>24</v>
      </c>
      <c r="H298" s="6" t="s">
        <v>709</v>
      </c>
      <c r="I298" s="6" t="s">
        <v>351</v>
      </c>
      <c r="J298" s="5">
        <v>1</v>
      </c>
      <c r="K298" s="7"/>
      <c r="L298" s="7" t="s">
        <v>180</v>
      </c>
      <c r="M298" s="4" t="s">
        <v>6</v>
      </c>
      <c r="N298" t="s">
        <v>118</v>
      </c>
      <c r="O298" s="4"/>
      <c r="P298" s="6" t="s">
        <v>712</v>
      </c>
    </row>
    <row r="299" spans="1:16" x14ac:dyDescent="0.45">
      <c r="A299" s="2" t="s">
        <v>4175</v>
      </c>
      <c r="B299" s="2">
        <v>1120</v>
      </c>
      <c r="C299" s="6" t="s">
        <v>713</v>
      </c>
      <c r="D299" s="6" t="s">
        <v>170</v>
      </c>
      <c r="E299" s="18">
        <v>58144446</v>
      </c>
      <c r="F299" s="6" t="s">
        <v>24</v>
      </c>
      <c r="G299" s="6" t="s">
        <v>10</v>
      </c>
      <c r="H299" s="6" t="s">
        <v>709</v>
      </c>
      <c r="I299" s="6" t="s">
        <v>351</v>
      </c>
      <c r="J299" s="5">
        <v>1</v>
      </c>
      <c r="K299" s="7"/>
      <c r="L299" s="7" t="s">
        <v>219</v>
      </c>
      <c r="M299" s="4" t="s">
        <v>6</v>
      </c>
      <c r="N299" t="s">
        <v>118</v>
      </c>
      <c r="O299" s="4"/>
      <c r="P299" s="6" t="s">
        <v>714</v>
      </c>
    </row>
    <row r="300" spans="1:16" x14ac:dyDescent="0.45">
      <c r="A300" s="2" t="s">
        <v>4175</v>
      </c>
      <c r="B300" s="2">
        <v>1120</v>
      </c>
      <c r="C300" s="7" t="s">
        <v>715</v>
      </c>
      <c r="D300" s="7" t="s">
        <v>170</v>
      </c>
      <c r="E300" s="22">
        <v>58145346</v>
      </c>
      <c r="F300" s="7" t="s">
        <v>0</v>
      </c>
      <c r="G300" s="7" t="s">
        <v>1</v>
      </c>
      <c r="H300" s="7" t="s">
        <v>709</v>
      </c>
      <c r="I300" s="7" t="s">
        <v>348</v>
      </c>
      <c r="J300" s="5">
        <v>1</v>
      </c>
      <c r="K300" s="7"/>
      <c r="L300" s="7" t="s">
        <v>151</v>
      </c>
      <c r="M300" s="4" t="s">
        <v>6</v>
      </c>
      <c r="N300" t="s">
        <v>118</v>
      </c>
      <c r="O300" s="4"/>
      <c r="P300" s="7" t="s">
        <v>716</v>
      </c>
    </row>
    <row r="301" spans="1:16" x14ac:dyDescent="0.45">
      <c r="A301" s="2" t="s">
        <v>4175</v>
      </c>
      <c r="B301" s="2">
        <v>1120</v>
      </c>
      <c r="C301" s="6" t="s">
        <v>717</v>
      </c>
      <c r="D301" s="6" t="s">
        <v>170</v>
      </c>
      <c r="E301" s="18">
        <v>58145392</v>
      </c>
      <c r="F301" s="6" t="s">
        <v>0</v>
      </c>
      <c r="G301" s="6" t="s">
        <v>1</v>
      </c>
      <c r="H301" s="6" t="s">
        <v>709</v>
      </c>
      <c r="I301" s="6" t="s">
        <v>351</v>
      </c>
      <c r="J301" s="5">
        <v>1</v>
      </c>
      <c r="K301" s="7"/>
      <c r="L301" s="7" t="s">
        <v>128</v>
      </c>
      <c r="M301" s="4" t="s">
        <v>6</v>
      </c>
      <c r="N301" t="s">
        <v>118</v>
      </c>
      <c r="O301" s="4"/>
      <c r="P301" s="6" t="s">
        <v>718</v>
      </c>
    </row>
    <row r="302" spans="1:16" x14ac:dyDescent="0.45">
      <c r="A302" s="2" t="s">
        <v>4175</v>
      </c>
      <c r="B302" s="2">
        <v>1120</v>
      </c>
      <c r="C302" s="6" t="s">
        <v>720</v>
      </c>
      <c r="D302" s="6" t="s">
        <v>722</v>
      </c>
      <c r="E302" s="18">
        <v>33792794</v>
      </c>
      <c r="F302" s="6" t="s">
        <v>24</v>
      </c>
      <c r="G302" s="6" t="s">
        <v>10</v>
      </c>
      <c r="H302" s="6" t="s">
        <v>719</v>
      </c>
      <c r="I302" s="6" t="s">
        <v>351</v>
      </c>
      <c r="J302" s="5">
        <v>1</v>
      </c>
      <c r="K302" s="7"/>
      <c r="L302" s="7" t="s">
        <v>151</v>
      </c>
      <c r="M302" s="4" t="s">
        <v>6</v>
      </c>
      <c r="N302" t="s">
        <v>118</v>
      </c>
      <c r="O302" s="4"/>
      <c r="P302" s="6" t="s">
        <v>721</v>
      </c>
    </row>
    <row r="303" spans="1:16" x14ac:dyDescent="0.45">
      <c r="A303" s="2" t="s">
        <v>4175</v>
      </c>
      <c r="B303" s="2">
        <v>1120</v>
      </c>
      <c r="C303" s="6" t="s">
        <v>723</v>
      </c>
      <c r="D303" s="6" t="s">
        <v>722</v>
      </c>
      <c r="E303" s="18">
        <v>33792813</v>
      </c>
      <c r="F303" s="6" t="s">
        <v>0</v>
      </c>
      <c r="G303" s="6" t="s">
        <v>1</v>
      </c>
      <c r="H303" s="6" t="s">
        <v>719</v>
      </c>
      <c r="I303" s="6" t="s">
        <v>351</v>
      </c>
      <c r="J303" s="5">
        <v>1</v>
      </c>
      <c r="K303" s="7"/>
      <c r="L303" s="7" t="s">
        <v>219</v>
      </c>
      <c r="M303" s="4" t="s">
        <v>6</v>
      </c>
      <c r="N303" t="s">
        <v>118</v>
      </c>
      <c r="O303" s="4"/>
      <c r="P303" s="6" t="s">
        <v>724</v>
      </c>
    </row>
    <row r="304" spans="1:16" x14ac:dyDescent="0.45">
      <c r="A304" s="2" t="s">
        <v>4175</v>
      </c>
      <c r="B304" s="2">
        <v>1120</v>
      </c>
      <c r="C304" s="6" t="s">
        <v>725</v>
      </c>
      <c r="D304" s="6" t="s">
        <v>722</v>
      </c>
      <c r="E304" s="18">
        <v>33793259</v>
      </c>
      <c r="F304" s="6" t="s">
        <v>0</v>
      </c>
      <c r="G304" s="6" t="s">
        <v>1</v>
      </c>
      <c r="H304" s="6" t="s">
        <v>719</v>
      </c>
      <c r="I304" s="6" t="s">
        <v>351</v>
      </c>
      <c r="J304" s="5">
        <v>1</v>
      </c>
      <c r="K304" s="7"/>
      <c r="L304" s="7" t="s">
        <v>124</v>
      </c>
      <c r="M304" s="4" t="s">
        <v>6</v>
      </c>
      <c r="N304" t="s">
        <v>118</v>
      </c>
      <c r="O304" s="4"/>
      <c r="P304" s="6" t="s">
        <v>726</v>
      </c>
    </row>
    <row r="305" spans="1:16" x14ac:dyDescent="0.45">
      <c r="A305" s="2" t="s">
        <v>4175</v>
      </c>
      <c r="B305" s="2">
        <v>1120</v>
      </c>
      <c r="C305" s="6" t="s">
        <v>728</v>
      </c>
      <c r="D305" s="6" t="s">
        <v>730</v>
      </c>
      <c r="E305" s="18">
        <v>95562369</v>
      </c>
      <c r="F305" s="6" t="s">
        <v>24</v>
      </c>
      <c r="G305" s="6" t="s">
        <v>10</v>
      </c>
      <c r="H305" s="6" t="s">
        <v>727</v>
      </c>
      <c r="I305" s="6" t="s">
        <v>351</v>
      </c>
      <c r="J305" s="5">
        <v>1</v>
      </c>
      <c r="K305" s="7"/>
      <c r="L305" s="7" t="s">
        <v>159</v>
      </c>
      <c r="M305" s="4" t="s">
        <v>6</v>
      </c>
      <c r="N305" t="s">
        <v>118</v>
      </c>
      <c r="O305" s="4"/>
      <c r="P305" s="6" t="s">
        <v>729</v>
      </c>
    </row>
    <row r="306" spans="1:16" x14ac:dyDescent="0.45">
      <c r="A306" s="2" t="s">
        <v>4175</v>
      </c>
      <c r="B306" s="2">
        <v>1120</v>
      </c>
      <c r="C306" s="6" t="s">
        <v>731</v>
      </c>
      <c r="D306" s="6" t="s">
        <v>730</v>
      </c>
      <c r="E306" s="18">
        <v>95562387</v>
      </c>
      <c r="F306" s="6" t="s">
        <v>0</v>
      </c>
      <c r="G306" s="6" t="s">
        <v>24</v>
      </c>
      <c r="H306" s="6" t="s">
        <v>727</v>
      </c>
      <c r="I306" s="6" t="s">
        <v>351</v>
      </c>
      <c r="J306" s="5">
        <v>1</v>
      </c>
      <c r="K306" s="7"/>
      <c r="L306" s="7" t="s">
        <v>151</v>
      </c>
      <c r="M306" s="4" t="s">
        <v>6</v>
      </c>
      <c r="N306" t="s">
        <v>118</v>
      </c>
      <c r="O306" s="4"/>
      <c r="P306" s="6" t="s">
        <v>732</v>
      </c>
    </row>
    <row r="307" spans="1:16" x14ac:dyDescent="0.45">
      <c r="A307" s="2" t="s">
        <v>4175</v>
      </c>
      <c r="B307" s="2">
        <v>1120</v>
      </c>
      <c r="C307" s="6" t="s">
        <v>733</v>
      </c>
      <c r="D307" s="6" t="s">
        <v>730</v>
      </c>
      <c r="E307" s="18">
        <v>95562462</v>
      </c>
      <c r="F307" s="6" t="s">
        <v>24</v>
      </c>
      <c r="G307" s="6" t="s">
        <v>0</v>
      </c>
      <c r="H307" s="6" t="s">
        <v>727</v>
      </c>
      <c r="I307" s="6" t="s">
        <v>351</v>
      </c>
      <c r="J307" s="5">
        <v>1</v>
      </c>
      <c r="K307" s="7"/>
      <c r="L307" s="7" t="s">
        <v>180</v>
      </c>
      <c r="M307" s="4" t="s">
        <v>6</v>
      </c>
      <c r="N307" t="s">
        <v>118</v>
      </c>
      <c r="O307" s="4"/>
      <c r="P307" s="6" t="s">
        <v>734</v>
      </c>
    </row>
    <row r="308" spans="1:16" x14ac:dyDescent="0.45">
      <c r="A308" s="2" t="s">
        <v>4175</v>
      </c>
      <c r="B308" s="2">
        <v>1120</v>
      </c>
      <c r="C308" s="6" t="s">
        <v>735</v>
      </c>
      <c r="D308" s="6" t="s">
        <v>730</v>
      </c>
      <c r="E308" s="18">
        <v>95569882</v>
      </c>
      <c r="F308" s="6" t="s">
        <v>0</v>
      </c>
      <c r="G308" s="6" t="s">
        <v>24</v>
      </c>
      <c r="H308" s="6" t="s">
        <v>727</v>
      </c>
      <c r="I308" s="6" t="s">
        <v>351</v>
      </c>
      <c r="J308" s="5">
        <v>1</v>
      </c>
      <c r="K308" s="7"/>
      <c r="L308" s="7" t="s">
        <v>199</v>
      </c>
      <c r="M308" s="4" t="s">
        <v>6</v>
      </c>
      <c r="N308" t="s">
        <v>118</v>
      </c>
      <c r="O308" s="4"/>
      <c r="P308" s="6" t="s">
        <v>736</v>
      </c>
    </row>
    <row r="309" spans="1:16" x14ac:dyDescent="0.45">
      <c r="A309" s="2" t="s">
        <v>4175</v>
      </c>
      <c r="B309" s="2">
        <v>1120</v>
      </c>
      <c r="C309" s="6" t="s">
        <v>737</v>
      </c>
      <c r="D309" s="6" t="s">
        <v>730</v>
      </c>
      <c r="E309" s="18">
        <v>95569922</v>
      </c>
      <c r="F309" s="6" t="s">
        <v>24</v>
      </c>
      <c r="G309" s="6" t="s">
        <v>10</v>
      </c>
      <c r="H309" s="6" t="s">
        <v>727</v>
      </c>
      <c r="I309" s="6" t="s">
        <v>351</v>
      </c>
      <c r="J309" s="5">
        <v>1</v>
      </c>
      <c r="K309" s="7"/>
      <c r="L309" s="7" t="s">
        <v>32</v>
      </c>
      <c r="M309" s="4" t="s">
        <v>6</v>
      </c>
      <c r="N309" t="s">
        <v>118</v>
      </c>
      <c r="O309" s="4"/>
      <c r="P309" s="6" t="s">
        <v>738</v>
      </c>
    </row>
    <row r="310" spans="1:16" x14ac:dyDescent="0.45">
      <c r="A310" s="2" t="s">
        <v>4175</v>
      </c>
      <c r="B310" s="2">
        <v>1120</v>
      </c>
      <c r="C310" s="6" t="s">
        <v>739</v>
      </c>
      <c r="D310" s="6" t="s">
        <v>730</v>
      </c>
      <c r="E310" s="18">
        <v>95570057</v>
      </c>
      <c r="F310" s="6" t="s">
        <v>0</v>
      </c>
      <c r="G310" s="6" t="s">
        <v>1</v>
      </c>
      <c r="H310" s="6" t="s">
        <v>727</v>
      </c>
      <c r="I310" s="6" t="s">
        <v>351</v>
      </c>
      <c r="J310" s="5">
        <v>1</v>
      </c>
      <c r="K310" s="7"/>
      <c r="L310" s="7" t="s">
        <v>32</v>
      </c>
      <c r="M310" s="4" t="s">
        <v>6</v>
      </c>
      <c r="N310" t="s">
        <v>118</v>
      </c>
      <c r="O310" s="4"/>
      <c r="P310" s="6" t="s">
        <v>740</v>
      </c>
    </row>
    <row r="311" spans="1:16" x14ac:dyDescent="0.45">
      <c r="A311" s="2" t="s">
        <v>4175</v>
      </c>
      <c r="B311" s="2">
        <v>1120</v>
      </c>
      <c r="C311" s="6" t="s">
        <v>741</v>
      </c>
      <c r="D311" s="6" t="s">
        <v>730</v>
      </c>
      <c r="E311" s="18">
        <v>95570215</v>
      </c>
      <c r="F311" s="6" t="s">
        <v>24</v>
      </c>
      <c r="G311" s="6" t="s">
        <v>10</v>
      </c>
      <c r="H311" s="6" t="s">
        <v>727</v>
      </c>
      <c r="I311" s="6" t="s">
        <v>351</v>
      </c>
      <c r="J311" s="5">
        <v>1</v>
      </c>
      <c r="K311" s="7"/>
      <c r="L311" s="7" t="s">
        <v>128</v>
      </c>
      <c r="M311" s="4" t="s">
        <v>6</v>
      </c>
      <c r="N311" t="s">
        <v>118</v>
      </c>
      <c r="O311" s="4"/>
      <c r="P311" s="6" t="s">
        <v>742</v>
      </c>
    </row>
    <row r="312" spans="1:16" x14ac:dyDescent="0.45">
      <c r="A312" s="2" t="s">
        <v>4175</v>
      </c>
      <c r="B312" s="2">
        <v>1120</v>
      </c>
      <c r="C312" s="6" t="s">
        <v>743</v>
      </c>
      <c r="D312" s="6" t="s">
        <v>730</v>
      </c>
      <c r="E312" s="18">
        <v>95574029</v>
      </c>
      <c r="F312" s="6" t="s">
        <v>10</v>
      </c>
      <c r="G312" s="6" t="s">
        <v>24</v>
      </c>
      <c r="H312" s="6" t="s">
        <v>727</v>
      </c>
      <c r="I312" s="6" t="s">
        <v>351</v>
      </c>
      <c r="J312" s="5">
        <v>1</v>
      </c>
      <c r="K312" s="7"/>
      <c r="L312" s="7" t="s">
        <v>164</v>
      </c>
      <c r="M312" s="4" t="s">
        <v>6</v>
      </c>
      <c r="N312" t="s">
        <v>118</v>
      </c>
      <c r="O312" s="4"/>
      <c r="P312" s="6" t="s">
        <v>744</v>
      </c>
    </row>
    <row r="313" spans="1:16" x14ac:dyDescent="0.45">
      <c r="A313" s="2" t="s">
        <v>4175</v>
      </c>
      <c r="B313" s="2">
        <v>1120</v>
      </c>
      <c r="C313" s="7" t="s">
        <v>745</v>
      </c>
      <c r="D313" s="7" t="s">
        <v>730</v>
      </c>
      <c r="E313" s="22">
        <v>95584058</v>
      </c>
      <c r="F313" s="7" t="s">
        <v>0</v>
      </c>
      <c r="G313" s="7" t="s">
        <v>24</v>
      </c>
      <c r="H313" s="7" t="s">
        <v>727</v>
      </c>
      <c r="I313" s="7" t="s">
        <v>348</v>
      </c>
      <c r="J313" s="5">
        <v>1</v>
      </c>
      <c r="K313" s="7"/>
      <c r="L313" s="7" t="s">
        <v>128</v>
      </c>
      <c r="M313" s="4" t="s">
        <v>6</v>
      </c>
      <c r="N313" t="s">
        <v>118</v>
      </c>
      <c r="O313" s="4"/>
      <c r="P313" s="7" t="s">
        <v>746</v>
      </c>
    </row>
    <row r="314" spans="1:16" x14ac:dyDescent="0.45">
      <c r="A314" s="2" t="s">
        <v>4175</v>
      </c>
      <c r="B314" s="2">
        <v>1120</v>
      </c>
      <c r="C314" s="7" t="s">
        <v>272</v>
      </c>
      <c r="D314" s="7" t="s">
        <v>730</v>
      </c>
      <c r="E314" s="22">
        <v>95584088</v>
      </c>
      <c r="F314" s="7" t="s">
        <v>0</v>
      </c>
      <c r="G314" s="7" t="s">
        <v>24</v>
      </c>
      <c r="H314" s="7" t="s">
        <v>727</v>
      </c>
      <c r="I314" s="7" t="s">
        <v>348</v>
      </c>
      <c r="J314" s="5">
        <v>1</v>
      </c>
      <c r="K314" s="7"/>
      <c r="L314" s="7" t="s">
        <v>246</v>
      </c>
      <c r="M314" s="4" t="s">
        <v>6</v>
      </c>
      <c r="N314" t="s">
        <v>118</v>
      </c>
      <c r="O314" s="4"/>
      <c r="P314" s="7" t="s">
        <v>747</v>
      </c>
    </row>
    <row r="315" spans="1:16" x14ac:dyDescent="0.45">
      <c r="A315" s="2" t="s">
        <v>4175</v>
      </c>
      <c r="B315" s="2">
        <v>1120</v>
      </c>
      <c r="C315" s="6" t="s">
        <v>748</v>
      </c>
      <c r="D315" s="6" t="s">
        <v>730</v>
      </c>
      <c r="E315" s="18">
        <v>95598975</v>
      </c>
      <c r="F315" s="6" t="s">
        <v>0</v>
      </c>
      <c r="G315" s="6" t="s">
        <v>1</v>
      </c>
      <c r="H315" s="6" t="s">
        <v>727</v>
      </c>
      <c r="I315" s="6" t="s">
        <v>351</v>
      </c>
      <c r="J315" s="5">
        <v>1</v>
      </c>
      <c r="K315" s="7"/>
      <c r="L315" s="7" t="s">
        <v>159</v>
      </c>
      <c r="M315" s="4" t="s">
        <v>6</v>
      </c>
      <c r="N315" t="s">
        <v>118</v>
      </c>
      <c r="O315" s="4"/>
      <c r="P315" s="6" t="s">
        <v>749</v>
      </c>
    </row>
    <row r="316" spans="1:16" x14ac:dyDescent="0.45">
      <c r="A316" s="2" t="s">
        <v>4175</v>
      </c>
      <c r="B316" s="2">
        <v>1120</v>
      </c>
      <c r="C316" s="6" t="s">
        <v>750</v>
      </c>
      <c r="D316" s="6" t="s">
        <v>730</v>
      </c>
      <c r="E316" s="18">
        <v>95598998</v>
      </c>
      <c r="F316" s="6" t="s">
        <v>24</v>
      </c>
      <c r="G316" s="6" t="s">
        <v>10</v>
      </c>
      <c r="H316" s="6" t="s">
        <v>727</v>
      </c>
      <c r="I316" s="6" t="s">
        <v>351</v>
      </c>
      <c r="J316" s="5">
        <v>1</v>
      </c>
      <c r="K316" s="7"/>
      <c r="L316" s="7" t="s">
        <v>164</v>
      </c>
      <c r="M316" s="4" t="s">
        <v>6</v>
      </c>
      <c r="N316" t="s">
        <v>118</v>
      </c>
      <c r="O316" s="4"/>
      <c r="P316" s="6" t="s">
        <v>751</v>
      </c>
    </row>
    <row r="317" spans="1:16" x14ac:dyDescent="0.45">
      <c r="A317" s="2" t="s">
        <v>4175</v>
      </c>
      <c r="B317" s="2">
        <v>1120</v>
      </c>
      <c r="C317" s="6" t="s">
        <v>753</v>
      </c>
      <c r="D317" s="6" t="s">
        <v>120</v>
      </c>
      <c r="E317" s="18">
        <v>47600631</v>
      </c>
      <c r="F317" s="6" t="s">
        <v>24</v>
      </c>
      <c r="G317" s="6" t="s">
        <v>10</v>
      </c>
      <c r="H317" s="6" t="s">
        <v>752</v>
      </c>
      <c r="I317" s="6" t="s">
        <v>351</v>
      </c>
      <c r="J317" s="5">
        <v>1</v>
      </c>
      <c r="K317" s="7"/>
      <c r="L317" s="7" t="s">
        <v>124</v>
      </c>
      <c r="M317" s="4" t="s">
        <v>6</v>
      </c>
      <c r="N317" t="s">
        <v>118</v>
      </c>
      <c r="O317" s="4"/>
      <c r="P317" s="6" t="s">
        <v>754</v>
      </c>
    </row>
    <row r="318" spans="1:16" x14ac:dyDescent="0.45">
      <c r="A318" s="2" t="s">
        <v>4175</v>
      </c>
      <c r="B318" s="2">
        <v>1120</v>
      </c>
      <c r="C318" s="6" t="s">
        <v>277</v>
      </c>
      <c r="D318" s="6" t="s">
        <v>120</v>
      </c>
      <c r="E318" s="18">
        <v>47601024</v>
      </c>
      <c r="F318" s="6" t="s">
        <v>0</v>
      </c>
      <c r="G318" s="6" t="s">
        <v>24</v>
      </c>
      <c r="H318" s="6" t="s">
        <v>752</v>
      </c>
      <c r="I318" s="6" t="s">
        <v>351</v>
      </c>
      <c r="J318" s="5">
        <v>1</v>
      </c>
      <c r="K318" s="7"/>
      <c r="L318" s="7" t="s">
        <v>246</v>
      </c>
      <c r="M318" s="4" t="s">
        <v>6</v>
      </c>
      <c r="N318" t="s">
        <v>118</v>
      </c>
      <c r="O318" s="4"/>
      <c r="P318" s="6" t="s">
        <v>755</v>
      </c>
    </row>
    <row r="319" spans="1:16" x14ac:dyDescent="0.45">
      <c r="A319" s="2" t="s">
        <v>4175</v>
      </c>
      <c r="B319" s="2">
        <v>1120</v>
      </c>
      <c r="C319" s="6" t="s">
        <v>756</v>
      </c>
      <c r="D319" s="6" t="s">
        <v>120</v>
      </c>
      <c r="E319" s="18">
        <v>47602405</v>
      </c>
      <c r="F319" s="6" t="s">
        <v>24</v>
      </c>
      <c r="G319" s="6" t="s">
        <v>0</v>
      </c>
      <c r="H319" s="6" t="s">
        <v>752</v>
      </c>
      <c r="I319" s="6" t="s">
        <v>351</v>
      </c>
      <c r="J319" s="5">
        <v>1</v>
      </c>
      <c r="K319" s="7"/>
      <c r="L319" s="7" t="s">
        <v>436</v>
      </c>
      <c r="M319" s="4" t="s">
        <v>6</v>
      </c>
      <c r="N319" t="s">
        <v>118</v>
      </c>
      <c r="O319" s="4"/>
      <c r="P319" s="6" t="s">
        <v>757</v>
      </c>
    </row>
    <row r="320" spans="1:16" x14ac:dyDescent="0.45">
      <c r="A320" s="2" t="s">
        <v>4175</v>
      </c>
      <c r="B320" s="2">
        <v>1120</v>
      </c>
      <c r="C320" s="6" t="s">
        <v>281</v>
      </c>
      <c r="D320" s="6" t="s">
        <v>201</v>
      </c>
      <c r="E320" s="18">
        <v>241661166</v>
      </c>
      <c r="F320" s="6" t="s">
        <v>0</v>
      </c>
      <c r="G320" s="6" t="s">
        <v>1</v>
      </c>
      <c r="H320" s="6" t="s">
        <v>758</v>
      </c>
      <c r="I320" s="6" t="s">
        <v>351</v>
      </c>
      <c r="J320" s="5">
        <v>1</v>
      </c>
      <c r="K320" s="7"/>
      <c r="L320" s="7" t="s">
        <v>246</v>
      </c>
      <c r="M320" s="4" t="s">
        <v>6</v>
      </c>
      <c r="N320" t="s">
        <v>118</v>
      </c>
      <c r="O320" s="4"/>
      <c r="P320" s="6" t="s">
        <v>759</v>
      </c>
    </row>
    <row r="321" spans="1:16" x14ac:dyDescent="0.45">
      <c r="A321" s="2" t="s">
        <v>4175</v>
      </c>
      <c r="B321" s="2">
        <v>1120</v>
      </c>
      <c r="C321" s="6" t="s">
        <v>760</v>
      </c>
      <c r="D321" s="6" t="s">
        <v>201</v>
      </c>
      <c r="E321" s="18">
        <v>241661187</v>
      </c>
      <c r="F321" s="6" t="s">
        <v>24</v>
      </c>
      <c r="G321" s="6" t="s">
        <v>0</v>
      </c>
      <c r="H321" s="6" t="s">
        <v>758</v>
      </c>
      <c r="I321" s="6" t="s">
        <v>351</v>
      </c>
      <c r="J321" s="5">
        <v>1</v>
      </c>
      <c r="K321" s="7"/>
      <c r="L321" s="7" t="s">
        <v>187</v>
      </c>
      <c r="M321" s="4" t="s">
        <v>6</v>
      </c>
      <c r="N321" t="s">
        <v>118</v>
      </c>
      <c r="O321" s="4"/>
      <c r="P321" s="6" t="s">
        <v>761</v>
      </c>
    </row>
    <row r="322" spans="1:16" x14ac:dyDescent="0.45">
      <c r="A322" s="2" t="s">
        <v>4175</v>
      </c>
      <c r="B322" s="2">
        <v>1120</v>
      </c>
      <c r="C322" s="7" t="s">
        <v>558</v>
      </c>
      <c r="D322" s="7" t="s">
        <v>201</v>
      </c>
      <c r="E322" s="22">
        <v>241661246</v>
      </c>
      <c r="F322" s="7" t="s">
        <v>24</v>
      </c>
      <c r="G322" s="7" t="s">
        <v>1</v>
      </c>
      <c r="H322" s="7" t="s">
        <v>758</v>
      </c>
      <c r="I322" s="7" t="s">
        <v>348</v>
      </c>
      <c r="J322" s="5">
        <v>1</v>
      </c>
      <c r="K322" s="7"/>
      <c r="L322" s="7" t="s">
        <v>180</v>
      </c>
      <c r="M322" s="4" t="s">
        <v>6</v>
      </c>
      <c r="N322" t="s">
        <v>118</v>
      </c>
      <c r="O322" s="4"/>
      <c r="P322" s="7" t="s">
        <v>762</v>
      </c>
    </row>
    <row r="323" spans="1:16" x14ac:dyDescent="0.45">
      <c r="A323" s="2" t="s">
        <v>4175</v>
      </c>
      <c r="B323" s="2">
        <v>1120</v>
      </c>
      <c r="C323" s="7" t="s">
        <v>673</v>
      </c>
      <c r="D323" s="7" t="s">
        <v>201</v>
      </c>
      <c r="E323" s="22">
        <v>241665767</v>
      </c>
      <c r="F323" s="7" t="s">
        <v>0</v>
      </c>
      <c r="G323" s="7" t="s">
        <v>10</v>
      </c>
      <c r="H323" s="7" t="s">
        <v>758</v>
      </c>
      <c r="I323" s="7" t="s">
        <v>348</v>
      </c>
      <c r="J323" s="5">
        <v>1</v>
      </c>
      <c r="K323" s="7"/>
      <c r="L323" s="7" t="s">
        <v>164</v>
      </c>
      <c r="M323" s="4" t="s">
        <v>6</v>
      </c>
      <c r="N323" t="s">
        <v>118</v>
      </c>
      <c r="O323" s="4"/>
      <c r="P323" s="7" t="s">
        <v>763</v>
      </c>
    </row>
    <row r="324" spans="1:16" x14ac:dyDescent="0.45">
      <c r="A324" s="2" t="s">
        <v>4175</v>
      </c>
      <c r="B324" s="2">
        <v>1120</v>
      </c>
      <c r="C324" s="7" t="s">
        <v>764</v>
      </c>
      <c r="D324" s="7" t="s">
        <v>201</v>
      </c>
      <c r="E324" s="22">
        <v>241672061</v>
      </c>
      <c r="F324" s="7" t="s">
        <v>0</v>
      </c>
      <c r="G324" s="7" t="s">
        <v>1</v>
      </c>
      <c r="H324" s="7" t="s">
        <v>758</v>
      </c>
      <c r="I324" s="7" t="s">
        <v>348</v>
      </c>
      <c r="J324" s="5">
        <v>1</v>
      </c>
      <c r="K324" s="7"/>
      <c r="L324" s="7" t="s">
        <v>338</v>
      </c>
      <c r="M324" s="4" t="s">
        <v>6</v>
      </c>
      <c r="N324" t="s">
        <v>118</v>
      </c>
      <c r="O324" s="4"/>
      <c r="P324" s="7" t="s">
        <v>765</v>
      </c>
    </row>
    <row r="325" spans="1:16" x14ac:dyDescent="0.45">
      <c r="A325" s="2" t="s">
        <v>4175</v>
      </c>
      <c r="B325" s="2">
        <v>1120</v>
      </c>
      <c r="C325" s="7" t="s">
        <v>766</v>
      </c>
      <c r="D325" s="7" t="s">
        <v>201</v>
      </c>
      <c r="E325" s="22">
        <v>241675301</v>
      </c>
      <c r="F325" s="7" t="s">
        <v>24</v>
      </c>
      <c r="G325" s="7" t="s">
        <v>0</v>
      </c>
      <c r="H325" s="7" t="s">
        <v>758</v>
      </c>
      <c r="I325" s="7" t="s">
        <v>348</v>
      </c>
      <c r="J325" s="5">
        <v>1</v>
      </c>
      <c r="K325" s="7"/>
      <c r="L325" s="7" t="s">
        <v>70</v>
      </c>
      <c r="M325" s="4" t="s">
        <v>6</v>
      </c>
      <c r="N325" t="s">
        <v>118</v>
      </c>
      <c r="O325" s="4"/>
      <c r="P325" s="7" t="s">
        <v>767</v>
      </c>
    </row>
    <row r="326" spans="1:16" x14ac:dyDescent="0.45">
      <c r="A326" s="2" t="s">
        <v>4175</v>
      </c>
      <c r="B326" s="2">
        <v>1120</v>
      </c>
      <c r="C326" s="7" t="s">
        <v>768</v>
      </c>
      <c r="D326" s="7" t="s">
        <v>201</v>
      </c>
      <c r="E326" s="22">
        <v>241676923</v>
      </c>
      <c r="F326" s="7" t="s">
        <v>1</v>
      </c>
      <c r="G326" s="7" t="s">
        <v>0</v>
      </c>
      <c r="H326" s="7" t="s">
        <v>758</v>
      </c>
      <c r="I326" s="7" t="s">
        <v>348</v>
      </c>
      <c r="J326" s="5">
        <v>1</v>
      </c>
      <c r="K326" s="7"/>
      <c r="L326" s="7" t="s">
        <v>176</v>
      </c>
      <c r="M326" s="4" t="s">
        <v>6</v>
      </c>
      <c r="N326" t="s">
        <v>118</v>
      </c>
      <c r="O326" s="4"/>
      <c r="P326" s="7" t="s">
        <v>769</v>
      </c>
    </row>
    <row r="327" spans="1:16" x14ac:dyDescent="0.45">
      <c r="A327" s="2" t="s">
        <v>4175</v>
      </c>
      <c r="B327" s="2">
        <v>1120</v>
      </c>
      <c r="C327" s="7" t="s">
        <v>770</v>
      </c>
      <c r="D327" s="7" t="s">
        <v>201</v>
      </c>
      <c r="E327" s="22">
        <v>241676979</v>
      </c>
      <c r="F327" s="7" t="s">
        <v>0</v>
      </c>
      <c r="G327" s="7" t="s">
        <v>1</v>
      </c>
      <c r="H327" s="7" t="s">
        <v>758</v>
      </c>
      <c r="I327" s="7" t="s">
        <v>348</v>
      </c>
      <c r="J327" s="5">
        <v>1</v>
      </c>
      <c r="K327" s="7"/>
      <c r="L327" s="7" t="s">
        <v>219</v>
      </c>
      <c r="M327" s="4" t="s">
        <v>6</v>
      </c>
      <c r="N327" t="s">
        <v>118</v>
      </c>
      <c r="O327" s="4"/>
      <c r="P327" s="7" t="s">
        <v>771</v>
      </c>
    </row>
    <row r="328" spans="1:16" x14ac:dyDescent="0.45">
      <c r="A328" s="2" t="s">
        <v>4175</v>
      </c>
      <c r="B328" s="2">
        <v>1120</v>
      </c>
      <c r="C328" s="7" t="s">
        <v>117</v>
      </c>
      <c r="D328" s="7" t="s">
        <v>201</v>
      </c>
      <c r="E328" s="22">
        <v>241680527</v>
      </c>
      <c r="F328" s="7" t="s">
        <v>1</v>
      </c>
      <c r="G328" s="7" t="s">
        <v>10</v>
      </c>
      <c r="H328" s="7" t="s">
        <v>758</v>
      </c>
      <c r="I328" s="7" t="s">
        <v>348</v>
      </c>
      <c r="J328" s="5">
        <v>1</v>
      </c>
      <c r="K328" s="7"/>
      <c r="L328" s="7" t="s">
        <v>32</v>
      </c>
      <c r="M328" s="4" t="s">
        <v>6</v>
      </c>
      <c r="N328" t="s">
        <v>118</v>
      </c>
      <c r="O328" s="4"/>
      <c r="P328" s="7" t="s">
        <v>772</v>
      </c>
    </row>
    <row r="329" spans="1:16" x14ac:dyDescent="0.45">
      <c r="A329" s="2" t="s">
        <v>4175</v>
      </c>
      <c r="B329" s="2">
        <v>1120</v>
      </c>
      <c r="C329" s="6" t="s">
        <v>773</v>
      </c>
      <c r="D329" s="6" t="s">
        <v>201</v>
      </c>
      <c r="E329" s="18">
        <v>241682946</v>
      </c>
      <c r="F329" s="6" t="s">
        <v>24</v>
      </c>
      <c r="G329" s="6" t="s">
        <v>10</v>
      </c>
      <c r="H329" s="6" t="s">
        <v>758</v>
      </c>
      <c r="I329" s="6" t="s">
        <v>351</v>
      </c>
      <c r="J329" s="5">
        <v>1</v>
      </c>
      <c r="K329" s="7"/>
      <c r="L329" s="7" t="s">
        <v>146</v>
      </c>
      <c r="M329" s="4" t="s">
        <v>6</v>
      </c>
      <c r="N329" t="s">
        <v>118</v>
      </c>
      <c r="O329" s="4"/>
      <c r="P329" s="6" t="s">
        <v>774</v>
      </c>
    </row>
    <row r="330" spans="1:16" x14ac:dyDescent="0.45">
      <c r="A330" s="2" t="s">
        <v>4175</v>
      </c>
      <c r="B330" s="2">
        <v>1120</v>
      </c>
      <c r="C330" s="6" t="s">
        <v>564</v>
      </c>
      <c r="D330" s="6" t="s">
        <v>201</v>
      </c>
      <c r="E330" s="18">
        <v>241682946</v>
      </c>
      <c r="F330" s="6" t="s">
        <v>24</v>
      </c>
      <c r="G330" s="6" t="s">
        <v>10</v>
      </c>
      <c r="H330" s="6" t="s">
        <v>758</v>
      </c>
      <c r="I330" s="6" t="s">
        <v>351</v>
      </c>
      <c r="J330" s="5">
        <v>1</v>
      </c>
      <c r="K330" s="7"/>
      <c r="L330" s="7" t="s">
        <v>32</v>
      </c>
      <c r="M330" s="4" t="s">
        <v>6</v>
      </c>
      <c r="N330" t="s">
        <v>118</v>
      </c>
      <c r="O330" s="4"/>
      <c r="P330" s="6" t="s">
        <v>774</v>
      </c>
    </row>
    <row r="331" spans="1:16" x14ac:dyDescent="0.45">
      <c r="A331" s="2" t="s">
        <v>4175</v>
      </c>
      <c r="B331" s="2">
        <v>1120</v>
      </c>
      <c r="C331" s="6" t="s">
        <v>775</v>
      </c>
      <c r="D331" s="6" t="s">
        <v>201</v>
      </c>
      <c r="E331" s="18">
        <v>241683016</v>
      </c>
      <c r="F331" s="6" t="s">
        <v>24</v>
      </c>
      <c r="G331" s="6" t="s">
        <v>0</v>
      </c>
      <c r="H331" s="6" t="s">
        <v>758</v>
      </c>
      <c r="I331" s="6" t="s">
        <v>351</v>
      </c>
      <c r="J331" s="5">
        <v>1</v>
      </c>
      <c r="K331" s="7"/>
      <c r="L331" s="7" t="s">
        <v>151</v>
      </c>
      <c r="M331" s="4" t="s">
        <v>6</v>
      </c>
      <c r="N331" t="s">
        <v>118</v>
      </c>
      <c r="O331" s="4"/>
      <c r="P331" s="6" t="s">
        <v>776</v>
      </c>
    </row>
    <row r="332" spans="1:16" x14ac:dyDescent="0.45">
      <c r="A332" s="2" t="s">
        <v>4175</v>
      </c>
      <c r="B332" s="2">
        <v>1120</v>
      </c>
      <c r="C332" s="6" t="s">
        <v>568</v>
      </c>
      <c r="D332" s="6" t="s">
        <v>201</v>
      </c>
      <c r="E332" s="18">
        <v>241683016</v>
      </c>
      <c r="F332" s="6" t="s">
        <v>24</v>
      </c>
      <c r="G332" s="6" t="s">
        <v>0</v>
      </c>
      <c r="H332" s="6" t="s">
        <v>758</v>
      </c>
      <c r="I332" s="6" t="s">
        <v>351</v>
      </c>
      <c r="J332" s="5">
        <v>1</v>
      </c>
      <c r="K332" s="7"/>
      <c r="L332" s="7" t="s">
        <v>32</v>
      </c>
      <c r="M332" s="4" t="s">
        <v>6</v>
      </c>
      <c r="N332" t="s">
        <v>118</v>
      </c>
      <c r="O332" s="4"/>
      <c r="P332" s="6" t="s">
        <v>776</v>
      </c>
    </row>
    <row r="333" spans="1:16" x14ac:dyDescent="0.45">
      <c r="A333" s="2" t="s">
        <v>4175</v>
      </c>
      <c r="B333" s="2">
        <v>1120</v>
      </c>
      <c r="C333" s="6" t="s">
        <v>778</v>
      </c>
      <c r="D333" s="6" t="s">
        <v>327</v>
      </c>
      <c r="E333" s="18">
        <v>128200031</v>
      </c>
      <c r="F333" s="6" t="s">
        <v>24</v>
      </c>
      <c r="G333" s="6" t="s">
        <v>10</v>
      </c>
      <c r="H333" s="6" t="s">
        <v>777</v>
      </c>
      <c r="I333" s="6" t="s">
        <v>351</v>
      </c>
      <c r="J333" s="5">
        <v>1</v>
      </c>
      <c r="K333" s="7"/>
      <c r="L333" s="7" t="s">
        <v>226</v>
      </c>
      <c r="M333" s="4" t="s">
        <v>6</v>
      </c>
      <c r="N333" t="s">
        <v>118</v>
      </c>
      <c r="O333" s="4"/>
      <c r="P333" s="6" t="s">
        <v>779</v>
      </c>
    </row>
    <row r="334" spans="1:16" x14ac:dyDescent="0.45">
      <c r="A334" s="2" t="s">
        <v>4175</v>
      </c>
      <c r="B334" s="2">
        <v>1120</v>
      </c>
      <c r="C334" s="7" t="s">
        <v>780</v>
      </c>
      <c r="D334" s="7" t="s">
        <v>327</v>
      </c>
      <c r="E334" s="22">
        <v>128204624</v>
      </c>
      <c r="F334" s="7" t="s">
        <v>0</v>
      </c>
      <c r="G334" s="7" t="s">
        <v>1</v>
      </c>
      <c r="H334" s="7" t="s">
        <v>777</v>
      </c>
      <c r="I334" s="7" t="s">
        <v>348</v>
      </c>
      <c r="J334" s="5">
        <v>1</v>
      </c>
      <c r="K334" s="7"/>
      <c r="L334" s="7" t="s">
        <v>226</v>
      </c>
      <c r="M334" s="4" t="s">
        <v>6</v>
      </c>
      <c r="N334" t="s">
        <v>118</v>
      </c>
      <c r="O334" s="4"/>
      <c r="P334" s="7" t="s">
        <v>781</v>
      </c>
    </row>
    <row r="335" spans="1:16" x14ac:dyDescent="0.45">
      <c r="A335" s="2" t="s">
        <v>4175</v>
      </c>
      <c r="B335" s="2">
        <v>1120</v>
      </c>
      <c r="C335" s="6" t="s">
        <v>281</v>
      </c>
      <c r="D335" s="6" t="s">
        <v>327</v>
      </c>
      <c r="E335" s="18">
        <v>128204996</v>
      </c>
      <c r="F335" s="6" t="s">
        <v>0</v>
      </c>
      <c r="G335" s="6" t="s">
        <v>1</v>
      </c>
      <c r="H335" s="6" t="s">
        <v>777</v>
      </c>
      <c r="I335" s="6" t="s">
        <v>351</v>
      </c>
      <c r="J335" s="5">
        <v>1</v>
      </c>
      <c r="K335" s="7"/>
      <c r="L335" s="7" t="s">
        <v>246</v>
      </c>
      <c r="M335" s="4" t="s">
        <v>6</v>
      </c>
      <c r="N335" t="s">
        <v>118</v>
      </c>
      <c r="O335" s="4"/>
      <c r="P335" s="6" t="s">
        <v>782</v>
      </c>
    </row>
    <row r="336" spans="1:16" x14ac:dyDescent="0.45">
      <c r="A336" s="2" t="s">
        <v>4175</v>
      </c>
      <c r="B336" s="2">
        <v>1120</v>
      </c>
      <c r="C336" s="6" t="s">
        <v>783</v>
      </c>
      <c r="D336" s="6" t="s">
        <v>327</v>
      </c>
      <c r="E336" s="18">
        <v>128204996</v>
      </c>
      <c r="F336" s="6" t="s">
        <v>0</v>
      </c>
      <c r="G336" s="6" t="s">
        <v>1</v>
      </c>
      <c r="H336" s="6" t="s">
        <v>777</v>
      </c>
      <c r="I336" s="6" t="s">
        <v>351</v>
      </c>
      <c r="J336" s="5">
        <v>1</v>
      </c>
      <c r="K336" s="7"/>
      <c r="L336" s="7" t="s">
        <v>124</v>
      </c>
      <c r="M336" s="4" t="s">
        <v>6</v>
      </c>
      <c r="N336" t="s">
        <v>118</v>
      </c>
      <c r="O336" s="4"/>
      <c r="P336" s="6" t="s">
        <v>782</v>
      </c>
    </row>
    <row r="337" spans="1:16" x14ac:dyDescent="0.45">
      <c r="A337" s="2" t="s">
        <v>4175</v>
      </c>
      <c r="B337" s="2">
        <v>1120</v>
      </c>
      <c r="C337" s="6" t="s">
        <v>784</v>
      </c>
      <c r="D337" s="6" t="s">
        <v>327</v>
      </c>
      <c r="E337" s="18">
        <v>128205693</v>
      </c>
      <c r="F337" s="6" t="s">
        <v>24</v>
      </c>
      <c r="G337" s="6" t="s">
        <v>10</v>
      </c>
      <c r="H337" s="6" t="s">
        <v>777</v>
      </c>
      <c r="I337" s="6" t="s">
        <v>351</v>
      </c>
      <c r="J337" s="5">
        <v>1</v>
      </c>
      <c r="K337" s="7"/>
      <c r="L337" s="7" t="s">
        <v>234</v>
      </c>
      <c r="M337" s="4" t="s">
        <v>6</v>
      </c>
      <c r="N337" t="s">
        <v>118</v>
      </c>
      <c r="O337" s="4"/>
      <c r="P337" s="6" t="s">
        <v>785</v>
      </c>
    </row>
    <row r="338" spans="1:16" x14ac:dyDescent="0.45">
      <c r="A338" s="2" t="s">
        <v>4175</v>
      </c>
      <c r="B338" s="2">
        <v>1120</v>
      </c>
      <c r="C338" s="7" t="s">
        <v>786</v>
      </c>
      <c r="D338" s="7" t="s">
        <v>327</v>
      </c>
      <c r="E338" s="22">
        <v>128205808</v>
      </c>
      <c r="F338" s="7" t="s">
        <v>0</v>
      </c>
      <c r="G338" s="7" t="s">
        <v>10</v>
      </c>
      <c r="H338" s="7" t="s">
        <v>777</v>
      </c>
      <c r="I338" s="7" t="s">
        <v>348</v>
      </c>
      <c r="J338" s="5">
        <v>1</v>
      </c>
      <c r="K338" s="7"/>
      <c r="L338" s="7" t="s">
        <v>226</v>
      </c>
      <c r="M338" s="4" t="s">
        <v>6</v>
      </c>
      <c r="N338" t="s">
        <v>118</v>
      </c>
      <c r="O338" s="4"/>
      <c r="P338" s="7" t="s">
        <v>787</v>
      </c>
    </row>
    <row r="339" spans="1:16" x14ac:dyDescent="0.45">
      <c r="A339" s="2" t="s">
        <v>4175</v>
      </c>
      <c r="B339" s="2">
        <v>1120</v>
      </c>
      <c r="C339" s="7" t="s">
        <v>789</v>
      </c>
      <c r="D339" s="7" t="s">
        <v>662</v>
      </c>
      <c r="E339" s="21">
        <v>533799</v>
      </c>
      <c r="F339" s="7" t="s">
        <v>1</v>
      </c>
      <c r="G339" s="7" t="s">
        <v>24</v>
      </c>
      <c r="H339" s="7" t="s">
        <v>788</v>
      </c>
      <c r="I339" s="7" t="s">
        <v>348</v>
      </c>
      <c r="J339" s="5">
        <v>1</v>
      </c>
      <c r="K339" s="7"/>
      <c r="L339" s="7" t="s">
        <v>180</v>
      </c>
      <c r="M339" s="4" t="s">
        <v>6</v>
      </c>
      <c r="N339" t="s">
        <v>118</v>
      </c>
      <c r="O339" s="4"/>
      <c r="P339" s="7" t="s">
        <v>790</v>
      </c>
    </row>
    <row r="340" spans="1:16" x14ac:dyDescent="0.45">
      <c r="A340" s="2" t="s">
        <v>4175</v>
      </c>
      <c r="B340" s="2">
        <v>1120</v>
      </c>
      <c r="C340" s="7" t="s">
        <v>218</v>
      </c>
      <c r="D340" s="7" t="s">
        <v>170</v>
      </c>
      <c r="E340" s="21">
        <v>25368380</v>
      </c>
      <c r="F340" s="7" t="s">
        <v>1</v>
      </c>
      <c r="G340" s="7" t="s">
        <v>24</v>
      </c>
      <c r="H340" s="7" t="s">
        <v>167</v>
      </c>
      <c r="I340" s="7" t="s">
        <v>351</v>
      </c>
      <c r="J340" s="5">
        <v>1</v>
      </c>
      <c r="K340" s="7"/>
      <c r="L340" s="7" t="s">
        <v>219</v>
      </c>
      <c r="M340" s="4" t="s">
        <v>6</v>
      </c>
      <c r="N340" t="s">
        <v>118</v>
      </c>
      <c r="O340" s="4"/>
      <c r="P340" s="7" t="s">
        <v>791</v>
      </c>
    </row>
    <row r="341" spans="1:16" x14ac:dyDescent="0.45">
      <c r="A341" s="2" t="s">
        <v>4175</v>
      </c>
      <c r="B341" s="2">
        <v>1120</v>
      </c>
      <c r="C341" s="7" t="s">
        <v>792</v>
      </c>
      <c r="D341" s="7" t="s">
        <v>170</v>
      </c>
      <c r="E341" s="21">
        <v>25368380</v>
      </c>
      <c r="F341" s="7" t="s">
        <v>1</v>
      </c>
      <c r="G341" s="7" t="s">
        <v>24</v>
      </c>
      <c r="H341" s="7" t="s">
        <v>167</v>
      </c>
      <c r="I341" s="7" t="s">
        <v>351</v>
      </c>
      <c r="J341" s="5">
        <v>1</v>
      </c>
      <c r="K341" s="7"/>
      <c r="L341" s="7" t="s">
        <v>32</v>
      </c>
      <c r="M341" s="4" t="s">
        <v>6</v>
      </c>
      <c r="N341" t="s">
        <v>118</v>
      </c>
      <c r="O341" s="4"/>
      <c r="P341" s="7" t="s">
        <v>791</v>
      </c>
    </row>
    <row r="342" spans="1:16" x14ac:dyDescent="0.45">
      <c r="A342" s="2" t="s">
        <v>4175</v>
      </c>
      <c r="B342" s="2">
        <v>1120</v>
      </c>
      <c r="C342" s="7" t="s">
        <v>590</v>
      </c>
      <c r="D342" s="7" t="s">
        <v>170</v>
      </c>
      <c r="E342" s="21">
        <v>25368405</v>
      </c>
      <c r="F342" s="7" t="s">
        <v>10</v>
      </c>
      <c r="G342" s="7" t="s">
        <v>1</v>
      </c>
      <c r="H342" s="7" t="s">
        <v>167</v>
      </c>
      <c r="I342" s="7" t="s">
        <v>348</v>
      </c>
      <c r="J342" s="5">
        <v>1</v>
      </c>
      <c r="K342" s="7"/>
      <c r="L342" s="7" t="s">
        <v>436</v>
      </c>
      <c r="M342" s="4" t="s">
        <v>6</v>
      </c>
      <c r="N342" t="s">
        <v>132</v>
      </c>
      <c r="O342" s="4"/>
      <c r="P342" s="7" t="s">
        <v>793</v>
      </c>
    </row>
    <row r="343" spans="1:16" x14ac:dyDescent="0.45">
      <c r="A343" s="2" t="s">
        <v>4175</v>
      </c>
      <c r="B343" s="2">
        <v>1120</v>
      </c>
      <c r="C343" s="7" t="s">
        <v>795</v>
      </c>
      <c r="D343" s="7" t="s">
        <v>722</v>
      </c>
      <c r="E343" s="22">
        <v>4097323</v>
      </c>
      <c r="F343" s="7" t="s">
        <v>0</v>
      </c>
      <c r="G343" s="7" t="s">
        <v>1</v>
      </c>
      <c r="H343" s="7" t="s">
        <v>794</v>
      </c>
      <c r="I343" s="7" t="s">
        <v>348</v>
      </c>
      <c r="J343" s="5">
        <v>1</v>
      </c>
      <c r="K343" s="7"/>
      <c r="L343" s="7" t="s">
        <v>226</v>
      </c>
      <c r="M343" s="4" t="s">
        <v>6</v>
      </c>
      <c r="N343" t="s">
        <v>118</v>
      </c>
      <c r="O343" s="4"/>
      <c r="P343" s="7" t="s">
        <v>796</v>
      </c>
    </row>
    <row r="344" spans="1:16" x14ac:dyDescent="0.45">
      <c r="A344" s="2" t="s">
        <v>4175</v>
      </c>
      <c r="B344" s="2">
        <v>1120</v>
      </c>
      <c r="C344" s="7" t="s">
        <v>797</v>
      </c>
      <c r="D344" s="7" t="s">
        <v>722</v>
      </c>
      <c r="E344" s="22">
        <v>4097323</v>
      </c>
      <c r="F344" s="7" t="s">
        <v>0</v>
      </c>
      <c r="G344" s="7" t="s">
        <v>1</v>
      </c>
      <c r="H344" s="7" t="s">
        <v>794</v>
      </c>
      <c r="I344" s="7" t="s">
        <v>348</v>
      </c>
      <c r="J344" s="5">
        <v>1</v>
      </c>
      <c r="K344" s="7"/>
      <c r="L344" s="7" t="s">
        <v>226</v>
      </c>
      <c r="M344" s="4" t="s">
        <v>6</v>
      </c>
      <c r="N344" t="s">
        <v>118</v>
      </c>
      <c r="O344" s="4"/>
      <c r="P344" s="7" t="s">
        <v>796</v>
      </c>
    </row>
    <row r="345" spans="1:16" x14ac:dyDescent="0.45">
      <c r="A345" s="2" t="s">
        <v>4175</v>
      </c>
      <c r="B345" s="2">
        <v>1120</v>
      </c>
      <c r="C345" s="6" t="s">
        <v>798</v>
      </c>
      <c r="D345" s="6" t="s">
        <v>722</v>
      </c>
      <c r="E345" s="18">
        <v>4099225</v>
      </c>
      <c r="F345" s="6" t="s">
        <v>24</v>
      </c>
      <c r="G345" s="6" t="s">
        <v>10</v>
      </c>
      <c r="H345" s="6" t="s">
        <v>794</v>
      </c>
      <c r="I345" s="6" t="s">
        <v>351</v>
      </c>
      <c r="J345" s="5">
        <v>1</v>
      </c>
      <c r="K345" s="7"/>
      <c r="L345" s="7" t="s">
        <v>553</v>
      </c>
      <c r="M345" s="4" t="s">
        <v>6</v>
      </c>
      <c r="N345" t="s">
        <v>118</v>
      </c>
      <c r="O345" s="4"/>
      <c r="P345" s="6" t="s">
        <v>799</v>
      </c>
    </row>
    <row r="346" spans="1:16" x14ac:dyDescent="0.45">
      <c r="A346" s="2" t="s">
        <v>4175</v>
      </c>
      <c r="B346" s="2">
        <v>1120</v>
      </c>
      <c r="C346" s="6" t="s">
        <v>800</v>
      </c>
      <c r="D346" s="6" t="s">
        <v>722</v>
      </c>
      <c r="E346" s="18">
        <v>4099312</v>
      </c>
      <c r="F346" s="6" t="s">
        <v>24</v>
      </c>
      <c r="G346" s="6" t="s">
        <v>10</v>
      </c>
      <c r="H346" s="6" t="s">
        <v>794</v>
      </c>
      <c r="I346" s="6" t="s">
        <v>351</v>
      </c>
      <c r="J346" s="5">
        <v>1</v>
      </c>
      <c r="K346" s="7"/>
      <c r="L346" s="7" t="s">
        <v>226</v>
      </c>
      <c r="M346" s="4" t="s">
        <v>6</v>
      </c>
      <c r="N346" t="s">
        <v>118</v>
      </c>
      <c r="O346" s="4"/>
      <c r="P346" s="6" t="s">
        <v>801</v>
      </c>
    </row>
    <row r="347" spans="1:16" x14ac:dyDescent="0.45">
      <c r="A347" s="2" t="s">
        <v>4175</v>
      </c>
      <c r="B347" s="2">
        <v>1120</v>
      </c>
      <c r="C347" s="7" t="s">
        <v>802</v>
      </c>
      <c r="D347" s="7" t="s">
        <v>722</v>
      </c>
      <c r="E347" s="22">
        <v>4099354</v>
      </c>
      <c r="F347" s="7" t="s">
        <v>10</v>
      </c>
      <c r="G347" s="7" t="s">
        <v>24</v>
      </c>
      <c r="H347" s="7" t="s">
        <v>794</v>
      </c>
      <c r="I347" s="7" t="s">
        <v>348</v>
      </c>
      <c r="J347" s="5">
        <v>1</v>
      </c>
      <c r="K347" s="7"/>
      <c r="L347" s="7" t="s">
        <v>180</v>
      </c>
      <c r="M347" s="4" t="s">
        <v>6</v>
      </c>
      <c r="N347" t="s">
        <v>118</v>
      </c>
      <c r="O347" s="4"/>
      <c r="P347" s="7" t="s">
        <v>803</v>
      </c>
    </row>
    <row r="348" spans="1:16" x14ac:dyDescent="0.45">
      <c r="A348" s="2" t="s">
        <v>4175</v>
      </c>
      <c r="B348" s="2">
        <v>1120</v>
      </c>
      <c r="C348" s="7" t="s">
        <v>804</v>
      </c>
      <c r="D348" s="7" t="s">
        <v>722</v>
      </c>
      <c r="E348" s="22">
        <v>4102411</v>
      </c>
      <c r="F348" s="7" t="s">
        <v>0</v>
      </c>
      <c r="G348" s="7" t="s">
        <v>10</v>
      </c>
      <c r="H348" s="7" t="s">
        <v>794</v>
      </c>
      <c r="I348" s="7" t="s">
        <v>348</v>
      </c>
      <c r="J348" s="5">
        <v>1</v>
      </c>
      <c r="K348" s="7"/>
      <c r="L348" s="7" t="s">
        <v>187</v>
      </c>
      <c r="M348" s="4" t="s">
        <v>6</v>
      </c>
      <c r="N348" t="s">
        <v>118</v>
      </c>
      <c r="O348" s="4"/>
      <c r="P348" s="7" t="s">
        <v>805</v>
      </c>
    </row>
    <row r="349" spans="1:16" x14ac:dyDescent="0.45">
      <c r="A349" s="2" t="s">
        <v>4175</v>
      </c>
      <c r="B349" s="2">
        <v>1120</v>
      </c>
      <c r="C349" s="7" t="s">
        <v>807</v>
      </c>
      <c r="D349" s="7" t="s">
        <v>662</v>
      </c>
      <c r="E349" s="21">
        <v>64572131</v>
      </c>
      <c r="F349" s="7" t="s">
        <v>0</v>
      </c>
      <c r="G349" s="7" t="s">
        <v>1</v>
      </c>
      <c r="H349" s="7" t="s">
        <v>806</v>
      </c>
      <c r="I349" s="7" t="s">
        <v>351</v>
      </c>
      <c r="J349" s="5">
        <v>1</v>
      </c>
      <c r="K349" s="7"/>
      <c r="L349" s="7" t="s">
        <v>151</v>
      </c>
      <c r="M349" s="4" t="s">
        <v>6</v>
      </c>
      <c r="N349" t="s">
        <v>118</v>
      </c>
      <c r="O349" s="4"/>
      <c r="P349" s="7" t="s">
        <v>808</v>
      </c>
    </row>
    <row r="350" spans="1:16" x14ac:dyDescent="0.45">
      <c r="A350" s="2" t="s">
        <v>4175</v>
      </c>
      <c r="B350" s="2">
        <v>1120</v>
      </c>
      <c r="C350" s="7" t="s">
        <v>499</v>
      </c>
      <c r="D350" s="7" t="s">
        <v>662</v>
      </c>
      <c r="E350" s="21">
        <v>64572131</v>
      </c>
      <c r="F350" s="7" t="s">
        <v>0</v>
      </c>
      <c r="G350" s="7" t="s">
        <v>1</v>
      </c>
      <c r="H350" s="7" t="s">
        <v>806</v>
      </c>
      <c r="I350" s="7" t="s">
        <v>351</v>
      </c>
      <c r="J350" s="5">
        <v>1</v>
      </c>
      <c r="K350" s="7"/>
      <c r="L350" s="7" t="s">
        <v>151</v>
      </c>
      <c r="M350" s="4" t="s">
        <v>6</v>
      </c>
      <c r="N350" t="s">
        <v>118</v>
      </c>
      <c r="O350" s="4"/>
      <c r="P350" s="7" t="s">
        <v>808</v>
      </c>
    </row>
    <row r="351" spans="1:16" x14ac:dyDescent="0.45">
      <c r="A351" s="2" t="s">
        <v>4175</v>
      </c>
      <c r="B351" s="2">
        <v>1120</v>
      </c>
      <c r="C351" s="7" t="s">
        <v>809</v>
      </c>
      <c r="D351" s="7" t="s">
        <v>662</v>
      </c>
      <c r="E351" s="21">
        <v>64575451</v>
      </c>
      <c r="F351" s="7" t="s">
        <v>1</v>
      </c>
      <c r="G351" s="7" t="s">
        <v>0</v>
      </c>
      <c r="H351" s="7" t="s">
        <v>806</v>
      </c>
      <c r="I351" s="7" t="s">
        <v>351</v>
      </c>
      <c r="J351" s="5">
        <v>1</v>
      </c>
      <c r="K351" s="7"/>
      <c r="L351" s="7" t="s">
        <v>445</v>
      </c>
      <c r="M351" s="4" t="s">
        <v>6</v>
      </c>
      <c r="N351" t="s">
        <v>118</v>
      </c>
      <c r="O351" s="4"/>
      <c r="P351" s="7" t="s">
        <v>810</v>
      </c>
    </row>
    <row r="352" spans="1:16" x14ac:dyDescent="0.45">
      <c r="A352" s="2" t="s">
        <v>4175</v>
      </c>
      <c r="B352" s="2">
        <v>1120</v>
      </c>
      <c r="C352" s="7" t="s">
        <v>812</v>
      </c>
      <c r="D352" s="7" t="s">
        <v>327</v>
      </c>
      <c r="E352" s="21">
        <v>37035075</v>
      </c>
      <c r="F352" s="7" t="s">
        <v>24</v>
      </c>
      <c r="G352" s="7" t="s">
        <v>10</v>
      </c>
      <c r="H352" s="7" t="s">
        <v>811</v>
      </c>
      <c r="I352" s="7" t="s">
        <v>351</v>
      </c>
      <c r="J352" s="5">
        <v>1</v>
      </c>
      <c r="K352" s="7"/>
      <c r="L352" s="7" t="s">
        <v>164</v>
      </c>
      <c r="M352" s="4" t="s">
        <v>6</v>
      </c>
      <c r="N352" t="s">
        <v>118</v>
      </c>
      <c r="O352" s="4"/>
      <c r="P352" s="7" t="s">
        <v>813</v>
      </c>
    </row>
    <row r="353" spans="1:16" x14ac:dyDescent="0.45">
      <c r="A353" s="2" t="s">
        <v>4175</v>
      </c>
      <c r="B353" s="2">
        <v>1120</v>
      </c>
      <c r="C353" s="7" t="s">
        <v>741</v>
      </c>
      <c r="D353" s="7" t="s">
        <v>327</v>
      </c>
      <c r="E353" s="21">
        <v>37035090</v>
      </c>
      <c r="F353" s="7" t="s">
        <v>0</v>
      </c>
      <c r="G353" s="7" t="s">
        <v>1</v>
      </c>
      <c r="H353" s="7" t="s">
        <v>811</v>
      </c>
      <c r="I353" s="7" t="s">
        <v>351</v>
      </c>
      <c r="J353" s="5">
        <v>1</v>
      </c>
      <c r="K353" s="7"/>
      <c r="L353" s="7" t="s">
        <v>128</v>
      </c>
      <c r="M353" s="4" t="s">
        <v>6</v>
      </c>
      <c r="N353" t="s">
        <v>118</v>
      </c>
      <c r="O353" s="4"/>
      <c r="P353" s="7" t="s">
        <v>814</v>
      </c>
    </row>
    <row r="354" spans="1:16" x14ac:dyDescent="0.45">
      <c r="A354" s="2" t="s">
        <v>4175</v>
      </c>
      <c r="B354" s="2">
        <v>1120</v>
      </c>
      <c r="C354" s="7" t="s">
        <v>815</v>
      </c>
      <c r="D354" s="7" t="s">
        <v>327</v>
      </c>
      <c r="E354" s="21">
        <v>37035090</v>
      </c>
      <c r="F354" s="7" t="s">
        <v>0</v>
      </c>
      <c r="G354" s="7" t="s">
        <v>1</v>
      </c>
      <c r="H354" s="7" t="s">
        <v>811</v>
      </c>
      <c r="I354" s="7" t="s">
        <v>351</v>
      </c>
      <c r="J354" s="5">
        <v>1</v>
      </c>
      <c r="K354" s="7"/>
      <c r="L354" s="7" t="s">
        <v>445</v>
      </c>
      <c r="M354" s="4" t="s">
        <v>6</v>
      </c>
      <c r="N354" t="s">
        <v>118</v>
      </c>
      <c r="O354" s="4"/>
      <c r="P354" s="7" t="s">
        <v>814</v>
      </c>
    </row>
    <row r="355" spans="1:16" x14ac:dyDescent="0.45">
      <c r="A355" s="2" t="s">
        <v>4175</v>
      </c>
      <c r="B355" s="2">
        <v>1120</v>
      </c>
      <c r="C355" s="7" t="s">
        <v>816</v>
      </c>
      <c r="D355" s="7" t="s">
        <v>327</v>
      </c>
      <c r="E355" s="21">
        <v>37035103</v>
      </c>
      <c r="F355" s="7" t="s">
        <v>24</v>
      </c>
      <c r="G355" s="7" t="s">
        <v>0</v>
      </c>
      <c r="H355" s="7" t="s">
        <v>811</v>
      </c>
      <c r="I355" s="7" t="s">
        <v>351</v>
      </c>
      <c r="J355" s="5">
        <v>1</v>
      </c>
      <c r="K355" s="7"/>
      <c r="L355" s="7" t="s">
        <v>176</v>
      </c>
      <c r="M355" s="4" t="s">
        <v>6</v>
      </c>
      <c r="N355" t="s">
        <v>118</v>
      </c>
      <c r="O355" s="4"/>
      <c r="P355" s="7" t="s">
        <v>817</v>
      </c>
    </row>
    <row r="356" spans="1:16" x14ac:dyDescent="0.45">
      <c r="A356" s="2" t="s">
        <v>4175</v>
      </c>
      <c r="B356" s="2">
        <v>1120</v>
      </c>
      <c r="C356" s="7" t="s">
        <v>818</v>
      </c>
      <c r="D356" s="7" t="s">
        <v>327</v>
      </c>
      <c r="E356" s="21">
        <v>37059000</v>
      </c>
      <c r="F356" s="7" t="s">
        <v>24</v>
      </c>
      <c r="G356" s="7" t="s">
        <v>10</v>
      </c>
      <c r="H356" s="7" t="s">
        <v>811</v>
      </c>
      <c r="I356" s="7" t="s">
        <v>351</v>
      </c>
      <c r="J356" s="5">
        <v>1</v>
      </c>
      <c r="K356" s="7"/>
      <c r="L356" s="7" t="s">
        <v>199</v>
      </c>
      <c r="M356" s="4" t="s">
        <v>6</v>
      </c>
      <c r="N356" t="s">
        <v>118</v>
      </c>
      <c r="O356" s="4"/>
      <c r="P356" s="7" t="s">
        <v>819</v>
      </c>
    </row>
    <row r="357" spans="1:16" x14ac:dyDescent="0.45">
      <c r="A357" s="2" t="s">
        <v>4175</v>
      </c>
      <c r="B357" s="2">
        <v>1120</v>
      </c>
      <c r="C357" s="7" t="s">
        <v>820</v>
      </c>
      <c r="D357" s="7" t="s">
        <v>327</v>
      </c>
      <c r="E357" s="21">
        <v>37061895</v>
      </c>
      <c r="F357" s="7" t="s">
        <v>0</v>
      </c>
      <c r="G357" s="7" t="s">
        <v>24</v>
      </c>
      <c r="H357" s="7" t="s">
        <v>811</v>
      </c>
      <c r="I357" s="7" t="s">
        <v>351</v>
      </c>
      <c r="J357" s="5">
        <v>1</v>
      </c>
      <c r="K357" s="7"/>
      <c r="L357" s="7" t="s">
        <v>151</v>
      </c>
      <c r="M357" s="4" t="s">
        <v>6</v>
      </c>
      <c r="N357" t="s">
        <v>118</v>
      </c>
      <c r="O357" s="4"/>
      <c r="P357" s="7" t="s">
        <v>821</v>
      </c>
    </row>
    <row r="358" spans="1:16" x14ac:dyDescent="0.45">
      <c r="A358" s="2" t="s">
        <v>4175</v>
      </c>
      <c r="B358" s="2">
        <v>1120</v>
      </c>
      <c r="C358" s="7" t="s">
        <v>822</v>
      </c>
      <c r="D358" s="7" t="s">
        <v>327</v>
      </c>
      <c r="E358" s="21">
        <v>37061907</v>
      </c>
      <c r="F358" s="7" t="s">
        <v>24</v>
      </c>
      <c r="G358" s="7" t="s">
        <v>10</v>
      </c>
      <c r="H358" s="7" t="s">
        <v>811</v>
      </c>
      <c r="I358" s="7" t="s">
        <v>348</v>
      </c>
      <c r="J358" s="5">
        <v>1</v>
      </c>
      <c r="K358" s="7"/>
      <c r="L358" s="7" t="s">
        <v>131</v>
      </c>
      <c r="M358" s="4" t="s">
        <v>6</v>
      </c>
      <c r="N358" t="s">
        <v>118</v>
      </c>
      <c r="O358" s="4"/>
      <c r="P358" s="7" t="s">
        <v>823</v>
      </c>
    </row>
    <row r="359" spans="1:16" x14ac:dyDescent="0.45">
      <c r="A359" s="2" t="s">
        <v>4175</v>
      </c>
      <c r="B359" s="2">
        <v>1120</v>
      </c>
      <c r="C359" s="7" t="s">
        <v>824</v>
      </c>
      <c r="D359" s="7" t="s">
        <v>327</v>
      </c>
      <c r="E359" s="21">
        <v>37067206</v>
      </c>
      <c r="F359" s="7" t="s">
        <v>24</v>
      </c>
      <c r="G359" s="7" t="s">
        <v>10</v>
      </c>
      <c r="H359" s="7" t="s">
        <v>811</v>
      </c>
      <c r="I359" s="7" t="s">
        <v>535</v>
      </c>
      <c r="J359" s="5">
        <v>1</v>
      </c>
      <c r="K359" s="7"/>
      <c r="L359" s="7" t="s">
        <v>199</v>
      </c>
      <c r="M359" s="4" t="s">
        <v>6</v>
      </c>
      <c r="N359" t="s">
        <v>118</v>
      </c>
      <c r="O359" s="4"/>
      <c r="P359" s="7" t="s">
        <v>825</v>
      </c>
    </row>
    <row r="360" spans="1:16" x14ac:dyDescent="0.45">
      <c r="A360" s="2" t="s">
        <v>4175</v>
      </c>
      <c r="B360" s="2">
        <v>1120</v>
      </c>
      <c r="C360" s="7" t="s">
        <v>826</v>
      </c>
      <c r="D360" s="7" t="s">
        <v>327</v>
      </c>
      <c r="E360" s="21">
        <v>37067240</v>
      </c>
      <c r="F360" s="7" t="s">
        <v>1</v>
      </c>
      <c r="G360" s="7" t="s">
        <v>10</v>
      </c>
      <c r="H360" s="7" t="s">
        <v>811</v>
      </c>
      <c r="I360" s="7" t="s">
        <v>351</v>
      </c>
      <c r="J360" s="5">
        <v>1</v>
      </c>
      <c r="K360" s="7"/>
      <c r="L360" s="7" t="s">
        <v>553</v>
      </c>
      <c r="M360" s="4" t="s">
        <v>6</v>
      </c>
      <c r="N360" t="s">
        <v>118</v>
      </c>
      <c r="O360" s="4"/>
      <c r="P360" s="7" t="s">
        <v>827</v>
      </c>
    </row>
    <row r="361" spans="1:16" x14ac:dyDescent="0.45">
      <c r="A361" s="2" t="s">
        <v>4175</v>
      </c>
      <c r="B361" s="2">
        <v>1120</v>
      </c>
      <c r="C361" s="7" t="s">
        <v>657</v>
      </c>
      <c r="D361" s="7" t="s">
        <v>327</v>
      </c>
      <c r="E361" s="21">
        <v>37067240</v>
      </c>
      <c r="F361" s="7" t="s">
        <v>1</v>
      </c>
      <c r="G361" s="7" t="s">
        <v>10</v>
      </c>
      <c r="H361" s="7" t="s">
        <v>811</v>
      </c>
      <c r="I361" s="7" t="s">
        <v>351</v>
      </c>
      <c r="J361" s="5">
        <v>1</v>
      </c>
      <c r="K361" s="7"/>
      <c r="L361" s="7" t="s">
        <v>131</v>
      </c>
      <c r="M361" s="4" t="s">
        <v>6</v>
      </c>
      <c r="N361" t="s">
        <v>118</v>
      </c>
      <c r="O361" s="4"/>
      <c r="P361" s="7" t="s">
        <v>827</v>
      </c>
    </row>
    <row r="362" spans="1:16" x14ac:dyDescent="0.45">
      <c r="A362" s="2" t="s">
        <v>4175</v>
      </c>
      <c r="B362" s="2">
        <v>1120</v>
      </c>
      <c r="C362" s="7" t="s">
        <v>828</v>
      </c>
      <c r="D362" s="7" t="s">
        <v>327</v>
      </c>
      <c r="E362" s="21">
        <v>37067410</v>
      </c>
      <c r="F362" s="7" t="s">
        <v>24</v>
      </c>
      <c r="G362" s="7" t="s">
        <v>10</v>
      </c>
      <c r="H362" s="7" t="s">
        <v>811</v>
      </c>
      <c r="I362" s="7" t="s">
        <v>535</v>
      </c>
      <c r="J362" s="5">
        <v>1</v>
      </c>
      <c r="K362" s="7"/>
      <c r="L362" s="7" t="s">
        <v>553</v>
      </c>
      <c r="M362" s="4" t="s">
        <v>6</v>
      </c>
      <c r="N362" t="s">
        <v>118</v>
      </c>
      <c r="O362" s="4"/>
      <c r="P362" s="7" t="s">
        <v>829</v>
      </c>
    </row>
    <row r="363" spans="1:16" x14ac:dyDescent="0.45">
      <c r="A363" s="2" t="s">
        <v>4175</v>
      </c>
      <c r="B363" s="2">
        <v>1120</v>
      </c>
      <c r="C363" s="7" t="s">
        <v>830</v>
      </c>
      <c r="D363" s="7" t="s">
        <v>327</v>
      </c>
      <c r="E363" s="21">
        <v>37067410</v>
      </c>
      <c r="F363" s="7" t="s">
        <v>24</v>
      </c>
      <c r="G363" s="7" t="s">
        <v>10</v>
      </c>
      <c r="H363" s="7" t="s">
        <v>811</v>
      </c>
      <c r="I363" s="7" t="s">
        <v>535</v>
      </c>
      <c r="J363" s="5">
        <v>1</v>
      </c>
      <c r="K363" s="7"/>
      <c r="L363" s="7" t="s">
        <v>32</v>
      </c>
      <c r="M363" s="4" t="s">
        <v>6</v>
      </c>
      <c r="N363" t="s">
        <v>118</v>
      </c>
      <c r="O363" s="4"/>
      <c r="P363" s="7" t="s">
        <v>829</v>
      </c>
    </row>
    <row r="364" spans="1:16" x14ac:dyDescent="0.45">
      <c r="A364" s="2" t="s">
        <v>4175</v>
      </c>
      <c r="B364" s="2">
        <v>1120</v>
      </c>
      <c r="C364" s="7" t="s">
        <v>831</v>
      </c>
      <c r="D364" s="7" t="s">
        <v>327</v>
      </c>
      <c r="E364" s="21">
        <v>37089168</v>
      </c>
      <c r="F364" s="7" t="s">
        <v>1</v>
      </c>
      <c r="G364" s="7" t="s">
        <v>24</v>
      </c>
      <c r="H364" s="7" t="s">
        <v>811</v>
      </c>
      <c r="I364" s="7" t="s">
        <v>351</v>
      </c>
      <c r="J364" s="5">
        <v>1</v>
      </c>
      <c r="K364" s="7"/>
      <c r="L364" s="7" t="s">
        <v>159</v>
      </c>
      <c r="M364" s="4" t="s">
        <v>6</v>
      </c>
      <c r="N364" t="s">
        <v>118</v>
      </c>
      <c r="O364" s="4"/>
      <c r="P364" s="7" t="s">
        <v>832</v>
      </c>
    </row>
    <row r="365" spans="1:16" x14ac:dyDescent="0.45">
      <c r="A365" s="2" t="s">
        <v>4175</v>
      </c>
      <c r="B365" s="2">
        <v>1120</v>
      </c>
      <c r="C365" s="7" t="s">
        <v>833</v>
      </c>
      <c r="D365" s="7" t="s">
        <v>327</v>
      </c>
      <c r="E365" s="21">
        <v>37090048</v>
      </c>
      <c r="F365" s="7" t="s">
        <v>10</v>
      </c>
      <c r="G365" s="7" t="s">
        <v>24</v>
      </c>
      <c r="H365" s="7" t="s">
        <v>811</v>
      </c>
      <c r="I365" s="7" t="s">
        <v>348</v>
      </c>
      <c r="J365" s="5">
        <v>1</v>
      </c>
      <c r="K365" s="7"/>
      <c r="L365" s="7" t="s">
        <v>436</v>
      </c>
      <c r="M365" s="4" t="s">
        <v>6</v>
      </c>
      <c r="N365" t="s">
        <v>118</v>
      </c>
      <c r="O365" s="4"/>
      <c r="P365" s="7" t="s">
        <v>834</v>
      </c>
    </row>
    <row r="366" spans="1:16" x14ac:dyDescent="0.45">
      <c r="A366" s="2" t="s">
        <v>4175</v>
      </c>
      <c r="B366" s="2">
        <v>1120</v>
      </c>
      <c r="C366" s="7" t="s">
        <v>717</v>
      </c>
      <c r="D366" s="7" t="s">
        <v>327</v>
      </c>
      <c r="E366" s="21">
        <v>37090456</v>
      </c>
      <c r="F366" s="7" t="s">
        <v>10</v>
      </c>
      <c r="G366" s="7" t="s">
        <v>24</v>
      </c>
      <c r="H366" s="7" t="s">
        <v>811</v>
      </c>
      <c r="I366" s="7" t="s">
        <v>348</v>
      </c>
      <c r="J366" s="5">
        <v>1</v>
      </c>
      <c r="K366" s="7"/>
      <c r="L366" s="7" t="s">
        <v>128</v>
      </c>
      <c r="M366" s="4" t="s">
        <v>6</v>
      </c>
      <c r="N366" t="s">
        <v>118</v>
      </c>
      <c r="O366" s="4"/>
      <c r="P366" s="7" t="s">
        <v>835</v>
      </c>
    </row>
    <row r="367" spans="1:16" x14ac:dyDescent="0.45">
      <c r="A367" s="2" t="s">
        <v>4175</v>
      </c>
      <c r="B367" s="2">
        <v>1120</v>
      </c>
      <c r="C367" s="7" t="s">
        <v>502</v>
      </c>
      <c r="D367" s="7" t="s">
        <v>327</v>
      </c>
      <c r="E367" s="21">
        <v>37090471</v>
      </c>
      <c r="F367" s="7" t="s">
        <v>10</v>
      </c>
      <c r="G367" s="7" t="s">
        <v>24</v>
      </c>
      <c r="H367" s="7" t="s">
        <v>811</v>
      </c>
      <c r="I367" s="7" t="s">
        <v>351</v>
      </c>
      <c r="J367" s="5">
        <v>1</v>
      </c>
      <c r="K367" s="7"/>
      <c r="L367" s="7" t="s">
        <v>503</v>
      </c>
      <c r="M367" s="4" t="s">
        <v>6</v>
      </c>
      <c r="N367" t="s">
        <v>118</v>
      </c>
      <c r="O367" s="4"/>
      <c r="P367" s="7" t="s">
        <v>836</v>
      </c>
    </row>
    <row r="368" spans="1:16" x14ac:dyDescent="0.45">
      <c r="A368" s="2" t="s">
        <v>4175</v>
      </c>
      <c r="B368" s="2">
        <v>1120</v>
      </c>
      <c r="C368" s="7" t="s">
        <v>837</v>
      </c>
      <c r="D368" s="7" t="s">
        <v>327</v>
      </c>
      <c r="E368" s="21">
        <v>37092024</v>
      </c>
      <c r="F368" s="7" t="s">
        <v>10</v>
      </c>
      <c r="G368" s="7" t="s">
        <v>1</v>
      </c>
      <c r="H368" s="7" t="s">
        <v>811</v>
      </c>
      <c r="I368" s="7" t="s">
        <v>351</v>
      </c>
      <c r="J368" s="5">
        <v>1</v>
      </c>
      <c r="K368" s="7"/>
      <c r="L368" s="7" t="s">
        <v>445</v>
      </c>
      <c r="M368" s="4" t="s">
        <v>6</v>
      </c>
      <c r="N368" t="s">
        <v>118</v>
      </c>
      <c r="O368" s="4"/>
      <c r="P368" s="7" t="s">
        <v>838</v>
      </c>
    </row>
    <row r="369" spans="1:16" x14ac:dyDescent="0.45">
      <c r="A369" s="2" t="s">
        <v>4175</v>
      </c>
      <c r="B369" s="2">
        <v>1120</v>
      </c>
      <c r="C369" s="7" t="s">
        <v>415</v>
      </c>
      <c r="D369" s="7" t="s">
        <v>327</v>
      </c>
      <c r="E369" s="21">
        <v>37092035</v>
      </c>
      <c r="F369" s="7" t="s">
        <v>10</v>
      </c>
      <c r="G369" s="7" t="s">
        <v>24</v>
      </c>
      <c r="H369" s="7" t="s">
        <v>811</v>
      </c>
      <c r="I369" s="7" t="s">
        <v>351</v>
      </c>
      <c r="J369" s="5">
        <v>1</v>
      </c>
      <c r="K369" s="7"/>
      <c r="L369" s="7" t="s">
        <v>338</v>
      </c>
      <c r="M369" s="4" t="s">
        <v>6</v>
      </c>
      <c r="N369" t="s">
        <v>118</v>
      </c>
      <c r="O369" s="4"/>
      <c r="P369" s="7" t="s">
        <v>839</v>
      </c>
    </row>
    <row r="370" spans="1:16" x14ac:dyDescent="0.45">
      <c r="A370" s="2" t="s">
        <v>4175</v>
      </c>
      <c r="B370" s="2">
        <v>1120</v>
      </c>
      <c r="C370" s="6" t="s">
        <v>840</v>
      </c>
      <c r="D370" s="6" t="s">
        <v>120</v>
      </c>
      <c r="E370" s="18">
        <v>47630334</v>
      </c>
      <c r="F370" s="6" t="s">
        <v>24</v>
      </c>
      <c r="G370" s="6" t="s">
        <v>10</v>
      </c>
      <c r="H370" s="6" t="s">
        <v>171</v>
      </c>
      <c r="I370" s="6" t="s">
        <v>348</v>
      </c>
      <c r="J370" s="5">
        <v>1</v>
      </c>
      <c r="K370" s="7"/>
      <c r="L370" s="7" t="s">
        <v>841</v>
      </c>
      <c r="M370" s="4" t="s">
        <v>6</v>
      </c>
      <c r="N370" t="s">
        <v>118</v>
      </c>
      <c r="O370" s="4"/>
      <c r="P370" s="6" t="s">
        <v>842</v>
      </c>
    </row>
    <row r="371" spans="1:16" x14ac:dyDescent="0.45">
      <c r="A371" s="2" t="s">
        <v>4175</v>
      </c>
      <c r="B371" s="2">
        <v>1120</v>
      </c>
      <c r="C371" s="7" t="s">
        <v>843</v>
      </c>
      <c r="D371" s="7" t="s">
        <v>120</v>
      </c>
      <c r="E371" s="21">
        <v>47630353</v>
      </c>
      <c r="F371" s="7" t="s">
        <v>0</v>
      </c>
      <c r="G371" s="7" t="s">
        <v>1</v>
      </c>
      <c r="H371" s="7" t="s">
        <v>171</v>
      </c>
      <c r="I371" s="7" t="s">
        <v>535</v>
      </c>
      <c r="J371" s="5">
        <v>1</v>
      </c>
      <c r="K371" s="7"/>
      <c r="L371" s="7" t="s">
        <v>246</v>
      </c>
      <c r="M371" s="4" t="s">
        <v>6</v>
      </c>
      <c r="N371" t="s">
        <v>118</v>
      </c>
      <c r="O371" s="4"/>
      <c r="P371" s="7" t="s">
        <v>844</v>
      </c>
    </row>
    <row r="372" spans="1:16" x14ac:dyDescent="0.45">
      <c r="A372" s="2" t="s">
        <v>4175</v>
      </c>
      <c r="B372" s="2">
        <v>1120</v>
      </c>
      <c r="C372" s="7" t="s">
        <v>845</v>
      </c>
      <c r="D372" s="7" t="s">
        <v>120</v>
      </c>
      <c r="E372" s="21">
        <v>47630353</v>
      </c>
      <c r="F372" s="7" t="s">
        <v>0</v>
      </c>
      <c r="G372" s="7" t="s">
        <v>1</v>
      </c>
      <c r="H372" s="7" t="s">
        <v>171</v>
      </c>
      <c r="I372" s="7" t="s">
        <v>535</v>
      </c>
      <c r="J372" s="5">
        <v>1</v>
      </c>
      <c r="K372" s="7"/>
      <c r="L372" s="7" t="s">
        <v>436</v>
      </c>
      <c r="M372" s="4" t="s">
        <v>6</v>
      </c>
      <c r="N372" t="s">
        <v>118</v>
      </c>
      <c r="O372" s="4"/>
      <c r="P372" s="7" t="s">
        <v>844</v>
      </c>
    </row>
    <row r="373" spans="1:16" x14ac:dyDescent="0.45">
      <c r="A373" s="2" t="s">
        <v>4175</v>
      </c>
      <c r="B373" s="2">
        <v>1120</v>
      </c>
      <c r="C373" s="7" t="s">
        <v>846</v>
      </c>
      <c r="D373" s="7" t="s">
        <v>120</v>
      </c>
      <c r="E373" s="21">
        <v>47630353</v>
      </c>
      <c r="F373" s="7" t="s">
        <v>0</v>
      </c>
      <c r="G373" s="7" t="s">
        <v>1</v>
      </c>
      <c r="H373" s="7" t="s">
        <v>171</v>
      </c>
      <c r="I373" s="7" t="s">
        <v>535</v>
      </c>
      <c r="J373" s="5">
        <v>1</v>
      </c>
      <c r="K373" s="7"/>
      <c r="L373" s="7" t="s">
        <v>436</v>
      </c>
      <c r="M373" s="4" t="s">
        <v>6</v>
      </c>
      <c r="N373" t="s">
        <v>118</v>
      </c>
      <c r="O373" s="4"/>
      <c r="P373" s="7" t="s">
        <v>844</v>
      </c>
    </row>
    <row r="374" spans="1:16" x14ac:dyDescent="0.45">
      <c r="A374" s="2" t="s">
        <v>4175</v>
      </c>
      <c r="B374" s="2">
        <v>1120</v>
      </c>
      <c r="C374" s="7" t="s">
        <v>521</v>
      </c>
      <c r="D374" s="7" t="s">
        <v>120</v>
      </c>
      <c r="E374" s="21">
        <v>47630353</v>
      </c>
      <c r="F374" s="7" t="s">
        <v>0</v>
      </c>
      <c r="G374" s="7" t="s">
        <v>1</v>
      </c>
      <c r="H374" s="7" t="s">
        <v>171</v>
      </c>
      <c r="I374" s="7" t="s">
        <v>535</v>
      </c>
      <c r="J374" s="5">
        <v>1</v>
      </c>
      <c r="K374" s="7"/>
      <c r="L374" s="7" t="s">
        <v>226</v>
      </c>
      <c r="M374" s="4" t="s">
        <v>6</v>
      </c>
      <c r="N374" t="s">
        <v>118</v>
      </c>
      <c r="O374" s="4"/>
      <c r="P374" s="7" t="s">
        <v>844</v>
      </c>
    </row>
    <row r="375" spans="1:16" x14ac:dyDescent="0.45">
      <c r="A375" s="2" t="s">
        <v>4175</v>
      </c>
      <c r="B375" s="2">
        <v>1120</v>
      </c>
      <c r="C375" s="7" t="s">
        <v>847</v>
      </c>
      <c r="D375" s="7" t="s">
        <v>120</v>
      </c>
      <c r="E375" s="21">
        <v>47630353</v>
      </c>
      <c r="F375" s="7" t="s">
        <v>0</v>
      </c>
      <c r="G375" s="7" t="s">
        <v>1</v>
      </c>
      <c r="H375" s="7" t="s">
        <v>171</v>
      </c>
      <c r="I375" s="7" t="s">
        <v>535</v>
      </c>
      <c r="J375" s="5">
        <v>1</v>
      </c>
      <c r="K375" s="7"/>
      <c r="L375" s="7" t="s">
        <v>32</v>
      </c>
      <c r="M375" s="4" t="s">
        <v>6</v>
      </c>
      <c r="N375" t="s">
        <v>118</v>
      </c>
      <c r="O375" s="4"/>
      <c r="P375" s="7" t="s">
        <v>844</v>
      </c>
    </row>
    <row r="376" spans="1:16" x14ac:dyDescent="0.45">
      <c r="A376" s="2" t="s">
        <v>4175</v>
      </c>
      <c r="B376" s="2">
        <v>1120</v>
      </c>
      <c r="C376" s="7" t="s">
        <v>848</v>
      </c>
      <c r="D376" s="7" t="s">
        <v>120</v>
      </c>
      <c r="E376" s="21">
        <v>47630427</v>
      </c>
      <c r="F376" s="7" t="s">
        <v>10</v>
      </c>
      <c r="G376" s="7" t="s">
        <v>0</v>
      </c>
      <c r="H376" s="7" t="s">
        <v>171</v>
      </c>
      <c r="I376" s="7" t="s">
        <v>351</v>
      </c>
      <c r="J376" s="5">
        <v>1</v>
      </c>
      <c r="K376" s="7"/>
      <c r="L376" s="7" t="s">
        <v>159</v>
      </c>
      <c r="M376" s="4" t="s">
        <v>6</v>
      </c>
      <c r="N376" t="s">
        <v>118</v>
      </c>
      <c r="O376" s="4"/>
      <c r="P376" s="7" t="s">
        <v>849</v>
      </c>
    </row>
    <row r="377" spans="1:16" x14ac:dyDescent="0.45">
      <c r="A377" s="2" t="s">
        <v>4175</v>
      </c>
      <c r="B377" s="2">
        <v>1120</v>
      </c>
      <c r="C377" s="7" t="s">
        <v>462</v>
      </c>
      <c r="D377" s="7" t="s">
        <v>120</v>
      </c>
      <c r="E377" s="21">
        <v>47630458</v>
      </c>
      <c r="F377" s="7" t="s">
        <v>10</v>
      </c>
      <c r="G377" s="7" t="s">
        <v>24</v>
      </c>
      <c r="H377" s="7" t="s">
        <v>171</v>
      </c>
      <c r="I377" s="7" t="s">
        <v>348</v>
      </c>
      <c r="J377" s="5">
        <v>1</v>
      </c>
      <c r="K377" s="7"/>
      <c r="L377" s="7" t="s">
        <v>199</v>
      </c>
      <c r="M377" s="4" t="s">
        <v>6</v>
      </c>
      <c r="N377" t="s">
        <v>118</v>
      </c>
      <c r="O377" s="4"/>
      <c r="P377" s="7" t="s">
        <v>850</v>
      </c>
    </row>
    <row r="378" spans="1:16" x14ac:dyDescent="0.45">
      <c r="A378" s="2" t="s">
        <v>4175</v>
      </c>
      <c r="B378" s="2">
        <v>1120</v>
      </c>
      <c r="C378" s="7" t="s">
        <v>789</v>
      </c>
      <c r="D378" s="7" t="s">
        <v>120</v>
      </c>
      <c r="E378" s="21">
        <v>47635681</v>
      </c>
      <c r="F378" s="7" t="s">
        <v>10</v>
      </c>
      <c r="G378" s="7" t="s">
        <v>24</v>
      </c>
      <c r="H378" s="7" t="s">
        <v>171</v>
      </c>
      <c r="I378" s="7" t="s">
        <v>351</v>
      </c>
      <c r="J378" s="5">
        <v>1</v>
      </c>
      <c r="K378" s="7"/>
      <c r="L378" s="7" t="s">
        <v>180</v>
      </c>
      <c r="M378" s="4" t="s">
        <v>6</v>
      </c>
      <c r="N378" t="s">
        <v>118</v>
      </c>
      <c r="O378" s="4"/>
      <c r="P378" s="7" t="s">
        <v>851</v>
      </c>
    </row>
    <row r="379" spans="1:16" x14ac:dyDescent="0.45">
      <c r="A379" s="2" t="s">
        <v>4175</v>
      </c>
      <c r="B379" s="2">
        <v>1120</v>
      </c>
      <c r="C379" s="7" t="s">
        <v>852</v>
      </c>
      <c r="D379" s="7" t="s">
        <v>120</v>
      </c>
      <c r="E379" s="21">
        <v>47637301</v>
      </c>
      <c r="F379" s="7" t="s">
        <v>1</v>
      </c>
      <c r="G379" s="7" t="s">
        <v>24</v>
      </c>
      <c r="H379" s="7" t="s">
        <v>171</v>
      </c>
      <c r="I379" s="7" t="s">
        <v>535</v>
      </c>
      <c r="J379" s="5">
        <v>1</v>
      </c>
      <c r="K379" s="7"/>
      <c r="L379" s="7" t="s">
        <v>32</v>
      </c>
      <c r="M379" s="4" t="s">
        <v>6</v>
      </c>
      <c r="N379" t="s">
        <v>118</v>
      </c>
      <c r="O379" s="4"/>
      <c r="P379" s="7" t="s">
        <v>853</v>
      </c>
    </row>
    <row r="380" spans="1:16" x14ac:dyDescent="0.45">
      <c r="A380" s="2" t="s">
        <v>4175</v>
      </c>
      <c r="B380" s="2">
        <v>1120</v>
      </c>
      <c r="C380" s="7" t="s">
        <v>854</v>
      </c>
      <c r="D380" s="7" t="s">
        <v>120</v>
      </c>
      <c r="E380" s="21">
        <v>47637301</v>
      </c>
      <c r="F380" s="7" t="s">
        <v>1</v>
      </c>
      <c r="G380" s="7" t="s">
        <v>24</v>
      </c>
      <c r="H380" s="7" t="s">
        <v>171</v>
      </c>
      <c r="I380" s="7" t="s">
        <v>535</v>
      </c>
      <c r="J380" s="5">
        <v>1</v>
      </c>
      <c r="K380" s="7"/>
      <c r="L380" s="7" t="s">
        <v>164</v>
      </c>
      <c r="M380" s="4" t="s">
        <v>6</v>
      </c>
      <c r="N380" t="s">
        <v>118</v>
      </c>
      <c r="O380" s="4"/>
      <c r="P380" s="7" t="s">
        <v>853</v>
      </c>
    </row>
    <row r="381" spans="1:16" x14ac:dyDescent="0.45">
      <c r="A381" s="2" t="s">
        <v>4175</v>
      </c>
      <c r="B381" s="2">
        <v>1120</v>
      </c>
      <c r="C381" s="7" t="s">
        <v>855</v>
      </c>
      <c r="D381" s="7" t="s">
        <v>120</v>
      </c>
      <c r="E381" s="21">
        <v>47637423</v>
      </c>
      <c r="F381" s="7" t="s">
        <v>10</v>
      </c>
      <c r="G381" s="7" t="s">
        <v>24</v>
      </c>
      <c r="H381" s="7" t="s">
        <v>171</v>
      </c>
      <c r="I381" s="7" t="s">
        <v>348</v>
      </c>
      <c r="J381" s="5">
        <v>1</v>
      </c>
      <c r="K381" s="7"/>
      <c r="L381" s="7" t="s">
        <v>159</v>
      </c>
      <c r="M381" s="4" t="s">
        <v>6</v>
      </c>
      <c r="N381" t="s">
        <v>118</v>
      </c>
      <c r="O381" s="4"/>
      <c r="P381" s="7" t="s">
        <v>856</v>
      </c>
    </row>
    <row r="382" spans="1:16" x14ac:dyDescent="0.45">
      <c r="A382" s="2" t="s">
        <v>4175</v>
      </c>
      <c r="B382" s="2">
        <v>1120</v>
      </c>
      <c r="C382" s="7" t="s">
        <v>857</v>
      </c>
      <c r="D382" s="7" t="s">
        <v>120</v>
      </c>
      <c r="E382" s="21">
        <v>47643436</v>
      </c>
      <c r="F382" s="7" t="s">
        <v>24</v>
      </c>
      <c r="G382" s="7" t="s">
        <v>1</v>
      </c>
      <c r="H382" s="7" t="s">
        <v>171</v>
      </c>
      <c r="I382" s="7" t="s">
        <v>348</v>
      </c>
      <c r="J382" s="5">
        <v>1</v>
      </c>
      <c r="K382" s="7"/>
      <c r="L382" s="7" t="s">
        <v>164</v>
      </c>
      <c r="M382" s="4" t="s">
        <v>6</v>
      </c>
      <c r="N382" t="s">
        <v>118</v>
      </c>
      <c r="O382" s="4"/>
      <c r="P382" s="7" t="s">
        <v>858</v>
      </c>
    </row>
    <row r="383" spans="1:16" x14ac:dyDescent="0.45">
      <c r="A383" s="2" t="s">
        <v>4175</v>
      </c>
      <c r="B383" s="2">
        <v>1120</v>
      </c>
      <c r="C383" s="7" t="s">
        <v>575</v>
      </c>
      <c r="D383" s="7" t="s">
        <v>120</v>
      </c>
      <c r="E383" s="21">
        <v>47643524</v>
      </c>
      <c r="F383" s="7" t="s">
        <v>24</v>
      </c>
      <c r="G383" s="7" t="s">
        <v>0</v>
      </c>
      <c r="H383" s="7" t="s">
        <v>171</v>
      </c>
      <c r="I383" s="7" t="s">
        <v>348</v>
      </c>
      <c r="J383" s="5">
        <v>1</v>
      </c>
      <c r="K383" s="7"/>
      <c r="L383" s="7" t="s">
        <v>187</v>
      </c>
      <c r="M383" s="4" t="s">
        <v>6</v>
      </c>
      <c r="N383" t="s">
        <v>118</v>
      </c>
      <c r="O383" s="4"/>
      <c r="P383" s="7" t="s">
        <v>859</v>
      </c>
    </row>
    <row r="384" spans="1:16" x14ac:dyDescent="0.45">
      <c r="A384" s="2" t="s">
        <v>4175</v>
      </c>
      <c r="B384" s="2">
        <v>1120</v>
      </c>
      <c r="C384" s="7" t="s">
        <v>860</v>
      </c>
      <c r="D384" s="7" t="s">
        <v>120</v>
      </c>
      <c r="E384" s="21">
        <v>47656891</v>
      </c>
      <c r="F384" s="7" t="s">
        <v>24</v>
      </c>
      <c r="G384" s="7" t="s">
        <v>1</v>
      </c>
      <c r="H384" s="7" t="s">
        <v>171</v>
      </c>
      <c r="I384" s="7" t="s">
        <v>348</v>
      </c>
      <c r="J384" s="5">
        <v>1</v>
      </c>
      <c r="K384" s="7"/>
      <c r="L384" s="7" t="s">
        <v>234</v>
      </c>
      <c r="M384" s="4" t="s">
        <v>6</v>
      </c>
      <c r="N384" t="s">
        <v>118</v>
      </c>
      <c r="O384" s="4"/>
      <c r="P384" s="7" t="s">
        <v>861</v>
      </c>
    </row>
    <row r="385" spans="1:16" x14ac:dyDescent="0.45">
      <c r="A385" s="2" t="s">
        <v>4175</v>
      </c>
      <c r="B385" s="2">
        <v>1120</v>
      </c>
      <c r="C385" s="7" t="s">
        <v>163</v>
      </c>
      <c r="D385" s="7" t="s">
        <v>120</v>
      </c>
      <c r="E385" s="21">
        <v>47656972</v>
      </c>
      <c r="F385" s="7" t="s">
        <v>0</v>
      </c>
      <c r="G385" s="7" t="s">
        <v>1</v>
      </c>
      <c r="H385" s="7" t="s">
        <v>171</v>
      </c>
      <c r="I385" s="7" t="s">
        <v>535</v>
      </c>
      <c r="J385" s="5">
        <v>1</v>
      </c>
      <c r="K385" s="7"/>
      <c r="L385" s="7" t="s">
        <v>164</v>
      </c>
      <c r="M385" s="4" t="s">
        <v>6</v>
      </c>
      <c r="N385" t="s">
        <v>118</v>
      </c>
      <c r="O385" s="4"/>
      <c r="P385" s="7" t="s">
        <v>862</v>
      </c>
    </row>
    <row r="386" spans="1:16" x14ac:dyDescent="0.45">
      <c r="A386" s="2" t="s">
        <v>4175</v>
      </c>
      <c r="B386" s="2">
        <v>1120</v>
      </c>
      <c r="C386" s="7" t="s">
        <v>863</v>
      </c>
      <c r="D386" s="7" t="s">
        <v>120</v>
      </c>
      <c r="E386" s="21">
        <v>47672757</v>
      </c>
      <c r="F386" s="7" t="s">
        <v>24</v>
      </c>
      <c r="G386" s="7" t="s">
        <v>0</v>
      </c>
      <c r="H386" s="7" t="s">
        <v>171</v>
      </c>
      <c r="I386" s="7" t="s">
        <v>351</v>
      </c>
      <c r="J386" s="5">
        <v>1</v>
      </c>
      <c r="K386" s="7"/>
      <c r="L386" s="7" t="s">
        <v>580</v>
      </c>
      <c r="M386" s="4" t="s">
        <v>6</v>
      </c>
      <c r="N386" t="s">
        <v>118</v>
      </c>
      <c r="O386" s="4"/>
      <c r="P386" s="7" t="s">
        <v>864</v>
      </c>
    </row>
    <row r="387" spans="1:16" x14ac:dyDescent="0.45">
      <c r="A387" s="2" t="s">
        <v>4175</v>
      </c>
      <c r="B387" s="2">
        <v>1120</v>
      </c>
      <c r="C387" s="7" t="s">
        <v>123</v>
      </c>
      <c r="D387" s="7" t="s">
        <v>120</v>
      </c>
      <c r="E387" s="21">
        <v>47702191</v>
      </c>
      <c r="F387" s="7" t="s">
        <v>10</v>
      </c>
      <c r="G387" s="7" t="s">
        <v>24</v>
      </c>
      <c r="H387" s="7" t="s">
        <v>171</v>
      </c>
      <c r="I387" s="7" t="s">
        <v>351</v>
      </c>
      <c r="J387" s="5">
        <v>1</v>
      </c>
      <c r="K387" s="7"/>
      <c r="L387" s="7" t="s">
        <v>124</v>
      </c>
      <c r="M387" s="4" t="s">
        <v>6</v>
      </c>
      <c r="N387" t="s">
        <v>118</v>
      </c>
      <c r="O387" s="4"/>
      <c r="P387" s="7" t="s">
        <v>865</v>
      </c>
    </row>
    <row r="388" spans="1:16" x14ac:dyDescent="0.45">
      <c r="A388" s="2" t="s">
        <v>4175</v>
      </c>
      <c r="B388" s="2">
        <v>1120</v>
      </c>
      <c r="C388" s="7" t="s">
        <v>866</v>
      </c>
      <c r="D388" s="7" t="s">
        <v>120</v>
      </c>
      <c r="E388" s="21">
        <v>47702194</v>
      </c>
      <c r="F388" s="7" t="s">
        <v>10</v>
      </c>
      <c r="G388" s="7" t="s">
        <v>0</v>
      </c>
      <c r="H388" s="7" t="s">
        <v>171</v>
      </c>
      <c r="I388" s="7" t="s">
        <v>351</v>
      </c>
      <c r="J388" s="5">
        <v>1</v>
      </c>
      <c r="K388" s="7"/>
      <c r="L388" s="7" t="s">
        <v>199</v>
      </c>
      <c r="M388" s="4" t="s">
        <v>6</v>
      </c>
      <c r="N388" t="s">
        <v>118</v>
      </c>
      <c r="O388" s="4"/>
      <c r="P388" s="7" t="s">
        <v>867</v>
      </c>
    </row>
    <row r="389" spans="1:16" x14ac:dyDescent="0.45">
      <c r="A389" s="2" t="s">
        <v>4175</v>
      </c>
      <c r="B389" s="2">
        <v>1120</v>
      </c>
      <c r="C389" s="7" t="s">
        <v>438</v>
      </c>
      <c r="D389" s="7" t="s">
        <v>120</v>
      </c>
      <c r="E389" s="21">
        <v>47702208</v>
      </c>
      <c r="F389" s="7" t="s">
        <v>0</v>
      </c>
      <c r="G389" s="7" t="s">
        <v>24</v>
      </c>
      <c r="H389" s="7" t="s">
        <v>171</v>
      </c>
      <c r="I389" s="7" t="s">
        <v>348</v>
      </c>
      <c r="J389" s="5">
        <v>1</v>
      </c>
      <c r="K389" s="7"/>
      <c r="L389" s="7" t="s">
        <v>199</v>
      </c>
      <c r="M389" s="4" t="s">
        <v>6</v>
      </c>
      <c r="N389" t="s">
        <v>118</v>
      </c>
      <c r="O389" s="4"/>
      <c r="P389" s="7" t="s">
        <v>868</v>
      </c>
    </row>
    <row r="390" spans="1:16" x14ac:dyDescent="0.45">
      <c r="A390" s="2" t="s">
        <v>4175</v>
      </c>
      <c r="B390" s="2">
        <v>1120</v>
      </c>
      <c r="C390" s="7" t="s">
        <v>869</v>
      </c>
      <c r="D390" s="7" t="s">
        <v>120</v>
      </c>
      <c r="E390" s="21">
        <v>47702251</v>
      </c>
      <c r="F390" s="7" t="s">
        <v>0</v>
      </c>
      <c r="G390" s="7" t="s">
        <v>24</v>
      </c>
      <c r="H390" s="7" t="s">
        <v>171</v>
      </c>
      <c r="I390" s="7" t="s">
        <v>348</v>
      </c>
      <c r="J390" s="5">
        <v>1</v>
      </c>
      <c r="K390" s="7"/>
      <c r="L390" s="7" t="s">
        <v>338</v>
      </c>
      <c r="M390" s="4" t="s">
        <v>6</v>
      </c>
      <c r="N390" t="s">
        <v>118</v>
      </c>
      <c r="O390" s="4"/>
      <c r="P390" s="7" t="s">
        <v>870</v>
      </c>
    </row>
    <row r="391" spans="1:16" x14ac:dyDescent="0.45">
      <c r="A391" s="2" t="s">
        <v>4175</v>
      </c>
      <c r="B391" s="2">
        <v>1120</v>
      </c>
      <c r="C391" s="7" t="s">
        <v>871</v>
      </c>
      <c r="D391" s="7" t="s">
        <v>120</v>
      </c>
      <c r="E391" s="21">
        <v>47702251</v>
      </c>
      <c r="F391" s="7" t="s">
        <v>0</v>
      </c>
      <c r="G391" s="7" t="s">
        <v>24</v>
      </c>
      <c r="H391" s="7" t="s">
        <v>171</v>
      </c>
      <c r="I391" s="7" t="s">
        <v>348</v>
      </c>
      <c r="J391" s="5">
        <v>1</v>
      </c>
      <c r="K391" s="7"/>
      <c r="L391" s="7" t="s">
        <v>164</v>
      </c>
      <c r="M391" s="4" t="s">
        <v>6</v>
      </c>
      <c r="N391" t="s">
        <v>118</v>
      </c>
      <c r="O391" s="4"/>
      <c r="P391" s="7" t="s">
        <v>870</v>
      </c>
    </row>
    <row r="392" spans="1:16" x14ac:dyDescent="0.45">
      <c r="A392" s="2" t="s">
        <v>4175</v>
      </c>
      <c r="B392" s="2">
        <v>1120</v>
      </c>
      <c r="C392" s="7" t="s">
        <v>872</v>
      </c>
      <c r="D392" s="7" t="s">
        <v>120</v>
      </c>
      <c r="E392" s="21">
        <v>47702290</v>
      </c>
      <c r="F392" s="7" t="s">
        <v>10</v>
      </c>
      <c r="G392" s="7" t="s">
        <v>24</v>
      </c>
      <c r="H392" s="7" t="s">
        <v>171</v>
      </c>
      <c r="I392" s="7" t="s">
        <v>351</v>
      </c>
      <c r="J392" s="5">
        <v>1</v>
      </c>
      <c r="K392" s="7"/>
      <c r="L392" s="7" t="s">
        <v>32</v>
      </c>
      <c r="M392" s="4" t="s">
        <v>6</v>
      </c>
      <c r="N392" t="s">
        <v>118</v>
      </c>
      <c r="O392" s="4"/>
      <c r="P392" s="7" t="s">
        <v>873</v>
      </c>
    </row>
    <row r="393" spans="1:16" x14ac:dyDescent="0.45">
      <c r="A393" s="2" t="s">
        <v>4175</v>
      </c>
      <c r="B393" s="2">
        <v>1120</v>
      </c>
      <c r="C393" s="7" t="s">
        <v>874</v>
      </c>
      <c r="D393" s="7" t="s">
        <v>120</v>
      </c>
      <c r="E393" s="21">
        <v>47705488</v>
      </c>
      <c r="F393" s="7" t="s">
        <v>0</v>
      </c>
      <c r="G393" s="7" t="s">
        <v>1</v>
      </c>
      <c r="H393" s="7" t="s">
        <v>171</v>
      </c>
      <c r="I393" s="7" t="s">
        <v>348</v>
      </c>
      <c r="J393" s="5">
        <v>1</v>
      </c>
      <c r="K393" s="7"/>
      <c r="L393" s="7" t="s">
        <v>70</v>
      </c>
      <c r="M393" s="4" t="s">
        <v>6</v>
      </c>
      <c r="N393" t="s">
        <v>118</v>
      </c>
      <c r="O393" s="4"/>
      <c r="P393" s="7" t="s">
        <v>875</v>
      </c>
    </row>
    <row r="394" spans="1:16" x14ac:dyDescent="0.45">
      <c r="A394" s="2" t="s">
        <v>4175</v>
      </c>
      <c r="B394" s="2">
        <v>1120</v>
      </c>
      <c r="C394" s="7" t="s">
        <v>876</v>
      </c>
      <c r="D394" s="7" t="s">
        <v>120</v>
      </c>
      <c r="E394" s="21">
        <v>47705577</v>
      </c>
      <c r="F394" s="7" t="s">
        <v>0</v>
      </c>
      <c r="G394" s="7" t="s">
        <v>24</v>
      </c>
      <c r="H394" s="7" t="s">
        <v>171</v>
      </c>
      <c r="I394" s="7" t="s">
        <v>351</v>
      </c>
      <c r="J394" s="5">
        <v>1</v>
      </c>
      <c r="K394" s="7"/>
      <c r="L394" s="7" t="s">
        <v>219</v>
      </c>
      <c r="M394" s="4" t="s">
        <v>6</v>
      </c>
      <c r="N394" t="s">
        <v>118</v>
      </c>
      <c r="O394" s="4"/>
      <c r="P394" s="7" t="s">
        <v>877</v>
      </c>
    </row>
    <row r="395" spans="1:16" x14ac:dyDescent="0.45">
      <c r="A395" s="2" t="s">
        <v>4175</v>
      </c>
      <c r="B395" s="2">
        <v>1120</v>
      </c>
      <c r="C395" s="7" t="s">
        <v>878</v>
      </c>
      <c r="D395" s="7" t="s">
        <v>120</v>
      </c>
      <c r="E395" s="21">
        <v>47709997</v>
      </c>
      <c r="F395" s="7" t="s">
        <v>0</v>
      </c>
      <c r="G395" s="7" t="s">
        <v>24</v>
      </c>
      <c r="H395" s="7" t="s">
        <v>171</v>
      </c>
      <c r="I395" s="7" t="s">
        <v>535</v>
      </c>
      <c r="J395" s="5">
        <v>1</v>
      </c>
      <c r="K395" s="7"/>
      <c r="L395" s="7" t="s">
        <v>128</v>
      </c>
      <c r="M395" s="4" t="s">
        <v>6</v>
      </c>
      <c r="N395" t="s">
        <v>118</v>
      </c>
      <c r="O395" s="4"/>
      <c r="P395" s="7" t="s">
        <v>879</v>
      </c>
    </row>
    <row r="396" spans="1:16" x14ac:dyDescent="0.45">
      <c r="A396" s="2" t="s">
        <v>4175</v>
      </c>
      <c r="B396" s="2">
        <v>1120</v>
      </c>
      <c r="C396" s="7" t="s">
        <v>880</v>
      </c>
      <c r="D396" s="7" t="s">
        <v>120</v>
      </c>
      <c r="E396" s="21">
        <v>48010388</v>
      </c>
      <c r="F396" s="7" t="s">
        <v>10</v>
      </c>
      <c r="G396" s="7" t="s">
        <v>0</v>
      </c>
      <c r="H396" s="7" t="s">
        <v>174</v>
      </c>
      <c r="I396" s="7" t="s">
        <v>348</v>
      </c>
      <c r="J396" s="5">
        <v>1</v>
      </c>
      <c r="K396" s="7"/>
      <c r="L396" s="7" t="s">
        <v>176</v>
      </c>
      <c r="M396" s="4" t="s">
        <v>6</v>
      </c>
      <c r="N396" t="s">
        <v>118</v>
      </c>
      <c r="O396" s="4"/>
      <c r="P396" s="7" t="s">
        <v>881</v>
      </c>
    </row>
    <row r="397" spans="1:16" x14ac:dyDescent="0.45">
      <c r="A397" s="2" t="s">
        <v>4175</v>
      </c>
      <c r="B397" s="2">
        <v>1120</v>
      </c>
      <c r="C397" s="7" t="s">
        <v>882</v>
      </c>
      <c r="D397" s="7" t="s">
        <v>120</v>
      </c>
      <c r="E397" s="21">
        <v>48018139</v>
      </c>
      <c r="F397" s="7" t="s">
        <v>10</v>
      </c>
      <c r="G397" s="7" t="s">
        <v>24</v>
      </c>
      <c r="H397" s="7" t="s">
        <v>174</v>
      </c>
      <c r="I397" s="7" t="s">
        <v>535</v>
      </c>
      <c r="J397" s="5">
        <v>1</v>
      </c>
      <c r="K397" s="7"/>
      <c r="L397" s="7" t="s">
        <v>128</v>
      </c>
      <c r="M397" s="4" t="s">
        <v>6</v>
      </c>
      <c r="N397" t="s">
        <v>118</v>
      </c>
      <c r="O397" s="4"/>
      <c r="P397" s="7" t="s">
        <v>883</v>
      </c>
    </row>
    <row r="398" spans="1:16" x14ac:dyDescent="0.45">
      <c r="A398" s="2" t="s">
        <v>4175</v>
      </c>
      <c r="B398" s="2">
        <v>1120</v>
      </c>
      <c r="C398" s="7" t="s">
        <v>723</v>
      </c>
      <c r="D398" s="7" t="s">
        <v>120</v>
      </c>
      <c r="E398" s="21">
        <v>48023120</v>
      </c>
      <c r="F398" s="7" t="s">
        <v>0</v>
      </c>
      <c r="G398" s="7" t="s">
        <v>1</v>
      </c>
      <c r="H398" s="7" t="s">
        <v>174</v>
      </c>
      <c r="I398" s="7" t="s">
        <v>535</v>
      </c>
      <c r="J398" s="5">
        <v>1</v>
      </c>
      <c r="K398" s="7"/>
      <c r="L398" s="7" t="s">
        <v>219</v>
      </c>
      <c r="M398" s="4" t="s">
        <v>6</v>
      </c>
      <c r="N398" t="s">
        <v>118</v>
      </c>
      <c r="O398" s="4"/>
      <c r="P398" s="7" t="s">
        <v>884</v>
      </c>
    </row>
    <row r="399" spans="1:16" x14ac:dyDescent="0.45">
      <c r="A399" s="2" t="s">
        <v>4175</v>
      </c>
      <c r="B399" s="2">
        <v>1120</v>
      </c>
      <c r="C399" s="7" t="s">
        <v>885</v>
      </c>
      <c r="D399" s="7" t="s">
        <v>120</v>
      </c>
      <c r="E399" s="21">
        <v>48025772</v>
      </c>
      <c r="F399" s="7" t="s">
        <v>10</v>
      </c>
      <c r="G399" s="7" t="s">
        <v>24</v>
      </c>
      <c r="H399" s="7" t="s">
        <v>174</v>
      </c>
      <c r="I399" s="7" t="s">
        <v>535</v>
      </c>
      <c r="J399" s="5">
        <v>1</v>
      </c>
      <c r="K399" s="7"/>
      <c r="L399" s="7" t="s">
        <v>226</v>
      </c>
      <c r="M399" s="4" t="s">
        <v>6</v>
      </c>
      <c r="N399" t="s">
        <v>118</v>
      </c>
      <c r="O399" s="4"/>
      <c r="P399" s="7" t="s">
        <v>886</v>
      </c>
    </row>
    <row r="400" spans="1:16" x14ac:dyDescent="0.45">
      <c r="A400" s="2" t="s">
        <v>4175</v>
      </c>
      <c r="B400" s="2">
        <v>1120</v>
      </c>
      <c r="C400" s="7" t="s">
        <v>887</v>
      </c>
      <c r="D400" s="7" t="s">
        <v>120</v>
      </c>
      <c r="E400" s="21">
        <v>48025849</v>
      </c>
      <c r="F400" s="7" t="s">
        <v>0</v>
      </c>
      <c r="G400" s="7" t="s">
        <v>1</v>
      </c>
      <c r="H400" s="7" t="s">
        <v>174</v>
      </c>
      <c r="I400" s="7" t="s">
        <v>535</v>
      </c>
      <c r="J400" s="5">
        <v>1</v>
      </c>
      <c r="K400" s="7"/>
      <c r="L400" s="7" t="s">
        <v>176</v>
      </c>
      <c r="M400" s="4" t="s">
        <v>6</v>
      </c>
      <c r="N400" t="s">
        <v>118</v>
      </c>
      <c r="O400" s="4"/>
      <c r="P400" s="7" t="s">
        <v>888</v>
      </c>
    </row>
    <row r="401" spans="1:16" x14ac:dyDescent="0.45">
      <c r="A401" s="2" t="s">
        <v>4175</v>
      </c>
      <c r="B401" s="2">
        <v>1120</v>
      </c>
      <c r="C401" s="7" t="s">
        <v>889</v>
      </c>
      <c r="D401" s="7" t="s">
        <v>120</v>
      </c>
      <c r="E401" s="21">
        <v>48025988</v>
      </c>
      <c r="F401" s="7" t="s">
        <v>24</v>
      </c>
      <c r="G401" s="7" t="s">
        <v>10</v>
      </c>
      <c r="H401" s="7" t="s">
        <v>174</v>
      </c>
      <c r="I401" s="7" t="s">
        <v>535</v>
      </c>
      <c r="J401" s="5">
        <v>1</v>
      </c>
      <c r="K401" s="7"/>
      <c r="L401" s="7" t="s">
        <v>226</v>
      </c>
      <c r="M401" s="4" t="s">
        <v>6</v>
      </c>
      <c r="N401" t="s">
        <v>118</v>
      </c>
      <c r="O401" s="4"/>
      <c r="P401" s="7" t="s">
        <v>890</v>
      </c>
    </row>
    <row r="402" spans="1:16" x14ac:dyDescent="0.45">
      <c r="A402" s="2" t="s">
        <v>4175</v>
      </c>
      <c r="B402" s="2">
        <v>1120</v>
      </c>
      <c r="C402" s="7" t="s">
        <v>891</v>
      </c>
      <c r="D402" s="7" t="s">
        <v>120</v>
      </c>
      <c r="E402" s="21">
        <v>48026015</v>
      </c>
      <c r="F402" s="7" t="s">
        <v>24</v>
      </c>
      <c r="G402" s="7" t="s">
        <v>10</v>
      </c>
      <c r="H402" s="7" t="s">
        <v>174</v>
      </c>
      <c r="I402" s="7" t="s">
        <v>535</v>
      </c>
      <c r="J402" s="5">
        <v>1</v>
      </c>
      <c r="K402" s="7"/>
      <c r="L402" s="7" t="s">
        <v>445</v>
      </c>
      <c r="M402" s="4" t="s">
        <v>6</v>
      </c>
      <c r="N402" t="s">
        <v>118</v>
      </c>
      <c r="O402" s="4"/>
      <c r="P402" s="7" t="s">
        <v>892</v>
      </c>
    </row>
    <row r="403" spans="1:16" x14ac:dyDescent="0.45">
      <c r="A403" s="2" t="s">
        <v>4175</v>
      </c>
      <c r="B403" s="2">
        <v>1120</v>
      </c>
      <c r="C403" s="7" t="s">
        <v>392</v>
      </c>
      <c r="D403" s="7" t="s">
        <v>120</v>
      </c>
      <c r="E403" s="21">
        <v>48026064</v>
      </c>
      <c r="F403" s="7" t="s">
        <v>0</v>
      </c>
      <c r="G403" s="7" t="s">
        <v>24</v>
      </c>
      <c r="H403" s="7" t="s">
        <v>174</v>
      </c>
      <c r="I403" s="7" t="s">
        <v>535</v>
      </c>
      <c r="J403" s="5">
        <v>1</v>
      </c>
      <c r="K403" s="7"/>
      <c r="L403" s="7" t="s">
        <v>151</v>
      </c>
      <c r="M403" s="4" t="s">
        <v>6</v>
      </c>
      <c r="N403" t="s">
        <v>118</v>
      </c>
      <c r="O403" s="4"/>
      <c r="P403" s="7" t="s">
        <v>893</v>
      </c>
    </row>
    <row r="404" spans="1:16" x14ac:dyDescent="0.45">
      <c r="A404" s="2" t="s">
        <v>4175</v>
      </c>
      <c r="B404" s="2">
        <v>1120</v>
      </c>
      <c r="C404" s="7" t="s">
        <v>894</v>
      </c>
      <c r="D404" s="7" t="s">
        <v>120</v>
      </c>
      <c r="E404" s="21">
        <v>48026183</v>
      </c>
      <c r="F404" s="7" t="s">
        <v>24</v>
      </c>
      <c r="G404" s="7" t="s">
        <v>1</v>
      </c>
      <c r="H404" s="7" t="s">
        <v>174</v>
      </c>
      <c r="I404" s="7" t="s">
        <v>535</v>
      </c>
      <c r="J404" s="5">
        <v>1</v>
      </c>
      <c r="K404" s="7"/>
      <c r="L404" s="7" t="s">
        <v>124</v>
      </c>
      <c r="M404" s="4" t="s">
        <v>6</v>
      </c>
      <c r="N404" t="s">
        <v>118</v>
      </c>
      <c r="O404" s="4"/>
      <c r="P404" s="7" t="s">
        <v>895</v>
      </c>
    </row>
    <row r="405" spans="1:16" x14ac:dyDescent="0.45">
      <c r="A405" s="2" t="s">
        <v>4175</v>
      </c>
      <c r="B405" s="2">
        <v>1120</v>
      </c>
      <c r="C405" s="7" t="s">
        <v>896</v>
      </c>
      <c r="D405" s="7" t="s">
        <v>120</v>
      </c>
      <c r="E405" s="21">
        <v>48026284</v>
      </c>
      <c r="F405" s="7" t="s">
        <v>0</v>
      </c>
      <c r="G405" s="7" t="s">
        <v>24</v>
      </c>
      <c r="H405" s="7" t="s">
        <v>174</v>
      </c>
      <c r="I405" s="7" t="s">
        <v>535</v>
      </c>
      <c r="J405" s="5">
        <v>1</v>
      </c>
      <c r="K405" s="7"/>
      <c r="L405" s="7" t="s">
        <v>436</v>
      </c>
      <c r="M405" s="4" t="s">
        <v>6</v>
      </c>
      <c r="N405" t="s">
        <v>118</v>
      </c>
      <c r="O405" s="4"/>
      <c r="P405" s="7" t="s">
        <v>897</v>
      </c>
    </row>
    <row r="406" spans="1:16" x14ac:dyDescent="0.45">
      <c r="A406" s="2" t="s">
        <v>4175</v>
      </c>
      <c r="B406" s="2">
        <v>1120</v>
      </c>
      <c r="C406" s="7" t="s">
        <v>898</v>
      </c>
      <c r="D406" s="7" t="s">
        <v>120</v>
      </c>
      <c r="E406" s="21">
        <v>48026780</v>
      </c>
      <c r="F406" s="7" t="s">
        <v>0</v>
      </c>
      <c r="G406" s="7" t="s">
        <v>1</v>
      </c>
      <c r="H406" s="7" t="s">
        <v>174</v>
      </c>
      <c r="I406" s="7" t="s">
        <v>535</v>
      </c>
      <c r="J406" s="5">
        <v>1</v>
      </c>
      <c r="K406" s="7"/>
      <c r="L406" s="7" t="s">
        <v>436</v>
      </c>
      <c r="M406" s="4" t="s">
        <v>6</v>
      </c>
      <c r="N406" t="s">
        <v>118</v>
      </c>
      <c r="O406" s="4"/>
      <c r="P406" s="7" t="s">
        <v>899</v>
      </c>
    </row>
    <row r="407" spans="1:16" x14ac:dyDescent="0.45">
      <c r="A407" s="2" t="s">
        <v>4175</v>
      </c>
      <c r="B407" s="2">
        <v>1120</v>
      </c>
      <c r="C407" s="7" t="s">
        <v>900</v>
      </c>
      <c r="D407" s="7" t="s">
        <v>120</v>
      </c>
      <c r="E407" s="21">
        <v>48026966</v>
      </c>
      <c r="F407" s="7" t="s">
        <v>24</v>
      </c>
      <c r="G407" s="7" t="s">
        <v>0</v>
      </c>
      <c r="H407" s="7" t="s">
        <v>174</v>
      </c>
      <c r="I407" s="7" t="s">
        <v>535</v>
      </c>
      <c r="J407" s="5">
        <v>1</v>
      </c>
      <c r="K407" s="7"/>
      <c r="L407" s="7" t="s">
        <v>128</v>
      </c>
      <c r="M407" s="4" t="s">
        <v>6</v>
      </c>
      <c r="N407" t="s">
        <v>118</v>
      </c>
      <c r="O407" s="4"/>
      <c r="P407" s="7" t="s">
        <v>901</v>
      </c>
    </row>
    <row r="408" spans="1:16" x14ac:dyDescent="0.45">
      <c r="A408" s="2" t="s">
        <v>4175</v>
      </c>
      <c r="B408" s="2">
        <v>1120</v>
      </c>
      <c r="C408" s="7" t="s">
        <v>497</v>
      </c>
      <c r="D408" s="7" t="s">
        <v>120</v>
      </c>
      <c r="E408" s="21">
        <v>48026989</v>
      </c>
      <c r="F408" s="7" t="s">
        <v>0</v>
      </c>
      <c r="G408" s="7" t="s">
        <v>24</v>
      </c>
      <c r="H408" s="7" t="s">
        <v>174</v>
      </c>
      <c r="I408" s="7" t="s">
        <v>348</v>
      </c>
      <c r="J408" s="5">
        <v>1</v>
      </c>
      <c r="K408" s="7"/>
      <c r="L408" s="7" t="s">
        <v>32</v>
      </c>
      <c r="M408" s="4" t="s">
        <v>6</v>
      </c>
      <c r="N408" t="s">
        <v>118</v>
      </c>
      <c r="O408" s="4"/>
      <c r="P408" s="7" t="s">
        <v>902</v>
      </c>
    </row>
    <row r="409" spans="1:16" x14ac:dyDescent="0.45">
      <c r="A409" s="2" t="s">
        <v>4175</v>
      </c>
      <c r="B409" s="2">
        <v>1120</v>
      </c>
      <c r="C409" s="7" t="s">
        <v>903</v>
      </c>
      <c r="D409" s="7" t="s">
        <v>120</v>
      </c>
      <c r="E409" s="21">
        <v>48026989</v>
      </c>
      <c r="F409" s="7" t="s">
        <v>0</v>
      </c>
      <c r="G409" s="7" t="s">
        <v>24</v>
      </c>
      <c r="H409" s="7" t="s">
        <v>174</v>
      </c>
      <c r="I409" s="7" t="s">
        <v>348</v>
      </c>
      <c r="J409" s="5">
        <v>1</v>
      </c>
      <c r="K409" s="7"/>
      <c r="L409" s="7" t="s">
        <v>164</v>
      </c>
      <c r="M409" s="4" t="s">
        <v>6</v>
      </c>
      <c r="N409" t="s">
        <v>118</v>
      </c>
      <c r="O409" s="4"/>
      <c r="P409" s="7" t="s">
        <v>902</v>
      </c>
    </row>
    <row r="410" spans="1:16" x14ac:dyDescent="0.45">
      <c r="A410" s="2" t="s">
        <v>4175</v>
      </c>
      <c r="B410" s="2">
        <v>1120</v>
      </c>
      <c r="C410" s="7" t="s">
        <v>904</v>
      </c>
      <c r="D410" s="7" t="s">
        <v>120</v>
      </c>
      <c r="E410" s="21">
        <v>48027295</v>
      </c>
      <c r="F410" s="7" t="s">
        <v>10</v>
      </c>
      <c r="G410" s="7" t="s">
        <v>24</v>
      </c>
      <c r="H410" s="7" t="s">
        <v>174</v>
      </c>
      <c r="I410" s="7" t="s">
        <v>535</v>
      </c>
      <c r="J410" s="5">
        <v>1</v>
      </c>
      <c r="K410" s="7"/>
      <c r="L410" s="7" t="s">
        <v>164</v>
      </c>
      <c r="M410" s="4" t="s">
        <v>6</v>
      </c>
      <c r="N410" t="s">
        <v>118</v>
      </c>
      <c r="O410" s="4"/>
      <c r="P410" s="7" t="s">
        <v>905</v>
      </c>
    </row>
    <row r="411" spans="1:16" x14ac:dyDescent="0.45">
      <c r="A411" s="2" t="s">
        <v>4175</v>
      </c>
      <c r="B411" s="2">
        <v>1120</v>
      </c>
      <c r="C411" s="7" t="s">
        <v>262</v>
      </c>
      <c r="D411" s="7" t="s">
        <v>120</v>
      </c>
      <c r="E411" s="21">
        <v>48027325</v>
      </c>
      <c r="F411" s="7" t="s">
        <v>0</v>
      </c>
      <c r="G411" s="7" t="s">
        <v>10</v>
      </c>
      <c r="H411" s="7" t="s">
        <v>174</v>
      </c>
      <c r="I411" s="7" t="s">
        <v>351</v>
      </c>
      <c r="J411" s="5">
        <v>1</v>
      </c>
      <c r="K411" s="7"/>
      <c r="L411" s="7" t="s">
        <v>246</v>
      </c>
      <c r="M411" s="4" t="s">
        <v>6</v>
      </c>
      <c r="N411" t="s">
        <v>118</v>
      </c>
      <c r="O411" s="4"/>
      <c r="P411" s="7" t="s">
        <v>906</v>
      </c>
    </row>
    <row r="412" spans="1:16" x14ac:dyDescent="0.45">
      <c r="A412" s="2" t="s">
        <v>4175</v>
      </c>
      <c r="B412" s="2">
        <v>1120</v>
      </c>
      <c r="C412" s="7" t="s">
        <v>907</v>
      </c>
      <c r="D412" s="7" t="s">
        <v>120</v>
      </c>
      <c r="E412" s="21">
        <v>48027746</v>
      </c>
      <c r="F412" s="7" t="s">
        <v>1</v>
      </c>
      <c r="G412" s="7" t="s">
        <v>0</v>
      </c>
      <c r="H412" s="7" t="s">
        <v>174</v>
      </c>
      <c r="I412" s="7" t="s">
        <v>348</v>
      </c>
      <c r="J412" s="5">
        <v>1</v>
      </c>
      <c r="K412" s="7"/>
      <c r="L412" s="7" t="s">
        <v>436</v>
      </c>
      <c r="M412" s="4" t="s">
        <v>6</v>
      </c>
      <c r="N412" t="s">
        <v>118</v>
      </c>
      <c r="O412" s="4"/>
      <c r="P412" s="7" t="s">
        <v>908</v>
      </c>
    </row>
    <row r="413" spans="1:16" x14ac:dyDescent="0.45">
      <c r="A413" s="2" t="s">
        <v>4175</v>
      </c>
      <c r="B413" s="2">
        <v>1120</v>
      </c>
      <c r="C413" s="7" t="s">
        <v>909</v>
      </c>
      <c r="D413" s="7" t="s">
        <v>120</v>
      </c>
      <c r="E413" s="21">
        <v>48030589</v>
      </c>
      <c r="F413" s="7" t="s">
        <v>24</v>
      </c>
      <c r="G413" s="7" t="s">
        <v>10</v>
      </c>
      <c r="H413" s="7" t="s">
        <v>174</v>
      </c>
      <c r="I413" s="7" t="s">
        <v>348</v>
      </c>
      <c r="J413" s="5">
        <v>1</v>
      </c>
      <c r="K413" s="7"/>
      <c r="L413" s="7" t="s">
        <v>131</v>
      </c>
      <c r="M413" s="4" t="s">
        <v>6</v>
      </c>
      <c r="N413" t="s">
        <v>118</v>
      </c>
      <c r="O413" s="4"/>
      <c r="P413" s="7" t="s">
        <v>910</v>
      </c>
    </row>
    <row r="414" spans="1:16" x14ac:dyDescent="0.45">
      <c r="A414" s="2" t="s">
        <v>4175</v>
      </c>
      <c r="B414" s="2">
        <v>1120</v>
      </c>
      <c r="C414" s="7" t="s">
        <v>911</v>
      </c>
      <c r="D414" s="7" t="s">
        <v>120</v>
      </c>
      <c r="E414" s="21">
        <v>48033673</v>
      </c>
      <c r="F414" s="7" t="s">
        <v>0</v>
      </c>
      <c r="G414" s="7" t="s">
        <v>1</v>
      </c>
      <c r="H414" s="7" t="s">
        <v>174</v>
      </c>
      <c r="I414" s="7" t="s">
        <v>348</v>
      </c>
      <c r="J414" s="5">
        <v>1</v>
      </c>
      <c r="K414" s="7"/>
      <c r="L414" s="7" t="s">
        <v>124</v>
      </c>
      <c r="M414" s="4" t="s">
        <v>6</v>
      </c>
      <c r="N414" t="s">
        <v>118</v>
      </c>
      <c r="O414" s="4"/>
      <c r="P414" s="7" t="s">
        <v>912</v>
      </c>
    </row>
    <row r="415" spans="1:16" x14ac:dyDescent="0.45">
      <c r="A415" s="2" t="s">
        <v>4175</v>
      </c>
      <c r="B415" s="2">
        <v>1120</v>
      </c>
      <c r="C415" s="7" t="s">
        <v>913</v>
      </c>
      <c r="D415" s="7" t="s">
        <v>120</v>
      </c>
      <c r="E415" s="21">
        <v>48033690</v>
      </c>
      <c r="F415" s="7" t="s">
        <v>10</v>
      </c>
      <c r="G415" s="7" t="s">
        <v>24</v>
      </c>
      <c r="H415" s="7" t="s">
        <v>174</v>
      </c>
      <c r="I415" s="7" t="s">
        <v>351</v>
      </c>
      <c r="J415" s="5">
        <v>1</v>
      </c>
      <c r="K415" s="7"/>
      <c r="L415" s="7" t="s">
        <v>146</v>
      </c>
      <c r="M415" s="4" t="s">
        <v>6</v>
      </c>
      <c r="N415" t="s">
        <v>118</v>
      </c>
      <c r="O415" s="4"/>
      <c r="P415" s="7" t="s">
        <v>914</v>
      </c>
    </row>
    <row r="416" spans="1:16" x14ac:dyDescent="0.45">
      <c r="A416" s="2" t="s">
        <v>4175</v>
      </c>
      <c r="B416" s="2">
        <v>1120</v>
      </c>
      <c r="C416" s="7" t="s">
        <v>915</v>
      </c>
      <c r="D416" s="7" t="s">
        <v>120</v>
      </c>
      <c r="E416" s="21">
        <v>48033766</v>
      </c>
      <c r="F416" s="7" t="s">
        <v>1</v>
      </c>
      <c r="G416" s="7" t="s">
        <v>24</v>
      </c>
      <c r="H416" s="7" t="s">
        <v>174</v>
      </c>
      <c r="I416" s="7" t="s">
        <v>535</v>
      </c>
      <c r="J416" s="5">
        <v>1</v>
      </c>
      <c r="K416" s="7"/>
      <c r="L416" s="7" t="s">
        <v>436</v>
      </c>
      <c r="M416" s="4" t="s">
        <v>6</v>
      </c>
      <c r="N416" t="s">
        <v>118</v>
      </c>
      <c r="O416" s="4"/>
      <c r="P416" s="7" t="s">
        <v>916</v>
      </c>
    </row>
    <row r="417" spans="1:16" x14ac:dyDescent="0.45">
      <c r="A417" s="2" t="s">
        <v>4175</v>
      </c>
      <c r="B417" s="2">
        <v>1120</v>
      </c>
      <c r="C417" s="7" t="s">
        <v>798</v>
      </c>
      <c r="D417" s="7" t="s">
        <v>120</v>
      </c>
      <c r="E417" s="21">
        <v>48033988</v>
      </c>
      <c r="F417" s="7" t="s">
        <v>144</v>
      </c>
      <c r="G417" s="7" t="s">
        <v>918</v>
      </c>
      <c r="H417" s="7" t="s">
        <v>174</v>
      </c>
      <c r="I417" s="7" t="s">
        <v>535</v>
      </c>
      <c r="J417" s="5">
        <v>1</v>
      </c>
      <c r="K417" s="7"/>
      <c r="L417" s="7" t="s">
        <v>553</v>
      </c>
      <c r="M417" s="4" t="s">
        <v>6</v>
      </c>
      <c r="N417" t="s">
        <v>140</v>
      </c>
      <c r="O417" s="4"/>
      <c r="P417" s="7" t="s">
        <v>917</v>
      </c>
    </row>
    <row r="418" spans="1:16" x14ac:dyDescent="0.45">
      <c r="A418" s="2" t="s">
        <v>4175</v>
      </c>
      <c r="B418" s="2">
        <v>1120</v>
      </c>
      <c r="C418" s="7" t="s">
        <v>163</v>
      </c>
      <c r="D418" s="7" t="s">
        <v>120</v>
      </c>
      <c r="E418" s="21">
        <v>48033988</v>
      </c>
      <c r="F418" s="7" t="s">
        <v>144</v>
      </c>
      <c r="G418" s="7" t="s">
        <v>918</v>
      </c>
      <c r="H418" s="7" t="s">
        <v>174</v>
      </c>
      <c r="I418" s="7" t="s">
        <v>535</v>
      </c>
      <c r="J418" s="5">
        <v>1</v>
      </c>
      <c r="K418" s="7"/>
      <c r="L418" s="7" t="s">
        <v>164</v>
      </c>
      <c r="M418" s="4" t="s">
        <v>6</v>
      </c>
      <c r="N418" t="s">
        <v>140</v>
      </c>
      <c r="O418" s="4"/>
      <c r="P418" s="7" t="s">
        <v>917</v>
      </c>
    </row>
    <row r="419" spans="1:16" x14ac:dyDescent="0.45">
      <c r="A419" s="2" t="s">
        <v>4175</v>
      </c>
      <c r="B419" s="2">
        <v>1120</v>
      </c>
      <c r="C419" s="7" t="s">
        <v>673</v>
      </c>
      <c r="D419" s="7" t="s">
        <v>120</v>
      </c>
      <c r="E419" s="21">
        <v>48033988</v>
      </c>
      <c r="F419" s="7" t="s">
        <v>144</v>
      </c>
      <c r="G419" s="7" t="s">
        <v>918</v>
      </c>
      <c r="H419" s="7" t="s">
        <v>174</v>
      </c>
      <c r="I419" s="7" t="s">
        <v>535</v>
      </c>
      <c r="J419" s="5">
        <v>1</v>
      </c>
      <c r="K419" s="7"/>
      <c r="L419" s="7" t="s">
        <v>164</v>
      </c>
      <c r="M419" s="4" t="s">
        <v>6</v>
      </c>
      <c r="N419" t="s">
        <v>140</v>
      </c>
      <c r="O419" s="4"/>
      <c r="P419" s="7" t="s">
        <v>917</v>
      </c>
    </row>
    <row r="420" spans="1:16" x14ac:dyDescent="0.45">
      <c r="A420" s="2" t="s">
        <v>4175</v>
      </c>
      <c r="B420" s="2">
        <v>1120</v>
      </c>
      <c r="C420" s="7" t="s">
        <v>843</v>
      </c>
      <c r="D420" s="7" t="s">
        <v>142</v>
      </c>
      <c r="E420" s="21">
        <v>29490381</v>
      </c>
      <c r="F420" s="7" t="s">
        <v>0</v>
      </c>
      <c r="G420" s="7" t="s">
        <v>1</v>
      </c>
      <c r="H420" s="7" t="s">
        <v>76</v>
      </c>
      <c r="I420" s="7" t="s">
        <v>348</v>
      </c>
      <c r="J420" s="5">
        <v>1</v>
      </c>
      <c r="K420" s="7"/>
      <c r="L420" s="7" t="s">
        <v>246</v>
      </c>
      <c r="M420" s="4" t="s">
        <v>6</v>
      </c>
      <c r="N420" t="s">
        <v>118</v>
      </c>
      <c r="O420" s="4"/>
      <c r="P420" s="7" t="s">
        <v>919</v>
      </c>
    </row>
    <row r="421" spans="1:16" x14ac:dyDescent="0.45">
      <c r="A421" s="2" t="s">
        <v>4175</v>
      </c>
      <c r="B421" s="2">
        <v>1120</v>
      </c>
      <c r="C421" s="7" t="s">
        <v>920</v>
      </c>
      <c r="D421" s="7" t="s">
        <v>142</v>
      </c>
      <c r="E421" s="21">
        <v>29527474</v>
      </c>
      <c r="F421" s="7" t="s">
        <v>0</v>
      </c>
      <c r="G421" s="7" t="s">
        <v>24</v>
      </c>
      <c r="H421" s="7" t="s">
        <v>76</v>
      </c>
      <c r="I421" s="7" t="s">
        <v>351</v>
      </c>
      <c r="J421" s="5">
        <v>1</v>
      </c>
      <c r="K421" s="7"/>
      <c r="L421" s="7" t="s">
        <v>70</v>
      </c>
      <c r="M421" s="4" t="s">
        <v>6</v>
      </c>
      <c r="N421" t="s">
        <v>118</v>
      </c>
      <c r="O421" s="4"/>
      <c r="P421" s="7" t="s">
        <v>921</v>
      </c>
    </row>
    <row r="422" spans="1:16" x14ac:dyDescent="0.45">
      <c r="A422" s="2" t="s">
        <v>4175</v>
      </c>
      <c r="B422" s="2">
        <v>1120</v>
      </c>
      <c r="C422" s="7" t="s">
        <v>182</v>
      </c>
      <c r="D422" s="7" t="s">
        <v>142</v>
      </c>
      <c r="E422" s="21">
        <v>29559153</v>
      </c>
      <c r="F422" s="7" t="s">
        <v>0</v>
      </c>
      <c r="G422" s="7" t="s">
        <v>24</v>
      </c>
      <c r="H422" s="7" t="s">
        <v>76</v>
      </c>
      <c r="I422" s="7" t="s">
        <v>348</v>
      </c>
      <c r="J422" s="5">
        <v>1</v>
      </c>
      <c r="K422" s="7"/>
      <c r="L422" s="7" t="s">
        <v>180</v>
      </c>
      <c r="M422" s="4" t="s">
        <v>6</v>
      </c>
      <c r="N422" t="s">
        <v>118</v>
      </c>
      <c r="O422" s="4"/>
      <c r="P422" s="7" t="s">
        <v>922</v>
      </c>
    </row>
    <row r="423" spans="1:16" x14ac:dyDescent="0.45">
      <c r="A423" s="2" t="s">
        <v>4175</v>
      </c>
      <c r="B423" s="2">
        <v>1120</v>
      </c>
      <c r="C423" s="7" t="s">
        <v>923</v>
      </c>
      <c r="D423" s="7" t="s">
        <v>142</v>
      </c>
      <c r="E423" s="21">
        <v>29559774</v>
      </c>
      <c r="F423" s="7" t="s">
        <v>24</v>
      </c>
      <c r="G423" s="7" t="s">
        <v>10</v>
      </c>
      <c r="H423" s="7" t="s">
        <v>76</v>
      </c>
      <c r="I423" s="7" t="s">
        <v>351</v>
      </c>
      <c r="J423" s="5">
        <v>1</v>
      </c>
      <c r="K423" s="7"/>
      <c r="L423" s="7" t="s">
        <v>151</v>
      </c>
      <c r="M423" s="4" t="s">
        <v>6</v>
      </c>
      <c r="N423" t="s">
        <v>118</v>
      </c>
      <c r="O423" s="4"/>
      <c r="P423" s="7" t="s">
        <v>924</v>
      </c>
    </row>
    <row r="424" spans="1:16" x14ac:dyDescent="0.45">
      <c r="A424" s="2" t="s">
        <v>4175</v>
      </c>
      <c r="B424" s="2">
        <v>1120</v>
      </c>
      <c r="C424" s="7" t="s">
        <v>182</v>
      </c>
      <c r="D424" s="7" t="s">
        <v>142</v>
      </c>
      <c r="E424" s="21">
        <v>29559845</v>
      </c>
      <c r="F424" s="7" t="s">
        <v>24</v>
      </c>
      <c r="G424" s="7" t="s">
        <v>1</v>
      </c>
      <c r="H424" s="7" t="s">
        <v>76</v>
      </c>
      <c r="I424" s="7" t="s">
        <v>348</v>
      </c>
      <c r="J424" s="5">
        <v>1</v>
      </c>
      <c r="K424" s="7"/>
      <c r="L424" s="7" t="s">
        <v>180</v>
      </c>
      <c r="M424" s="4" t="s">
        <v>6</v>
      </c>
      <c r="N424" t="s">
        <v>118</v>
      </c>
      <c r="O424" s="4"/>
      <c r="P424" s="7" t="s">
        <v>925</v>
      </c>
    </row>
    <row r="425" spans="1:16" x14ac:dyDescent="0.45">
      <c r="A425" s="2" t="s">
        <v>4175</v>
      </c>
      <c r="B425" s="2">
        <v>1120</v>
      </c>
      <c r="C425" s="7" t="s">
        <v>926</v>
      </c>
      <c r="D425" s="7" t="s">
        <v>142</v>
      </c>
      <c r="E425" s="21">
        <v>29587415</v>
      </c>
      <c r="F425" s="7" t="s">
        <v>0</v>
      </c>
      <c r="G425" s="7" t="s">
        <v>1</v>
      </c>
      <c r="H425" s="7" t="s">
        <v>76</v>
      </c>
      <c r="I425" s="7" t="s">
        <v>351</v>
      </c>
      <c r="J425" s="5">
        <v>1</v>
      </c>
      <c r="K425" s="7"/>
      <c r="L425" s="7" t="s">
        <v>70</v>
      </c>
      <c r="M425" s="4" t="s">
        <v>6</v>
      </c>
      <c r="N425" t="s">
        <v>118</v>
      </c>
      <c r="O425" s="4"/>
      <c r="P425" s="7" t="s">
        <v>927</v>
      </c>
    </row>
    <row r="426" spans="1:16" x14ac:dyDescent="0.45">
      <c r="A426" s="2" t="s">
        <v>4175</v>
      </c>
      <c r="B426" s="2">
        <v>1120</v>
      </c>
      <c r="C426" s="7" t="s">
        <v>928</v>
      </c>
      <c r="D426" s="7" t="s">
        <v>142</v>
      </c>
      <c r="E426" s="21">
        <v>29587482</v>
      </c>
      <c r="F426" s="7" t="s">
        <v>24</v>
      </c>
      <c r="G426" s="7" t="s">
        <v>10</v>
      </c>
      <c r="H426" s="7" t="s">
        <v>76</v>
      </c>
      <c r="I426" s="7" t="s">
        <v>348</v>
      </c>
      <c r="J426" s="5">
        <v>1</v>
      </c>
      <c r="K426" s="7"/>
      <c r="L426" s="7" t="s">
        <v>180</v>
      </c>
      <c r="M426" s="4" t="s">
        <v>6</v>
      </c>
      <c r="N426" t="s">
        <v>118</v>
      </c>
      <c r="O426" s="4"/>
      <c r="P426" s="7" t="s">
        <v>929</v>
      </c>
    </row>
    <row r="427" spans="1:16" x14ac:dyDescent="0.45">
      <c r="A427" s="2" t="s">
        <v>4175</v>
      </c>
      <c r="B427" s="2">
        <v>1120</v>
      </c>
      <c r="C427" s="7" t="s">
        <v>930</v>
      </c>
      <c r="D427" s="7" t="s">
        <v>142</v>
      </c>
      <c r="E427" s="21">
        <v>29661949</v>
      </c>
      <c r="F427" s="7" t="s">
        <v>10</v>
      </c>
      <c r="G427" s="7" t="s">
        <v>1</v>
      </c>
      <c r="H427" s="7" t="s">
        <v>76</v>
      </c>
      <c r="I427" s="7" t="s">
        <v>351</v>
      </c>
      <c r="J427" s="5">
        <v>1</v>
      </c>
      <c r="K427" s="7"/>
      <c r="L427" s="7" t="s">
        <v>151</v>
      </c>
      <c r="M427" s="4" t="s">
        <v>6</v>
      </c>
      <c r="N427" t="s">
        <v>118</v>
      </c>
      <c r="O427" s="4"/>
      <c r="P427" s="7" t="s">
        <v>931</v>
      </c>
    </row>
    <row r="428" spans="1:16" x14ac:dyDescent="0.45">
      <c r="A428" s="2" t="s">
        <v>4175</v>
      </c>
      <c r="B428" s="2">
        <v>1120</v>
      </c>
      <c r="C428" s="7" t="s">
        <v>932</v>
      </c>
      <c r="D428" s="7" t="s">
        <v>142</v>
      </c>
      <c r="E428" s="21">
        <v>29667607</v>
      </c>
      <c r="F428" s="7" t="s">
        <v>24</v>
      </c>
      <c r="G428" s="7" t="s">
        <v>1</v>
      </c>
      <c r="H428" s="7" t="s">
        <v>76</v>
      </c>
      <c r="I428" s="7" t="s">
        <v>351</v>
      </c>
      <c r="J428" s="5">
        <v>1</v>
      </c>
      <c r="K428" s="7"/>
      <c r="L428" s="7" t="s">
        <v>580</v>
      </c>
      <c r="M428" s="4" t="s">
        <v>6</v>
      </c>
      <c r="N428" t="s">
        <v>118</v>
      </c>
      <c r="O428" s="4"/>
      <c r="P428" s="7" t="s">
        <v>933</v>
      </c>
    </row>
    <row r="429" spans="1:16" x14ac:dyDescent="0.45">
      <c r="A429" s="2" t="s">
        <v>4175</v>
      </c>
      <c r="B429" s="2">
        <v>1120</v>
      </c>
      <c r="C429" s="7" t="s">
        <v>934</v>
      </c>
      <c r="D429" s="7" t="s">
        <v>142</v>
      </c>
      <c r="E429" s="21">
        <v>29677318</v>
      </c>
      <c r="F429" s="7" t="s">
        <v>10</v>
      </c>
      <c r="G429" s="7" t="s">
        <v>24</v>
      </c>
      <c r="H429" s="7" t="s">
        <v>76</v>
      </c>
      <c r="I429" s="7" t="s">
        <v>351</v>
      </c>
      <c r="J429" s="5">
        <v>1</v>
      </c>
      <c r="K429" s="7"/>
      <c r="L429" s="7" t="s">
        <v>176</v>
      </c>
      <c r="M429" s="4" t="s">
        <v>6</v>
      </c>
      <c r="N429" t="s">
        <v>118</v>
      </c>
      <c r="O429" s="4"/>
      <c r="P429" s="7" t="s">
        <v>935</v>
      </c>
    </row>
    <row r="430" spans="1:16" x14ac:dyDescent="0.45">
      <c r="A430" s="2" t="s">
        <v>4175</v>
      </c>
      <c r="B430" s="2">
        <v>1120</v>
      </c>
      <c r="C430" s="7" t="s">
        <v>936</v>
      </c>
      <c r="D430" s="7" t="s">
        <v>142</v>
      </c>
      <c r="E430" s="21">
        <v>29685568</v>
      </c>
      <c r="F430" s="7" t="s">
        <v>10</v>
      </c>
      <c r="G430" s="7" t="s">
        <v>24</v>
      </c>
      <c r="H430" s="7" t="s">
        <v>76</v>
      </c>
      <c r="I430" s="7" t="s">
        <v>351</v>
      </c>
      <c r="J430" s="5">
        <v>1</v>
      </c>
      <c r="K430" s="7"/>
      <c r="L430" s="7" t="s">
        <v>146</v>
      </c>
      <c r="M430" s="4" t="s">
        <v>6</v>
      </c>
      <c r="N430" t="s">
        <v>118</v>
      </c>
      <c r="O430" s="4"/>
      <c r="P430" s="7" t="s">
        <v>937</v>
      </c>
    </row>
    <row r="431" spans="1:16" x14ac:dyDescent="0.45">
      <c r="A431" s="2" t="s">
        <v>4175</v>
      </c>
      <c r="B431" s="2">
        <v>1120</v>
      </c>
      <c r="C431" s="7" t="s">
        <v>938</v>
      </c>
      <c r="D431" s="7" t="s">
        <v>142</v>
      </c>
      <c r="E431" s="21">
        <v>29685584</v>
      </c>
      <c r="F431" s="7" t="s">
        <v>10</v>
      </c>
      <c r="G431" s="7" t="s">
        <v>24</v>
      </c>
      <c r="H431" s="7" t="s">
        <v>76</v>
      </c>
      <c r="I431" s="7" t="s">
        <v>348</v>
      </c>
      <c r="J431" s="5">
        <v>1</v>
      </c>
      <c r="K431" s="7"/>
      <c r="L431" s="7" t="s">
        <v>436</v>
      </c>
      <c r="M431" s="4" t="s">
        <v>6</v>
      </c>
      <c r="N431" t="s">
        <v>118</v>
      </c>
      <c r="O431" s="4"/>
      <c r="P431" s="7" t="s">
        <v>939</v>
      </c>
    </row>
    <row r="432" spans="1:16" x14ac:dyDescent="0.45">
      <c r="A432" s="2" t="s">
        <v>4175</v>
      </c>
      <c r="B432" s="2">
        <v>1120</v>
      </c>
      <c r="C432" s="7" t="s">
        <v>320</v>
      </c>
      <c r="D432" s="7" t="s">
        <v>142</v>
      </c>
      <c r="E432" s="21">
        <v>29701147</v>
      </c>
      <c r="F432" s="7" t="s">
        <v>0</v>
      </c>
      <c r="G432" s="7" t="s">
        <v>1</v>
      </c>
      <c r="H432" s="7" t="s">
        <v>76</v>
      </c>
      <c r="I432" s="7" t="s">
        <v>348</v>
      </c>
      <c r="J432" s="5">
        <v>1</v>
      </c>
      <c r="K432" s="7"/>
      <c r="L432" s="7" t="s">
        <v>159</v>
      </c>
      <c r="M432" s="4" t="s">
        <v>6</v>
      </c>
      <c r="N432" t="s">
        <v>118</v>
      </c>
      <c r="O432" s="4"/>
      <c r="P432" s="7" t="s">
        <v>940</v>
      </c>
    </row>
    <row r="433" spans="1:16" x14ac:dyDescent="0.45">
      <c r="A433" s="2" t="s">
        <v>4175</v>
      </c>
      <c r="B433" s="2">
        <v>1120</v>
      </c>
      <c r="C433" s="7" t="s">
        <v>941</v>
      </c>
      <c r="D433" s="7" t="s">
        <v>142</v>
      </c>
      <c r="E433" s="21">
        <v>29701150</v>
      </c>
      <c r="F433" s="7" t="s">
        <v>10</v>
      </c>
      <c r="G433" s="7" t="s">
        <v>0</v>
      </c>
      <c r="H433" s="7" t="s">
        <v>76</v>
      </c>
      <c r="I433" s="7" t="s">
        <v>351</v>
      </c>
      <c r="J433" s="5">
        <v>1</v>
      </c>
      <c r="K433" s="7"/>
      <c r="L433" s="7" t="s">
        <v>159</v>
      </c>
      <c r="M433" s="4" t="s">
        <v>6</v>
      </c>
      <c r="N433" t="s">
        <v>118</v>
      </c>
      <c r="O433" s="4"/>
      <c r="P433" s="7" t="s">
        <v>942</v>
      </c>
    </row>
    <row r="434" spans="1:16" x14ac:dyDescent="0.45">
      <c r="A434" s="2" t="s">
        <v>4175</v>
      </c>
      <c r="B434" s="2">
        <v>1120</v>
      </c>
      <c r="C434" s="7" t="s">
        <v>943</v>
      </c>
      <c r="D434" s="7" t="s">
        <v>192</v>
      </c>
      <c r="E434" s="21">
        <v>30067870</v>
      </c>
      <c r="F434" s="7" t="s">
        <v>0</v>
      </c>
      <c r="G434" s="7" t="s">
        <v>1</v>
      </c>
      <c r="H434" s="7" t="s">
        <v>189</v>
      </c>
      <c r="I434" s="7" t="s">
        <v>348</v>
      </c>
      <c r="J434" s="5">
        <v>1</v>
      </c>
      <c r="K434" s="7"/>
      <c r="L434" s="7" t="s">
        <v>176</v>
      </c>
      <c r="M434" s="4" t="s">
        <v>6</v>
      </c>
      <c r="N434" t="s">
        <v>118</v>
      </c>
      <c r="O434" s="4"/>
      <c r="P434" s="7" t="s">
        <v>944</v>
      </c>
    </row>
    <row r="435" spans="1:16" x14ac:dyDescent="0.45">
      <c r="A435" s="2" t="s">
        <v>4175</v>
      </c>
      <c r="B435" s="2">
        <v>1120</v>
      </c>
      <c r="C435" s="7" t="s">
        <v>735</v>
      </c>
      <c r="D435" s="7" t="s">
        <v>192</v>
      </c>
      <c r="E435" s="21">
        <v>30069399</v>
      </c>
      <c r="F435" s="7" t="s">
        <v>24</v>
      </c>
      <c r="G435" s="7" t="s">
        <v>10</v>
      </c>
      <c r="H435" s="7" t="s">
        <v>189</v>
      </c>
      <c r="I435" s="7" t="s">
        <v>348</v>
      </c>
      <c r="J435" s="5">
        <v>1</v>
      </c>
      <c r="K435" s="7"/>
      <c r="L435" s="7" t="s">
        <v>199</v>
      </c>
      <c r="M435" s="4" t="s">
        <v>6</v>
      </c>
      <c r="N435" t="s">
        <v>118</v>
      </c>
      <c r="O435" s="4"/>
      <c r="P435" s="7" t="s">
        <v>945</v>
      </c>
    </row>
    <row r="436" spans="1:16" x14ac:dyDescent="0.45">
      <c r="A436" s="2" t="s">
        <v>4175</v>
      </c>
      <c r="B436" s="2">
        <v>1120</v>
      </c>
      <c r="C436" s="7" t="s">
        <v>946</v>
      </c>
      <c r="D436" s="7" t="s">
        <v>192</v>
      </c>
      <c r="E436" s="21">
        <v>30077492</v>
      </c>
      <c r="F436" s="7" t="s">
        <v>24</v>
      </c>
      <c r="G436" s="7" t="s">
        <v>10</v>
      </c>
      <c r="H436" s="7" t="s">
        <v>189</v>
      </c>
      <c r="I436" s="7" t="s">
        <v>348</v>
      </c>
      <c r="J436" s="5">
        <v>1</v>
      </c>
      <c r="K436" s="7"/>
      <c r="L436" s="7" t="s">
        <v>128</v>
      </c>
      <c r="M436" s="4" t="s">
        <v>6</v>
      </c>
      <c r="N436" t="s">
        <v>118</v>
      </c>
      <c r="O436" s="4"/>
      <c r="P436" s="7" t="s">
        <v>947</v>
      </c>
    </row>
    <row r="437" spans="1:16" x14ac:dyDescent="0.45">
      <c r="A437" s="2" t="s">
        <v>4175</v>
      </c>
      <c r="B437" s="2">
        <v>1120</v>
      </c>
      <c r="C437" s="7" t="s">
        <v>948</v>
      </c>
      <c r="D437" s="7" t="s">
        <v>201</v>
      </c>
      <c r="E437" s="21">
        <v>115251265</v>
      </c>
      <c r="F437" s="7" t="s">
        <v>950</v>
      </c>
      <c r="G437" s="7" t="s">
        <v>144</v>
      </c>
      <c r="H437" s="7" t="s">
        <v>197</v>
      </c>
      <c r="I437" s="7" t="s">
        <v>348</v>
      </c>
      <c r="J437" s="5">
        <v>1</v>
      </c>
      <c r="K437" s="7"/>
      <c r="L437" s="7" t="s">
        <v>436</v>
      </c>
      <c r="M437" s="4" t="s">
        <v>6</v>
      </c>
      <c r="N437" t="s">
        <v>194</v>
      </c>
      <c r="O437" s="4"/>
      <c r="P437" s="7" t="s">
        <v>949</v>
      </c>
    </row>
    <row r="438" spans="1:16" x14ac:dyDescent="0.45">
      <c r="A438" s="2" t="s">
        <v>4175</v>
      </c>
      <c r="B438" s="2">
        <v>1120</v>
      </c>
      <c r="C438" s="7" t="s">
        <v>635</v>
      </c>
      <c r="D438" s="7" t="s">
        <v>201</v>
      </c>
      <c r="E438" s="21">
        <v>115256461</v>
      </c>
      <c r="F438" s="7" t="s">
        <v>1</v>
      </c>
      <c r="G438" s="7" t="s">
        <v>0</v>
      </c>
      <c r="H438" s="7" t="s">
        <v>197</v>
      </c>
      <c r="I438" s="7" t="s">
        <v>351</v>
      </c>
      <c r="J438" s="5">
        <v>1</v>
      </c>
      <c r="K438" s="7"/>
      <c r="L438" s="7" t="s">
        <v>32</v>
      </c>
      <c r="M438" s="4" t="s">
        <v>6</v>
      </c>
      <c r="N438" t="s">
        <v>118</v>
      </c>
      <c r="O438" s="4"/>
      <c r="P438" s="7" t="s">
        <v>951</v>
      </c>
    </row>
    <row r="439" spans="1:16" x14ac:dyDescent="0.45">
      <c r="A439" s="2" t="s">
        <v>4175</v>
      </c>
      <c r="B439" s="2">
        <v>1120</v>
      </c>
      <c r="C439" s="7" t="s">
        <v>952</v>
      </c>
      <c r="D439" s="7" t="s">
        <v>166</v>
      </c>
      <c r="E439" s="22">
        <v>23614908</v>
      </c>
      <c r="F439" s="7" t="s">
        <v>0</v>
      </c>
      <c r="G439" s="7" t="s">
        <v>1</v>
      </c>
      <c r="H439" s="7" t="s">
        <v>49</v>
      </c>
      <c r="I439" s="7" t="s">
        <v>351</v>
      </c>
      <c r="J439" s="5">
        <v>1</v>
      </c>
      <c r="K439" s="7"/>
      <c r="L439" s="7" t="s">
        <v>436</v>
      </c>
      <c r="M439" s="4" t="s">
        <v>6</v>
      </c>
      <c r="N439" t="s">
        <v>118</v>
      </c>
      <c r="O439" s="4"/>
      <c r="P439" s="7" t="s">
        <v>953</v>
      </c>
    </row>
    <row r="440" spans="1:16" x14ac:dyDescent="0.45">
      <c r="A440" s="2" t="s">
        <v>4175</v>
      </c>
      <c r="B440" s="2">
        <v>1120</v>
      </c>
      <c r="C440" s="7" t="s">
        <v>954</v>
      </c>
      <c r="D440" s="7" t="s">
        <v>166</v>
      </c>
      <c r="E440" s="22">
        <v>23614937</v>
      </c>
      <c r="F440" s="7" t="s">
        <v>0</v>
      </c>
      <c r="G440" s="7" t="s">
        <v>1</v>
      </c>
      <c r="H440" s="7" t="s">
        <v>49</v>
      </c>
      <c r="I440" s="7" t="s">
        <v>348</v>
      </c>
      <c r="J440" s="5">
        <v>1</v>
      </c>
      <c r="K440" s="7"/>
      <c r="L440" s="7" t="s">
        <v>159</v>
      </c>
      <c r="M440" s="4" t="s">
        <v>6</v>
      </c>
      <c r="N440" t="s">
        <v>118</v>
      </c>
      <c r="O440" s="4"/>
      <c r="P440" s="7" t="s">
        <v>955</v>
      </c>
    </row>
    <row r="441" spans="1:16" x14ac:dyDescent="0.45">
      <c r="A441" s="2" t="s">
        <v>4175</v>
      </c>
      <c r="B441" s="2">
        <v>1120</v>
      </c>
      <c r="C441" s="7" t="s">
        <v>310</v>
      </c>
      <c r="D441" s="7" t="s">
        <v>166</v>
      </c>
      <c r="E441" s="22">
        <v>23619286</v>
      </c>
      <c r="F441" s="7" t="s">
        <v>0</v>
      </c>
      <c r="G441" s="7" t="s">
        <v>24</v>
      </c>
      <c r="H441" s="7" t="s">
        <v>49</v>
      </c>
      <c r="I441" s="7" t="s">
        <v>348</v>
      </c>
      <c r="J441" s="5">
        <v>1</v>
      </c>
      <c r="K441" s="7"/>
      <c r="L441" s="7" t="s">
        <v>199</v>
      </c>
      <c r="M441" s="4" t="s">
        <v>6</v>
      </c>
      <c r="N441" t="s">
        <v>118</v>
      </c>
      <c r="O441" s="4"/>
      <c r="P441" s="7" t="s">
        <v>956</v>
      </c>
    </row>
    <row r="442" spans="1:16" x14ac:dyDescent="0.45">
      <c r="A442" s="2" t="s">
        <v>4175</v>
      </c>
      <c r="B442" s="2">
        <v>1120</v>
      </c>
      <c r="C442" s="7" t="s">
        <v>957</v>
      </c>
      <c r="D442" s="7" t="s">
        <v>166</v>
      </c>
      <c r="E442" s="22">
        <v>23619288</v>
      </c>
      <c r="F442" s="7" t="s">
        <v>0</v>
      </c>
      <c r="G442" s="7" t="s">
        <v>1</v>
      </c>
      <c r="H442" s="7" t="s">
        <v>49</v>
      </c>
      <c r="I442" s="7" t="s">
        <v>348</v>
      </c>
      <c r="J442" s="5">
        <v>1</v>
      </c>
      <c r="K442" s="7"/>
      <c r="L442" s="7" t="s">
        <v>32</v>
      </c>
      <c r="M442" s="4" t="s">
        <v>6</v>
      </c>
      <c r="N442" t="s">
        <v>118</v>
      </c>
      <c r="O442" s="4"/>
      <c r="P442" s="7" t="s">
        <v>958</v>
      </c>
    </row>
    <row r="443" spans="1:16" x14ac:dyDescent="0.45">
      <c r="A443" s="2" t="s">
        <v>4175</v>
      </c>
      <c r="B443" s="2">
        <v>1120</v>
      </c>
      <c r="C443" s="7" t="s">
        <v>959</v>
      </c>
      <c r="D443" s="7" t="s">
        <v>166</v>
      </c>
      <c r="E443" s="22">
        <v>23625380</v>
      </c>
      <c r="F443" s="7" t="s">
        <v>10</v>
      </c>
      <c r="G443" s="7" t="s">
        <v>24</v>
      </c>
      <c r="H443" s="7" t="s">
        <v>49</v>
      </c>
      <c r="I443" s="7" t="s">
        <v>348</v>
      </c>
      <c r="J443" s="5">
        <v>1</v>
      </c>
      <c r="K443" s="7"/>
      <c r="L443" s="7" t="s">
        <v>70</v>
      </c>
      <c r="M443" s="4" t="s">
        <v>6</v>
      </c>
      <c r="N443" t="s">
        <v>118</v>
      </c>
      <c r="O443" s="4"/>
      <c r="P443" s="7" t="s">
        <v>960</v>
      </c>
    </row>
    <row r="444" spans="1:16" x14ac:dyDescent="0.45">
      <c r="A444" s="2" t="s">
        <v>4175</v>
      </c>
      <c r="B444" s="2">
        <v>1120</v>
      </c>
      <c r="C444" s="6" t="s">
        <v>961</v>
      </c>
      <c r="D444" s="6" t="s">
        <v>166</v>
      </c>
      <c r="E444" s="18">
        <v>23641589</v>
      </c>
      <c r="F444" s="6" t="s">
        <v>24</v>
      </c>
      <c r="G444" s="6" t="s">
        <v>10</v>
      </c>
      <c r="H444" s="6" t="s">
        <v>49</v>
      </c>
      <c r="I444" s="6" t="s">
        <v>351</v>
      </c>
      <c r="J444" s="5">
        <v>1</v>
      </c>
      <c r="K444" s="7"/>
      <c r="L444" s="7" t="s">
        <v>32</v>
      </c>
      <c r="M444" s="4" t="s">
        <v>6</v>
      </c>
      <c r="N444" t="s">
        <v>118</v>
      </c>
      <c r="O444" s="4"/>
      <c r="P444" s="6" t="s">
        <v>962</v>
      </c>
    </row>
    <row r="445" spans="1:16" x14ac:dyDescent="0.45">
      <c r="A445" s="2" t="s">
        <v>4175</v>
      </c>
      <c r="B445" s="2">
        <v>1120</v>
      </c>
      <c r="C445" s="7" t="s">
        <v>963</v>
      </c>
      <c r="D445" s="7" t="s">
        <v>166</v>
      </c>
      <c r="E445" s="22">
        <v>23646220</v>
      </c>
      <c r="F445" s="7" t="s">
        <v>24</v>
      </c>
      <c r="G445" s="7" t="s">
        <v>1</v>
      </c>
      <c r="H445" s="7" t="s">
        <v>49</v>
      </c>
      <c r="I445" s="7" t="s">
        <v>348</v>
      </c>
      <c r="J445" s="5">
        <v>1</v>
      </c>
      <c r="K445" s="7"/>
      <c r="L445" s="7" t="s">
        <v>503</v>
      </c>
      <c r="M445" s="4" t="s">
        <v>6</v>
      </c>
      <c r="N445" t="s">
        <v>118</v>
      </c>
      <c r="O445" s="4"/>
      <c r="P445" s="7" t="s">
        <v>964</v>
      </c>
    </row>
    <row r="446" spans="1:16" x14ac:dyDescent="0.45">
      <c r="A446" s="2" t="s">
        <v>4175</v>
      </c>
      <c r="B446" s="2">
        <v>1120</v>
      </c>
      <c r="C446" s="7" t="s">
        <v>965</v>
      </c>
      <c r="D446" s="7" t="s">
        <v>166</v>
      </c>
      <c r="E446" s="22">
        <v>23646551</v>
      </c>
      <c r="F446" s="7" t="s">
        <v>0</v>
      </c>
      <c r="G446" s="7" t="s">
        <v>10</v>
      </c>
      <c r="H446" s="7" t="s">
        <v>49</v>
      </c>
      <c r="I446" s="7" t="s">
        <v>348</v>
      </c>
      <c r="J446" s="5">
        <v>1</v>
      </c>
      <c r="K446" s="7"/>
      <c r="L446" s="7" t="s">
        <v>45</v>
      </c>
      <c r="M446" s="4" t="s">
        <v>6</v>
      </c>
      <c r="N446" t="s">
        <v>118</v>
      </c>
      <c r="O446" s="4"/>
      <c r="P446" s="7" t="s">
        <v>966</v>
      </c>
    </row>
    <row r="447" spans="1:16" x14ac:dyDescent="0.45">
      <c r="A447" s="2" t="s">
        <v>4175</v>
      </c>
      <c r="B447" s="2">
        <v>1120</v>
      </c>
      <c r="C447" s="7" t="s">
        <v>826</v>
      </c>
      <c r="D447" s="7" t="s">
        <v>166</v>
      </c>
      <c r="E447" s="22">
        <v>23646686</v>
      </c>
      <c r="F447" s="7" t="s">
        <v>1</v>
      </c>
      <c r="G447" s="7" t="s">
        <v>10</v>
      </c>
      <c r="H447" s="7" t="s">
        <v>49</v>
      </c>
      <c r="I447" s="7" t="s">
        <v>348</v>
      </c>
      <c r="J447" s="5">
        <v>1</v>
      </c>
      <c r="K447" s="7"/>
      <c r="L447" s="7" t="s">
        <v>553</v>
      </c>
      <c r="M447" s="4" t="s">
        <v>6</v>
      </c>
      <c r="N447" t="s">
        <v>118</v>
      </c>
      <c r="O447" s="4"/>
      <c r="P447" s="7" t="s">
        <v>967</v>
      </c>
    </row>
    <row r="448" spans="1:16" x14ac:dyDescent="0.45">
      <c r="A448" s="2" t="s">
        <v>4175</v>
      </c>
      <c r="B448" s="2">
        <v>1120</v>
      </c>
      <c r="C448" s="6" t="s">
        <v>968</v>
      </c>
      <c r="D448" s="6" t="s">
        <v>166</v>
      </c>
      <c r="E448" s="18">
        <v>23646785</v>
      </c>
      <c r="F448" s="6" t="s">
        <v>24</v>
      </c>
      <c r="G448" s="6" t="s">
        <v>0</v>
      </c>
      <c r="H448" s="6" t="s">
        <v>49</v>
      </c>
      <c r="I448" s="6" t="s">
        <v>351</v>
      </c>
      <c r="J448" s="5">
        <v>1</v>
      </c>
      <c r="K448" s="7"/>
      <c r="L448" s="7" t="s">
        <v>338</v>
      </c>
      <c r="M448" s="4" t="s">
        <v>6</v>
      </c>
      <c r="N448" t="s">
        <v>118</v>
      </c>
      <c r="O448" s="4"/>
      <c r="P448" s="6" t="s">
        <v>969</v>
      </c>
    </row>
    <row r="449" spans="1:16" x14ac:dyDescent="0.45">
      <c r="A449" s="2" t="s">
        <v>4175</v>
      </c>
      <c r="B449" s="2">
        <v>1120</v>
      </c>
      <c r="C449" s="6" t="s">
        <v>968</v>
      </c>
      <c r="D449" s="6" t="s">
        <v>166</v>
      </c>
      <c r="E449" s="18">
        <v>23646806</v>
      </c>
      <c r="F449" s="6" t="s">
        <v>24</v>
      </c>
      <c r="G449" s="6" t="s">
        <v>0</v>
      </c>
      <c r="H449" s="6" t="s">
        <v>49</v>
      </c>
      <c r="I449" s="6" t="s">
        <v>351</v>
      </c>
      <c r="J449" s="5">
        <v>1</v>
      </c>
      <c r="K449" s="7"/>
      <c r="L449" s="7" t="s">
        <v>338</v>
      </c>
      <c r="M449" s="4" t="s">
        <v>6</v>
      </c>
      <c r="N449" t="s">
        <v>118</v>
      </c>
      <c r="O449" s="4"/>
      <c r="P449" s="6" t="s">
        <v>970</v>
      </c>
    </row>
    <row r="450" spans="1:16" x14ac:dyDescent="0.45">
      <c r="A450" s="2" t="s">
        <v>4175</v>
      </c>
      <c r="B450" s="2">
        <v>1120</v>
      </c>
      <c r="C450" s="6" t="s">
        <v>296</v>
      </c>
      <c r="D450" s="6" t="s">
        <v>166</v>
      </c>
      <c r="E450" s="18">
        <v>23647125</v>
      </c>
      <c r="F450" s="6" t="s">
        <v>0</v>
      </c>
      <c r="G450" s="6" t="s">
        <v>24</v>
      </c>
      <c r="H450" s="6" t="s">
        <v>49</v>
      </c>
      <c r="I450" s="6" t="s">
        <v>351</v>
      </c>
      <c r="J450" s="5">
        <v>1</v>
      </c>
      <c r="K450" s="7"/>
      <c r="L450" s="7" t="s">
        <v>219</v>
      </c>
      <c r="M450" s="4" t="s">
        <v>6</v>
      </c>
      <c r="N450" t="s">
        <v>118</v>
      </c>
      <c r="O450" s="4"/>
      <c r="P450" s="6" t="s">
        <v>971</v>
      </c>
    </row>
    <row r="451" spans="1:16" x14ac:dyDescent="0.45">
      <c r="A451" s="2" t="s">
        <v>4175</v>
      </c>
      <c r="B451" s="2">
        <v>1120</v>
      </c>
      <c r="C451" s="6" t="s">
        <v>972</v>
      </c>
      <c r="D451" s="6" t="s">
        <v>166</v>
      </c>
      <c r="E451" s="18">
        <v>23647482</v>
      </c>
      <c r="F451" s="6" t="s">
        <v>24</v>
      </c>
      <c r="G451" s="6" t="s">
        <v>10</v>
      </c>
      <c r="H451" s="6" t="s">
        <v>49</v>
      </c>
      <c r="I451" s="6" t="s">
        <v>351</v>
      </c>
      <c r="J451" s="5">
        <v>1</v>
      </c>
      <c r="K451" s="7"/>
      <c r="L451" s="7" t="s">
        <v>151</v>
      </c>
      <c r="M451" s="4" t="s">
        <v>6</v>
      </c>
      <c r="N451" t="s">
        <v>118</v>
      </c>
      <c r="O451" s="4"/>
      <c r="P451" s="6" t="s">
        <v>973</v>
      </c>
    </row>
    <row r="452" spans="1:16" x14ac:dyDescent="0.45">
      <c r="A452" s="2" t="s">
        <v>4175</v>
      </c>
      <c r="B452" s="2">
        <v>1120</v>
      </c>
      <c r="C452" s="7" t="s">
        <v>975</v>
      </c>
      <c r="D452" s="7" t="s">
        <v>211</v>
      </c>
      <c r="E452" s="22">
        <v>36882052</v>
      </c>
      <c r="F452" s="7" t="s">
        <v>24</v>
      </c>
      <c r="G452" s="7" t="s">
        <v>1</v>
      </c>
      <c r="H452" s="7" t="s">
        <v>974</v>
      </c>
      <c r="I452" s="7" t="s">
        <v>348</v>
      </c>
      <c r="J452" s="5">
        <v>1</v>
      </c>
      <c r="K452" s="7"/>
      <c r="L452" s="7" t="s">
        <v>159</v>
      </c>
      <c r="M452" s="4" t="s">
        <v>6</v>
      </c>
      <c r="N452" t="s">
        <v>118</v>
      </c>
      <c r="O452" s="4"/>
      <c r="P452" s="7" t="s">
        <v>976</v>
      </c>
    </row>
    <row r="453" spans="1:16" x14ac:dyDescent="0.45">
      <c r="A453" s="2" t="s">
        <v>4175</v>
      </c>
      <c r="B453" s="2">
        <v>1120</v>
      </c>
      <c r="C453" s="7" t="s">
        <v>977</v>
      </c>
      <c r="D453" s="7" t="s">
        <v>211</v>
      </c>
      <c r="E453" s="22">
        <v>37002723</v>
      </c>
      <c r="F453" s="7" t="s">
        <v>0</v>
      </c>
      <c r="G453" s="7" t="s">
        <v>24</v>
      </c>
      <c r="H453" s="7" t="s">
        <v>974</v>
      </c>
      <c r="I453" s="7" t="s">
        <v>348</v>
      </c>
      <c r="J453" s="5">
        <v>1</v>
      </c>
      <c r="K453" s="7"/>
      <c r="L453" s="7" t="s">
        <v>128</v>
      </c>
      <c r="M453" s="4" t="s">
        <v>6</v>
      </c>
      <c r="N453" t="s">
        <v>118</v>
      </c>
      <c r="O453" s="4"/>
      <c r="P453" s="7" t="s">
        <v>978</v>
      </c>
    </row>
    <row r="454" spans="1:16" x14ac:dyDescent="0.45">
      <c r="A454" s="2" t="s">
        <v>4175</v>
      </c>
      <c r="B454" s="2">
        <v>1120</v>
      </c>
      <c r="C454" s="6" t="s">
        <v>657</v>
      </c>
      <c r="D454" s="6" t="s">
        <v>211</v>
      </c>
      <c r="E454" s="18">
        <v>37034023</v>
      </c>
      <c r="F454" s="6" t="s">
        <v>10</v>
      </c>
      <c r="G454" s="6" t="s">
        <v>1</v>
      </c>
      <c r="H454" s="6" t="s">
        <v>974</v>
      </c>
      <c r="I454" s="6" t="s">
        <v>351</v>
      </c>
      <c r="J454" s="5">
        <v>1</v>
      </c>
      <c r="K454" s="7"/>
      <c r="L454" s="7" t="s">
        <v>131</v>
      </c>
      <c r="M454" s="4" t="s">
        <v>6</v>
      </c>
      <c r="N454" t="s">
        <v>118</v>
      </c>
      <c r="O454" s="4"/>
      <c r="P454" s="6" t="s">
        <v>979</v>
      </c>
    </row>
    <row r="455" spans="1:16" x14ac:dyDescent="0.45">
      <c r="A455" s="2" t="s">
        <v>4175</v>
      </c>
      <c r="B455" s="2">
        <v>1120</v>
      </c>
      <c r="C455" s="7" t="s">
        <v>981</v>
      </c>
      <c r="D455" s="7" t="s">
        <v>983</v>
      </c>
      <c r="E455" s="22">
        <v>41747904</v>
      </c>
      <c r="F455" s="7" t="s">
        <v>0</v>
      </c>
      <c r="G455" s="7" t="s">
        <v>1</v>
      </c>
      <c r="H455" s="7" t="s">
        <v>980</v>
      </c>
      <c r="I455" s="7" t="s">
        <v>351</v>
      </c>
      <c r="J455" s="5">
        <v>1</v>
      </c>
      <c r="K455" s="7"/>
      <c r="L455" s="7" t="s">
        <v>128</v>
      </c>
      <c r="M455" s="4" t="s">
        <v>6</v>
      </c>
      <c r="N455" t="s">
        <v>118</v>
      </c>
      <c r="O455" s="4"/>
      <c r="P455" s="7" t="s">
        <v>982</v>
      </c>
    </row>
    <row r="456" spans="1:16" x14ac:dyDescent="0.45">
      <c r="A456" s="2" t="s">
        <v>4175</v>
      </c>
      <c r="B456" s="2">
        <v>1120</v>
      </c>
      <c r="C456" s="7" t="s">
        <v>984</v>
      </c>
      <c r="D456" s="7" t="s">
        <v>207</v>
      </c>
      <c r="E456" s="21">
        <v>6026966</v>
      </c>
      <c r="F456" s="7" t="s">
        <v>24</v>
      </c>
      <c r="G456" s="7" t="s">
        <v>1</v>
      </c>
      <c r="H456" s="7" t="s">
        <v>18</v>
      </c>
      <c r="I456" s="7" t="s">
        <v>535</v>
      </c>
      <c r="J456" s="5">
        <v>1</v>
      </c>
      <c r="K456" s="7"/>
      <c r="L456" s="7" t="s">
        <v>176</v>
      </c>
      <c r="M456" s="4" t="s">
        <v>6</v>
      </c>
      <c r="N456" t="s">
        <v>118</v>
      </c>
      <c r="O456" s="4"/>
      <c r="P456" s="7" t="s">
        <v>985</v>
      </c>
    </row>
    <row r="457" spans="1:16" x14ac:dyDescent="0.45">
      <c r="A457" s="2" t="s">
        <v>4175</v>
      </c>
      <c r="B457" s="2">
        <v>1120</v>
      </c>
      <c r="C457" s="7" t="s">
        <v>986</v>
      </c>
      <c r="D457" s="7" t="s">
        <v>207</v>
      </c>
      <c r="E457" s="21">
        <v>6026976</v>
      </c>
      <c r="F457" s="7" t="s">
        <v>0</v>
      </c>
      <c r="G457" s="7" t="s">
        <v>10</v>
      </c>
      <c r="H457" s="7" t="s">
        <v>18</v>
      </c>
      <c r="I457" s="7" t="s">
        <v>535</v>
      </c>
      <c r="J457" s="5">
        <v>1</v>
      </c>
      <c r="K457" s="7"/>
      <c r="L457" s="7" t="s">
        <v>70</v>
      </c>
      <c r="M457" s="4" t="s">
        <v>6</v>
      </c>
      <c r="N457" t="s">
        <v>118</v>
      </c>
      <c r="O457" s="4"/>
      <c r="P457" s="7" t="s">
        <v>987</v>
      </c>
    </row>
    <row r="458" spans="1:16" x14ac:dyDescent="0.45">
      <c r="A458" s="2" t="s">
        <v>4175</v>
      </c>
      <c r="B458" s="2">
        <v>1120</v>
      </c>
      <c r="C458" s="7" t="s">
        <v>988</v>
      </c>
      <c r="D458" s="7" t="s">
        <v>207</v>
      </c>
      <c r="E458" s="21">
        <v>6027153</v>
      </c>
      <c r="F458" s="7" t="s">
        <v>0</v>
      </c>
      <c r="G458" s="7" t="s">
        <v>1</v>
      </c>
      <c r="H458" s="7" t="s">
        <v>18</v>
      </c>
      <c r="I458" s="7" t="s">
        <v>535</v>
      </c>
      <c r="J458" s="5">
        <v>1</v>
      </c>
      <c r="K458" s="7"/>
      <c r="L458" s="7" t="s">
        <v>553</v>
      </c>
      <c r="M458" s="4" t="s">
        <v>6</v>
      </c>
      <c r="N458" t="s">
        <v>118</v>
      </c>
      <c r="O458" s="4"/>
      <c r="P458" s="7" t="s">
        <v>989</v>
      </c>
    </row>
    <row r="459" spans="1:16" x14ac:dyDescent="0.45">
      <c r="A459" s="2" t="s">
        <v>4175</v>
      </c>
      <c r="B459" s="2">
        <v>1120</v>
      </c>
      <c r="C459" s="7" t="s">
        <v>198</v>
      </c>
      <c r="D459" s="7" t="s">
        <v>207</v>
      </c>
      <c r="E459" s="21">
        <v>6031656</v>
      </c>
      <c r="F459" s="7" t="s">
        <v>0</v>
      </c>
      <c r="G459" s="7" t="s">
        <v>1</v>
      </c>
      <c r="H459" s="7" t="s">
        <v>18</v>
      </c>
      <c r="I459" s="7" t="s">
        <v>535</v>
      </c>
      <c r="J459" s="5">
        <v>1</v>
      </c>
      <c r="K459" s="7"/>
      <c r="L459" s="7" t="s">
        <v>199</v>
      </c>
      <c r="M459" s="4" t="s">
        <v>6</v>
      </c>
      <c r="N459" t="s">
        <v>118</v>
      </c>
      <c r="O459" s="4"/>
      <c r="P459" s="7" t="s">
        <v>990</v>
      </c>
    </row>
    <row r="460" spans="1:16" x14ac:dyDescent="0.45">
      <c r="A460" s="2" t="s">
        <v>4175</v>
      </c>
      <c r="B460" s="2">
        <v>1120</v>
      </c>
      <c r="C460" s="7" t="s">
        <v>991</v>
      </c>
      <c r="D460" s="7" t="s">
        <v>207</v>
      </c>
      <c r="E460" s="21">
        <v>6038797</v>
      </c>
      <c r="F460" s="7" t="s">
        <v>0</v>
      </c>
      <c r="G460" s="7" t="s">
        <v>10</v>
      </c>
      <c r="H460" s="7" t="s">
        <v>18</v>
      </c>
      <c r="I460" s="7" t="s">
        <v>351</v>
      </c>
      <c r="J460" s="5">
        <v>1</v>
      </c>
      <c r="K460" s="7"/>
      <c r="L460" s="7" t="s">
        <v>146</v>
      </c>
      <c r="M460" s="4" t="s">
        <v>6</v>
      </c>
      <c r="N460" t="s">
        <v>118</v>
      </c>
      <c r="O460" s="4"/>
      <c r="P460" s="7" t="s">
        <v>992</v>
      </c>
    </row>
    <row r="461" spans="1:16" x14ac:dyDescent="0.45">
      <c r="A461" s="2" t="s">
        <v>4175</v>
      </c>
      <c r="B461" s="2">
        <v>1120</v>
      </c>
      <c r="C461" s="7" t="s">
        <v>993</v>
      </c>
      <c r="D461" s="7" t="s">
        <v>207</v>
      </c>
      <c r="E461" s="21">
        <v>6043423</v>
      </c>
      <c r="F461" s="7" t="s">
        <v>24</v>
      </c>
      <c r="G461" s="7" t="s">
        <v>0</v>
      </c>
      <c r="H461" s="7" t="s">
        <v>18</v>
      </c>
      <c r="I461" s="7" t="s">
        <v>535</v>
      </c>
      <c r="J461" s="5">
        <v>1</v>
      </c>
      <c r="K461" s="7"/>
      <c r="L461" s="7" t="s">
        <v>338</v>
      </c>
      <c r="M461" s="4" t="s">
        <v>6</v>
      </c>
      <c r="N461" t="s">
        <v>118</v>
      </c>
      <c r="O461" s="4"/>
      <c r="P461" s="7" t="s">
        <v>994</v>
      </c>
    </row>
    <row r="462" spans="1:16" x14ac:dyDescent="0.45">
      <c r="A462" s="2" t="s">
        <v>4175</v>
      </c>
      <c r="B462" s="2">
        <v>1120</v>
      </c>
      <c r="C462" s="7" t="s">
        <v>995</v>
      </c>
      <c r="D462" s="7" t="s">
        <v>207</v>
      </c>
      <c r="E462" s="21">
        <v>6043673</v>
      </c>
      <c r="F462" s="7" t="s">
        <v>24</v>
      </c>
      <c r="G462" s="7" t="s">
        <v>0</v>
      </c>
      <c r="H462" s="7" t="s">
        <v>18</v>
      </c>
      <c r="I462" s="7" t="s">
        <v>535</v>
      </c>
      <c r="J462" s="5">
        <v>1</v>
      </c>
      <c r="K462" s="7"/>
      <c r="L462" s="7" t="s">
        <v>199</v>
      </c>
      <c r="M462" s="4" t="s">
        <v>6</v>
      </c>
      <c r="N462" t="s">
        <v>118</v>
      </c>
      <c r="O462" s="4"/>
      <c r="P462" s="7" t="s">
        <v>996</v>
      </c>
    </row>
    <row r="463" spans="1:16" x14ac:dyDescent="0.45">
      <c r="A463" s="2" t="s">
        <v>4175</v>
      </c>
      <c r="B463" s="2">
        <v>1120</v>
      </c>
      <c r="C463" s="7" t="s">
        <v>193</v>
      </c>
      <c r="D463" s="7" t="s">
        <v>207</v>
      </c>
      <c r="E463" s="21">
        <v>6045598</v>
      </c>
      <c r="F463" s="7" t="s">
        <v>24</v>
      </c>
      <c r="G463" s="7" t="s">
        <v>1</v>
      </c>
      <c r="H463" s="7" t="s">
        <v>18</v>
      </c>
      <c r="I463" s="7" t="s">
        <v>348</v>
      </c>
      <c r="J463" s="5">
        <v>1</v>
      </c>
      <c r="K463" s="7"/>
      <c r="L463" s="7" t="s">
        <v>128</v>
      </c>
      <c r="M463" s="4" t="s">
        <v>6</v>
      </c>
      <c r="N463" t="s">
        <v>118</v>
      </c>
      <c r="O463" s="4"/>
      <c r="P463" s="7" t="s">
        <v>997</v>
      </c>
    </row>
    <row r="464" spans="1:16" x14ac:dyDescent="0.45">
      <c r="A464" s="2" t="s">
        <v>4175</v>
      </c>
      <c r="B464" s="2">
        <v>1120</v>
      </c>
      <c r="C464" s="7" t="s">
        <v>998</v>
      </c>
      <c r="D464" s="7" t="s">
        <v>207</v>
      </c>
      <c r="E464" s="21">
        <v>6045600</v>
      </c>
      <c r="F464" s="7" t="s">
        <v>0</v>
      </c>
      <c r="G464" s="7" t="s">
        <v>24</v>
      </c>
      <c r="H464" s="7" t="s">
        <v>18</v>
      </c>
      <c r="I464" s="7" t="s">
        <v>348</v>
      </c>
      <c r="J464" s="5">
        <v>1</v>
      </c>
      <c r="K464" s="7"/>
      <c r="L464" s="7" t="s">
        <v>290</v>
      </c>
      <c r="M464" s="4" t="s">
        <v>6</v>
      </c>
      <c r="N464" t="s">
        <v>118</v>
      </c>
      <c r="O464" s="4"/>
      <c r="P464" s="7" t="s">
        <v>999</v>
      </c>
    </row>
    <row r="465" spans="1:16" x14ac:dyDescent="0.45">
      <c r="A465" s="2" t="s">
        <v>4175</v>
      </c>
      <c r="B465" s="2">
        <v>1120</v>
      </c>
      <c r="C465" s="7" t="s">
        <v>1000</v>
      </c>
      <c r="D465" s="7" t="s">
        <v>207</v>
      </c>
      <c r="E465" s="21">
        <v>6045600</v>
      </c>
      <c r="F465" s="7" t="s">
        <v>0</v>
      </c>
      <c r="G465" s="7" t="s">
        <v>24</v>
      </c>
      <c r="H465" s="7" t="s">
        <v>18</v>
      </c>
      <c r="I465" s="7" t="s">
        <v>348</v>
      </c>
      <c r="J465" s="5">
        <v>1</v>
      </c>
      <c r="K465" s="7"/>
      <c r="L465" s="7" t="s">
        <v>70</v>
      </c>
      <c r="M465" s="4" t="s">
        <v>6</v>
      </c>
      <c r="N465" t="s">
        <v>118</v>
      </c>
      <c r="O465" s="4"/>
      <c r="P465" s="7" t="s">
        <v>999</v>
      </c>
    </row>
    <row r="466" spans="1:16" x14ac:dyDescent="0.45">
      <c r="A466" s="2" t="s">
        <v>4175</v>
      </c>
      <c r="B466" s="2">
        <v>1120</v>
      </c>
      <c r="C466" s="7" t="s">
        <v>1002</v>
      </c>
      <c r="D466" s="7" t="s">
        <v>142</v>
      </c>
      <c r="E466" s="22">
        <v>66520162</v>
      </c>
      <c r="F466" s="7" t="s">
        <v>1</v>
      </c>
      <c r="G466" s="7" t="s">
        <v>0</v>
      </c>
      <c r="H466" s="7" t="s">
        <v>1001</v>
      </c>
      <c r="I466" s="7" t="s">
        <v>348</v>
      </c>
      <c r="J466" s="5">
        <v>1</v>
      </c>
      <c r="K466" s="7"/>
      <c r="L466" s="7" t="s">
        <v>219</v>
      </c>
      <c r="M466" s="4" t="s">
        <v>6</v>
      </c>
      <c r="N466" t="s">
        <v>118</v>
      </c>
      <c r="O466" s="4"/>
      <c r="P466" s="7" t="s">
        <v>1003</v>
      </c>
    </row>
    <row r="467" spans="1:16" x14ac:dyDescent="0.45">
      <c r="A467" s="2" t="s">
        <v>4175</v>
      </c>
      <c r="B467" s="2">
        <v>1120</v>
      </c>
      <c r="C467" s="6" t="s">
        <v>1004</v>
      </c>
      <c r="D467" s="6" t="s">
        <v>142</v>
      </c>
      <c r="E467" s="18">
        <v>66526468</v>
      </c>
      <c r="F467" s="6" t="s">
        <v>0</v>
      </c>
      <c r="G467" s="6" t="s">
        <v>1</v>
      </c>
      <c r="H467" s="6" t="s">
        <v>1001</v>
      </c>
      <c r="I467" s="6" t="s">
        <v>351</v>
      </c>
      <c r="J467" s="5">
        <v>1</v>
      </c>
      <c r="K467" s="7"/>
      <c r="L467" s="7" t="s">
        <v>124</v>
      </c>
      <c r="M467" s="4" t="s">
        <v>6</v>
      </c>
      <c r="N467" t="s">
        <v>118</v>
      </c>
      <c r="O467" s="4"/>
      <c r="P467" s="6" t="s">
        <v>1005</v>
      </c>
    </row>
    <row r="468" spans="1:16" x14ac:dyDescent="0.45">
      <c r="A468" s="2" t="s">
        <v>4175</v>
      </c>
      <c r="B468" s="2">
        <v>1120</v>
      </c>
      <c r="C468" s="6" t="s">
        <v>1006</v>
      </c>
      <c r="D468" s="6" t="s">
        <v>142</v>
      </c>
      <c r="E468" s="18">
        <v>66526468</v>
      </c>
      <c r="F468" s="6" t="s">
        <v>0</v>
      </c>
      <c r="G468" s="6" t="s">
        <v>1</v>
      </c>
      <c r="H468" s="6" t="s">
        <v>1001</v>
      </c>
      <c r="I468" s="6" t="s">
        <v>351</v>
      </c>
      <c r="J468" s="5">
        <v>1</v>
      </c>
      <c r="K468" s="7"/>
      <c r="L468" s="7" t="s">
        <v>176</v>
      </c>
      <c r="M468" s="4" t="s">
        <v>6</v>
      </c>
      <c r="N468" t="s">
        <v>118</v>
      </c>
      <c r="O468" s="4"/>
      <c r="P468" s="6" t="s">
        <v>1005</v>
      </c>
    </row>
    <row r="469" spans="1:16" x14ac:dyDescent="0.45">
      <c r="A469" s="2" t="s">
        <v>4175</v>
      </c>
      <c r="B469" s="2">
        <v>1120</v>
      </c>
      <c r="C469" s="7" t="s">
        <v>1007</v>
      </c>
      <c r="D469" s="7" t="s">
        <v>211</v>
      </c>
      <c r="E469" s="21">
        <v>98209214</v>
      </c>
      <c r="F469" s="7" t="s">
        <v>24</v>
      </c>
      <c r="G469" s="7" t="s">
        <v>10</v>
      </c>
      <c r="H469" s="7" t="s">
        <v>30</v>
      </c>
      <c r="I469" s="7" t="s">
        <v>351</v>
      </c>
      <c r="J469" s="5">
        <v>1</v>
      </c>
      <c r="K469" s="7"/>
      <c r="L469" s="7" t="s">
        <v>580</v>
      </c>
      <c r="M469" s="4" t="s">
        <v>6</v>
      </c>
      <c r="N469" t="s">
        <v>118</v>
      </c>
      <c r="O469" s="4"/>
      <c r="P469" s="7" t="s">
        <v>1008</v>
      </c>
    </row>
    <row r="470" spans="1:16" x14ac:dyDescent="0.45">
      <c r="A470" s="2" t="s">
        <v>4175</v>
      </c>
      <c r="B470" s="2">
        <v>1120</v>
      </c>
      <c r="C470" s="7" t="s">
        <v>1009</v>
      </c>
      <c r="D470" s="7" t="s">
        <v>211</v>
      </c>
      <c r="E470" s="21">
        <v>98209286</v>
      </c>
      <c r="F470" s="7" t="s">
        <v>0</v>
      </c>
      <c r="G470" s="7" t="s">
        <v>1</v>
      </c>
      <c r="H470" s="7" t="s">
        <v>30</v>
      </c>
      <c r="I470" s="7" t="s">
        <v>351</v>
      </c>
      <c r="J470" s="5">
        <v>1</v>
      </c>
      <c r="K470" s="7"/>
      <c r="L470" s="7" t="s">
        <v>176</v>
      </c>
      <c r="M470" s="4" t="s">
        <v>6</v>
      </c>
      <c r="N470" t="s">
        <v>118</v>
      </c>
      <c r="O470" s="4"/>
      <c r="P470" s="7" t="s">
        <v>1010</v>
      </c>
    </row>
    <row r="471" spans="1:16" x14ac:dyDescent="0.45">
      <c r="A471" s="2" t="s">
        <v>4175</v>
      </c>
      <c r="B471" s="2">
        <v>1120</v>
      </c>
      <c r="C471" s="7" t="s">
        <v>268</v>
      </c>
      <c r="D471" s="7" t="s">
        <v>211</v>
      </c>
      <c r="E471" s="21">
        <v>98209289</v>
      </c>
      <c r="F471" s="7" t="s">
        <v>24</v>
      </c>
      <c r="G471" s="7" t="s">
        <v>1</v>
      </c>
      <c r="H471" s="7" t="s">
        <v>30</v>
      </c>
      <c r="I471" s="7" t="s">
        <v>351</v>
      </c>
      <c r="J471" s="5">
        <v>1</v>
      </c>
      <c r="K471" s="7"/>
      <c r="L471" s="7" t="s">
        <v>246</v>
      </c>
      <c r="M471" s="4" t="s">
        <v>6</v>
      </c>
      <c r="N471" t="s">
        <v>118</v>
      </c>
      <c r="O471" s="4"/>
      <c r="P471" s="7" t="s">
        <v>1011</v>
      </c>
    </row>
    <row r="472" spans="1:16" x14ac:dyDescent="0.45">
      <c r="A472" s="2" t="s">
        <v>4175</v>
      </c>
      <c r="B472" s="2">
        <v>1120</v>
      </c>
      <c r="C472" s="7" t="s">
        <v>1012</v>
      </c>
      <c r="D472" s="7" t="s">
        <v>211</v>
      </c>
      <c r="E472" s="21">
        <v>98209490</v>
      </c>
      <c r="F472" s="7" t="s">
        <v>24</v>
      </c>
      <c r="G472" s="7" t="s">
        <v>10</v>
      </c>
      <c r="H472" s="7" t="s">
        <v>30</v>
      </c>
      <c r="I472" s="7" t="s">
        <v>348</v>
      </c>
      <c r="J472" s="5">
        <v>1</v>
      </c>
      <c r="K472" s="7"/>
      <c r="L472" s="7" t="s">
        <v>553</v>
      </c>
      <c r="M472" s="4" t="s">
        <v>6</v>
      </c>
      <c r="N472" t="s">
        <v>118</v>
      </c>
      <c r="O472" s="4"/>
      <c r="P472" s="7" t="s">
        <v>1013</v>
      </c>
    </row>
    <row r="473" spans="1:16" x14ac:dyDescent="0.45">
      <c r="A473" s="2" t="s">
        <v>4175</v>
      </c>
      <c r="B473" s="2">
        <v>1120</v>
      </c>
      <c r="C473" s="7" t="s">
        <v>1014</v>
      </c>
      <c r="D473" s="7" t="s">
        <v>211</v>
      </c>
      <c r="E473" s="21">
        <v>98209619</v>
      </c>
      <c r="F473" s="7" t="s">
        <v>24</v>
      </c>
      <c r="G473" s="7" t="s">
        <v>10</v>
      </c>
      <c r="H473" s="7" t="s">
        <v>30</v>
      </c>
      <c r="I473" s="7" t="s">
        <v>351</v>
      </c>
      <c r="J473" s="5">
        <v>1</v>
      </c>
      <c r="K473" s="7"/>
      <c r="L473" s="7" t="s">
        <v>164</v>
      </c>
      <c r="M473" s="4" t="s">
        <v>6</v>
      </c>
      <c r="N473" t="s">
        <v>118</v>
      </c>
      <c r="O473" s="4"/>
      <c r="P473" s="7" t="s">
        <v>1015</v>
      </c>
    </row>
    <row r="474" spans="1:16" x14ac:dyDescent="0.45">
      <c r="A474" s="2" t="s">
        <v>4175</v>
      </c>
      <c r="B474" s="2">
        <v>1120</v>
      </c>
      <c r="C474" s="7" t="s">
        <v>778</v>
      </c>
      <c r="D474" s="7" t="s">
        <v>211</v>
      </c>
      <c r="E474" s="21">
        <v>98209649</v>
      </c>
      <c r="F474" s="7" t="s">
        <v>24</v>
      </c>
      <c r="G474" s="7" t="s">
        <v>10</v>
      </c>
      <c r="H474" s="7" t="s">
        <v>30</v>
      </c>
      <c r="I474" s="7" t="s">
        <v>351</v>
      </c>
      <c r="J474" s="5">
        <v>1</v>
      </c>
      <c r="K474" s="7"/>
      <c r="L474" s="7" t="s">
        <v>226</v>
      </c>
      <c r="M474" s="4" t="s">
        <v>6</v>
      </c>
      <c r="N474" t="s">
        <v>118</v>
      </c>
      <c r="O474" s="4"/>
      <c r="P474" s="7" t="s">
        <v>1016</v>
      </c>
    </row>
    <row r="475" spans="1:16" x14ac:dyDescent="0.45">
      <c r="A475" s="2" t="s">
        <v>4175</v>
      </c>
      <c r="B475" s="2">
        <v>1120</v>
      </c>
      <c r="C475" s="7" t="s">
        <v>179</v>
      </c>
      <c r="D475" s="7" t="s">
        <v>211</v>
      </c>
      <c r="E475" s="21">
        <v>98209652</v>
      </c>
      <c r="F475" s="7" t="s">
        <v>0</v>
      </c>
      <c r="G475" s="7" t="s">
        <v>10</v>
      </c>
      <c r="H475" s="7" t="s">
        <v>30</v>
      </c>
      <c r="I475" s="7" t="s">
        <v>348</v>
      </c>
      <c r="J475" s="5">
        <v>1</v>
      </c>
      <c r="K475" s="7"/>
      <c r="L475" s="7" t="s">
        <v>180</v>
      </c>
      <c r="M475" s="4" t="s">
        <v>6</v>
      </c>
      <c r="N475" t="s">
        <v>132</v>
      </c>
      <c r="O475" s="4"/>
      <c r="P475" s="7" t="s">
        <v>1017</v>
      </c>
    </row>
    <row r="476" spans="1:16" x14ac:dyDescent="0.45">
      <c r="A476" s="2" t="s">
        <v>4175</v>
      </c>
      <c r="B476" s="2">
        <v>1120</v>
      </c>
      <c r="C476" s="7" t="s">
        <v>1018</v>
      </c>
      <c r="D476" s="7" t="s">
        <v>211</v>
      </c>
      <c r="E476" s="21">
        <v>98209652</v>
      </c>
      <c r="F476" s="7" t="s">
        <v>0</v>
      </c>
      <c r="G476" s="7" t="s">
        <v>1</v>
      </c>
      <c r="H476" s="7" t="s">
        <v>30</v>
      </c>
      <c r="I476" s="7" t="s">
        <v>348</v>
      </c>
      <c r="J476" s="5">
        <v>1</v>
      </c>
      <c r="K476" s="7"/>
      <c r="L476" s="7" t="s">
        <v>124</v>
      </c>
      <c r="M476" s="4" t="s">
        <v>6</v>
      </c>
      <c r="N476" t="s">
        <v>118</v>
      </c>
      <c r="O476" s="4"/>
      <c r="P476" s="7" t="s">
        <v>1019</v>
      </c>
    </row>
    <row r="477" spans="1:16" x14ac:dyDescent="0.45">
      <c r="A477" s="2" t="s">
        <v>4175</v>
      </c>
      <c r="B477" s="2">
        <v>1120</v>
      </c>
      <c r="C477" s="7" t="s">
        <v>266</v>
      </c>
      <c r="D477" s="7" t="s">
        <v>211</v>
      </c>
      <c r="E477" s="21">
        <v>98211463</v>
      </c>
      <c r="F477" s="7" t="s">
        <v>10</v>
      </c>
      <c r="G477" s="7" t="s">
        <v>24</v>
      </c>
      <c r="H477" s="7" t="s">
        <v>30</v>
      </c>
      <c r="I477" s="7" t="s">
        <v>351</v>
      </c>
      <c r="J477" s="5">
        <v>1</v>
      </c>
      <c r="K477" s="7"/>
      <c r="L477" s="7" t="s">
        <v>246</v>
      </c>
      <c r="M477" s="4" t="s">
        <v>6</v>
      </c>
      <c r="N477" t="s">
        <v>118</v>
      </c>
      <c r="O477" s="4"/>
      <c r="P477" s="7" t="s">
        <v>1020</v>
      </c>
    </row>
    <row r="478" spans="1:16" x14ac:dyDescent="0.45">
      <c r="A478" s="2" t="s">
        <v>4175</v>
      </c>
      <c r="B478" s="2">
        <v>1120</v>
      </c>
      <c r="C478" s="7" t="s">
        <v>1021</v>
      </c>
      <c r="D478" s="7" t="s">
        <v>211</v>
      </c>
      <c r="E478" s="21">
        <v>98211541</v>
      </c>
      <c r="F478" s="7" t="s">
        <v>10</v>
      </c>
      <c r="G478" s="7" t="s">
        <v>24</v>
      </c>
      <c r="H478" s="7" t="s">
        <v>30</v>
      </c>
      <c r="I478" s="7" t="s">
        <v>348</v>
      </c>
      <c r="J478" s="5">
        <v>1</v>
      </c>
      <c r="K478" s="7"/>
      <c r="L478" s="7" t="s">
        <v>164</v>
      </c>
      <c r="M478" s="4" t="s">
        <v>6</v>
      </c>
      <c r="N478" t="s">
        <v>118</v>
      </c>
      <c r="O478" s="4"/>
      <c r="P478" s="7" t="s">
        <v>1022</v>
      </c>
    </row>
    <row r="479" spans="1:16" x14ac:dyDescent="0.45">
      <c r="A479" s="2" t="s">
        <v>4175</v>
      </c>
      <c r="B479" s="2">
        <v>1120</v>
      </c>
      <c r="C479" s="7" t="s">
        <v>1023</v>
      </c>
      <c r="D479" s="7" t="s">
        <v>211</v>
      </c>
      <c r="E479" s="21">
        <v>98218614</v>
      </c>
      <c r="F479" s="7" t="s">
        <v>0</v>
      </c>
      <c r="G479" s="7" t="s">
        <v>10</v>
      </c>
      <c r="H479" s="7" t="s">
        <v>30</v>
      </c>
      <c r="I479" s="7" t="s">
        <v>348</v>
      </c>
      <c r="J479" s="5">
        <v>1</v>
      </c>
      <c r="K479" s="7"/>
      <c r="L479" s="7" t="s">
        <v>436</v>
      </c>
      <c r="M479" s="4" t="s">
        <v>6</v>
      </c>
      <c r="N479" t="s">
        <v>118</v>
      </c>
      <c r="O479" s="4"/>
      <c r="P479" s="7" t="s">
        <v>1024</v>
      </c>
    </row>
    <row r="480" spans="1:16" x14ac:dyDescent="0.45">
      <c r="A480" s="2" t="s">
        <v>4175</v>
      </c>
      <c r="B480" s="2">
        <v>1120</v>
      </c>
      <c r="C480" s="7" t="s">
        <v>843</v>
      </c>
      <c r="D480" s="7" t="s">
        <v>211</v>
      </c>
      <c r="E480" s="21">
        <v>98224163</v>
      </c>
      <c r="F480" s="7" t="s">
        <v>0</v>
      </c>
      <c r="G480" s="7" t="s">
        <v>1</v>
      </c>
      <c r="H480" s="7" t="s">
        <v>30</v>
      </c>
      <c r="I480" s="7" t="s">
        <v>348</v>
      </c>
      <c r="J480" s="5">
        <v>1</v>
      </c>
      <c r="K480" s="7"/>
      <c r="L480" s="7" t="s">
        <v>246</v>
      </c>
      <c r="M480" s="4" t="s">
        <v>6</v>
      </c>
      <c r="N480" t="s">
        <v>118</v>
      </c>
      <c r="O480" s="4"/>
      <c r="P480" s="7" t="s">
        <v>1025</v>
      </c>
    </row>
    <row r="481" spans="1:16" x14ac:dyDescent="0.45">
      <c r="A481" s="2" t="s">
        <v>4175</v>
      </c>
      <c r="B481" s="2">
        <v>1120</v>
      </c>
      <c r="C481" s="7" t="s">
        <v>1026</v>
      </c>
      <c r="D481" s="7" t="s">
        <v>211</v>
      </c>
      <c r="E481" s="21">
        <v>98224164</v>
      </c>
      <c r="F481" s="7" t="s">
        <v>24</v>
      </c>
      <c r="G481" s="7" t="s">
        <v>10</v>
      </c>
      <c r="H481" s="7" t="s">
        <v>30</v>
      </c>
      <c r="I481" s="7" t="s">
        <v>351</v>
      </c>
      <c r="J481" s="5">
        <v>1</v>
      </c>
      <c r="K481" s="7"/>
      <c r="L481" s="7" t="s">
        <v>128</v>
      </c>
      <c r="M481" s="4" t="s">
        <v>6</v>
      </c>
      <c r="N481" t="s">
        <v>118</v>
      </c>
      <c r="O481" s="4"/>
      <c r="P481" s="7" t="s">
        <v>1027</v>
      </c>
    </row>
    <row r="482" spans="1:16" x14ac:dyDescent="0.45">
      <c r="A482" s="2" t="s">
        <v>4175</v>
      </c>
      <c r="B482" s="2">
        <v>1120</v>
      </c>
      <c r="C482" s="7" t="s">
        <v>1028</v>
      </c>
      <c r="D482" s="7" t="s">
        <v>211</v>
      </c>
      <c r="E482" s="21">
        <v>98229461</v>
      </c>
      <c r="F482" s="7" t="s">
        <v>1</v>
      </c>
      <c r="G482" s="7" t="s">
        <v>0</v>
      </c>
      <c r="H482" s="7" t="s">
        <v>30</v>
      </c>
      <c r="I482" s="7" t="s">
        <v>351</v>
      </c>
      <c r="J482" s="5">
        <v>1</v>
      </c>
      <c r="K482" s="7"/>
      <c r="L482" s="7" t="s">
        <v>176</v>
      </c>
      <c r="M482" s="4" t="s">
        <v>6</v>
      </c>
      <c r="N482" t="s">
        <v>118</v>
      </c>
      <c r="O482" s="4"/>
      <c r="P482" s="7" t="s">
        <v>1029</v>
      </c>
    </row>
    <row r="483" spans="1:16" x14ac:dyDescent="0.45">
      <c r="A483" s="2" t="s">
        <v>4175</v>
      </c>
      <c r="B483" s="2">
        <v>1120</v>
      </c>
      <c r="C483" s="7" t="s">
        <v>872</v>
      </c>
      <c r="D483" s="7" t="s">
        <v>211</v>
      </c>
      <c r="E483" s="21">
        <v>98229479</v>
      </c>
      <c r="F483" s="7" t="s">
        <v>1</v>
      </c>
      <c r="G483" s="7" t="s">
        <v>0</v>
      </c>
      <c r="H483" s="7" t="s">
        <v>30</v>
      </c>
      <c r="I483" s="7" t="s">
        <v>348</v>
      </c>
      <c r="J483" s="5">
        <v>1</v>
      </c>
      <c r="K483" s="7"/>
      <c r="L483" s="7" t="s">
        <v>32</v>
      </c>
      <c r="M483" s="4" t="s">
        <v>6</v>
      </c>
      <c r="N483" t="s">
        <v>118</v>
      </c>
      <c r="O483" s="4"/>
      <c r="P483" s="7" t="s">
        <v>1030</v>
      </c>
    </row>
    <row r="484" spans="1:16" x14ac:dyDescent="0.45">
      <c r="A484" s="2" t="s">
        <v>4175</v>
      </c>
      <c r="B484" s="2">
        <v>1120</v>
      </c>
      <c r="C484" s="7" t="s">
        <v>1031</v>
      </c>
      <c r="D484" s="7" t="s">
        <v>211</v>
      </c>
      <c r="E484" s="21">
        <v>98231104</v>
      </c>
      <c r="F484" s="7" t="s">
        <v>10</v>
      </c>
      <c r="G484" s="7" t="s">
        <v>24</v>
      </c>
      <c r="H484" s="7" t="s">
        <v>30</v>
      </c>
      <c r="I484" s="7" t="s">
        <v>351</v>
      </c>
      <c r="J484" s="5">
        <v>1</v>
      </c>
      <c r="K484" s="7"/>
      <c r="L484" s="7" t="s">
        <v>124</v>
      </c>
      <c r="M484" s="4" t="s">
        <v>6</v>
      </c>
      <c r="N484" t="s">
        <v>118</v>
      </c>
      <c r="O484" s="4"/>
      <c r="P484" s="7" t="s">
        <v>1032</v>
      </c>
    </row>
    <row r="485" spans="1:16" x14ac:dyDescent="0.45">
      <c r="A485" s="2" t="s">
        <v>4175</v>
      </c>
      <c r="B485" s="2">
        <v>1120</v>
      </c>
      <c r="C485" s="7" t="s">
        <v>1033</v>
      </c>
      <c r="D485" s="7" t="s">
        <v>211</v>
      </c>
      <c r="E485" s="21">
        <v>98231111</v>
      </c>
      <c r="F485" s="7" t="s">
        <v>0</v>
      </c>
      <c r="G485" s="7" t="s">
        <v>24</v>
      </c>
      <c r="H485" s="7" t="s">
        <v>30</v>
      </c>
      <c r="I485" s="7" t="s">
        <v>351</v>
      </c>
      <c r="J485" s="5">
        <v>1</v>
      </c>
      <c r="K485" s="7"/>
      <c r="L485" s="7" t="s">
        <v>176</v>
      </c>
      <c r="M485" s="4" t="s">
        <v>6</v>
      </c>
      <c r="N485" t="s">
        <v>118</v>
      </c>
      <c r="O485" s="4"/>
      <c r="P485" s="7" t="s">
        <v>1034</v>
      </c>
    </row>
    <row r="486" spans="1:16" x14ac:dyDescent="0.45">
      <c r="A486" s="2" t="s">
        <v>4175</v>
      </c>
      <c r="B486" s="2">
        <v>1120</v>
      </c>
      <c r="C486" s="7" t="s">
        <v>650</v>
      </c>
      <c r="D486" s="7" t="s">
        <v>211</v>
      </c>
      <c r="E486" s="21">
        <v>98231268</v>
      </c>
      <c r="F486" s="7" t="s">
        <v>24</v>
      </c>
      <c r="G486" s="7" t="s">
        <v>10</v>
      </c>
      <c r="H486" s="7" t="s">
        <v>30</v>
      </c>
      <c r="I486" s="7" t="s">
        <v>348</v>
      </c>
      <c r="J486" s="5">
        <v>1</v>
      </c>
      <c r="K486" s="7"/>
      <c r="L486" s="7" t="s">
        <v>124</v>
      </c>
      <c r="M486" s="4" t="s">
        <v>6</v>
      </c>
      <c r="N486" t="s">
        <v>118</v>
      </c>
      <c r="O486" s="4"/>
      <c r="P486" s="7" t="s">
        <v>1035</v>
      </c>
    </row>
    <row r="487" spans="1:16" x14ac:dyDescent="0.45">
      <c r="A487" s="2" t="s">
        <v>4175</v>
      </c>
      <c r="B487" s="2">
        <v>1120</v>
      </c>
      <c r="C487" s="7" t="s">
        <v>766</v>
      </c>
      <c r="D487" s="7" t="s">
        <v>211</v>
      </c>
      <c r="E487" s="21">
        <v>98231370</v>
      </c>
      <c r="F487" s="7" t="s">
        <v>0</v>
      </c>
      <c r="G487" s="7" t="s">
        <v>1</v>
      </c>
      <c r="H487" s="7" t="s">
        <v>30</v>
      </c>
      <c r="I487" s="7" t="s">
        <v>351</v>
      </c>
      <c r="J487" s="5">
        <v>1</v>
      </c>
      <c r="K487" s="7"/>
      <c r="L487" s="7" t="s">
        <v>70</v>
      </c>
      <c r="M487" s="4" t="s">
        <v>6</v>
      </c>
      <c r="N487" t="s">
        <v>118</v>
      </c>
      <c r="O487" s="4"/>
      <c r="P487" s="7" t="s">
        <v>1036</v>
      </c>
    </row>
    <row r="488" spans="1:16" x14ac:dyDescent="0.45">
      <c r="A488" s="2" t="s">
        <v>4175</v>
      </c>
      <c r="B488" s="2">
        <v>1120</v>
      </c>
      <c r="C488" s="7" t="s">
        <v>422</v>
      </c>
      <c r="D488" s="7" t="s">
        <v>211</v>
      </c>
      <c r="E488" s="21">
        <v>98231373</v>
      </c>
      <c r="F488" s="7" t="s">
        <v>24</v>
      </c>
      <c r="G488" s="7" t="s">
        <v>10</v>
      </c>
      <c r="H488" s="7" t="s">
        <v>30</v>
      </c>
      <c r="I488" s="7" t="s">
        <v>351</v>
      </c>
      <c r="J488" s="5">
        <v>1</v>
      </c>
      <c r="K488" s="7"/>
      <c r="L488" s="7" t="s">
        <v>187</v>
      </c>
      <c r="M488" s="4" t="s">
        <v>6</v>
      </c>
      <c r="N488" t="s">
        <v>118</v>
      </c>
      <c r="O488" s="4"/>
      <c r="P488" s="7" t="s">
        <v>1037</v>
      </c>
    </row>
    <row r="489" spans="1:16" x14ac:dyDescent="0.45">
      <c r="A489" s="2" t="s">
        <v>4175</v>
      </c>
      <c r="B489" s="2">
        <v>1120</v>
      </c>
      <c r="C489" s="7" t="s">
        <v>1038</v>
      </c>
      <c r="D489" s="7" t="s">
        <v>211</v>
      </c>
      <c r="E489" s="21">
        <v>98238383</v>
      </c>
      <c r="F489" s="7" t="s">
        <v>0</v>
      </c>
      <c r="G489" s="7" t="s">
        <v>1</v>
      </c>
      <c r="H489" s="7" t="s">
        <v>30</v>
      </c>
      <c r="I489" s="7" t="s">
        <v>351</v>
      </c>
      <c r="J489" s="5">
        <v>1</v>
      </c>
      <c r="K489" s="7"/>
      <c r="L489" s="7" t="s">
        <v>131</v>
      </c>
      <c r="M489" s="4" t="s">
        <v>6</v>
      </c>
      <c r="N489" t="s">
        <v>118</v>
      </c>
      <c r="O489" s="4"/>
      <c r="P489" s="7" t="s">
        <v>1039</v>
      </c>
    </row>
    <row r="490" spans="1:16" x14ac:dyDescent="0.45">
      <c r="A490" s="2" t="s">
        <v>4175</v>
      </c>
      <c r="B490" s="2">
        <v>1120</v>
      </c>
      <c r="C490" s="7" t="s">
        <v>1040</v>
      </c>
      <c r="D490" s="7" t="s">
        <v>211</v>
      </c>
      <c r="E490" s="21">
        <v>98239941</v>
      </c>
      <c r="F490" s="7" t="s">
        <v>1</v>
      </c>
      <c r="G490" s="7" t="s">
        <v>0</v>
      </c>
      <c r="H490" s="7" t="s">
        <v>30</v>
      </c>
      <c r="I490" s="7" t="s">
        <v>351</v>
      </c>
      <c r="J490" s="5">
        <v>1</v>
      </c>
      <c r="K490" s="7"/>
      <c r="L490" s="7" t="s">
        <v>234</v>
      </c>
      <c r="M490" s="4" t="s">
        <v>6</v>
      </c>
      <c r="N490" t="s">
        <v>118</v>
      </c>
      <c r="O490" s="4"/>
      <c r="P490" s="7" t="s">
        <v>1041</v>
      </c>
    </row>
    <row r="491" spans="1:16" x14ac:dyDescent="0.45">
      <c r="A491" s="2" t="s">
        <v>4175</v>
      </c>
      <c r="B491" s="2">
        <v>1120</v>
      </c>
      <c r="C491" s="7" t="s">
        <v>952</v>
      </c>
      <c r="D491" s="7" t="s">
        <v>211</v>
      </c>
      <c r="E491" s="21">
        <v>98240378</v>
      </c>
      <c r="F491" s="7" t="s">
        <v>0</v>
      </c>
      <c r="G491" s="7" t="s">
        <v>1</v>
      </c>
      <c r="H491" s="7" t="s">
        <v>30</v>
      </c>
      <c r="I491" s="7" t="s">
        <v>351</v>
      </c>
      <c r="J491" s="5">
        <v>1</v>
      </c>
      <c r="K491" s="7"/>
      <c r="L491" s="7" t="s">
        <v>436</v>
      </c>
      <c r="M491" s="4" t="s">
        <v>6</v>
      </c>
      <c r="N491" t="s">
        <v>118</v>
      </c>
      <c r="O491" s="4"/>
      <c r="P491" s="7" t="s">
        <v>1042</v>
      </c>
    </row>
    <row r="492" spans="1:16" x14ac:dyDescent="0.45">
      <c r="A492" s="2" t="s">
        <v>4175</v>
      </c>
      <c r="B492" s="2">
        <v>1120</v>
      </c>
      <c r="C492" s="7" t="s">
        <v>644</v>
      </c>
      <c r="D492" s="7" t="s">
        <v>211</v>
      </c>
      <c r="E492" s="21">
        <v>98240378</v>
      </c>
      <c r="F492" s="7" t="s">
        <v>0</v>
      </c>
      <c r="G492" s="7" t="s">
        <v>1</v>
      </c>
      <c r="H492" s="7" t="s">
        <v>30</v>
      </c>
      <c r="I492" s="7" t="s">
        <v>351</v>
      </c>
      <c r="J492" s="5">
        <v>1</v>
      </c>
      <c r="K492" s="7"/>
      <c r="L492" s="7" t="s">
        <v>70</v>
      </c>
      <c r="M492" s="4" t="s">
        <v>6</v>
      </c>
      <c r="N492" t="s">
        <v>118</v>
      </c>
      <c r="O492" s="4"/>
      <c r="P492" s="7" t="s">
        <v>1042</v>
      </c>
    </row>
    <row r="493" spans="1:16" x14ac:dyDescent="0.45">
      <c r="A493" s="2" t="s">
        <v>4175</v>
      </c>
      <c r="B493" s="2">
        <v>1120</v>
      </c>
      <c r="C493" s="7" t="s">
        <v>753</v>
      </c>
      <c r="D493" s="7" t="s">
        <v>211</v>
      </c>
      <c r="E493" s="21">
        <v>98240437</v>
      </c>
      <c r="F493" s="7" t="s">
        <v>24</v>
      </c>
      <c r="G493" s="7" t="s">
        <v>0</v>
      </c>
      <c r="H493" s="7" t="s">
        <v>30</v>
      </c>
      <c r="I493" s="7" t="s">
        <v>351</v>
      </c>
      <c r="J493" s="5">
        <v>1</v>
      </c>
      <c r="K493" s="7"/>
      <c r="L493" s="7" t="s">
        <v>124</v>
      </c>
      <c r="M493" s="4" t="s">
        <v>6</v>
      </c>
      <c r="N493" t="s">
        <v>118</v>
      </c>
      <c r="O493" s="4"/>
      <c r="P493" s="7" t="s">
        <v>1043</v>
      </c>
    </row>
    <row r="494" spans="1:16" x14ac:dyDescent="0.45">
      <c r="A494" s="2" t="s">
        <v>4175</v>
      </c>
      <c r="B494" s="2">
        <v>1120</v>
      </c>
      <c r="C494" s="7" t="s">
        <v>1044</v>
      </c>
      <c r="D494" s="7" t="s">
        <v>211</v>
      </c>
      <c r="E494" s="21">
        <v>98240450</v>
      </c>
      <c r="F494" s="7" t="s">
        <v>0</v>
      </c>
      <c r="G494" s="7" t="s">
        <v>1</v>
      </c>
      <c r="H494" s="7" t="s">
        <v>30</v>
      </c>
      <c r="I494" s="7" t="s">
        <v>348</v>
      </c>
      <c r="J494" s="5">
        <v>1</v>
      </c>
      <c r="K494" s="7"/>
      <c r="L494" s="7" t="s">
        <v>436</v>
      </c>
      <c r="M494" s="4" t="s">
        <v>6</v>
      </c>
      <c r="N494" t="s">
        <v>118</v>
      </c>
      <c r="O494" s="4"/>
      <c r="P494" s="7" t="s">
        <v>1045</v>
      </c>
    </row>
    <row r="495" spans="1:16" x14ac:dyDescent="0.45">
      <c r="A495" s="2" t="s">
        <v>4175</v>
      </c>
      <c r="B495" s="2">
        <v>1120</v>
      </c>
      <c r="C495" s="7" t="s">
        <v>1046</v>
      </c>
      <c r="D495" s="7" t="s">
        <v>211</v>
      </c>
      <c r="E495" s="21">
        <v>98241314</v>
      </c>
      <c r="F495" s="7" t="s">
        <v>1</v>
      </c>
      <c r="G495" s="7" t="s">
        <v>0</v>
      </c>
      <c r="H495" s="7" t="s">
        <v>30</v>
      </c>
      <c r="I495" s="7" t="s">
        <v>351</v>
      </c>
      <c r="J495" s="5">
        <v>1</v>
      </c>
      <c r="K495" s="7"/>
      <c r="L495" s="7" t="s">
        <v>436</v>
      </c>
      <c r="M495" s="4" t="s">
        <v>6</v>
      </c>
      <c r="N495" t="s">
        <v>118</v>
      </c>
      <c r="O495" s="4"/>
      <c r="P495" s="7" t="s">
        <v>1047</v>
      </c>
    </row>
    <row r="496" spans="1:16" x14ac:dyDescent="0.45">
      <c r="A496" s="2" t="s">
        <v>4175</v>
      </c>
      <c r="B496" s="2">
        <v>1120</v>
      </c>
      <c r="C496" s="7" t="s">
        <v>872</v>
      </c>
      <c r="D496" s="7" t="s">
        <v>211</v>
      </c>
      <c r="E496" s="21">
        <v>98242716</v>
      </c>
      <c r="F496" s="7" t="s">
        <v>0</v>
      </c>
      <c r="G496" s="7" t="s">
        <v>1</v>
      </c>
      <c r="H496" s="7" t="s">
        <v>30</v>
      </c>
      <c r="I496" s="7" t="s">
        <v>348</v>
      </c>
      <c r="J496" s="5">
        <v>1</v>
      </c>
      <c r="K496" s="7"/>
      <c r="L496" s="7" t="s">
        <v>32</v>
      </c>
      <c r="M496" s="4" t="s">
        <v>6</v>
      </c>
      <c r="N496" t="s">
        <v>118</v>
      </c>
      <c r="O496" s="4"/>
      <c r="P496" s="7" t="s">
        <v>1048</v>
      </c>
    </row>
    <row r="497" spans="1:16" x14ac:dyDescent="0.45">
      <c r="A497" s="2" t="s">
        <v>4175</v>
      </c>
      <c r="B497" s="2">
        <v>1120</v>
      </c>
      <c r="C497" s="7" t="s">
        <v>1049</v>
      </c>
      <c r="D497" s="7" t="s">
        <v>211</v>
      </c>
      <c r="E497" s="21">
        <v>98244250</v>
      </c>
      <c r="F497" s="7" t="s">
        <v>10</v>
      </c>
      <c r="G497" s="7" t="s">
        <v>24</v>
      </c>
      <c r="H497" s="7" t="s">
        <v>30</v>
      </c>
      <c r="I497" s="7" t="s">
        <v>351</v>
      </c>
      <c r="J497" s="5">
        <v>1</v>
      </c>
      <c r="K497" s="7"/>
      <c r="L497" s="7" t="s">
        <v>246</v>
      </c>
      <c r="M497" s="4" t="s">
        <v>6</v>
      </c>
      <c r="N497" t="s">
        <v>118</v>
      </c>
      <c r="O497" s="4"/>
      <c r="P497" s="7" t="s">
        <v>1050</v>
      </c>
    </row>
    <row r="498" spans="1:16" x14ac:dyDescent="0.45">
      <c r="A498" s="2" t="s">
        <v>4175</v>
      </c>
      <c r="B498" s="2">
        <v>1120</v>
      </c>
      <c r="C498" s="7" t="s">
        <v>1051</v>
      </c>
      <c r="D498" s="7" t="s">
        <v>211</v>
      </c>
      <c r="E498" s="21">
        <v>98244250</v>
      </c>
      <c r="F498" s="7" t="s">
        <v>10</v>
      </c>
      <c r="G498" s="7" t="s">
        <v>24</v>
      </c>
      <c r="H498" s="7" t="s">
        <v>30</v>
      </c>
      <c r="I498" s="7" t="s">
        <v>351</v>
      </c>
      <c r="J498" s="5">
        <v>1</v>
      </c>
      <c r="K498" s="7"/>
      <c r="L498" s="7" t="s">
        <v>124</v>
      </c>
      <c r="M498" s="4" t="s">
        <v>6</v>
      </c>
      <c r="N498" t="s">
        <v>118</v>
      </c>
      <c r="O498" s="4"/>
      <c r="P498" s="7" t="s">
        <v>1050</v>
      </c>
    </row>
    <row r="499" spans="1:16" x14ac:dyDescent="0.45">
      <c r="A499" s="2" t="s">
        <v>4175</v>
      </c>
      <c r="B499" s="2">
        <v>1120</v>
      </c>
      <c r="C499" s="7" t="s">
        <v>1052</v>
      </c>
      <c r="D499" s="7" t="s">
        <v>211</v>
      </c>
      <c r="E499" s="21">
        <v>98248052</v>
      </c>
      <c r="F499" s="7" t="s">
        <v>0</v>
      </c>
      <c r="G499" s="7" t="s">
        <v>1</v>
      </c>
      <c r="H499" s="7" t="s">
        <v>30</v>
      </c>
      <c r="I499" s="7" t="s">
        <v>351</v>
      </c>
      <c r="J499" s="5">
        <v>1</v>
      </c>
      <c r="K499" s="7"/>
      <c r="L499" s="7" t="s">
        <v>338</v>
      </c>
      <c r="M499" s="4" t="s">
        <v>6</v>
      </c>
      <c r="N499" t="s">
        <v>118</v>
      </c>
      <c r="O499" s="4"/>
      <c r="P499" s="7" t="s">
        <v>1053</v>
      </c>
    </row>
    <row r="500" spans="1:16" x14ac:dyDescent="0.45">
      <c r="A500" s="2" t="s">
        <v>4175</v>
      </c>
      <c r="B500" s="2">
        <v>1120</v>
      </c>
      <c r="C500" s="7" t="s">
        <v>1055</v>
      </c>
      <c r="D500" s="7" t="s">
        <v>221</v>
      </c>
      <c r="E500" s="21">
        <v>89690828</v>
      </c>
      <c r="F500" s="7" t="s">
        <v>24</v>
      </c>
      <c r="G500" s="7" t="s">
        <v>10</v>
      </c>
      <c r="H500" s="7" t="s">
        <v>1054</v>
      </c>
      <c r="I500" s="7" t="s">
        <v>348</v>
      </c>
      <c r="J500" s="5">
        <v>1</v>
      </c>
      <c r="K500" s="7"/>
      <c r="L500" s="7" t="s">
        <v>445</v>
      </c>
      <c r="M500" s="4" t="s">
        <v>6</v>
      </c>
      <c r="N500" t="s">
        <v>118</v>
      </c>
      <c r="O500" s="4"/>
      <c r="P500" s="7" t="s">
        <v>1056</v>
      </c>
    </row>
    <row r="501" spans="1:16" x14ac:dyDescent="0.45">
      <c r="A501" s="2" t="s">
        <v>4175</v>
      </c>
      <c r="B501" s="2">
        <v>1120</v>
      </c>
      <c r="C501" s="7" t="s">
        <v>1057</v>
      </c>
      <c r="D501" s="7" t="s">
        <v>221</v>
      </c>
      <c r="E501" s="21">
        <v>89692866</v>
      </c>
      <c r="F501" s="7" t="s">
        <v>10</v>
      </c>
      <c r="G501" s="7" t="s">
        <v>24</v>
      </c>
      <c r="H501" s="7" t="s">
        <v>1054</v>
      </c>
      <c r="I501" s="7" t="s">
        <v>351</v>
      </c>
      <c r="J501" s="5">
        <v>1</v>
      </c>
      <c r="K501" s="7"/>
      <c r="L501" s="7" t="s">
        <v>146</v>
      </c>
      <c r="M501" s="4" t="s">
        <v>6</v>
      </c>
      <c r="N501" t="s">
        <v>118</v>
      </c>
      <c r="O501" s="4"/>
      <c r="P501" s="7" t="s">
        <v>1058</v>
      </c>
    </row>
    <row r="502" spans="1:16" x14ac:dyDescent="0.45">
      <c r="A502" s="2" t="s">
        <v>4175</v>
      </c>
      <c r="B502" s="2">
        <v>1120</v>
      </c>
      <c r="C502" s="7" t="s">
        <v>1059</v>
      </c>
      <c r="D502" s="7" t="s">
        <v>221</v>
      </c>
      <c r="E502" s="21">
        <v>89720711</v>
      </c>
      <c r="F502" s="7" t="s">
        <v>24</v>
      </c>
      <c r="G502" s="7" t="s">
        <v>10</v>
      </c>
      <c r="H502" s="7" t="s">
        <v>1054</v>
      </c>
      <c r="I502" s="7" t="s">
        <v>351</v>
      </c>
      <c r="J502" s="5">
        <v>1</v>
      </c>
      <c r="K502" s="7"/>
      <c r="L502" s="7" t="s">
        <v>124</v>
      </c>
      <c r="M502" s="4" t="s">
        <v>6</v>
      </c>
      <c r="N502" t="s">
        <v>118</v>
      </c>
      <c r="O502" s="4"/>
      <c r="P502" s="7" t="s">
        <v>1060</v>
      </c>
    </row>
    <row r="503" spans="1:16" x14ac:dyDescent="0.45">
      <c r="A503" s="2" t="s">
        <v>4175</v>
      </c>
      <c r="B503" s="2">
        <v>1120</v>
      </c>
      <c r="C503" s="7" t="s">
        <v>1061</v>
      </c>
      <c r="D503" s="7" t="s">
        <v>221</v>
      </c>
      <c r="E503" s="21">
        <v>89720731</v>
      </c>
      <c r="F503" s="7" t="s">
        <v>1</v>
      </c>
      <c r="G503" s="7" t="s">
        <v>24</v>
      </c>
      <c r="H503" s="7" t="s">
        <v>1054</v>
      </c>
      <c r="I503" s="7" t="s">
        <v>351</v>
      </c>
      <c r="J503" s="5">
        <v>1</v>
      </c>
      <c r="K503" s="7"/>
      <c r="L503" s="7" t="s">
        <v>32</v>
      </c>
      <c r="M503" s="4" t="s">
        <v>6</v>
      </c>
      <c r="N503" t="s">
        <v>118</v>
      </c>
      <c r="O503" s="4"/>
      <c r="P503" s="7" t="s">
        <v>1062</v>
      </c>
    </row>
    <row r="504" spans="1:16" x14ac:dyDescent="0.45">
      <c r="A504" s="2" t="s">
        <v>4175</v>
      </c>
      <c r="B504" s="2">
        <v>1120</v>
      </c>
      <c r="C504" s="7" t="s">
        <v>1063</v>
      </c>
      <c r="D504" s="7" t="s">
        <v>221</v>
      </c>
      <c r="E504" s="21">
        <v>89725078</v>
      </c>
      <c r="F504" s="7" t="s">
        <v>0</v>
      </c>
      <c r="G504" s="7" t="s">
        <v>10</v>
      </c>
      <c r="H504" s="7" t="s">
        <v>1054</v>
      </c>
      <c r="I504" s="7" t="s">
        <v>348</v>
      </c>
      <c r="J504" s="5">
        <v>1</v>
      </c>
      <c r="K504" s="7"/>
      <c r="L504" s="7" t="s">
        <v>32</v>
      </c>
      <c r="M504" s="4" t="s">
        <v>6</v>
      </c>
      <c r="N504" t="s">
        <v>118</v>
      </c>
      <c r="O504" s="4"/>
      <c r="P504" s="7" t="s">
        <v>1064</v>
      </c>
    </row>
    <row r="505" spans="1:16" x14ac:dyDescent="0.45">
      <c r="A505" s="2" t="s">
        <v>4175</v>
      </c>
      <c r="B505" s="2">
        <v>1120</v>
      </c>
      <c r="C505" s="7" t="s">
        <v>1066</v>
      </c>
      <c r="D505" s="7" t="s">
        <v>170</v>
      </c>
      <c r="E505" s="21">
        <v>112888163</v>
      </c>
      <c r="F505" s="7" t="s">
        <v>24</v>
      </c>
      <c r="G505" s="7" t="s">
        <v>1</v>
      </c>
      <c r="H505" s="7" t="s">
        <v>1065</v>
      </c>
      <c r="I505" s="7" t="s">
        <v>348</v>
      </c>
      <c r="J505" s="5">
        <v>1</v>
      </c>
      <c r="K505" s="7"/>
      <c r="L505" s="7" t="s">
        <v>124</v>
      </c>
      <c r="M505" s="4" t="s">
        <v>6</v>
      </c>
      <c r="N505" t="s">
        <v>118</v>
      </c>
      <c r="O505" s="4"/>
      <c r="P505" s="7" t="s">
        <v>1067</v>
      </c>
    </row>
    <row r="506" spans="1:16" x14ac:dyDescent="0.45">
      <c r="A506" s="2" t="s">
        <v>4175</v>
      </c>
      <c r="B506" s="2">
        <v>1120</v>
      </c>
      <c r="C506" s="7" t="s">
        <v>1068</v>
      </c>
      <c r="D506" s="7" t="s">
        <v>170</v>
      </c>
      <c r="E506" s="21">
        <v>112915461</v>
      </c>
      <c r="F506" s="7" t="s">
        <v>10</v>
      </c>
      <c r="G506" s="7" t="s">
        <v>0</v>
      </c>
      <c r="H506" s="7" t="s">
        <v>1065</v>
      </c>
      <c r="I506" s="7" t="s">
        <v>348</v>
      </c>
      <c r="J506" s="5">
        <v>1</v>
      </c>
      <c r="K506" s="7"/>
      <c r="L506" s="7" t="s">
        <v>338</v>
      </c>
      <c r="M506" s="4" t="s">
        <v>6</v>
      </c>
      <c r="N506" t="s">
        <v>118</v>
      </c>
      <c r="O506" s="4"/>
      <c r="P506" s="7" t="s">
        <v>1069</v>
      </c>
    </row>
    <row r="507" spans="1:16" x14ac:dyDescent="0.45">
      <c r="A507" s="2" t="s">
        <v>4175</v>
      </c>
      <c r="B507" s="2">
        <v>1120</v>
      </c>
      <c r="C507" s="7" t="s">
        <v>1070</v>
      </c>
      <c r="D507" s="7" t="s">
        <v>170</v>
      </c>
      <c r="E507" s="21">
        <v>112915523</v>
      </c>
      <c r="F507" s="7" t="s">
        <v>10</v>
      </c>
      <c r="G507" s="7" t="s">
        <v>24</v>
      </c>
      <c r="H507" s="7" t="s">
        <v>1065</v>
      </c>
      <c r="I507" s="7" t="s">
        <v>348</v>
      </c>
      <c r="J507" s="5">
        <v>1</v>
      </c>
      <c r="K507" s="7"/>
      <c r="L507" s="7" t="s">
        <v>180</v>
      </c>
      <c r="M507" s="4" t="s">
        <v>6</v>
      </c>
      <c r="N507" t="s">
        <v>118</v>
      </c>
      <c r="O507" s="4"/>
      <c r="P507" s="7" t="s">
        <v>1071</v>
      </c>
    </row>
    <row r="508" spans="1:16" x14ac:dyDescent="0.45">
      <c r="A508" s="2" t="s">
        <v>4175</v>
      </c>
      <c r="B508" s="2">
        <v>1120</v>
      </c>
      <c r="C508" s="7" t="s">
        <v>1072</v>
      </c>
      <c r="D508" s="7" t="s">
        <v>170</v>
      </c>
      <c r="E508" s="21">
        <v>112926887</v>
      </c>
      <c r="F508" s="7" t="s">
        <v>24</v>
      </c>
      <c r="G508" s="7" t="s">
        <v>0</v>
      </c>
      <c r="H508" s="7" t="s">
        <v>1065</v>
      </c>
      <c r="I508" s="7" t="s">
        <v>348</v>
      </c>
      <c r="J508" s="5">
        <v>1</v>
      </c>
      <c r="K508" s="7"/>
      <c r="L508" s="7" t="s">
        <v>199</v>
      </c>
      <c r="M508" s="4" t="s">
        <v>6</v>
      </c>
      <c r="N508" t="s">
        <v>118</v>
      </c>
      <c r="O508" s="4"/>
      <c r="P508" s="7" t="s">
        <v>1073</v>
      </c>
    </row>
    <row r="509" spans="1:16" x14ac:dyDescent="0.45">
      <c r="A509" s="2" t="s">
        <v>4175</v>
      </c>
      <c r="B509" s="2">
        <v>1120</v>
      </c>
      <c r="C509" s="7" t="s">
        <v>1074</v>
      </c>
      <c r="D509" s="7" t="s">
        <v>170</v>
      </c>
      <c r="E509" s="21">
        <v>112940006</v>
      </c>
      <c r="F509" s="7" t="s">
        <v>0</v>
      </c>
      <c r="G509" s="7" t="s">
        <v>1</v>
      </c>
      <c r="H509" s="7" t="s">
        <v>1065</v>
      </c>
      <c r="I509" s="7" t="s">
        <v>351</v>
      </c>
      <c r="J509" s="5">
        <v>1</v>
      </c>
      <c r="K509" s="7"/>
      <c r="L509" s="7" t="s">
        <v>124</v>
      </c>
      <c r="M509" s="4" t="s">
        <v>6</v>
      </c>
      <c r="N509" t="s">
        <v>118</v>
      </c>
      <c r="O509" s="4"/>
      <c r="P509" s="7" t="s">
        <v>1075</v>
      </c>
    </row>
    <row r="510" spans="1:16" x14ac:dyDescent="0.45">
      <c r="A510" s="2" t="s">
        <v>4175</v>
      </c>
      <c r="B510" s="2">
        <v>1120</v>
      </c>
      <c r="C510" s="7" t="s">
        <v>1076</v>
      </c>
      <c r="D510" s="7" t="s">
        <v>170</v>
      </c>
      <c r="E510" s="21">
        <v>112940006</v>
      </c>
      <c r="F510" s="7" t="s">
        <v>0</v>
      </c>
      <c r="G510" s="7" t="s">
        <v>1</v>
      </c>
      <c r="H510" s="7" t="s">
        <v>1065</v>
      </c>
      <c r="I510" s="7" t="s">
        <v>351</v>
      </c>
      <c r="J510" s="5">
        <v>1</v>
      </c>
      <c r="K510" s="7"/>
      <c r="L510" s="7" t="s">
        <v>219</v>
      </c>
      <c r="M510" s="4" t="s">
        <v>6</v>
      </c>
      <c r="N510" t="s">
        <v>118</v>
      </c>
      <c r="O510" s="4"/>
      <c r="P510" s="7" t="s">
        <v>1075</v>
      </c>
    </row>
    <row r="511" spans="1:16" x14ac:dyDescent="0.45">
      <c r="A511" s="2" t="s">
        <v>4175</v>
      </c>
      <c r="B511" s="2">
        <v>1120</v>
      </c>
      <c r="C511" s="7" t="s">
        <v>1077</v>
      </c>
      <c r="D511" s="7" t="s">
        <v>170</v>
      </c>
      <c r="E511" s="21">
        <v>112940006</v>
      </c>
      <c r="F511" s="7" t="s">
        <v>0</v>
      </c>
      <c r="G511" s="7" t="s">
        <v>1</v>
      </c>
      <c r="H511" s="7" t="s">
        <v>1065</v>
      </c>
      <c r="I511" s="7" t="s">
        <v>351</v>
      </c>
      <c r="J511" s="5">
        <v>1</v>
      </c>
      <c r="K511" s="7"/>
      <c r="L511" s="7" t="s">
        <v>32</v>
      </c>
      <c r="M511" s="4" t="s">
        <v>6</v>
      </c>
      <c r="N511" t="s">
        <v>118</v>
      </c>
      <c r="O511" s="4"/>
      <c r="P511" s="7" t="s">
        <v>1075</v>
      </c>
    </row>
    <row r="512" spans="1:16" x14ac:dyDescent="0.45">
      <c r="A512" s="2" t="s">
        <v>4175</v>
      </c>
      <c r="B512" s="2">
        <v>1120</v>
      </c>
      <c r="C512" s="7" t="s">
        <v>1078</v>
      </c>
      <c r="D512" s="7" t="s">
        <v>170</v>
      </c>
      <c r="E512" s="21">
        <v>112940006</v>
      </c>
      <c r="F512" s="7" t="s">
        <v>0</v>
      </c>
      <c r="G512" s="7" t="s">
        <v>1</v>
      </c>
      <c r="H512" s="7" t="s">
        <v>1065</v>
      </c>
      <c r="I512" s="7" t="s">
        <v>351</v>
      </c>
      <c r="J512" s="5">
        <v>1</v>
      </c>
      <c r="K512" s="7"/>
      <c r="L512" s="7" t="s">
        <v>70</v>
      </c>
      <c r="M512" s="4" t="s">
        <v>6</v>
      </c>
      <c r="N512" t="s">
        <v>118</v>
      </c>
      <c r="O512" s="4"/>
      <c r="P512" s="7" t="s">
        <v>1075</v>
      </c>
    </row>
    <row r="513" spans="1:16" x14ac:dyDescent="0.45">
      <c r="A513" s="2" t="s">
        <v>4175</v>
      </c>
      <c r="B513" s="2">
        <v>1120</v>
      </c>
      <c r="C513" s="7" t="s">
        <v>1079</v>
      </c>
      <c r="D513" s="7" t="s">
        <v>170</v>
      </c>
      <c r="E513" s="21">
        <v>112940006</v>
      </c>
      <c r="F513" s="7" t="s">
        <v>0</v>
      </c>
      <c r="G513" s="7" t="s">
        <v>1</v>
      </c>
      <c r="H513" s="7" t="s">
        <v>1065</v>
      </c>
      <c r="I513" s="7" t="s">
        <v>351</v>
      </c>
      <c r="J513" s="5">
        <v>1</v>
      </c>
      <c r="K513" s="7"/>
      <c r="L513" s="7" t="s">
        <v>445</v>
      </c>
      <c r="M513" s="4" t="s">
        <v>6</v>
      </c>
      <c r="N513" t="s">
        <v>118</v>
      </c>
      <c r="O513" s="4"/>
      <c r="P513" s="7" t="s">
        <v>1075</v>
      </c>
    </row>
    <row r="514" spans="1:16" x14ac:dyDescent="0.45">
      <c r="A514" s="2" t="s">
        <v>4175</v>
      </c>
      <c r="B514" s="2">
        <v>1120</v>
      </c>
      <c r="C514" s="7" t="s">
        <v>298</v>
      </c>
      <c r="D514" s="7" t="s">
        <v>170</v>
      </c>
      <c r="E514" s="21">
        <v>112940026</v>
      </c>
      <c r="F514" s="7" t="s">
        <v>0</v>
      </c>
      <c r="G514" s="7" t="s">
        <v>1</v>
      </c>
      <c r="H514" s="7" t="s">
        <v>1065</v>
      </c>
      <c r="I514" s="7" t="s">
        <v>348</v>
      </c>
      <c r="J514" s="5">
        <v>1</v>
      </c>
      <c r="K514" s="7"/>
      <c r="L514" s="7" t="s">
        <v>219</v>
      </c>
      <c r="M514" s="4" t="s">
        <v>6</v>
      </c>
      <c r="N514" t="s">
        <v>118</v>
      </c>
      <c r="O514" s="4"/>
      <c r="P514" s="7" t="s">
        <v>1080</v>
      </c>
    </row>
    <row r="515" spans="1:16" x14ac:dyDescent="0.45">
      <c r="A515" s="2" t="s">
        <v>4175</v>
      </c>
      <c r="B515" s="2">
        <v>1120</v>
      </c>
      <c r="C515" s="6" t="s">
        <v>1082</v>
      </c>
      <c r="D515" s="6" t="s">
        <v>327</v>
      </c>
      <c r="E515" s="18">
        <v>12626032</v>
      </c>
      <c r="F515" s="6" t="s">
        <v>24</v>
      </c>
      <c r="G515" s="6" t="s">
        <v>10</v>
      </c>
      <c r="H515" s="6" t="s">
        <v>1081</v>
      </c>
      <c r="I515" s="6" t="s">
        <v>351</v>
      </c>
      <c r="J515" s="5">
        <v>1</v>
      </c>
      <c r="K515" s="7"/>
      <c r="L515" s="7" t="s">
        <v>32</v>
      </c>
      <c r="M515" s="4" t="s">
        <v>6</v>
      </c>
      <c r="N515" t="s">
        <v>118</v>
      </c>
      <c r="O515" s="4"/>
      <c r="P515" s="6" t="s">
        <v>1083</v>
      </c>
    </row>
    <row r="516" spans="1:16" x14ac:dyDescent="0.45">
      <c r="A516" s="2" t="s">
        <v>4175</v>
      </c>
      <c r="B516" s="2">
        <v>1120</v>
      </c>
      <c r="C516" s="7" t="s">
        <v>1084</v>
      </c>
      <c r="D516" s="7" t="s">
        <v>327</v>
      </c>
      <c r="E516" s="22">
        <v>12626428</v>
      </c>
      <c r="F516" s="7" t="s">
        <v>1</v>
      </c>
      <c r="G516" s="7" t="s">
        <v>0</v>
      </c>
      <c r="H516" s="7" t="s">
        <v>1081</v>
      </c>
      <c r="I516" s="7" t="s">
        <v>348</v>
      </c>
      <c r="J516" s="5">
        <v>1</v>
      </c>
      <c r="K516" s="7"/>
      <c r="L516" s="7" t="s">
        <v>436</v>
      </c>
      <c r="M516" s="4" t="s">
        <v>6</v>
      </c>
      <c r="N516" t="s">
        <v>118</v>
      </c>
      <c r="O516" s="4"/>
      <c r="P516" s="7" t="s">
        <v>1085</v>
      </c>
    </row>
    <row r="517" spans="1:16" x14ac:dyDescent="0.45">
      <c r="A517" s="2" t="s">
        <v>4175</v>
      </c>
      <c r="B517" s="2">
        <v>1120</v>
      </c>
      <c r="C517" s="7" t="s">
        <v>638</v>
      </c>
      <c r="D517" s="7" t="s">
        <v>327</v>
      </c>
      <c r="E517" s="22">
        <v>12653557</v>
      </c>
      <c r="F517" s="7" t="s">
        <v>1</v>
      </c>
      <c r="G517" s="7" t="s">
        <v>0</v>
      </c>
      <c r="H517" s="7" t="s">
        <v>1081</v>
      </c>
      <c r="I517" s="7" t="s">
        <v>348</v>
      </c>
      <c r="J517" s="5">
        <v>1</v>
      </c>
      <c r="K517" s="7"/>
      <c r="L517" s="7" t="s">
        <v>124</v>
      </c>
      <c r="M517" s="4" t="s">
        <v>6</v>
      </c>
      <c r="N517" t="s">
        <v>118</v>
      </c>
      <c r="O517" s="4"/>
      <c r="P517" s="7" t="s">
        <v>1086</v>
      </c>
    </row>
    <row r="518" spans="1:16" x14ac:dyDescent="0.45">
      <c r="A518" s="2" t="s">
        <v>4175</v>
      </c>
      <c r="B518" s="2">
        <v>1120</v>
      </c>
      <c r="C518" s="7" t="s">
        <v>1087</v>
      </c>
      <c r="D518" s="7" t="s">
        <v>327</v>
      </c>
      <c r="E518" s="22">
        <v>12653557</v>
      </c>
      <c r="F518" s="7" t="s">
        <v>1</v>
      </c>
      <c r="G518" s="7" t="s">
        <v>0</v>
      </c>
      <c r="H518" s="7" t="s">
        <v>1081</v>
      </c>
      <c r="I518" s="7" t="s">
        <v>348</v>
      </c>
      <c r="J518" s="5">
        <v>1</v>
      </c>
      <c r="K518" s="7"/>
      <c r="L518" s="7" t="s">
        <v>131</v>
      </c>
      <c r="M518" s="4" t="s">
        <v>6</v>
      </c>
      <c r="N518" t="s">
        <v>118</v>
      </c>
      <c r="O518" s="4"/>
      <c r="P518" s="7" t="s">
        <v>1086</v>
      </c>
    </row>
    <row r="519" spans="1:16" x14ac:dyDescent="0.45">
      <c r="A519" s="2" t="s">
        <v>4175</v>
      </c>
      <c r="B519" s="2">
        <v>1120</v>
      </c>
      <c r="C519" s="6" t="s">
        <v>410</v>
      </c>
      <c r="D519" s="6" t="s">
        <v>327</v>
      </c>
      <c r="E519" s="18">
        <v>12660097</v>
      </c>
      <c r="F519" s="6" t="s">
        <v>0</v>
      </c>
      <c r="G519" s="6" t="s">
        <v>1</v>
      </c>
      <c r="H519" s="6" t="s">
        <v>1081</v>
      </c>
      <c r="I519" s="6" t="s">
        <v>351</v>
      </c>
      <c r="J519" s="5">
        <v>1</v>
      </c>
      <c r="K519" s="7"/>
      <c r="L519" s="7" t="s">
        <v>338</v>
      </c>
      <c r="M519" s="4" t="s">
        <v>6</v>
      </c>
      <c r="N519" t="s">
        <v>118</v>
      </c>
      <c r="O519" s="4"/>
      <c r="P519" s="6" t="s">
        <v>1088</v>
      </c>
    </row>
    <row r="520" spans="1:16" x14ac:dyDescent="0.45">
      <c r="A520" s="2" t="s">
        <v>4175</v>
      </c>
      <c r="B520" s="2">
        <v>1120</v>
      </c>
      <c r="C520" s="6" t="s">
        <v>1089</v>
      </c>
      <c r="D520" s="6" t="s">
        <v>327</v>
      </c>
      <c r="E520" s="18">
        <v>12660097</v>
      </c>
      <c r="F520" s="6" t="s">
        <v>0</v>
      </c>
      <c r="G520" s="6" t="s">
        <v>1</v>
      </c>
      <c r="H520" s="6" t="s">
        <v>1081</v>
      </c>
      <c r="I520" s="6" t="s">
        <v>351</v>
      </c>
      <c r="J520" s="5">
        <v>1</v>
      </c>
      <c r="K520" s="7"/>
      <c r="L520" s="7" t="s">
        <v>199</v>
      </c>
      <c r="M520" s="4" t="s">
        <v>6</v>
      </c>
      <c r="N520" t="s">
        <v>118</v>
      </c>
      <c r="O520" s="4"/>
      <c r="P520" s="6" t="s">
        <v>1088</v>
      </c>
    </row>
    <row r="521" spans="1:16" x14ac:dyDescent="0.45">
      <c r="A521" s="2" t="s">
        <v>4175</v>
      </c>
      <c r="B521" s="2">
        <v>1120</v>
      </c>
      <c r="C521" s="6" t="s">
        <v>1090</v>
      </c>
      <c r="D521" s="6" t="s">
        <v>327</v>
      </c>
      <c r="E521" s="18">
        <v>12660102</v>
      </c>
      <c r="F521" s="6" t="s">
        <v>0</v>
      </c>
      <c r="G521" s="6" t="s">
        <v>1</v>
      </c>
      <c r="H521" s="6" t="s">
        <v>1081</v>
      </c>
      <c r="I521" s="6" t="s">
        <v>351</v>
      </c>
      <c r="J521" s="5">
        <v>1</v>
      </c>
      <c r="K521" s="7"/>
      <c r="L521" s="7" t="s">
        <v>436</v>
      </c>
      <c r="M521" s="4" t="s">
        <v>6</v>
      </c>
      <c r="N521" t="s">
        <v>118</v>
      </c>
      <c r="O521" s="4"/>
      <c r="P521" s="6" t="s">
        <v>1091</v>
      </c>
    </row>
    <row r="522" spans="1:16" x14ac:dyDescent="0.45">
      <c r="A522" s="2" t="s">
        <v>4175</v>
      </c>
      <c r="B522" s="2">
        <v>1120</v>
      </c>
      <c r="C522" s="6" t="s">
        <v>1087</v>
      </c>
      <c r="D522" s="6" t="s">
        <v>327</v>
      </c>
      <c r="E522" s="18">
        <v>12660102</v>
      </c>
      <c r="F522" s="6" t="s">
        <v>0</v>
      </c>
      <c r="G522" s="6" t="s">
        <v>1</v>
      </c>
      <c r="H522" s="6" t="s">
        <v>1081</v>
      </c>
      <c r="I522" s="6" t="s">
        <v>351</v>
      </c>
      <c r="J522" s="5">
        <v>1</v>
      </c>
      <c r="K522" s="7"/>
      <c r="L522" s="7" t="s">
        <v>131</v>
      </c>
      <c r="M522" s="4" t="s">
        <v>6</v>
      </c>
      <c r="N522" t="s">
        <v>118</v>
      </c>
      <c r="O522" s="4"/>
      <c r="P522" s="6" t="s">
        <v>1091</v>
      </c>
    </row>
    <row r="523" spans="1:16" x14ac:dyDescent="0.45">
      <c r="A523" s="2" t="s">
        <v>4175</v>
      </c>
      <c r="B523" s="2">
        <v>1120</v>
      </c>
      <c r="C523" s="7" t="s">
        <v>1087</v>
      </c>
      <c r="D523" s="7" t="s">
        <v>327</v>
      </c>
      <c r="E523" s="22">
        <v>12660103</v>
      </c>
      <c r="F523" s="7" t="s">
        <v>24</v>
      </c>
      <c r="G523" s="7" t="s">
        <v>10</v>
      </c>
      <c r="H523" s="7" t="s">
        <v>1081</v>
      </c>
      <c r="I523" s="7" t="s">
        <v>348</v>
      </c>
      <c r="J523" s="5">
        <v>1</v>
      </c>
      <c r="K523" s="7"/>
      <c r="L523" s="7" t="s">
        <v>131</v>
      </c>
      <c r="M523" s="4" t="s">
        <v>6</v>
      </c>
      <c r="N523" t="s">
        <v>118</v>
      </c>
      <c r="O523" s="4"/>
      <c r="P523" s="7" t="s">
        <v>1092</v>
      </c>
    </row>
    <row r="524" spans="1:16" x14ac:dyDescent="0.45">
      <c r="A524" s="2" t="s">
        <v>4175</v>
      </c>
      <c r="B524" s="2">
        <v>1120</v>
      </c>
      <c r="C524" s="6" t="s">
        <v>815</v>
      </c>
      <c r="D524" s="6" t="s">
        <v>327</v>
      </c>
      <c r="E524" s="18">
        <v>12660127</v>
      </c>
      <c r="F524" s="6" t="s">
        <v>1</v>
      </c>
      <c r="G524" s="6" t="s">
        <v>0</v>
      </c>
      <c r="H524" s="6" t="s">
        <v>1081</v>
      </c>
      <c r="I524" s="6" t="s">
        <v>351</v>
      </c>
      <c r="J524" s="5">
        <v>1</v>
      </c>
      <c r="K524" s="7"/>
      <c r="L524" s="7" t="s">
        <v>445</v>
      </c>
      <c r="M524" s="4" t="s">
        <v>6</v>
      </c>
      <c r="N524" t="s">
        <v>118</v>
      </c>
      <c r="O524" s="4"/>
      <c r="P524" s="6" t="s">
        <v>1093</v>
      </c>
    </row>
    <row r="525" spans="1:16" x14ac:dyDescent="0.45">
      <c r="A525" s="2" t="s">
        <v>4175</v>
      </c>
      <c r="B525" s="2">
        <v>1120</v>
      </c>
      <c r="C525" s="7" t="s">
        <v>301</v>
      </c>
      <c r="D525" s="7" t="s">
        <v>149</v>
      </c>
      <c r="E525" s="21">
        <v>48878100</v>
      </c>
      <c r="F525" s="7" t="s">
        <v>24</v>
      </c>
      <c r="G525" s="7" t="s">
        <v>1</v>
      </c>
      <c r="H525" s="7" t="s">
        <v>44</v>
      </c>
      <c r="I525" s="7" t="s">
        <v>351</v>
      </c>
      <c r="J525" s="5">
        <v>1</v>
      </c>
      <c r="K525" s="7"/>
      <c r="L525" s="7" t="s">
        <v>176</v>
      </c>
      <c r="M525" s="4" t="s">
        <v>6</v>
      </c>
      <c r="N525" t="s">
        <v>118</v>
      </c>
      <c r="O525" s="4"/>
      <c r="P525" s="7" t="s">
        <v>1094</v>
      </c>
    </row>
    <row r="526" spans="1:16" x14ac:dyDescent="0.45">
      <c r="A526" s="2" t="s">
        <v>4175</v>
      </c>
      <c r="B526" s="2">
        <v>1120</v>
      </c>
      <c r="C526" s="7" t="s">
        <v>1095</v>
      </c>
      <c r="D526" s="7" t="s">
        <v>149</v>
      </c>
      <c r="E526" s="21">
        <v>48881516</v>
      </c>
      <c r="F526" s="7" t="s">
        <v>10</v>
      </c>
      <c r="G526" s="7" t="s">
        <v>24</v>
      </c>
      <c r="H526" s="7" t="s">
        <v>44</v>
      </c>
      <c r="I526" s="7" t="s">
        <v>351</v>
      </c>
      <c r="J526" s="5">
        <v>1</v>
      </c>
      <c r="K526" s="7"/>
      <c r="L526" s="7" t="s">
        <v>219</v>
      </c>
      <c r="M526" s="4" t="s">
        <v>6</v>
      </c>
      <c r="N526" t="s">
        <v>118</v>
      </c>
      <c r="O526" s="4"/>
      <c r="P526" s="7" t="s">
        <v>1096</v>
      </c>
    </row>
    <row r="527" spans="1:16" x14ac:dyDescent="0.45">
      <c r="A527" s="2" t="s">
        <v>4175</v>
      </c>
      <c r="B527" s="2">
        <v>1120</v>
      </c>
      <c r="C527" s="7" t="s">
        <v>857</v>
      </c>
      <c r="D527" s="7" t="s">
        <v>149</v>
      </c>
      <c r="E527" s="21">
        <v>48916813</v>
      </c>
      <c r="F527" s="7" t="s">
        <v>1</v>
      </c>
      <c r="G527" s="7" t="s">
        <v>0</v>
      </c>
      <c r="H527" s="7" t="s">
        <v>44</v>
      </c>
      <c r="I527" s="7" t="s">
        <v>348</v>
      </c>
      <c r="J527" s="5">
        <v>1</v>
      </c>
      <c r="K527" s="7"/>
      <c r="L527" s="7" t="s">
        <v>164</v>
      </c>
      <c r="M527" s="4" t="s">
        <v>6</v>
      </c>
      <c r="N527" t="s">
        <v>118</v>
      </c>
      <c r="O527" s="4"/>
      <c r="P527" s="7" t="s">
        <v>1097</v>
      </c>
    </row>
    <row r="528" spans="1:16" x14ac:dyDescent="0.45">
      <c r="A528" s="2" t="s">
        <v>4175</v>
      </c>
      <c r="B528" s="2">
        <v>1120</v>
      </c>
      <c r="C528" s="7" t="s">
        <v>1098</v>
      </c>
      <c r="D528" s="7" t="s">
        <v>149</v>
      </c>
      <c r="E528" s="21">
        <v>49030387</v>
      </c>
      <c r="F528" s="7" t="s">
        <v>24</v>
      </c>
      <c r="G528" s="7" t="s">
        <v>10</v>
      </c>
      <c r="H528" s="7" t="s">
        <v>44</v>
      </c>
      <c r="I528" s="7" t="s">
        <v>348</v>
      </c>
      <c r="J528" s="5">
        <v>1</v>
      </c>
      <c r="K528" s="7"/>
      <c r="L528" s="7" t="s">
        <v>32</v>
      </c>
      <c r="M528" s="4" t="s">
        <v>6</v>
      </c>
      <c r="N528" t="s">
        <v>118</v>
      </c>
      <c r="O528" s="4"/>
      <c r="P528" s="7" t="s">
        <v>1099</v>
      </c>
    </row>
    <row r="529" spans="1:16" x14ac:dyDescent="0.45">
      <c r="A529" s="2" t="s">
        <v>4175</v>
      </c>
      <c r="B529" s="2">
        <v>1120</v>
      </c>
      <c r="C529" s="7" t="s">
        <v>1038</v>
      </c>
      <c r="D529" s="7" t="s">
        <v>149</v>
      </c>
      <c r="E529" s="21">
        <v>49039407</v>
      </c>
      <c r="F529" s="7" t="s">
        <v>0</v>
      </c>
      <c r="G529" s="7" t="s">
        <v>1</v>
      </c>
      <c r="H529" s="7" t="s">
        <v>44</v>
      </c>
      <c r="I529" s="7" t="s">
        <v>348</v>
      </c>
      <c r="J529" s="5">
        <v>1</v>
      </c>
      <c r="K529" s="7"/>
      <c r="L529" s="7" t="s">
        <v>131</v>
      </c>
      <c r="M529" s="4" t="s">
        <v>6</v>
      </c>
      <c r="N529" t="s">
        <v>118</v>
      </c>
      <c r="O529" s="4"/>
      <c r="P529" s="7" t="s">
        <v>1100</v>
      </c>
    </row>
    <row r="530" spans="1:16" x14ac:dyDescent="0.45">
      <c r="A530" s="2" t="s">
        <v>4175</v>
      </c>
      <c r="B530" s="2">
        <v>1120</v>
      </c>
      <c r="C530" s="7" t="s">
        <v>1101</v>
      </c>
      <c r="D530" s="7" t="s">
        <v>149</v>
      </c>
      <c r="E530" s="21">
        <v>49050882</v>
      </c>
      <c r="F530" s="7" t="s">
        <v>24</v>
      </c>
      <c r="G530" s="7" t="s">
        <v>10</v>
      </c>
      <c r="H530" s="7" t="s">
        <v>44</v>
      </c>
      <c r="I530" s="7" t="s">
        <v>348</v>
      </c>
      <c r="J530" s="5">
        <v>1</v>
      </c>
      <c r="K530" s="7"/>
      <c r="L530" s="7" t="s">
        <v>445</v>
      </c>
      <c r="M530" s="4" t="s">
        <v>6</v>
      </c>
      <c r="N530" t="s">
        <v>118</v>
      </c>
      <c r="O530" s="4"/>
      <c r="P530" s="7" t="s">
        <v>1102</v>
      </c>
    </row>
    <row r="531" spans="1:16" x14ac:dyDescent="0.45">
      <c r="A531" s="2" t="s">
        <v>4175</v>
      </c>
      <c r="B531" s="2">
        <v>1120</v>
      </c>
      <c r="C531" s="7" t="s">
        <v>396</v>
      </c>
      <c r="D531" s="7" t="s">
        <v>149</v>
      </c>
      <c r="E531" s="21">
        <v>49050882</v>
      </c>
      <c r="F531" s="7" t="s">
        <v>24</v>
      </c>
      <c r="G531" s="7" t="s">
        <v>10</v>
      </c>
      <c r="H531" s="7" t="s">
        <v>44</v>
      </c>
      <c r="I531" s="7" t="s">
        <v>348</v>
      </c>
      <c r="J531" s="5">
        <v>1</v>
      </c>
      <c r="K531" s="7"/>
      <c r="L531" s="7" t="s">
        <v>32</v>
      </c>
      <c r="M531" s="4" t="s">
        <v>6</v>
      </c>
      <c r="N531" t="s">
        <v>118</v>
      </c>
      <c r="O531" s="4"/>
      <c r="P531" s="7" t="s">
        <v>1102</v>
      </c>
    </row>
    <row r="532" spans="1:16" x14ac:dyDescent="0.45">
      <c r="A532" s="2" t="s">
        <v>4175</v>
      </c>
      <c r="B532" s="2">
        <v>1120</v>
      </c>
      <c r="C532" s="7" t="s">
        <v>843</v>
      </c>
      <c r="D532" s="7" t="s">
        <v>149</v>
      </c>
      <c r="E532" s="21">
        <v>49050886</v>
      </c>
      <c r="F532" s="7" t="s">
        <v>24</v>
      </c>
      <c r="G532" s="7" t="s">
        <v>10</v>
      </c>
      <c r="H532" s="7" t="s">
        <v>44</v>
      </c>
      <c r="I532" s="7" t="s">
        <v>348</v>
      </c>
      <c r="J532" s="5">
        <v>1</v>
      </c>
      <c r="K532" s="7"/>
      <c r="L532" s="7" t="s">
        <v>246</v>
      </c>
      <c r="M532" s="4" t="s">
        <v>6</v>
      </c>
      <c r="N532" t="s">
        <v>118</v>
      </c>
      <c r="O532" s="4"/>
      <c r="P532" s="7" t="s">
        <v>1103</v>
      </c>
    </row>
    <row r="533" spans="1:16" x14ac:dyDescent="0.45">
      <c r="A533" s="2" t="s">
        <v>4175</v>
      </c>
      <c r="B533" s="2">
        <v>1120</v>
      </c>
      <c r="C533" s="7" t="s">
        <v>1104</v>
      </c>
      <c r="D533" s="7" t="s">
        <v>221</v>
      </c>
      <c r="E533" s="21">
        <v>43596011</v>
      </c>
      <c r="F533" s="7" t="s">
        <v>0</v>
      </c>
      <c r="G533" s="7" t="s">
        <v>10</v>
      </c>
      <c r="H533" s="7" t="s">
        <v>217</v>
      </c>
      <c r="I533" s="7" t="s">
        <v>348</v>
      </c>
      <c r="J533" s="5">
        <v>1</v>
      </c>
      <c r="K533" s="7"/>
      <c r="L533" s="7" t="s">
        <v>124</v>
      </c>
      <c r="M533" s="4" t="s">
        <v>6</v>
      </c>
      <c r="N533" t="s">
        <v>118</v>
      </c>
      <c r="O533" s="4"/>
      <c r="P533" s="7" t="s">
        <v>1105</v>
      </c>
    </row>
    <row r="534" spans="1:16" x14ac:dyDescent="0.45">
      <c r="A534" s="2" t="s">
        <v>4175</v>
      </c>
      <c r="B534" s="2">
        <v>1120</v>
      </c>
      <c r="C534" s="7" t="s">
        <v>1106</v>
      </c>
      <c r="D534" s="7" t="s">
        <v>221</v>
      </c>
      <c r="E534" s="21">
        <v>43597793</v>
      </c>
      <c r="F534" s="7" t="s">
        <v>24</v>
      </c>
      <c r="G534" s="7" t="s">
        <v>10</v>
      </c>
      <c r="H534" s="7" t="s">
        <v>217</v>
      </c>
      <c r="I534" s="7" t="s">
        <v>348</v>
      </c>
      <c r="J534" s="5">
        <v>1</v>
      </c>
      <c r="K534" s="7"/>
      <c r="L534" s="7" t="s">
        <v>164</v>
      </c>
      <c r="M534" s="4" t="s">
        <v>6</v>
      </c>
      <c r="N534" t="s">
        <v>118</v>
      </c>
      <c r="O534" s="4"/>
      <c r="P534" s="7" t="s">
        <v>1107</v>
      </c>
    </row>
    <row r="535" spans="1:16" x14ac:dyDescent="0.45">
      <c r="A535" s="2" t="s">
        <v>4175</v>
      </c>
      <c r="B535" s="2">
        <v>1120</v>
      </c>
      <c r="C535" s="7" t="s">
        <v>695</v>
      </c>
      <c r="D535" s="7" t="s">
        <v>221</v>
      </c>
      <c r="E535" s="21">
        <v>43597813</v>
      </c>
      <c r="F535" s="7" t="s">
        <v>24</v>
      </c>
      <c r="G535" s="7" t="s">
        <v>10</v>
      </c>
      <c r="H535" s="7" t="s">
        <v>217</v>
      </c>
      <c r="I535" s="7" t="s">
        <v>351</v>
      </c>
      <c r="J535" s="5">
        <v>1</v>
      </c>
      <c r="K535" s="7"/>
      <c r="L535" s="7" t="s">
        <v>696</v>
      </c>
      <c r="M535" s="4" t="s">
        <v>6</v>
      </c>
      <c r="N535" t="s">
        <v>118</v>
      </c>
      <c r="O535" s="4"/>
      <c r="P535" s="7" t="s">
        <v>1108</v>
      </c>
    </row>
    <row r="536" spans="1:16" x14ac:dyDescent="0.45">
      <c r="A536" s="2" t="s">
        <v>4175</v>
      </c>
      <c r="B536" s="2">
        <v>1120</v>
      </c>
      <c r="C536" s="7" t="s">
        <v>988</v>
      </c>
      <c r="D536" s="7" t="s">
        <v>221</v>
      </c>
      <c r="E536" s="21">
        <v>43602008</v>
      </c>
      <c r="F536" s="7" t="s">
        <v>1</v>
      </c>
      <c r="G536" s="7" t="s">
        <v>10</v>
      </c>
      <c r="H536" s="7" t="s">
        <v>217</v>
      </c>
      <c r="I536" s="7" t="s">
        <v>351</v>
      </c>
      <c r="J536" s="5">
        <v>1</v>
      </c>
      <c r="K536" s="7"/>
      <c r="L536" s="7" t="s">
        <v>553</v>
      </c>
      <c r="M536" s="4" t="s">
        <v>6</v>
      </c>
      <c r="N536" t="s">
        <v>118</v>
      </c>
      <c r="O536" s="4"/>
      <c r="P536" s="7" t="s">
        <v>1109</v>
      </c>
    </row>
    <row r="537" spans="1:16" x14ac:dyDescent="0.45">
      <c r="A537" s="2" t="s">
        <v>4175</v>
      </c>
      <c r="B537" s="2">
        <v>1120</v>
      </c>
      <c r="C537" s="7" t="s">
        <v>400</v>
      </c>
      <c r="D537" s="7" t="s">
        <v>221</v>
      </c>
      <c r="E537" s="21">
        <v>43604539</v>
      </c>
      <c r="F537" s="7" t="s">
        <v>1</v>
      </c>
      <c r="G537" s="7" t="s">
        <v>10</v>
      </c>
      <c r="H537" s="7" t="s">
        <v>217</v>
      </c>
      <c r="I537" s="7" t="s">
        <v>348</v>
      </c>
      <c r="J537" s="5">
        <v>1</v>
      </c>
      <c r="K537" s="7"/>
      <c r="L537" s="7" t="s">
        <v>176</v>
      </c>
      <c r="M537" s="4" t="s">
        <v>6</v>
      </c>
      <c r="N537" t="s">
        <v>118</v>
      </c>
      <c r="O537" s="4"/>
      <c r="P537" s="7" t="s">
        <v>1110</v>
      </c>
    </row>
    <row r="538" spans="1:16" x14ac:dyDescent="0.45">
      <c r="A538" s="2" t="s">
        <v>4175</v>
      </c>
      <c r="B538" s="2">
        <v>1120</v>
      </c>
      <c r="C538" s="7" t="s">
        <v>809</v>
      </c>
      <c r="D538" s="7" t="s">
        <v>221</v>
      </c>
      <c r="E538" s="21">
        <v>43604539</v>
      </c>
      <c r="F538" s="7" t="s">
        <v>1</v>
      </c>
      <c r="G538" s="7" t="s">
        <v>10</v>
      </c>
      <c r="H538" s="7" t="s">
        <v>217</v>
      </c>
      <c r="I538" s="7" t="s">
        <v>348</v>
      </c>
      <c r="J538" s="5">
        <v>1</v>
      </c>
      <c r="K538" s="7"/>
      <c r="L538" s="7" t="s">
        <v>445</v>
      </c>
      <c r="M538" s="4" t="s">
        <v>6</v>
      </c>
      <c r="N538" t="s">
        <v>118</v>
      </c>
      <c r="O538" s="4"/>
      <c r="P538" s="7" t="s">
        <v>1110</v>
      </c>
    </row>
    <row r="539" spans="1:16" x14ac:dyDescent="0.45">
      <c r="A539" s="2" t="s">
        <v>4175</v>
      </c>
      <c r="B539" s="2">
        <v>1120</v>
      </c>
      <c r="C539" s="7" t="s">
        <v>846</v>
      </c>
      <c r="D539" s="7" t="s">
        <v>221</v>
      </c>
      <c r="E539" s="21">
        <v>43607553</v>
      </c>
      <c r="F539" s="7" t="s">
        <v>0</v>
      </c>
      <c r="G539" s="7" t="s">
        <v>1</v>
      </c>
      <c r="H539" s="7" t="s">
        <v>217</v>
      </c>
      <c r="I539" s="7" t="s">
        <v>348</v>
      </c>
      <c r="J539" s="5">
        <v>1</v>
      </c>
      <c r="K539" s="7"/>
      <c r="L539" s="7" t="s">
        <v>436</v>
      </c>
      <c r="M539" s="4" t="s">
        <v>6</v>
      </c>
      <c r="N539" t="s">
        <v>118</v>
      </c>
      <c r="O539" s="4"/>
      <c r="P539" s="7" t="s">
        <v>1111</v>
      </c>
    </row>
    <row r="540" spans="1:16" x14ac:dyDescent="0.45">
      <c r="A540" s="2" t="s">
        <v>4175</v>
      </c>
      <c r="B540" s="2">
        <v>1120</v>
      </c>
      <c r="C540" s="7" t="s">
        <v>1112</v>
      </c>
      <c r="D540" s="7" t="s">
        <v>221</v>
      </c>
      <c r="E540" s="21">
        <v>43608351</v>
      </c>
      <c r="F540" s="7" t="s">
        <v>24</v>
      </c>
      <c r="G540" s="7" t="s">
        <v>10</v>
      </c>
      <c r="H540" s="7" t="s">
        <v>217</v>
      </c>
      <c r="I540" s="7" t="s">
        <v>348</v>
      </c>
      <c r="J540" s="5">
        <v>1</v>
      </c>
      <c r="K540" s="7"/>
      <c r="L540" s="7" t="s">
        <v>176</v>
      </c>
      <c r="M540" s="4" t="s">
        <v>6</v>
      </c>
      <c r="N540" t="s">
        <v>118</v>
      </c>
      <c r="O540" s="4"/>
      <c r="P540" s="7" t="s">
        <v>1113</v>
      </c>
    </row>
    <row r="541" spans="1:16" x14ac:dyDescent="0.45">
      <c r="A541" s="2" t="s">
        <v>4175</v>
      </c>
      <c r="B541" s="2">
        <v>1120</v>
      </c>
      <c r="C541" s="7" t="s">
        <v>1114</v>
      </c>
      <c r="D541" s="7" t="s">
        <v>221</v>
      </c>
      <c r="E541" s="21">
        <v>43609969</v>
      </c>
      <c r="F541" s="7" t="s">
        <v>24</v>
      </c>
      <c r="G541" s="7" t="s">
        <v>1</v>
      </c>
      <c r="H541" s="7" t="s">
        <v>217</v>
      </c>
      <c r="I541" s="7" t="s">
        <v>348</v>
      </c>
      <c r="J541" s="5">
        <v>1</v>
      </c>
      <c r="K541" s="7"/>
      <c r="L541" s="7" t="s">
        <v>338</v>
      </c>
      <c r="M541" s="4" t="s">
        <v>6</v>
      </c>
      <c r="N541" t="s">
        <v>118</v>
      </c>
      <c r="O541" s="4"/>
      <c r="P541" s="7" t="s">
        <v>1115</v>
      </c>
    </row>
    <row r="542" spans="1:16" x14ac:dyDescent="0.45">
      <c r="A542" s="2" t="s">
        <v>4175</v>
      </c>
      <c r="B542" s="2">
        <v>1120</v>
      </c>
      <c r="C542" s="6" t="s">
        <v>1116</v>
      </c>
      <c r="D542" s="6" t="s">
        <v>221</v>
      </c>
      <c r="E542" s="18">
        <v>43610044</v>
      </c>
      <c r="F542" s="6" t="s">
        <v>10</v>
      </c>
      <c r="G542" s="6" t="s">
        <v>24</v>
      </c>
      <c r="H542" s="6" t="s">
        <v>217</v>
      </c>
      <c r="I542" s="6" t="s">
        <v>348</v>
      </c>
      <c r="J542" s="5">
        <v>1</v>
      </c>
      <c r="K542" s="7"/>
      <c r="L542" s="7" t="s">
        <v>199</v>
      </c>
      <c r="M542" s="4" t="s">
        <v>6</v>
      </c>
      <c r="N542" t="s">
        <v>118</v>
      </c>
      <c r="O542" s="4"/>
      <c r="P542" s="6" t="s">
        <v>1117</v>
      </c>
    </row>
    <row r="543" spans="1:16" x14ac:dyDescent="0.45">
      <c r="A543" s="2" t="s">
        <v>4175</v>
      </c>
      <c r="B543" s="2">
        <v>1120</v>
      </c>
      <c r="C543" s="7" t="s">
        <v>1118</v>
      </c>
      <c r="D543" s="7" t="s">
        <v>221</v>
      </c>
      <c r="E543" s="21">
        <v>43610177</v>
      </c>
      <c r="F543" s="7" t="s">
        <v>10</v>
      </c>
      <c r="G543" s="7" t="s">
        <v>24</v>
      </c>
      <c r="H543" s="7" t="s">
        <v>217</v>
      </c>
      <c r="I543" s="7" t="s">
        <v>348</v>
      </c>
      <c r="J543" s="5">
        <v>1</v>
      </c>
      <c r="K543" s="7"/>
      <c r="L543" s="7" t="s">
        <v>131</v>
      </c>
      <c r="M543" s="4" t="s">
        <v>6</v>
      </c>
      <c r="N543" t="s">
        <v>118</v>
      </c>
      <c r="O543" s="4"/>
      <c r="P543" s="7" t="s">
        <v>1119</v>
      </c>
    </row>
    <row r="544" spans="1:16" x14ac:dyDescent="0.45">
      <c r="A544" s="2" t="s">
        <v>4175</v>
      </c>
      <c r="B544" s="2">
        <v>1120</v>
      </c>
      <c r="C544" s="7" t="s">
        <v>1120</v>
      </c>
      <c r="D544" s="7" t="s">
        <v>221</v>
      </c>
      <c r="E544" s="21">
        <v>43620373</v>
      </c>
      <c r="F544" s="7" t="s">
        <v>10</v>
      </c>
      <c r="G544" s="7" t="s">
        <v>0</v>
      </c>
      <c r="H544" s="7" t="s">
        <v>217</v>
      </c>
      <c r="I544" s="7" t="s">
        <v>348</v>
      </c>
      <c r="J544" s="5">
        <v>1</v>
      </c>
      <c r="K544" s="7"/>
      <c r="L544" s="7" t="s">
        <v>180</v>
      </c>
      <c r="M544" s="4" t="s">
        <v>6</v>
      </c>
      <c r="N544" t="s">
        <v>118</v>
      </c>
      <c r="O544" s="4"/>
      <c r="P544" s="7" t="s">
        <v>1121</v>
      </c>
    </row>
    <row r="545" spans="1:16" x14ac:dyDescent="0.45">
      <c r="A545" s="2" t="s">
        <v>4175</v>
      </c>
      <c r="B545" s="2">
        <v>1120</v>
      </c>
      <c r="C545" s="7" t="s">
        <v>287</v>
      </c>
      <c r="D545" s="7" t="s">
        <v>221</v>
      </c>
      <c r="E545" s="21">
        <v>43622095</v>
      </c>
      <c r="F545" s="7" t="s">
        <v>10</v>
      </c>
      <c r="G545" s="7" t="s">
        <v>24</v>
      </c>
      <c r="H545" s="7" t="s">
        <v>217</v>
      </c>
      <c r="I545" s="7" t="s">
        <v>348</v>
      </c>
      <c r="J545" s="5">
        <v>1</v>
      </c>
      <c r="K545" s="7"/>
      <c r="L545" s="7" t="s">
        <v>146</v>
      </c>
      <c r="M545" s="4" t="s">
        <v>6</v>
      </c>
      <c r="N545" t="s">
        <v>118</v>
      </c>
      <c r="O545" s="4"/>
      <c r="P545" s="7" t="s">
        <v>1122</v>
      </c>
    </row>
    <row r="546" spans="1:16" x14ac:dyDescent="0.45">
      <c r="A546" s="2" t="s">
        <v>4175</v>
      </c>
      <c r="B546" s="2">
        <v>1120</v>
      </c>
      <c r="C546" s="7" t="s">
        <v>1123</v>
      </c>
      <c r="D546" s="7" t="s">
        <v>221</v>
      </c>
      <c r="E546" s="21">
        <v>43622122</v>
      </c>
      <c r="F546" s="7" t="s">
        <v>0</v>
      </c>
      <c r="G546" s="7" t="s">
        <v>1</v>
      </c>
      <c r="H546" s="7" t="s">
        <v>217</v>
      </c>
      <c r="I546" s="7" t="s">
        <v>348</v>
      </c>
      <c r="J546" s="5">
        <v>1</v>
      </c>
      <c r="K546" s="7"/>
      <c r="L546" s="7" t="s">
        <v>436</v>
      </c>
      <c r="M546" s="4" t="s">
        <v>6</v>
      </c>
      <c r="N546" t="s">
        <v>118</v>
      </c>
      <c r="O546" s="4"/>
      <c r="P546" s="7" t="s">
        <v>1124</v>
      </c>
    </row>
    <row r="547" spans="1:16" x14ac:dyDescent="0.45">
      <c r="A547" s="2" t="s">
        <v>4175</v>
      </c>
      <c r="B547" s="2">
        <v>1120</v>
      </c>
      <c r="C547" s="7" t="s">
        <v>632</v>
      </c>
      <c r="D547" s="7" t="s">
        <v>221</v>
      </c>
      <c r="E547" s="21">
        <v>43622125</v>
      </c>
      <c r="F547" s="7" t="s">
        <v>0</v>
      </c>
      <c r="G547" s="7" t="s">
        <v>1</v>
      </c>
      <c r="H547" s="7" t="s">
        <v>217</v>
      </c>
      <c r="I547" s="7" t="s">
        <v>348</v>
      </c>
      <c r="J547" s="5">
        <v>1</v>
      </c>
      <c r="K547" s="7"/>
      <c r="L547" s="7" t="s">
        <v>124</v>
      </c>
      <c r="M547" s="4" t="s">
        <v>6</v>
      </c>
      <c r="N547" t="s">
        <v>118</v>
      </c>
      <c r="O547" s="4"/>
      <c r="P547" s="7" t="s">
        <v>1125</v>
      </c>
    </row>
    <row r="548" spans="1:16" x14ac:dyDescent="0.45">
      <c r="A548" s="2" t="s">
        <v>4175</v>
      </c>
      <c r="B548" s="2">
        <v>1120</v>
      </c>
      <c r="C548" s="7" t="s">
        <v>826</v>
      </c>
      <c r="D548" s="7" t="s">
        <v>228</v>
      </c>
      <c r="E548" s="22">
        <v>36164799</v>
      </c>
      <c r="F548" s="7" t="s">
        <v>24</v>
      </c>
      <c r="G548" s="7" t="s">
        <v>0</v>
      </c>
      <c r="H548" s="7" t="s">
        <v>224</v>
      </c>
      <c r="I548" s="7" t="s">
        <v>348</v>
      </c>
      <c r="J548" s="5">
        <v>1</v>
      </c>
      <c r="K548" s="7"/>
      <c r="L548" s="7" t="s">
        <v>553</v>
      </c>
      <c r="M548" s="4" t="s">
        <v>6</v>
      </c>
      <c r="N548" t="s">
        <v>118</v>
      </c>
      <c r="O548" s="4"/>
      <c r="P548" s="7" t="s">
        <v>1126</v>
      </c>
    </row>
    <row r="549" spans="1:16" x14ac:dyDescent="0.45">
      <c r="A549" s="2" t="s">
        <v>4175</v>
      </c>
      <c r="B549" s="2">
        <v>1120</v>
      </c>
      <c r="C549" s="6" t="s">
        <v>1127</v>
      </c>
      <c r="D549" s="6" t="s">
        <v>228</v>
      </c>
      <c r="E549" s="18">
        <v>36206711</v>
      </c>
      <c r="F549" s="6" t="s">
        <v>0</v>
      </c>
      <c r="G549" s="6" t="s">
        <v>1</v>
      </c>
      <c r="H549" s="6" t="s">
        <v>224</v>
      </c>
      <c r="I549" s="6" t="s">
        <v>351</v>
      </c>
      <c r="J549" s="5">
        <v>1</v>
      </c>
      <c r="K549" s="7"/>
      <c r="L549" s="7" t="s">
        <v>234</v>
      </c>
      <c r="M549" s="4" t="s">
        <v>6</v>
      </c>
      <c r="N549" t="s">
        <v>118</v>
      </c>
      <c r="O549" s="4"/>
      <c r="P549" s="6" t="s">
        <v>1128</v>
      </c>
    </row>
    <row r="550" spans="1:16" x14ac:dyDescent="0.45">
      <c r="A550" s="2" t="s">
        <v>4175</v>
      </c>
      <c r="B550" s="2">
        <v>1120</v>
      </c>
      <c r="C550" s="7" t="s">
        <v>1129</v>
      </c>
      <c r="D550" s="7" t="s">
        <v>228</v>
      </c>
      <c r="E550" s="22">
        <v>36206814</v>
      </c>
      <c r="F550" s="7" t="s">
        <v>0</v>
      </c>
      <c r="G550" s="7" t="s">
        <v>1</v>
      </c>
      <c r="H550" s="7" t="s">
        <v>224</v>
      </c>
      <c r="I550" s="7" t="s">
        <v>351</v>
      </c>
      <c r="J550" s="5">
        <v>1</v>
      </c>
      <c r="K550" s="7"/>
      <c r="L550" s="7" t="s">
        <v>159</v>
      </c>
      <c r="M550" s="4" t="s">
        <v>6</v>
      </c>
      <c r="N550" t="s">
        <v>118</v>
      </c>
      <c r="O550" s="4"/>
      <c r="P550" s="7" t="s">
        <v>1130</v>
      </c>
    </row>
    <row r="551" spans="1:16" x14ac:dyDescent="0.45">
      <c r="A551" s="2" t="s">
        <v>4175</v>
      </c>
      <c r="B551" s="2">
        <v>1120</v>
      </c>
      <c r="C551" s="7" t="s">
        <v>1057</v>
      </c>
      <c r="D551" s="7" t="s">
        <v>228</v>
      </c>
      <c r="E551" s="22">
        <v>36206844</v>
      </c>
      <c r="F551" s="7" t="s">
        <v>1</v>
      </c>
      <c r="G551" s="7" t="s">
        <v>0</v>
      </c>
      <c r="H551" s="7" t="s">
        <v>224</v>
      </c>
      <c r="I551" s="7" t="s">
        <v>348</v>
      </c>
      <c r="J551" s="5">
        <v>1</v>
      </c>
      <c r="K551" s="7"/>
      <c r="L551" s="7" t="s">
        <v>146</v>
      </c>
      <c r="M551" s="4" t="s">
        <v>6</v>
      </c>
      <c r="N551" t="s">
        <v>118</v>
      </c>
      <c r="O551" s="4"/>
      <c r="P551" s="7" t="s">
        <v>1131</v>
      </c>
    </row>
    <row r="552" spans="1:16" x14ac:dyDescent="0.45">
      <c r="A552" s="2" t="s">
        <v>4175</v>
      </c>
      <c r="B552" s="2">
        <v>1120</v>
      </c>
      <c r="C552" s="7" t="s">
        <v>541</v>
      </c>
      <c r="D552" s="7" t="s">
        <v>228</v>
      </c>
      <c r="E552" s="22">
        <v>36259336</v>
      </c>
      <c r="F552" s="7" t="s">
        <v>10</v>
      </c>
      <c r="G552" s="7" t="s">
        <v>1</v>
      </c>
      <c r="H552" s="7" t="s">
        <v>224</v>
      </c>
      <c r="I552" s="7" t="s">
        <v>351</v>
      </c>
      <c r="J552" s="5">
        <v>1</v>
      </c>
      <c r="K552" s="7"/>
      <c r="L552" s="7" t="s">
        <v>124</v>
      </c>
      <c r="M552" s="4" t="s">
        <v>6</v>
      </c>
      <c r="N552" t="s">
        <v>118</v>
      </c>
      <c r="O552" s="4"/>
      <c r="P552" s="7" t="s">
        <v>1132</v>
      </c>
    </row>
    <row r="553" spans="1:16" x14ac:dyDescent="0.45">
      <c r="A553" s="2" t="s">
        <v>4175</v>
      </c>
      <c r="B553" s="2">
        <v>1120</v>
      </c>
      <c r="C553" s="7" t="s">
        <v>1133</v>
      </c>
      <c r="D553" s="7" t="s">
        <v>228</v>
      </c>
      <c r="E553" s="22">
        <v>36259336</v>
      </c>
      <c r="F553" s="7" t="s">
        <v>10</v>
      </c>
      <c r="G553" s="7" t="s">
        <v>1</v>
      </c>
      <c r="H553" s="7" t="s">
        <v>224</v>
      </c>
      <c r="I553" s="7" t="s">
        <v>348</v>
      </c>
      <c r="J553" s="5">
        <v>1</v>
      </c>
      <c r="K553" s="7"/>
      <c r="L553" s="7" t="s">
        <v>199</v>
      </c>
      <c r="M553" s="4" t="s">
        <v>6</v>
      </c>
      <c r="N553" t="s">
        <v>118</v>
      </c>
      <c r="O553" s="4"/>
      <c r="P553" s="7" t="s">
        <v>1132</v>
      </c>
    </row>
    <row r="554" spans="1:16" x14ac:dyDescent="0.45">
      <c r="A554" s="2" t="s">
        <v>4175</v>
      </c>
      <c r="B554" s="2">
        <v>1120</v>
      </c>
      <c r="C554" s="6" t="s">
        <v>1134</v>
      </c>
      <c r="D554" s="6" t="s">
        <v>228</v>
      </c>
      <c r="E554" s="18">
        <v>36265249</v>
      </c>
      <c r="F554" s="6" t="s">
        <v>0</v>
      </c>
      <c r="G554" s="6" t="s">
        <v>24</v>
      </c>
      <c r="H554" s="6" t="s">
        <v>224</v>
      </c>
      <c r="I554" s="6" t="s">
        <v>351</v>
      </c>
      <c r="J554" s="5">
        <v>1</v>
      </c>
      <c r="K554" s="7"/>
      <c r="L554" s="7" t="s">
        <v>219</v>
      </c>
      <c r="M554" s="4" t="s">
        <v>6</v>
      </c>
      <c r="N554" t="s">
        <v>118</v>
      </c>
      <c r="O554" s="4"/>
      <c r="P554" s="6" t="s">
        <v>1135</v>
      </c>
    </row>
    <row r="555" spans="1:16" x14ac:dyDescent="0.45">
      <c r="A555" s="2" t="s">
        <v>4175</v>
      </c>
      <c r="B555" s="2">
        <v>1120</v>
      </c>
      <c r="C555" s="7" t="s">
        <v>1137</v>
      </c>
      <c r="D555" s="7" t="s">
        <v>662</v>
      </c>
      <c r="E555" s="21">
        <v>61205157</v>
      </c>
      <c r="F555" s="7" t="s">
        <v>0</v>
      </c>
      <c r="G555" s="7" t="s">
        <v>1</v>
      </c>
      <c r="H555" s="7" t="s">
        <v>1136</v>
      </c>
      <c r="I555" s="7" t="s">
        <v>348</v>
      </c>
      <c r="J555" s="5">
        <v>1</v>
      </c>
      <c r="K555" s="7"/>
      <c r="L555" s="7" t="s">
        <v>151</v>
      </c>
      <c r="M555" s="4" t="s">
        <v>6</v>
      </c>
      <c r="N555" t="s">
        <v>118</v>
      </c>
      <c r="O555" s="4"/>
      <c r="P555" s="7" t="s">
        <v>1138</v>
      </c>
    </row>
    <row r="556" spans="1:16" x14ac:dyDescent="0.45">
      <c r="A556" s="2" t="s">
        <v>4175</v>
      </c>
      <c r="B556" s="2">
        <v>1120</v>
      </c>
      <c r="C556" s="7" t="s">
        <v>1139</v>
      </c>
      <c r="D556" s="7" t="s">
        <v>662</v>
      </c>
      <c r="E556" s="21">
        <v>61205528</v>
      </c>
      <c r="F556" s="7" t="s">
        <v>1</v>
      </c>
      <c r="G556" s="7" t="s">
        <v>10</v>
      </c>
      <c r="H556" s="7" t="s">
        <v>1136</v>
      </c>
      <c r="I556" s="7" t="s">
        <v>348</v>
      </c>
      <c r="J556" s="5">
        <v>1</v>
      </c>
      <c r="K556" s="7"/>
      <c r="L556" s="7" t="s">
        <v>436</v>
      </c>
      <c r="M556" s="4" t="s">
        <v>6</v>
      </c>
      <c r="N556" t="s">
        <v>118</v>
      </c>
      <c r="O556" s="4"/>
      <c r="P556" s="7" t="s">
        <v>1140</v>
      </c>
    </row>
    <row r="557" spans="1:16" x14ac:dyDescent="0.45">
      <c r="A557" s="2" t="s">
        <v>4175</v>
      </c>
      <c r="B557" s="2">
        <v>1120</v>
      </c>
      <c r="C557" s="7" t="s">
        <v>880</v>
      </c>
      <c r="D557" s="7" t="s">
        <v>1143</v>
      </c>
      <c r="E557" s="22">
        <v>48581289</v>
      </c>
      <c r="F557" s="7" t="s">
        <v>0</v>
      </c>
      <c r="G557" s="7" t="s">
        <v>24</v>
      </c>
      <c r="H557" s="7" t="s">
        <v>1141</v>
      </c>
      <c r="I557" s="7" t="s">
        <v>348</v>
      </c>
      <c r="J557" s="5">
        <v>1</v>
      </c>
      <c r="K557" s="7"/>
      <c r="L557" s="7" t="s">
        <v>176</v>
      </c>
      <c r="M557" s="4" t="s">
        <v>6</v>
      </c>
      <c r="N557" t="s">
        <v>118</v>
      </c>
      <c r="O557" s="4"/>
      <c r="P557" s="7" t="s">
        <v>1142</v>
      </c>
    </row>
    <row r="558" spans="1:16" x14ac:dyDescent="0.45">
      <c r="A558" s="2" t="s">
        <v>4175</v>
      </c>
      <c r="B558" s="2">
        <v>1120</v>
      </c>
      <c r="C558" s="6" t="s">
        <v>620</v>
      </c>
      <c r="D558" s="6" t="s">
        <v>1143</v>
      </c>
      <c r="E558" s="18">
        <v>48586278</v>
      </c>
      <c r="F558" s="6" t="s">
        <v>10</v>
      </c>
      <c r="G558" s="6" t="s">
        <v>24</v>
      </c>
      <c r="H558" s="6" t="s">
        <v>1141</v>
      </c>
      <c r="I558" s="6" t="s">
        <v>351</v>
      </c>
      <c r="J558" s="5">
        <v>1</v>
      </c>
      <c r="K558" s="7"/>
      <c r="L558" s="7" t="s">
        <v>131</v>
      </c>
      <c r="M558" s="4" t="s">
        <v>6</v>
      </c>
      <c r="N558" t="s">
        <v>118</v>
      </c>
      <c r="O558" s="4"/>
      <c r="P558" s="6" t="s">
        <v>1144</v>
      </c>
    </row>
    <row r="559" spans="1:16" x14ac:dyDescent="0.45">
      <c r="A559" s="2" t="s">
        <v>4175</v>
      </c>
      <c r="B559" s="2">
        <v>1120</v>
      </c>
      <c r="C559" s="6" t="s">
        <v>1146</v>
      </c>
      <c r="D559" s="6" t="s">
        <v>722</v>
      </c>
      <c r="E559" s="18">
        <v>11096934</v>
      </c>
      <c r="F559" s="6" t="s">
        <v>24</v>
      </c>
      <c r="G559" s="6" t="s">
        <v>1</v>
      </c>
      <c r="H559" s="6" t="s">
        <v>1145</v>
      </c>
      <c r="I559" s="6" t="s">
        <v>351</v>
      </c>
      <c r="J559" s="5">
        <v>1</v>
      </c>
      <c r="K559" s="7"/>
      <c r="L559" s="7" t="s">
        <v>187</v>
      </c>
      <c r="M559" s="4" t="s">
        <v>6</v>
      </c>
      <c r="N559" t="s">
        <v>118</v>
      </c>
      <c r="O559" s="4"/>
      <c r="P559" s="6" t="s">
        <v>1147</v>
      </c>
    </row>
    <row r="560" spans="1:16" x14ac:dyDescent="0.45">
      <c r="A560" s="2" t="s">
        <v>4175</v>
      </c>
      <c r="B560" s="2">
        <v>1120</v>
      </c>
      <c r="C560" s="6" t="s">
        <v>364</v>
      </c>
      <c r="D560" s="6" t="s">
        <v>722</v>
      </c>
      <c r="E560" s="18">
        <v>11097174</v>
      </c>
      <c r="F560" s="6" t="s">
        <v>0</v>
      </c>
      <c r="G560" s="6" t="s">
        <v>1</v>
      </c>
      <c r="H560" s="6" t="s">
        <v>1145</v>
      </c>
      <c r="I560" s="6" t="s">
        <v>351</v>
      </c>
      <c r="J560" s="5">
        <v>1</v>
      </c>
      <c r="K560" s="7"/>
      <c r="L560" s="7" t="s">
        <v>70</v>
      </c>
      <c r="M560" s="4" t="s">
        <v>6</v>
      </c>
      <c r="N560" t="s">
        <v>118</v>
      </c>
      <c r="O560" s="4"/>
      <c r="P560" s="6" t="s">
        <v>297</v>
      </c>
    </row>
    <row r="561" spans="1:16" x14ac:dyDescent="0.45">
      <c r="A561" s="2" t="s">
        <v>4175</v>
      </c>
      <c r="B561" s="2">
        <v>1120</v>
      </c>
      <c r="C561" s="6" t="s">
        <v>1148</v>
      </c>
      <c r="D561" s="6" t="s">
        <v>722</v>
      </c>
      <c r="E561" s="18">
        <v>11098558</v>
      </c>
      <c r="F561" s="6" t="s">
        <v>24</v>
      </c>
      <c r="G561" s="6" t="s">
        <v>10</v>
      </c>
      <c r="H561" s="6" t="s">
        <v>1145</v>
      </c>
      <c r="I561" s="6" t="s">
        <v>351</v>
      </c>
      <c r="J561" s="5">
        <v>1</v>
      </c>
      <c r="K561" s="7"/>
      <c r="L561" s="7" t="s">
        <v>124</v>
      </c>
      <c r="M561" s="4" t="s">
        <v>6</v>
      </c>
      <c r="N561" t="s">
        <v>118</v>
      </c>
      <c r="O561" s="4"/>
      <c r="P561" s="6" t="s">
        <v>1149</v>
      </c>
    </row>
    <row r="562" spans="1:16" x14ac:dyDescent="0.45">
      <c r="A562" s="2" t="s">
        <v>4175</v>
      </c>
      <c r="B562" s="2">
        <v>1120</v>
      </c>
      <c r="C562" s="6" t="s">
        <v>1150</v>
      </c>
      <c r="D562" s="6" t="s">
        <v>722</v>
      </c>
      <c r="E562" s="18">
        <v>11098558</v>
      </c>
      <c r="F562" s="6" t="s">
        <v>24</v>
      </c>
      <c r="G562" s="6" t="s">
        <v>10</v>
      </c>
      <c r="H562" s="6" t="s">
        <v>1145</v>
      </c>
      <c r="I562" s="6" t="s">
        <v>351</v>
      </c>
      <c r="J562" s="5">
        <v>1</v>
      </c>
      <c r="K562" s="7"/>
      <c r="L562" s="7" t="s">
        <v>226</v>
      </c>
      <c r="M562" s="4" t="s">
        <v>6</v>
      </c>
      <c r="N562" t="s">
        <v>118</v>
      </c>
      <c r="O562" s="4"/>
      <c r="P562" s="6" t="s">
        <v>1149</v>
      </c>
    </row>
    <row r="563" spans="1:16" x14ac:dyDescent="0.45">
      <c r="A563" s="2" t="s">
        <v>4175</v>
      </c>
      <c r="B563" s="2">
        <v>1120</v>
      </c>
      <c r="C563" s="6" t="s">
        <v>1146</v>
      </c>
      <c r="D563" s="6" t="s">
        <v>722</v>
      </c>
      <c r="E563" s="18">
        <v>11098558</v>
      </c>
      <c r="F563" s="6" t="s">
        <v>24</v>
      </c>
      <c r="G563" s="6" t="s">
        <v>10</v>
      </c>
      <c r="H563" s="6" t="s">
        <v>1145</v>
      </c>
      <c r="I563" s="6" t="s">
        <v>351</v>
      </c>
      <c r="J563" s="5">
        <v>1</v>
      </c>
      <c r="K563" s="7"/>
      <c r="L563" s="7" t="s">
        <v>187</v>
      </c>
      <c r="M563" s="4" t="s">
        <v>6</v>
      </c>
      <c r="N563" t="s">
        <v>118</v>
      </c>
      <c r="O563" s="4"/>
      <c r="P563" s="6" t="s">
        <v>1149</v>
      </c>
    </row>
    <row r="564" spans="1:16" x14ac:dyDescent="0.45">
      <c r="A564" s="2" t="s">
        <v>4175</v>
      </c>
      <c r="B564" s="2">
        <v>1120</v>
      </c>
      <c r="C564" s="6" t="s">
        <v>1151</v>
      </c>
      <c r="D564" s="6" t="s">
        <v>722</v>
      </c>
      <c r="E564" s="18">
        <v>11098558</v>
      </c>
      <c r="F564" s="6" t="s">
        <v>24</v>
      </c>
      <c r="G564" s="6" t="s">
        <v>10</v>
      </c>
      <c r="H564" s="6" t="s">
        <v>1145</v>
      </c>
      <c r="I564" s="6" t="s">
        <v>351</v>
      </c>
      <c r="J564" s="5">
        <v>1</v>
      </c>
      <c r="K564" s="7"/>
      <c r="L564" s="7" t="s">
        <v>32</v>
      </c>
      <c r="M564" s="4" t="s">
        <v>6</v>
      </c>
      <c r="N564" t="s">
        <v>118</v>
      </c>
      <c r="O564" s="4"/>
      <c r="P564" s="6" t="s">
        <v>1149</v>
      </c>
    </row>
    <row r="565" spans="1:16" x14ac:dyDescent="0.45">
      <c r="A565" s="2" t="s">
        <v>4175</v>
      </c>
      <c r="B565" s="2">
        <v>1120</v>
      </c>
      <c r="C565" s="7" t="s">
        <v>342</v>
      </c>
      <c r="D565" s="7" t="s">
        <v>722</v>
      </c>
      <c r="E565" s="22">
        <v>11100006</v>
      </c>
      <c r="F565" s="7" t="s">
        <v>10</v>
      </c>
      <c r="G565" s="7" t="s">
        <v>24</v>
      </c>
      <c r="H565" s="7" t="s">
        <v>1145</v>
      </c>
      <c r="I565" s="7" t="s">
        <v>348</v>
      </c>
      <c r="J565" s="5">
        <v>1</v>
      </c>
      <c r="K565" s="7"/>
      <c r="L565" s="7" t="s">
        <v>219</v>
      </c>
      <c r="M565" s="4" t="s">
        <v>6</v>
      </c>
      <c r="N565" t="s">
        <v>118</v>
      </c>
      <c r="O565" s="4"/>
      <c r="P565" s="7" t="s">
        <v>1152</v>
      </c>
    </row>
    <row r="566" spans="1:16" x14ac:dyDescent="0.45">
      <c r="A566" s="2" t="s">
        <v>4175</v>
      </c>
      <c r="B566" s="2">
        <v>1120</v>
      </c>
      <c r="C566" s="7" t="s">
        <v>913</v>
      </c>
      <c r="D566" s="7" t="s">
        <v>722</v>
      </c>
      <c r="E566" s="22">
        <v>11106989</v>
      </c>
      <c r="F566" s="7" t="s">
        <v>0</v>
      </c>
      <c r="G566" s="7" t="s">
        <v>1</v>
      </c>
      <c r="H566" s="7" t="s">
        <v>1145</v>
      </c>
      <c r="I566" s="7" t="s">
        <v>348</v>
      </c>
      <c r="J566" s="5">
        <v>1</v>
      </c>
      <c r="K566" s="7"/>
      <c r="L566" s="7" t="s">
        <v>146</v>
      </c>
      <c r="M566" s="4" t="s">
        <v>6</v>
      </c>
      <c r="N566" t="s">
        <v>118</v>
      </c>
      <c r="O566" s="4"/>
      <c r="P566" s="7" t="s">
        <v>1153</v>
      </c>
    </row>
    <row r="567" spans="1:16" x14ac:dyDescent="0.45">
      <c r="A567" s="2" t="s">
        <v>4175</v>
      </c>
      <c r="B567" s="2">
        <v>1120</v>
      </c>
      <c r="C567" s="6" t="s">
        <v>1154</v>
      </c>
      <c r="D567" s="6" t="s">
        <v>722</v>
      </c>
      <c r="E567" s="18">
        <v>11152085</v>
      </c>
      <c r="F567" s="6" t="s">
        <v>10</v>
      </c>
      <c r="G567" s="6" t="s">
        <v>1</v>
      </c>
      <c r="H567" s="6" t="s">
        <v>1145</v>
      </c>
      <c r="I567" s="6" t="s">
        <v>351</v>
      </c>
      <c r="J567" s="5">
        <v>1</v>
      </c>
      <c r="K567" s="7"/>
      <c r="L567" s="7" t="s">
        <v>32</v>
      </c>
      <c r="M567" s="4" t="s">
        <v>6</v>
      </c>
      <c r="N567" t="s">
        <v>118</v>
      </c>
      <c r="O567" s="4"/>
      <c r="P567" s="6" t="s">
        <v>1155</v>
      </c>
    </row>
    <row r="568" spans="1:16" x14ac:dyDescent="0.45">
      <c r="A568" s="2" t="s">
        <v>4175</v>
      </c>
      <c r="B568" s="2">
        <v>1120</v>
      </c>
      <c r="C568" s="6" t="s">
        <v>1156</v>
      </c>
      <c r="D568" s="6" t="s">
        <v>722</v>
      </c>
      <c r="E568" s="18">
        <v>11169515</v>
      </c>
      <c r="F568" s="6" t="s">
        <v>24</v>
      </c>
      <c r="G568" s="6" t="s">
        <v>10</v>
      </c>
      <c r="H568" s="6" t="s">
        <v>1145</v>
      </c>
      <c r="I568" s="6" t="s">
        <v>351</v>
      </c>
      <c r="J568" s="5">
        <v>1</v>
      </c>
      <c r="K568" s="7"/>
      <c r="L568" s="7" t="s">
        <v>436</v>
      </c>
      <c r="M568" s="4" t="s">
        <v>6</v>
      </c>
      <c r="N568" t="s">
        <v>118</v>
      </c>
      <c r="O568" s="4"/>
      <c r="P568" s="6" t="s">
        <v>1157</v>
      </c>
    </row>
    <row r="569" spans="1:16" x14ac:dyDescent="0.45">
      <c r="A569" s="2" t="s">
        <v>4175</v>
      </c>
      <c r="B569" s="2">
        <v>1120</v>
      </c>
      <c r="C569" s="7" t="s">
        <v>1159</v>
      </c>
      <c r="D569" s="7" t="s">
        <v>120</v>
      </c>
      <c r="E569" s="22">
        <v>39213258</v>
      </c>
      <c r="F569" s="7" t="s">
        <v>24</v>
      </c>
      <c r="G569" s="7" t="s">
        <v>0</v>
      </c>
      <c r="H569" s="7" t="s">
        <v>1158</v>
      </c>
      <c r="I569" s="7" t="s">
        <v>348</v>
      </c>
      <c r="J569" s="5">
        <v>1</v>
      </c>
      <c r="K569" s="7"/>
      <c r="L569" s="7" t="s">
        <v>131</v>
      </c>
      <c r="M569" s="4" t="s">
        <v>6</v>
      </c>
      <c r="N569" t="s">
        <v>118</v>
      </c>
      <c r="O569" s="4"/>
      <c r="P569" s="7" t="s">
        <v>1160</v>
      </c>
    </row>
    <row r="570" spans="1:16" x14ac:dyDescent="0.45">
      <c r="A570" s="2" t="s">
        <v>4175</v>
      </c>
      <c r="B570" s="2">
        <v>1120</v>
      </c>
      <c r="C570" s="6" t="s">
        <v>1000</v>
      </c>
      <c r="D570" s="6" t="s">
        <v>120</v>
      </c>
      <c r="E570" s="18">
        <v>39222324</v>
      </c>
      <c r="F570" s="6" t="s">
        <v>10</v>
      </c>
      <c r="G570" s="6" t="s">
        <v>1</v>
      </c>
      <c r="H570" s="6" t="s">
        <v>1158</v>
      </c>
      <c r="I570" s="6" t="s">
        <v>351</v>
      </c>
      <c r="J570" s="5">
        <v>1</v>
      </c>
      <c r="K570" s="7"/>
      <c r="L570" s="7" t="s">
        <v>70</v>
      </c>
      <c r="M570" s="4" t="s">
        <v>6</v>
      </c>
      <c r="N570" t="s">
        <v>118</v>
      </c>
      <c r="O570" s="4"/>
      <c r="P570" s="6" t="s">
        <v>1161</v>
      </c>
    </row>
    <row r="571" spans="1:16" x14ac:dyDescent="0.45">
      <c r="A571" s="2" t="s">
        <v>4175</v>
      </c>
      <c r="B571" s="2">
        <v>1120</v>
      </c>
      <c r="C571" s="6" t="s">
        <v>1162</v>
      </c>
      <c r="D571" s="6" t="s">
        <v>120</v>
      </c>
      <c r="E571" s="18">
        <v>39224178</v>
      </c>
      <c r="F571" s="6" t="s">
        <v>0</v>
      </c>
      <c r="G571" s="6" t="s">
        <v>1</v>
      </c>
      <c r="H571" s="6" t="s">
        <v>1158</v>
      </c>
      <c r="I571" s="6" t="s">
        <v>351</v>
      </c>
      <c r="J571" s="5">
        <v>1</v>
      </c>
      <c r="K571" s="7"/>
      <c r="L571" s="7" t="s">
        <v>180</v>
      </c>
      <c r="M571" s="4" t="s">
        <v>6</v>
      </c>
      <c r="N571" t="s">
        <v>118</v>
      </c>
      <c r="O571" s="4"/>
      <c r="P571" s="6" t="s">
        <v>1163</v>
      </c>
    </row>
    <row r="572" spans="1:16" x14ac:dyDescent="0.45">
      <c r="A572" s="2" t="s">
        <v>4175</v>
      </c>
      <c r="B572" s="2">
        <v>1120</v>
      </c>
      <c r="C572" s="7" t="s">
        <v>1164</v>
      </c>
      <c r="D572" s="7" t="s">
        <v>120</v>
      </c>
      <c r="E572" s="22">
        <v>39239286</v>
      </c>
      <c r="F572" s="7" t="s">
        <v>24</v>
      </c>
      <c r="G572" s="7" t="s">
        <v>10</v>
      </c>
      <c r="H572" s="7" t="s">
        <v>1158</v>
      </c>
      <c r="I572" s="7" t="s">
        <v>348</v>
      </c>
      <c r="J572" s="5">
        <v>1</v>
      </c>
      <c r="K572" s="7"/>
      <c r="L572" s="7" t="s">
        <v>436</v>
      </c>
      <c r="M572" s="4" t="s">
        <v>6</v>
      </c>
      <c r="N572" t="s">
        <v>118</v>
      </c>
      <c r="O572" s="4"/>
      <c r="P572" s="7" t="s">
        <v>1165</v>
      </c>
    </row>
    <row r="573" spans="1:16" x14ac:dyDescent="0.45">
      <c r="A573" s="2" t="s">
        <v>4175</v>
      </c>
      <c r="B573" s="2">
        <v>1120</v>
      </c>
      <c r="C573" s="6" t="s">
        <v>1166</v>
      </c>
      <c r="D573" s="6" t="s">
        <v>120</v>
      </c>
      <c r="E573" s="18">
        <v>39241981</v>
      </c>
      <c r="F573" s="6" t="s">
        <v>1</v>
      </c>
      <c r="G573" s="6" t="s">
        <v>0</v>
      </c>
      <c r="H573" s="6" t="s">
        <v>1158</v>
      </c>
      <c r="I573" s="6" t="s">
        <v>351</v>
      </c>
      <c r="J573" s="5">
        <v>1</v>
      </c>
      <c r="K573" s="7"/>
      <c r="L573" s="7" t="s">
        <v>128</v>
      </c>
      <c r="M573" s="4" t="s">
        <v>6</v>
      </c>
      <c r="N573" t="s">
        <v>118</v>
      </c>
      <c r="O573" s="4"/>
      <c r="P573" s="6" t="s">
        <v>1167</v>
      </c>
    </row>
    <row r="574" spans="1:16" x14ac:dyDescent="0.45">
      <c r="A574" s="2" t="s">
        <v>4175</v>
      </c>
      <c r="B574" s="2">
        <v>1120</v>
      </c>
      <c r="C574" s="7" t="s">
        <v>262</v>
      </c>
      <c r="D574" s="7" t="s">
        <v>120</v>
      </c>
      <c r="E574" s="22">
        <v>39281832</v>
      </c>
      <c r="F574" s="7" t="s">
        <v>10</v>
      </c>
      <c r="G574" s="7" t="s">
        <v>24</v>
      </c>
      <c r="H574" s="7" t="s">
        <v>1158</v>
      </c>
      <c r="I574" s="7" t="s">
        <v>348</v>
      </c>
      <c r="J574" s="5">
        <v>1</v>
      </c>
      <c r="K574" s="7"/>
      <c r="L574" s="7" t="s">
        <v>246</v>
      </c>
      <c r="M574" s="4" t="s">
        <v>6</v>
      </c>
      <c r="N574" t="s">
        <v>118</v>
      </c>
      <c r="O574" s="4"/>
      <c r="P574" s="7" t="s">
        <v>1168</v>
      </c>
    </row>
    <row r="575" spans="1:16" x14ac:dyDescent="0.45">
      <c r="A575" s="2" t="s">
        <v>4175</v>
      </c>
      <c r="B575" s="2">
        <v>1120</v>
      </c>
      <c r="C575" s="7" t="s">
        <v>766</v>
      </c>
      <c r="D575" s="7" t="s">
        <v>120</v>
      </c>
      <c r="E575" s="22">
        <v>39285879</v>
      </c>
      <c r="F575" s="7" t="s">
        <v>1</v>
      </c>
      <c r="G575" s="7" t="s">
        <v>0</v>
      </c>
      <c r="H575" s="7" t="s">
        <v>1158</v>
      </c>
      <c r="I575" s="7" t="s">
        <v>348</v>
      </c>
      <c r="J575" s="5">
        <v>1</v>
      </c>
      <c r="K575" s="7"/>
      <c r="L575" s="7" t="s">
        <v>70</v>
      </c>
      <c r="M575" s="4" t="s">
        <v>6</v>
      </c>
      <c r="N575" t="s">
        <v>118</v>
      </c>
      <c r="O575" s="4"/>
      <c r="P575" s="7" t="s">
        <v>1169</v>
      </c>
    </row>
    <row r="576" spans="1:16" x14ac:dyDescent="0.45">
      <c r="A576" s="2" t="s">
        <v>4175</v>
      </c>
      <c r="B576" s="2">
        <v>1120</v>
      </c>
      <c r="C576" s="7" t="s">
        <v>1170</v>
      </c>
      <c r="D576" s="7" t="s">
        <v>120</v>
      </c>
      <c r="E576" s="22">
        <v>39285915</v>
      </c>
      <c r="F576" s="7" t="s">
        <v>1</v>
      </c>
      <c r="G576" s="7" t="s">
        <v>0</v>
      </c>
      <c r="H576" s="7" t="s">
        <v>1158</v>
      </c>
      <c r="I576" s="7" t="s">
        <v>348</v>
      </c>
      <c r="J576" s="5">
        <v>1</v>
      </c>
      <c r="K576" s="7"/>
      <c r="L576" s="7" t="s">
        <v>124</v>
      </c>
      <c r="M576" s="4" t="s">
        <v>6</v>
      </c>
      <c r="N576" t="s">
        <v>118</v>
      </c>
      <c r="O576" s="4"/>
      <c r="P576" s="7" t="s">
        <v>1171</v>
      </c>
    </row>
    <row r="577" spans="1:16" x14ac:dyDescent="0.45">
      <c r="A577" s="2" t="s">
        <v>4175</v>
      </c>
      <c r="B577" s="2">
        <v>1120</v>
      </c>
      <c r="C577" s="6" t="s">
        <v>1172</v>
      </c>
      <c r="D577" s="6" t="s">
        <v>120</v>
      </c>
      <c r="E577" s="18">
        <v>39294813</v>
      </c>
      <c r="F577" s="6" t="s">
        <v>1</v>
      </c>
      <c r="G577" s="6" t="s">
        <v>10</v>
      </c>
      <c r="H577" s="6" t="s">
        <v>1158</v>
      </c>
      <c r="I577" s="6" t="s">
        <v>351</v>
      </c>
      <c r="J577" s="5">
        <v>1</v>
      </c>
      <c r="K577" s="7"/>
      <c r="L577" s="7" t="s">
        <v>124</v>
      </c>
      <c r="M577" s="4" t="s">
        <v>6</v>
      </c>
      <c r="N577" t="s">
        <v>118</v>
      </c>
      <c r="O577" s="4"/>
      <c r="P577" s="6" t="s">
        <v>1173</v>
      </c>
    </row>
    <row r="578" spans="1:16" x14ac:dyDescent="0.45">
      <c r="A578" s="2" t="s">
        <v>4175</v>
      </c>
      <c r="B578" s="2">
        <v>1120</v>
      </c>
      <c r="C578" s="6" t="s">
        <v>139</v>
      </c>
      <c r="D578" s="6" t="s">
        <v>120</v>
      </c>
      <c r="E578" s="18">
        <v>39294873</v>
      </c>
      <c r="F578" s="6" t="s">
        <v>1</v>
      </c>
      <c r="G578" s="6" t="s">
        <v>0</v>
      </c>
      <c r="H578" s="6" t="s">
        <v>1158</v>
      </c>
      <c r="I578" s="6" t="s">
        <v>351</v>
      </c>
      <c r="J578" s="5">
        <v>1</v>
      </c>
      <c r="K578" s="7"/>
      <c r="L578" s="7" t="s">
        <v>124</v>
      </c>
      <c r="M578" s="4" t="s">
        <v>6</v>
      </c>
      <c r="N578" t="s">
        <v>118</v>
      </c>
      <c r="O578" s="4"/>
      <c r="P578" s="6" t="s">
        <v>1174</v>
      </c>
    </row>
    <row r="579" spans="1:16" x14ac:dyDescent="0.45">
      <c r="A579" s="2" t="s">
        <v>4175</v>
      </c>
      <c r="B579" s="2">
        <v>1120</v>
      </c>
      <c r="C579" s="6" t="s">
        <v>328</v>
      </c>
      <c r="D579" s="6" t="s">
        <v>120</v>
      </c>
      <c r="E579" s="18">
        <v>39294873</v>
      </c>
      <c r="F579" s="6" t="s">
        <v>1</v>
      </c>
      <c r="G579" s="6" t="s">
        <v>0</v>
      </c>
      <c r="H579" s="6" t="s">
        <v>1158</v>
      </c>
      <c r="I579" s="6" t="s">
        <v>351</v>
      </c>
      <c r="J579" s="5">
        <v>1</v>
      </c>
      <c r="K579" s="7"/>
      <c r="L579" s="7" t="s">
        <v>128</v>
      </c>
      <c r="M579" s="4" t="s">
        <v>6</v>
      </c>
      <c r="N579" t="s">
        <v>118</v>
      </c>
      <c r="O579" s="4"/>
      <c r="P579" s="6" t="s">
        <v>1174</v>
      </c>
    </row>
    <row r="580" spans="1:16" x14ac:dyDescent="0.45">
      <c r="A580" s="2" t="s">
        <v>4175</v>
      </c>
      <c r="B580" s="2">
        <v>1120</v>
      </c>
      <c r="C580" s="7" t="s">
        <v>449</v>
      </c>
      <c r="D580" s="7" t="s">
        <v>722</v>
      </c>
      <c r="E580" s="21">
        <v>1206953</v>
      </c>
      <c r="F580" s="7" t="s">
        <v>10</v>
      </c>
      <c r="G580" s="7" t="s">
        <v>24</v>
      </c>
      <c r="H580" s="7" t="s">
        <v>1175</v>
      </c>
      <c r="I580" s="7" t="s">
        <v>351</v>
      </c>
      <c r="J580" s="5">
        <v>1</v>
      </c>
      <c r="K580" s="7"/>
      <c r="L580" s="7" t="s">
        <v>176</v>
      </c>
      <c r="M580" s="4" t="s">
        <v>6</v>
      </c>
      <c r="N580" t="s">
        <v>118</v>
      </c>
      <c r="O580" s="4"/>
      <c r="P580" s="7" t="s">
        <v>1176</v>
      </c>
    </row>
    <row r="581" spans="1:16" x14ac:dyDescent="0.45">
      <c r="A581" s="2" t="s">
        <v>4175</v>
      </c>
      <c r="B581" s="2">
        <v>1120</v>
      </c>
      <c r="C581" s="7" t="s">
        <v>1177</v>
      </c>
      <c r="D581" s="7" t="s">
        <v>722</v>
      </c>
      <c r="E581" s="21">
        <v>1206983</v>
      </c>
      <c r="F581" s="7" t="s">
        <v>0</v>
      </c>
      <c r="G581" s="7" t="s">
        <v>1</v>
      </c>
      <c r="H581" s="7" t="s">
        <v>1175</v>
      </c>
      <c r="I581" s="7" t="s">
        <v>351</v>
      </c>
      <c r="J581" s="5">
        <v>1</v>
      </c>
      <c r="K581" s="7"/>
      <c r="L581" s="7" t="s">
        <v>553</v>
      </c>
      <c r="M581" s="4" t="s">
        <v>6</v>
      </c>
      <c r="N581" t="s">
        <v>118</v>
      </c>
      <c r="O581" s="4"/>
      <c r="P581" s="7" t="s">
        <v>1178</v>
      </c>
    </row>
    <row r="582" spans="1:16" x14ac:dyDescent="0.45">
      <c r="A582" s="2" t="s">
        <v>4175</v>
      </c>
      <c r="B582" s="2">
        <v>1120</v>
      </c>
      <c r="C582" s="7" t="s">
        <v>1179</v>
      </c>
      <c r="D582" s="7" t="s">
        <v>722</v>
      </c>
      <c r="E582" s="21">
        <v>1221979</v>
      </c>
      <c r="F582" s="7" t="s">
        <v>0</v>
      </c>
      <c r="G582" s="7" t="s">
        <v>10</v>
      </c>
      <c r="H582" s="7" t="s">
        <v>1175</v>
      </c>
      <c r="I582" s="7" t="s">
        <v>351</v>
      </c>
      <c r="J582" s="5">
        <v>1</v>
      </c>
      <c r="K582" s="7"/>
      <c r="L582" s="7" t="s">
        <v>187</v>
      </c>
      <c r="M582" s="4" t="s">
        <v>6</v>
      </c>
      <c r="N582" t="s">
        <v>118</v>
      </c>
      <c r="O582" s="4"/>
      <c r="P582" s="7" t="s">
        <v>1180</v>
      </c>
    </row>
    <row r="583" spans="1:16" x14ac:dyDescent="0.45">
      <c r="A583" s="2" t="s">
        <v>4175</v>
      </c>
      <c r="B583" s="2">
        <v>1120</v>
      </c>
      <c r="C583" s="7" t="s">
        <v>549</v>
      </c>
      <c r="D583" s="7" t="s">
        <v>722</v>
      </c>
      <c r="E583" s="21">
        <v>1223090</v>
      </c>
      <c r="F583" s="7" t="s">
        <v>24</v>
      </c>
      <c r="G583" s="7" t="s">
        <v>10</v>
      </c>
      <c r="H583" s="7" t="s">
        <v>1175</v>
      </c>
      <c r="I583" s="7" t="s">
        <v>348</v>
      </c>
      <c r="J583" s="5">
        <v>1</v>
      </c>
      <c r="K583" s="7"/>
      <c r="L583" s="7" t="s">
        <v>131</v>
      </c>
      <c r="M583" s="4" t="s">
        <v>6</v>
      </c>
      <c r="N583" t="s">
        <v>118</v>
      </c>
      <c r="O583" s="4"/>
      <c r="P583" s="7" t="s">
        <v>1181</v>
      </c>
    </row>
    <row r="584" spans="1:16" x14ac:dyDescent="0.45">
      <c r="A584" s="2" t="s">
        <v>4175</v>
      </c>
      <c r="B584" s="2">
        <v>1120</v>
      </c>
      <c r="C584" s="7" t="s">
        <v>1183</v>
      </c>
      <c r="D584" s="7" t="s">
        <v>221</v>
      </c>
      <c r="E584" s="22">
        <v>104264080</v>
      </c>
      <c r="F584" s="7" t="s">
        <v>0</v>
      </c>
      <c r="G584" s="7" t="s">
        <v>24</v>
      </c>
      <c r="H584" s="7" t="s">
        <v>1182</v>
      </c>
      <c r="I584" s="7" t="s">
        <v>348</v>
      </c>
      <c r="J584" s="5">
        <v>1</v>
      </c>
      <c r="K584" s="7"/>
      <c r="L584" s="7" t="s">
        <v>176</v>
      </c>
      <c r="M584" s="4" t="s">
        <v>6</v>
      </c>
      <c r="N584" t="s">
        <v>118</v>
      </c>
      <c r="O584" s="4"/>
      <c r="P584" s="7" t="s">
        <v>1184</v>
      </c>
    </row>
    <row r="585" spans="1:16" x14ac:dyDescent="0.45">
      <c r="A585" s="2" t="s">
        <v>4175</v>
      </c>
      <c r="B585" s="2">
        <v>1120</v>
      </c>
      <c r="C585" s="7" t="s">
        <v>1185</v>
      </c>
      <c r="D585" s="7" t="s">
        <v>221</v>
      </c>
      <c r="E585" s="22">
        <v>104357002</v>
      </c>
      <c r="F585" s="7" t="s">
        <v>144</v>
      </c>
      <c r="G585" s="7" t="s">
        <v>1188</v>
      </c>
      <c r="H585" s="7" t="s">
        <v>1182</v>
      </c>
      <c r="I585" s="7" t="s">
        <v>348</v>
      </c>
      <c r="J585" s="5">
        <v>1</v>
      </c>
      <c r="K585" s="7"/>
      <c r="L585" s="7" t="s">
        <v>176</v>
      </c>
      <c r="M585" s="4" t="s">
        <v>6</v>
      </c>
      <c r="N585" t="s">
        <v>1186</v>
      </c>
      <c r="O585" s="4"/>
      <c r="P585" s="7" t="s">
        <v>1187</v>
      </c>
    </row>
    <row r="586" spans="1:16" x14ac:dyDescent="0.45">
      <c r="A586" s="2" t="s">
        <v>4175</v>
      </c>
      <c r="B586" s="2">
        <v>1120</v>
      </c>
      <c r="C586" s="7" t="s">
        <v>278</v>
      </c>
      <c r="D586" s="7" t="s">
        <v>221</v>
      </c>
      <c r="E586" s="22">
        <v>104357020</v>
      </c>
      <c r="F586" s="7" t="s">
        <v>24</v>
      </c>
      <c r="G586" s="7" t="s">
        <v>10</v>
      </c>
      <c r="H586" s="7" t="s">
        <v>1182</v>
      </c>
      <c r="I586" s="7" t="s">
        <v>348</v>
      </c>
      <c r="J586" s="5">
        <v>1</v>
      </c>
      <c r="K586" s="7"/>
      <c r="L586" s="7" t="s">
        <v>246</v>
      </c>
      <c r="M586" s="4" t="s">
        <v>6</v>
      </c>
      <c r="N586" t="s">
        <v>118</v>
      </c>
      <c r="O586" s="4"/>
      <c r="P586" s="7" t="s">
        <v>1189</v>
      </c>
    </row>
    <row r="587" spans="1:16" x14ac:dyDescent="0.45">
      <c r="A587" s="2" t="s">
        <v>4175</v>
      </c>
      <c r="B587" s="2">
        <v>1120</v>
      </c>
      <c r="C587" s="6" t="s">
        <v>642</v>
      </c>
      <c r="D587" s="6" t="s">
        <v>221</v>
      </c>
      <c r="E587" s="18">
        <v>104375047</v>
      </c>
      <c r="F587" s="6" t="s">
        <v>10</v>
      </c>
      <c r="G587" s="6" t="s">
        <v>24</v>
      </c>
      <c r="H587" s="6" t="s">
        <v>1182</v>
      </c>
      <c r="I587" s="6" t="s">
        <v>351</v>
      </c>
      <c r="J587" s="5">
        <v>1</v>
      </c>
      <c r="K587" s="7"/>
      <c r="L587" s="7" t="s">
        <v>124</v>
      </c>
      <c r="M587" s="4" t="s">
        <v>6</v>
      </c>
      <c r="N587" t="s">
        <v>118</v>
      </c>
      <c r="O587" s="4"/>
      <c r="P587" s="6" t="s">
        <v>1190</v>
      </c>
    </row>
    <row r="588" spans="1:16" x14ac:dyDescent="0.45">
      <c r="A588" s="2" t="s">
        <v>4175</v>
      </c>
      <c r="B588" s="2">
        <v>1120</v>
      </c>
      <c r="C588" s="6" t="s">
        <v>1191</v>
      </c>
      <c r="D588" s="6" t="s">
        <v>221</v>
      </c>
      <c r="E588" s="18">
        <v>104375086</v>
      </c>
      <c r="F588" s="6" t="s">
        <v>0</v>
      </c>
      <c r="G588" s="6" t="s">
        <v>1</v>
      </c>
      <c r="H588" s="6" t="s">
        <v>1182</v>
      </c>
      <c r="I588" s="6" t="s">
        <v>351</v>
      </c>
      <c r="J588" s="5">
        <v>1</v>
      </c>
      <c r="K588" s="7"/>
      <c r="L588" s="7" t="s">
        <v>180</v>
      </c>
      <c r="M588" s="4" t="s">
        <v>6</v>
      </c>
      <c r="N588" t="s">
        <v>118</v>
      </c>
      <c r="O588" s="4"/>
      <c r="P588" s="6" t="s">
        <v>1192</v>
      </c>
    </row>
    <row r="589" spans="1:16" x14ac:dyDescent="0.45">
      <c r="A589" s="2" t="s">
        <v>4175</v>
      </c>
      <c r="B589" s="2">
        <v>1120</v>
      </c>
      <c r="C589" s="6" t="s">
        <v>1193</v>
      </c>
      <c r="D589" s="6" t="s">
        <v>221</v>
      </c>
      <c r="E589" s="18">
        <v>104375086</v>
      </c>
      <c r="F589" s="6" t="s">
        <v>0</v>
      </c>
      <c r="G589" s="6" t="s">
        <v>1</v>
      </c>
      <c r="H589" s="6" t="s">
        <v>1182</v>
      </c>
      <c r="I589" s="6" t="s">
        <v>351</v>
      </c>
      <c r="J589" s="5">
        <v>1</v>
      </c>
      <c r="K589" s="7"/>
      <c r="L589" s="7" t="s">
        <v>234</v>
      </c>
      <c r="M589" s="4" t="s">
        <v>6</v>
      </c>
      <c r="N589" t="s">
        <v>118</v>
      </c>
      <c r="O589" s="4"/>
      <c r="P589" s="6" t="s">
        <v>1192</v>
      </c>
    </row>
    <row r="590" spans="1:16" x14ac:dyDescent="0.45">
      <c r="A590" s="2" t="s">
        <v>4175</v>
      </c>
      <c r="B590" s="2">
        <v>1120</v>
      </c>
      <c r="C590" s="7" t="s">
        <v>497</v>
      </c>
      <c r="D590" s="7" t="s">
        <v>221</v>
      </c>
      <c r="E590" s="22">
        <v>104377079</v>
      </c>
      <c r="F590" s="7" t="s">
        <v>10</v>
      </c>
      <c r="G590" s="7" t="s">
        <v>24</v>
      </c>
      <c r="H590" s="7" t="s">
        <v>1182</v>
      </c>
      <c r="I590" s="7" t="s">
        <v>348</v>
      </c>
      <c r="J590" s="5">
        <v>1</v>
      </c>
      <c r="K590" s="7"/>
      <c r="L590" s="7" t="s">
        <v>32</v>
      </c>
      <c r="M590" s="4" t="s">
        <v>6</v>
      </c>
      <c r="N590" t="s">
        <v>118</v>
      </c>
      <c r="O590" s="4"/>
      <c r="P590" s="7" t="s">
        <v>1194</v>
      </c>
    </row>
    <row r="591" spans="1:16" x14ac:dyDescent="0.45">
      <c r="A591" s="2" t="s">
        <v>4175</v>
      </c>
      <c r="B591" s="2">
        <v>1120</v>
      </c>
      <c r="C591" s="6" t="s">
        <v>179</v>
      </c>
      <c r="D591" s="6" t="s">
        <v>221</v>
      </c>
      <c r="E591" s="18">
        <v>104377169</v>
      </c>
      <c r="F591" s="6" t="s">
        <v>10</v>
      </c>
      <c r="G591" s="6" t="s">
        <v>24</v>
      </c>
      <c r="H591" s="6" t="s">
        <v>1182</v>
      </c>
      <c r="I591" s="6" t="s">
        <v>351</v>
      </c>
      <c r="J591" s="5">
        <v>1</v>
      </c>
      <c r="K591" s="7"/>
      <c r="L591" s="7" t="s">
        <v>180</v>
      </c>
      <c r="M591" s="4" t="s">
        <v>6</v>
      </c>
      <c r="N591" t="s">
        <v>118</v>
      </c>
      <c r="O591" s="4"/>
      <c r="P591" s="6" t="s">
        <v>1195</v>
      </c>
    </row>
    <row r="592" spans="1:16" x14ac:dyDescent="0.45">
      <c r="A592" s="2" t="s">
        <v>4175</v>
      </c>
      <c r="B592" s="2">
        <v>1120</v>
      </c>
      <c r="C592" s="7" t="s">
        <v>1196</v>
      </c>
      <c r="D592" s="7" t="s">
        <v>221</v>
      </c>
      <c r="E592" s="22">
        <v>104389902</v>
      </c>
      <c r="F592" s="7" t="s">
        <v>0</v>
      </c>
      <c r="G592" s="7" t="s">
        <v>1</v>
      </c>
      <c r="H592" s="7" t="s">
        <v>1182</v>
      </c>
      <c r="I592" s="7" t="s">
        <v>348</v>
      </c>
      <c r="J592" s="5">
        <v>1</v>
      </c>
      <c r="K592" s="7"/>
      <c r="L592" s="7" t="s">
        <v>176</v>
      </c>
      <c r="M592" s="4" t="s">
        <v>6</v>
      </c>
      <c r="N592" t="s">
        <v>118</v>
      </c>
      <c r="O592" s="4"/>
      <c r="P592" s="7" t="s">
        <v>1197</v>
      </c>
    </row>
    <row r="593" spans="1:16" x14ac:dyDescent="0.45">
      <c r="A593" s="2" t="s">
        <v>4175</v>
      </c>
      <c r="B593" s="2">
        <v>1120</v>
      </c>
      <c r="C593" s="7" t="s">
        <v>678</v>
      </c>
      <c r="D593" s="7" t="s">
        <v>142</v>
      </c>
      <c r="E593" s="21">
        <v>7573948</v>
      </c>
      <c r="F593" s="7" t="s">
        <v>0</v>
      </c>
      <c r="G593" s="7" t="s">
        <v>24</v>
      </c>
      <c r="H593" s="7" t="s">
        <v>52</v>
      </c>
      <c r="I593" s="7" t="s">
        <v>348</v>
      </c>
      <c r="J593" s="5">
        <v>1</v>
      </c>
      <c r="K593" s="7"/>
      <c r="L593" s="7" t="s">
        <v>70</v>
      </c>
      <c r="M593" s="4" t="s">
        <v>6</v>
      </c>
      <c r="N593" t="s">
        <v>118</v>
      </c>
      <c r="O593" s="4"/>
      <c r="P593" s="7" t="s">
        <v>1198</v>
      </c>
    </row>
    <row r="594" spans="1:16" x14ac:dyDescent="0.45">
      <c r="A594" s="2" t="s">
        <v>4175</v>
      </c>
      <c r="B594" s="2">
        <v>1120</v>
      </c>
      <c r="C594" s="7" t="s">
        <v>1199</v>
      </c>
      <c r="D594" s="7" t="s">
        <v>142</v>
      </c>
      <c r="E594" s="21">
        <v>7576544</v>
      </c>
      <c r="F594" s="7" t="s">
        <v>24</v>
      </c>
      <c r="G594" s="7" t="s">
        <v>10</v>
      </c>
      <c r="H594" s="7" t="s">
        <v>52</v>
      </c>
      <c r="I594" s="7" t="s">
        <v>348</v>
      </c>
      <c r="J594" s="5">
        <v>1</v>
      </c>
      <c r="K594" s="7"/>
      <c r="L594" s="7" t="s">
        <v>32</v>
      </c>
      <c r="M594" s="4" t="s">
        <v>6</v>
      </c>
      <c r="N594" t="s">
        <v>118</v>
      </c>
      <c r="O594" s="4"/>
      <c r="P594" s="7" t="s">
        <v>1200</v>
      </c>
    </row>
    <row r="595" spans="1:16" x14ac:dyDescent="0.45">
      <c r="A595" s="2" t="s">
        <v>4175</v>
      </c>
      <c r="B595" s="2">
        <v>1120</v>
      </c>
      <c r="C595" s="7" t="s">
        <v>753</v>
      </c>
      <c r="D595" s="7" t="s">
        <v>142</v>
      </c>
      <c r="E595" s="21">
        <v>7576931</v>
      </c>
      <c r="F595" s="7" t="s">
        <v>24</v>
      </c>
      <c r="G595" s="7" t="s">
        <v>10</v>
      </c>
      <c r="H595" s="7" t="s">
        <v>52</v>
      </c>
      <c r="I595" s="7" t="s">
        <v>535</v>
      </c>
      <c r="J595" s="5">
        <v>1</v>
      </c>
      <c r="K595" s="7"/>
      <c r="L595" s="7" t="s">
        <v>124</v>
      </c>
      <c r="M595" s="4" t="s">
        <v>6</v>
      </c>
      <c r="N595" t="s">
        <v>1201</v>
      </c>
      <c r="O595" s="4"/>
      <c r="P595" s="7" t="s">
        <v>1202</v>
      </c>
    </row>
    <row r="596" spans="1:16" x14ac:dyDescent="0.45">
      <c r="A596" s="2" t="s">
        <v>4175</v>
      </c>
      <c r="B596" s="2">
        <v>1120</v>
      </c>
      <c r="C596" s="7" t="s">
        <v>1203</v>
      </c>
      <c r="D596" s="7" t="s">
        <v>142</v>
      </c>
      <c r="E596" s="21">
        <v>7579538</v>
      </c>
      <c r="F596" s="7" t="s">
        <v>10</v>
      </c>
      <c r="G596" s="7" t="s">
        <v>24</v>
      </c>
      <c r="H596" s="7" t="s">
        <v>52</v>
      </c>
      <c r="I596" s="7" t="s">
        <v>348</v>
      </c>
      <c r="J596" s="5">
        <v>1</v>
      </c>
      <c r="K596" s="7"/>
      <c r="L596" s="7" t="s">
        <v>151</v>
      </c>
      <c r="M596" s="4" t="s">
        <v>6</v>
      </c>
      <c r="N596" t="s">
        <v>118</v>
      </c>
      <c r="O596" s="4"/>
      <c r="P596" s="7" t="s">
        <v>1204</v>
      </c>
    </row>
    <row r="597" spans="1:16" x14ac:dyDescent="0.45">
      <c r="A597" s="2" t="s">
        <v>4175</v>
      </c>
      <c r="B597" s="2">
        <v>1120</v>
      </c>
      <c r="C597" s="7" t="s">
        <v>1206</v>
      </c>
      <c r="D597" s="7" t="s">
        <v>211</v>
      </c>
      <c r="E597" s="21">
        <v>135771678</v>
      </c>
      <c r="F597" s="7" t="s">
        <v>1</v>
      </c>
      <c r="G597" s="7" t="s">
        <v>0</v>
      </c>
      <c r="H597" s="7" t="s">
        <v>1205</v>
      </c>
      <c r="I597" s="7" t="s">
        <v>351</v>
      </c>
      <c r="J597" s="5">
        <v>1</v>
      </c>
      <c r="K597" s="7"/>
      <c r="L597" s="7" t="s">
        <v>199</v>
      </c>
      <c r="M597" s="4" t="s">
        <v>6</v>
      </c>
      <c r="N597" t="s">
        <v>118</v>
      </c>
      <c r="O597" s="4"/>
      <c r="P597" s="7" t="s">
        <v>1207</v>
      </c>
    </row>
    <row r="598" spans="1:16" x14ac:dyDescent="0.45">
      <c r="A598" s="2" t="s">
        <v>4175</v>
      </c>
      <c r="B598" s="2">
        <v>1120</v>
      </c>
      <c r="C598" s="7" t="s">
        <v>373</v>
      </c>
      <c r="D598" s="7" t="s">
        <v>211</v>
      </c>
      <c r="E598" s="21">
        <v>135771731</v>
      </c>
      <c r="F598" s="7" t="s">
        <v>24</v>
      </c>
      <c r="G598" s="7" t="s">
        <v>10</v>
      </c>
      <c r="H598" s="7" t="s">
        <v>1205</v>
      </c>
      <c r="I598" s="7" t="s">
        <v>351</v>
      </c>
      <c r="J598" s="5">
        <v>1</v>
      </c>
      <c r="K598" s="7"/>
      <c r="L598" s="7" t="s">
        <v>159</v>
      </c>
      <c r="M598" s="4" t="s">
        <v>6</v>
      </c>
      <c r="N598" t="s">
        <v>118</v>
      </c>
      <c r="O598" s="4"/>
      <c r="P598" s="7" t="s">
        <v>1208</v>
      </c>
    </row>
    <row r="599" spans="1:16" x14ac:dyDescent="0.45">
      <c r="A599" s="2" t="s">
        <v>4175</v>
      </c>
      <c r="B599" s="2">
        <v>1120</v>
      </c>
      <c r="C599" s="7" t="s">
        <v>394</v>
      </c>
      <c r="D599" s="7" t="s">
        <v>211</v>
      </c>
      <c r="E599" s="21">
        <v>135781005</v>
      </c>
      <c r="F599" s="7" t="s">
        <v>24</v>
      </c>
      <c r="G599" s="7" t="s">
        <v>0</v>
      </c>
      <c r="H599" s="7" t="s">
        <v>1205</v>
      </c>
      <c r="I599" s="7" t="s">
        <v>348</v>
      </c>
      <c r="J599" s="5">
        <v>1</v>
      </c>
      <c r="K599" s="7"/>
      <c r="L599" s="7" t="s">
        <v>219</v>
      </c>
      <c r="M599" s="4" t="s">
        <v>6</v>
      </c>
      <c r="N599" t="s">
        <v>118</v>
      </c>
      <c r="O599" s="4"/>
      <c r="P599" s="7" t="s">
        <v>1209</v>
      </c>
    </row>
    <row r="600" spans="1:16" x14ac:dyDescent="0.45">
      <c r="A600" s="2" t="s">
        <v>4175</v>
      </c>
      <c r="B600" s="2">
        <v>1120</v>
      </c>
      <c r="C600" s="7" t="s">
        <v>843</v>
      </c>
      <c r="D600" s="7" t="s">
        <v>211</v>
      </c>
      <c r="E600" s="21">
        <v>135781005</v>
      </c>
      <c r="F600" s="7" t="s">
        <v>24</v>
      </c>
      <c r="G600" s="7" t="s">
        <v>0</v>
      </c>
      <c r="H600" s="7" t="s">
        <v>1205</v>
      </c>
      <c r="I600" s="7" t="s">
        <v>348</v>
      </c>
      <c r="J600" s="5">
        <v>1</v>
      </c>
      <c r="K600" s="7"/>
      <c r="L600" s="7" t="s">
        <v>246</v>
      </c>
      <c r="M600" s="4" t="s">
        <v>6</v>
      </c>
      <c r="N600" t="s">
        <v>118</v>
      </c>
      <c r="O600" s="4"/>
      <c r="P600" s="7" t="s">
        <v>1209</v>
      </c>
    </row>
    <row r="601" spans="1:16" x14ac:dyDescent="0.45">
      <c r="A601" s="2" t="s">
        <v>4175</v>
      </c>
      <c r="B601" s="2">
        <v>1120</v>
      </c>
      <c r="C601" s="7" t="s">
        <v>1210</v>
      </c>
      <c r="D601" s="7" t="s">
        <v>211</v>
      </c>
      <c r="E601" s="21">
        <v>135781265</v>
      </c>
      <c r="F601" s="7" t="s">
        <v>24</v>
      </c>
      <c r="G601" s="7" t="s">
        <v>10</v>
      </c>
      <c r="H601" s="7" t="s">
        <v>1205</v>
      </c>
      <c r="I601" s="7" t="s">
        <v>348</v>
      </c>
      <c r="J601" s="5">
        <v>1</v>
      </c>
      <c r="K601" s="7"/>
      <c r="L601" s="7" t="s">
        <v>164</v>
      </c>
      <c r="M601" s="4" t="s">
        <v>6</v>
      </c>
      <c r="N601" t="s">
        <v>118</v>
      </c>
      <c r="O601" s="4"/>
      <c r="P601" s="7" t="s">
        <v>1211</v>
      </c>
    </row>
    <row r="602" spans="1:16" x14ac:dyDescent="0.45">
      <c r="A602" s="2" t="s">
        <v>4175</v>
      </c>
      <c r="B602" s="2">
        <v>1120</v>
      </c>
      <c r="C602" s="7" t="s">
        <v>1212</v>
      </c>
      <c r="D602" s="7" t="s">
        <v>211</v>
      </c>
      <c r="E602" s="21">
        <v>135781334</v>
      </c>
      <c r="F602" s="7" t="s">
        <v>0</v>
      </c>
      <c r="G602" s="7" t="s">
        <v>1</v>
      </c>
      <c r="H602" s="7" t="s">
        <v>1205</v>
      </c>
      <c r="I602" s="7" t="s">
        <v>348</v>
      </c>
      <c r="J602" s="5">
        <v>1</v>
      </c>
      <c r="K602" s="7"/>
      <c r="L602" s="7" t="s">
        <v>219</v>
      </c>
      <c r="M602" s="4" t="s">
        <v>6</v>
      </c>
      <c r="N602" t="s">
        <v>118</v>
      </c>
      <c r="O602" s="4"/>
      <c r="P602" s="7" t="s">
        <v>1213</v>
      </c>
    </row>
    <row r="603" spans="1:16" x14ac:dyDescent="0.45">
      <c r="A603" s="2" t="s">
        <v>4175</v>
      </c>
      <c r="B603" s="2">
        <v>1120</v>
      </c>
      <c r="C603" s="7" t="s">
        <v>1214</v>
      </c>
      <c r="D603" s="7" t="s">
        <v>211</v>
      </c>
      <c r="E603" s="21">
        <v>135781376</v>
      </c>
      <c r="F603" s="7" t="s">
        <v>0</v>
      </c>
      <c r="G603" s="7" t="s">
        <v>24</v>
      </c>
      <c r="H603" s="7" t="s">
        <v>1205</v>
      </c>
      <c r="I603" s="7" t="s">
        <v>351</v>
      </c>
      <c r="J603" s="5">
        <v>1</v>
      </c>
      <c r="K603" s="7"/>
      <c r="L603" s="7" t="s">
        <v>151</v>
      </c>
      <c r="M603" s="4" t="s">
        <v>6</v>
      </c>
      <c r="N603" t="s">
        <v>118</v>
      </c>
      <c r="O603" s="4"/>
      <c r="P603" s="7" t="s">
        <v>1215</v>
      </c>
    </row>
    <row r="604" spans="1:16" x14ac:dyDescent="0.45">
      <c r="A604" s="2" t="s">
        <v>4175</v>
      </c>
      <c r="B604" s="2">
        <v>1120</v>
      </c>
      <c r="C604" s="7" t="s">
        <v>961</v>
      </c>
      <c r="D604" s="7" t="s">
        <v>211</v>
      </c>
      <c r="E604" s="21">
        <v>135782693</v>
      </c>
      <c r="F604" s="7" t="s">
        <v>0</v>
      </c>
      <c r="G604" s="7" t="s">
        <v>10</v>
      </c>
      <c r="H604" s="7" t="s">
        <v>1205</v>
      </c>
      <c r="I604" s="7" t="s">
        <v>351</v>
      </c>
      <c r="J604" s="5">
        <v>1</v>
      </c>
      <c r="K604" s="7"/>
      <c r="L604" s="7" t="s">
        <v>32</v>
      </c>
      <c r="M604" s="4" t="s">
        <v>6</v>
      </c>
      <c r="N604" t="s">
        <v>118</v>
      </c>
      <c r="O604" s="4"/>
      <c r="P604" s="7" t="s">
        <v>1216</v>
      </c>
    </row>
    <row r="605" spans="1:16" x14ac:dyDescent="0.45">
      <c r="A605" s="2" t="s">
        <v>4175</v>
      </c>
      <c r="B605" s="2">
        <v>1120</v>
      </c>
      <c r="C605" s="7" t="s">
        <v>1217</v>
      </c>
      <c r="D605" s="7" t="s">
        <v>211</v>
      </c>
      <c r="E605" s="21">
        <v>135786868</v>
      </c>
      <c r="F605" s="7" t="s">
        <v>24</v>
      </c>
      <c r="G605" s="7" t="s">
        <v>10</v>
      </c>
      <c r="H605" s="7" t="s">
        <v>1205</v>
      </c>
      <c r="I605" s="7" t="s">
        <v>348</v>
      </c>
      <c r="J605" s="5">
        <v>1</v>
      </c>
      <c r="K605" s="7"/>
      <c r="L605" s="7" t="s">
        <v>151</v>
      </c>
      <c r="M605" s="4" t="s">
        <v>6</v>
      </c>
      <c r="N605" t="s">
        <v>118</v>
      </c>
      <c r="O605" s="4"/>
      <c r="P605" s="7" t="s">
        <v>1218</v>
      </c>
    </row>
    <row r="606" spans="1:16" x14ac:dyDescent="0.45">
      <c r="A606" s="2" t="s">
        <v>4175</v>
      </c>
      <c r="B606" s="2">
        <v>1120</v>
      </c>
      <c r="C606" s="7" t="s">
        <v>725</v>
      </c>
      <c r="D606" s="7" t="s">
        <v>211</v>
      </c>
      <c r="E606" s="21">
        <v>135801012</v>
      </c>
      <c r="F606" s="7" t="s">
        <v>24</v>
      </c>
      <c r="G606" s="7" t="s">
        <v>0</v>
      </c>
      <c r="H606" s="7" t="s">
        <v>1205</v>
      </c>
      <c r="I606" s="7" t="s">
        <v>348</v>
      </c>
      <c r="J606" s="5">
        <v>1</v>
      </c>
      <c r="K606" s="7"/>
      <c r="L606" s="7" t="s">
        <v>124</v>
      </c>
      <c r="M606" s="4" t="s">
        <v>6</v>
      </c>
      <c r="N606" t="s">
        <v>118</v>
      </c>
      <c r="O606" s="4"/>
      <c r="P606" s="7" t="s">
        <v>1219</v>
      </c>
    </row>
    <row r="607" spans="1:16" x14ac:dyDescent="0.45">
      <c r="A607" s="2" t="s">
        <v>4175</v>
      </c>
      <c r="B607" s="2">
        <v>1120</v>
      </c>
      <c r="C607" s="7" t="s">
        <v>1220</v>
      </c>
      <c r="D607" s="7" t="s">
        <v>211</v>
      </c>
      <c r="E607" s="21">
        <v>135804196</v>
      </c>
      <c r="F607" s="7" t="s">
        <v>24</v>
      </c>
      <c r="G607" s="7" t="s">
        <v>10</v>
      </c>
      <c r="H607" s="7" t="s">
        <v>1205</v>
      </c>
      <c r="I607" s="7" t="s">
        <v>348</v>
      </c>
      <c r="J607" s="5">
        <v>1</v>
      </c>
      <c r="K607" s="7"/>
      <c r="L607" s="7" t="s">
        <v>436</v>
      </c>
      <c r="M607" s="4" t="s">
        <v>6</v>
      </c>
      <c r="N607" t="s">
        <v>118</v>
      </c>
      <c r="O607" s="4"/>
      <c r="P607" s="7" t="s">
        <v>1221</v>
      </c>
    </row>
    <row r="608" spans="1:16" x14ac:dyDescent="0.45">
      <c r="A608" s="2" t="s">
        <v>4175</v>
      </c>
      <c r="B608" s="2">
        <v>1120</v>
      </c>
      <c r="C608" s="7" t="s">
        <v>1223</v>
      </c>
      <c r="D608" s="7" t="s">
        <v>166</v>
      </c>
      <c r="E608" s="21">
        <v>2104334</v>
      </c>
      <c r="F608" s="7" t="s">
        <v>10</v>
      </c>
      <c r="G608" s="7" t="s">
        <v>24</v>
      </c>
      <c r="H608" s="7" t="s">
        <v>1222</v>
      </c>
      <c r="I608" s="7" t="s">
        <v>348</v>
      </c>
      <c r="J608" s="5">
        <v>1</v>
      </c>
      <c r="K608" s="7"/>
      <c r="L608" s="7" t="s">
        <v>180</v>
      </c>
      <c r="M608" s="4" t="s">
        <v>6</v>
      </c>
      <c r="N608" t="s">
        <v>118</v>
      </c>
      <c r="O608" s="4"/>
      <c r="P608" s="7" t="s">
        <v>1224</v>
      </c>
    </row>
    <row r="609" spans="1:16" x14ac:dyDescent="0.45">
      <c r="A609" s="2" t="s">
        <v>4175</v>
      </c>
      <c r="B609" s="2">
        <v>1120</v>
      </c>
      <c r="C609" s="7" t="s">
        <v>1225</v>
      </c>
      <c r="D609" s="7" t="s">
        <v>166</v>
      </c>
      <c r="E609" s="21">
        <v>2104355</v>
      </c>
      <c r="F609" s="7" t="s">
        <v>0</v>
      </c>
      <c r="G609" s="7" t="s">
        <v>24</v>
      </c>
      <c r="H609" s="7" t="s">
        <v>1222</v>
      </c>
      <c r="I609" s="7" t="s">
        <v>348</v>
      </c>
      <c r="J609" s="5">
        <v>1</v>
      </c>
      <c r="K609" s="7"/>
      <c r="L609" s="7" t="s">
        <v>176</v>
      </c>
      <c r="M609" s="4" t="s">
        <v>6</v>
      </c>
      <c r="N609" t="s">
        <v>118</v>
      </c>
      <c r="O609" s="4"/>
      <c r="P609" s="7" t="s">
        <v>1226</v>
      </c>
    </row>
    <row r="610" spans="1:16" x14ac:dyDescent="0.45">
      <c r="A610" s="2" t="s">
        <v>4175</v>
      </c>
      <c r="B610" s="2">
        <v>1120</v>
      </c>
      <c r="C610" s="7" t="s">
        <v>1225</v>
      </c>
      <c r="D610" s="7" t="s">
        <v>166</v>
      </c>
      <c r="E610" s="21">
        <v>2104389</v>
      </c>
      <c r="F610" s="7" t="s">
        <v>0</v>
      </c>
      <c r="G610" s="7" t="s">
        <v>24</v>
      </c>
      <c r="H610" s="7" t="s">
        <v>1222</v>
      </c>
      <c r="I610" s="7" t="s">
        <v>348</v>
      </c>
      <c r="J610" s="5">
        <v>1</v>
      </c>
      <c r="K610" s="7"/>
      <c r="L610" s="7" t="s">
        <v>176</v>
      </c>
      <c r="M610" s="4" t="s">
        <v>6</v>
      </c>
      <c r="N610" t="s">
        <v>118</v>
      </c>
      <c r="O610" s="4"/>
      <c r="P610" s="7" t="s">
        <v>1227</v>
      </c>
    </row>
    <row r="611" spans="1:16" x14ac:dyDescent="0.45">
      <c r="A611" s="2" t="s">
        <v>4175</v>
      </c>
      <c r="B611" s="2">
        <v>1120</v>
      </c>
      <c r="C611" s="7" t="s">
        <v>1228</v>
      </c>
      <c r="D611" s="7" t="s">
        <v>166</v>
      </c>
      <c r="E611" s="21">
        <v>2105442</v>
      </c>
      <c r="F611" s="7" t="s">
        <v>0</v>
      </c>
      <c r="G611" s="7" t="s">
        <v>1</v>
      </c>
      <c r="H611" s="7" t="s">
        <v>1222</v>
      </c>
      <c r="I611" s="7" t="s">
        <v>348</v>
      </c>
      <c r="J611" s="5">
        <v>1</v>
      </c>
      <c r="K611" s="7"/>
      <c r="L611" s="7" t="s">
        <v>176</v>
      </c>
      <c r="M611" s="4" t="s">
        <v>6</v>
      </c>
      <c r="N611" t="s">
        <v>118</v>
      </c>
      <c r="O611" s="4"/>
      <c r="P611" s="7" t="s">
        <v>1229</v>
      </c>
    </row>
    <row r="612" spans="1:16" x14ac:dyDescent="0.45">
      <c r="A612" s="2" t="s">
        <v>4175</v>
      </c>
      <c r="B612" s="2">
        <v>1120</v>
      </c>
      <c r="C612" s="7" t="s">
        <v>1230</v>
      </c>
      <c r="D612" s="7" t="s">
        <v>166</v>
      </c>
      <c r="E612" s="21">
        <v>2106729</v>
      </c>
      <c r="F612" s="7" t="s">
        <v>0</v>
      </c>
      <c r="G612" s="7" t="s">
        <v>1</v>
      </c>
      <c r="H612" s="7" t="s">
        <v>1222</v>
      </c>
      <c r="I612" s="7" t="s">
        <v>348</v>
      </c>
      <c r="J612" s="5">
        <v>1</v>
      </c>
      <c r="K612" s="7"/>
      <c r="L612" s="7" t="s">
        <v>131</v>
      </c>
      <c r="M612" s="4" t="s">
        <v>6</v>
      </c>
      <c r="N612" t="s">
        <v>118</v>
      </c>
      <c r="O612" s="4"/>
      <c r="P612" s="7" t="s">
        <v>1231</v>
      </c>
    </row>
    <row r="613" spans="1:16" x14ac:dyDescent="0.45">
      <c r="A613" s="2" t="s">
        <v>4175</v>
      </c>
      <c r="B613" s="2">
        <v>1120</v>
      </c>
      <c r="C613" s="7" t="s">
        <v>592</v>
      </c>
      <c r="D613" s="7" t="s">
        <v>166</v>
      </c>
      <c r="E613" s="21">
        <v>2110684</v>
      </c>
      <c r="F613" s="7" t="s">
        <v>0</v>
      </c>
      <c r="G613" s="7" t="s">
        <v>1</v>
      </c>
      <c r="H613" s="7" t="s">
        <v>1222</v>
      </c>
      <c r="I613" s="7" t="s">
        <v>351</v>
      </c>
      <c r="J613" s="5">
        <v>1</v>
      </c>
      <c r="K613" s="7"/>
      <c r="L613" s="7" t="s">
        <v>164</v>
      </c>
      <c r="M613" s="4" t="s">
        <v>6</v>
      </c>
      <c r="N613" t="s">
        <v>118</v>
      </c>
      <c r="O613" s="4"/>
      <c r="P613" s="7" t="s">
        <v>1232</v>
      </c>
    </row>
    <row r="614" spans="1:16" x14ac:dyDescent="0.45">
      <c r="A614" s="2" t="s">
        <v>4175</v>
      </c>
      <c r="B614" s="2">
        <v>1120</v>
      </c>
      <c r="C614" s="7" t="s">
        <v>277</v>
      </c>
      <c r="D614" s="7" t="s">
        <v>166</v>
      </c>
      <c r="E614" s="21">
        <v>2110765</v>
      </c>
      <c r="F614" s="7" t="s">
        <v>0</v>
      </c>
      <c r="G614" s="7" t="s">
        <v>1</v>
      </c>
      <c r="H614" s="7" t="s">
        <v>1222</v>
      </c>
      <c r="I614" s="7" t="s">
        <v>351</v>
      </c>
      <c r="J614" s="5">
        <v>1</v>
      </c>
      <c r="K614" s="7"/>
      <c r="L614" s="7" t="s">
        <v>246</v>
      </c>
      <c r="M614" s="4" t="s">
        <v>6</v>
      </c>
      <c r="N614" t="s">
        <v>118</v>
      </c>
      <c r="O614" s="4"/>
      <c r="P614" s="7" t="s">
        <v>1233</v>
      </c>
    </row>
    <row r="615" spans="1:16" x14ac:dyDescent="0.45">
      <c r="A615" s="2" t="s">
        <v>4175</v>
      </c>
      <c r="B615" s="2">
        <v>1120</v>
      </c>
      <c r="C615" s="7" t="s">
        <v>702</v>
      </c>
      <c r="D615" s="7" t="s">
        <v>166</v>
      </c>
      <c r="E615" s="21">
        <v>2112543</v>
      </c>
      <c r="F615" s="7" t="s">
        <v>0</v>
      </c>
      <c r="G615" s="7" t="s">
        <v>1</v>
      </c>
      <c r="H615" s="7" t="s">
        <v>1222</v>
      </c>
      <c r="I615" s="7" t="s">
        <v>351</v>
      </c>
      <c r="J615" s="5">
        <v>1</v>
      </c>
      <c r="K615" s="7"/>
      <c r="L615" s="7" t="s">
        <v>131</v>
      </c>
      <c r="M615" s="4" t="s">
        <v>6</v>
      </c>
      <c r="N615" t="s">
        <v>118</v>
      </c>
      <c r="O615" s="4"/>
      <c r="P615" s="7" t="s">
        <v>1234</v>
      </c>
    </row>
    <row r="616" spans="1:16" x14ac:dyDescent="0.45">
      <c r="A616" s="2" t="s">
        <v>4175</v>
      </c>
      <c r="B616" s="2">
        <v>1120</v>
      </c>
      <c r="C616" s="7" t="s">
        <v>1235</v>
      </c>
      <c r="D616" s="7" t="s">
        <v>166</v>
      </c>
      <c r="E616" s="21">
        <v>2121610</v>
      </c>
      <c r="F616" s="7" t="s">
        <v>24</v>
      </c>
      <c r="G616" s="7" t="s">
        <v>10</v>
      </c>
      <c r="H616" s="7" t="s">
        <v>1222</v>
      </c>
      <c r="I616" s="7" t="s">
        <v>348</v>
      </c>
      <c r="J616" s="5">
        <v>1</v>
      </c>
      <c r="K616" s="7"/>
      <c r="L616" s="7" t="s">
        <v>338</v>
      </c>
      <c r="M616" s="4" t="s">
        <v>6</v>
      </c>
      <c r="N616" t="s">
        <v>118</v>
      </c>
      <c r="O616" s="4"/>
      <c r="P616" s="7" t="s">
        <v>1236</v>
      </c>
    </row>
    <row r="617" spans="1:16" x14ac:dyDescent="0.45">
      <c r="A617" s="2" t="s">
        <v>4175</v>
      </c>
      <c r="B617" s="2">
        <v>1120</v>
      </c>
      <c r="C617" s="7" t="s">
        <v>926</v>
      </c>
      <c r="D617" s="7" t="s">
        <v>166</v>
      </c>
      <c r="E617" s="21">
        <v>2121883</v>
      </c>
      <c r="F617" s="7" t="s">
        <v>24</v>
      </c>
      <c r="G617" s="7" t="s">
        <v>10</v>
      </c>
      <c r="H617" s="7" t="s">
        <v>1222</v>
      </c>
      <c r="I617" s="7" t="s">
        <v>351</v>
      </c>
      <c r="J617" s="5">
        <v>1</v>
      </c>
      <c r="K617" s="7"/>
      <c r="L617" s="7" t="s">
        <v>70</v>
      </c>
      <c r="M617" s="4" t="s">
        <v>6</v>
      </c>
      <c r="N617" t="s">
        <v>118</v>
      </c>
      <c r="O617" s="4"/>
      <c r="P617" s="7" t="s">
        <v>1237</v>
      </c>
    </row>
    <row r="618" spans="1:16" x14ac:dyDescent="0.45">
      <c r="A618" s="2" t="s">
        <v>4175</v>
      </c>
      <c r="B618" s="2">
        <v>1120</v>
      </c>
      <c r="C618" s="7" t="s">
        <v>723</v>
      </c>
      <c r="D618" s="7" t="s">
        <v>166</v>
      </c>
      <c r="E618" s="21">
        <v>2126499</v>
      </c>
      <c r="F618" s="7" t="s">
        <v>24</v>
      </c>
      <c r="G618" s="7" t="s">
        <v>10</v>
      </c>
      <c r="H618" s="7" t="s">
        <v>1222</v>
      </c>
      <c r="I618" s="7" t="s">
        <v>348</v>
      </c>
      <c r="J618" s="5">
        <v>1</v>
      </c>
      <c r="K618" s="7"/>
      <c r="L618" s="7" t="s">
        <v>219</v>
      </c>
      <c r="M618" s="4" t="s">
        <v>6</v>
      </c>
      <c r="N618" t="s">
        <v>118</v>
      </c>
      <c r="O618" s="4"/>
      <c r="P618" s="7" t="s">
        <v>1238</v>
      </c>
    </row>
    <row r="619" spans="1:16" x14ac:dyDescent="0.45">
      <c r="A619" s="2" t="s">
        <v>4175</v>
      </c>
      <c r="B619" s="2">
        <v>1120</v>
      </c>
      <c r="C619" s="7" t="s">
        <v>1239</v>
      </c>
      <c r="D619" s="7" t="s">
        <v>166</v>
      </c>
      <c r="E619" s="21">
        <v>2126510</v>
      </c>
      <c r="F619" s="7" t="s">
        <v>0</v>
      </c>
      <c r="G619" s="7" t="s">
        <v>24</v>
      </c>
      <c r="H619" s="7" t="s">
        <v>1222</v>
      </c>
      <c r="I619" s="7" t="s">
        <v>348</v>
      </c>
      <c r="J619" s="5">
        <v>1</v>
      </c>
      <c r="K619" s="7"/>
      <c r="L619" s="7" t="s">
        <v>146</v>
      </c>
      <c r="M619" s="4" t="s">
        <v>6</v>
      </c>
      <c r="N619" t="s">
        <v>118</v>
      </c>
      <c r="O619" s="4"/>
      <c r="P619" s="7" t="s">
        <v>1240</v>
      </c>
    </row>
    <row r="620" spans="1:16" x14ac:dyDescent="0.45">
      <c r="A620" s="2" t="s">
        <v>4175</v>
      </c>
      <c r="B620" s="2">
        <v>1120</v>
      </c>
      <c r="C620" s="7" t="s">
        <v>1241</v>
      </c>
      <c r="D620" s="7" t="s">
        <v>166</v>
      </c>
      <c r="E620" s="21">
        <v>2134230</v>
      </c>
      <c r="F620" s="7" t="s">
        <v>0</v>
      </c>
      <c r="G620" s="7" t="s">
        <v>1</v>
      </c>
      <c r="H620" s="7" t="s">
        <v>1222</v>
      </c>
      <c r="I620" s="7" t="s">
        <v>348</v>
      </c>
      <c r="J620" s="5">
        <v>1</v>
      </c>
      <c r="K620" s="7"/>
      <c r="L620" s="7" t="s">
        <v>159</v>
      </c>
      <c r="M620" s="4" t="s">
        <v>6</v>
      </c>
      <c r="N620" t="s">
        <v>118</v>
      </c>
      <c r="O620" s="4"/>
      <c r="P620" s="7" t="s">
        <v>1242</v>
      </c>
    </row>
    <row r="621" spans="1:16" x14ac:dyDescent="0.45">
      <c r="A621" s="2" t="s">
        <v>4175</v>
      </c>
      <c r="B621" s="2">
        <v>1120</v>
      </c>
      <c r="C621" s="7" t="s">
        <v>1162</v>
      </c>
      <c r="D621" s="7" t="s">
        <v>166</v>
      </c>
      <c r="E621" s="21">
        <v>2134317</v>
      </c>
      <c r="F621" s="7" t="s">
        <v>0</v>
      </c>
      <c r="G621" s="7" t="s">
        <v>1</v>
      </c>
      <c r="H621" s="7" t="s">
        <v>1222</v>
      </c>
      <c r="I621" s="7" t="s">
        <v>351</v>
      </c>
      <c r="J621" s="5">
        <v>1</v>
      </c>
      <c r="K621" s="7"/>
      <c r="L621" s="7" t="s">
        <v>180</v>
      </c>
      <c r="M621" s="4" t="s">
        <v>6</v>
      </c>
      <c r="N621" t="s">
        <v>118</v>
      </c>
      <c r="O621" s="4"/>
      <c r="P621" s="7" t="s">
        <v>1243</v>
      </c>
    </row>
    <row r="622" spans="1:16" x14ac:dyDescent="0.45">
      <c r="A622" s="2" t="s">
        <v>4175</v>
      </c>
      <c r="B622" s="2">
        <v>1120</v>
      </c>
      <c r="C622" s="7" t="s">
        <v>276</v>
      </c>
      <c r="D622" s="7" t="s">
        <v>166</v>
      </c>
      <c r="E622" s="21">
        <v>2134439</v>
      </c>
      <c r="F622" s="7" t="s">
        <v>24</v>
      </c>
      <c r="G622" s="7" t="s">
        <v>10</v>
      </c>
      <c r="H622" s="7" t="s">
        <v>1222</v>
      </c>
      <c r="I622" s="7" t="s">
        <v>351</v>
      </c>
      <c r="J622" s="5">
        <v>1</v>
      </c>
      <c r="K622" s="7"/>
      <c r="L622" s="7" t="s">
        <v>246</v>
      </c>
      <c r="M622" s="4" t="s">
        <v>6</v>
      </c>
      <c r="N622" t="s">
        <v>118</v>
      </c>
      <c r="O622" s="4"/>
      <c r="P622" s="7" t="s">
        <v>1244</v>
      </c>
    </row>
    <row r="623" spans="1:16" x14ac:dyDescent="0.45">
      <c r="A623" s="2" t="s">
        <v>4175</v>
      </c>
      <c r="B623" s="2">
        <v>1120</v>
      </c>
      <c r="C623" s="7" t="s">
        <v>1245</v>
      </c>
      <c r="D623" s="7" t="s">
        <v>166</v>
      </c>
      <c r="E623" s="21">
        <v>2136783</v>
      </c>
      <c r="F623" s="7" t="s">
        <v>0</v>
      </c>
      <c r="G623" s="7" t="s">
        <v>1</v>
      </c>
      <c r="H623" s="7" t="s">
        <v>1222</v>
      </c>
      <c r="I623" s="7" t="s">
        <v>351</v>
      </c>
      <c r="J623" s="5">
        <v>1</v>
      </c>
      <c r="K623" s="7"/>
      <c r="L623" s="7" t="s">
        <v>180</v>
      </c>
      <c r="M623" s="4" t="s">
        <v>6</v>
      </c>
      <c r="N623" t="s">
        <v>118</v>
      </c>
      <c r="O623" s="4"/>
      <c r="P623" s="7" t="s">
        <v>1246</v>
      </c>
    </row>
    <row r="624" spans="1:16" x14ac:dyDescent="0.45">
      <c r="A624" s="2" t="s">
        <v>4175</v>
      </c>
      <c r="B624" s="2">
        <v>1120</v>
      </c>
      <c r="C624" s="7" t="s">
        <v>1247</v>
      </c>
      <c r="D624" s="7" t="s">
        <v>166</v>
      </c>
      <c r="E624" s="21">
        <v>2138453</v>
      </c>
      <c r="F624" s="7" t="s">
        <v>24</v>
      </c>
      <c r="G624" s="7" t="s">
        <v>10</v>
      </c>
      <c r="H624" s="7" t="s">
        <v>1222</v>
      </c>
      <c r="I624" s="7" t="s">
        <v>348</v>
      </c>
      <c r="J624" s="5">
        <v>1</v>
      </c>
      <c r="K624" s="7"/>
      <c r="L624" s="7" t="s">
        <v>226</v>
      </c>
      <c r="M624" s="4" t="s">
        <v>6</v>
      </c>
      <c r="N624" t="s">
        <v>118</v>
      </c>
      <c r="O624" s="4"/>
      <c r="P624" s="7" t="s">
        <v>1248</v>
      </c>
    </row>
    <row r="625" spans="1:16" x14ac:dyDescent="0.45">
      <c r="A625" s="2" t="s">
        <v>4175</v>
      </c>
      <c r="B625" s="2">
        <v>1120</v>
      </c>
      <c r="C625" s="7" t="s">
        <v>1249</v>
      </c>
      <c r="D625" s="7" t="s">
        <v>166</v>
      </c>
      <c r="E625" s="21">
        <v>2138483</v>
      </c>
      <c r="F625" s="7" t="s">
        <v>0</v>
      </c>
      <c r="G625" s="7" t="s">
        <v>1</v>
      </c>
      <c r="H625" s="7" t="s">
        <v>1222</v>
      </c>
      <c r="I625" s="7" t="s">
        <v>348</v>
      </c>
      <c r="J625" s="5">
        <v>1</v>
      </c>
      <c r="K625" s="7"/>
      <c r="L625" s="7" t="s">
        <v>176</v>
      </c>
      <c r="M625" s="4" t="s">
        <v>6</v>
      </c>
      <c r="N625" t="s">
        <v>118</v>
      </c>
      <c r="O625" s="4"/>
      <c r="P625" s="7" t="s">
        <v>1250</v>
      </c>
    </row>
    <row r="626" spans="1:16" x14ac:dyDescent="0.45">
      <c r="A626" s="2" t="s">
        <v>4175</v>
      </c>
      <c r="B626" s="2">
        <v>1120</v>
      </c>
      <c r="C626" s="7" t="s">
        <v>1251</v>
      </c>
      <c r="D626" s="7" t="s">
        <v>327</v>
      </c>
      <c r="E626" s="21">
        <v>10183559</v>
      </c>
      <c r="F626" s="7" t="s">
        <v>24</v>
      </c>
      <c r="G626" s="7" t="s">
        <v>10</v>
      </c>
      <c r="H626" s="7" t="s">
        <v>324</v>
      </c>
      <c r="I626" s="7" t="s">
        <v>351</v>
      </c>
      <c r="J626" s="5">
        <v>1</v>
      </c>
      <c r="K626" s="7"/>
      <c r="L626" s="7" t="s">
        <v>131</v>
      </c>
      <c r="M626" s="4" t="s">
        <v>6</v>
      </c>
      <c r="N626" t="s">
        <v>118</v>
      </c>
      <c r="O626" s="4"/>
      <c r="P626" s="7" t="s">
        <v>1252</v>
      </c>
    </row>
    <row r="627" spans="1:16" x14ac:dyDescent="0.45">
      <c r="A627" s="2" t="s">
        <v>4175</v>
      </c>
      <c r="B627" s="2">
        <v>1120</v>
      </c>
      <c r="C627" s="7" t="s">
        <v>1253</v>
      </c>
      <c r="D627" s="7" t="s">
        <v>327</v>
      </c>
      <c r="E627" s="21">
        <v>10183698</v>
      </c>
      <c r="F627" s="7" t="s">
        <v>0</v>
      </c>
      <c r="G627" s="7" t="s">
        <v>24</v>
      </c>
      <c r="H627" s="7" t="s">
        <v>324</v>
      </c>
      <c r="I627" s="7" t="s">
        <v>351</v>
      </c>
      <c r="J627" s="5">
        <v>1</v>
      </c>
      <c r="K627" s="7"/>
      <c r="L627" s="7" t="s">
        <v>176</v>
      </c>
      <c r="M627" s="4" t="s">
        <v>6</v>
      </c>
      <c r="N627" t="s">
        <v>118</v>
      </c>
      <c r="O627" s="4"/>
      <c r="P627" s="7" t="s">
        <v>1254</v>
      </c>
    </row>
    <row r="628" spans="1:16" x14ac:dyDescent="0.45">
      <c r="A628" s="2" t="s">
        <v>4175</v>
      </c>
      <c r="B628" s="2">
        <v>1120</v>
      </c>
      <c r="C628" s="7" t="s">
        <v>1255</v>
      </c>
      <c r="D628" s="7" t="s">
        <v>327</v>
      </c>
      <c r="E628" s="21">
        <v>10183772</v>
      </c>
      <c r="F628" s="7" t="s">
        <v>0</v>
      </c>
      <c r="G628" s="7" t="s">
        <v>1</v>
      </c>
      <c r="H628" s="7" t="s">
        <v>324</v>
      </c>
      <c r="I628" s="7" t="s">
        <v>351</v>
      </c>
      <c r="J628" s="5">
        <v>1</v>
      </c>
      <c r="K628" s="7"/>
      <c r="L628" s="7" t="s">
        <v>70</v>
      </c>
      <c r="M628" s="4" t="s">
        <v>6</v>
      </c>
      <c r="N628" t="s">
        <v>118</v>
      </c>
      <c r="O628" s="4"/>
      <c r="P628" s="7" t="s">
        <v>1256</v>
      </c>
    </row>
    <row r="629" spans="1:16" x14ac:dyDescent="0.45">
      <c r="A629" s="2" t="s">
        <v>4175</v>
      </c>
      <c r="B629" s="2">
        <v>1120</v>
      </c>
      <c r="C629" s="7" t="s">
        <v>379</v>
      </c>
      <c r="D629" s="7" t="s">
        <v>327</v>
      </c>
      <c r="E629" s="21">
        <v>10183832</v>
      </c>
      <c r="F629" s="7" t="s">
        <v>0</v>
      </c>
      <c r="G629" s="7" t="s">
        <v>24</v>
      </c>
      <c r="H629" s="7" t="s">
        <v>324</v>
      </c>
      <c r="I629" s="7" t="s">
        <v>348</v>
      </c>
      <c r="J629" s="5">
        <v>1</v>
      </c>
      <c r="K629" s="7"/>
      <c r="L629" s="7" t="s">
        <v>32</v>
      </c>
      <c r="M629" s="4" t="s">
        <v>6</v>
      </c>
      <c r="N629" t="s">
        <v>118</v>
      </c>
      <c r="O629" s="4"/>
      <c r="P629" s="7" t="s">
        <v>1257</v>
      </c>
    </row>
    <row r="630" spans="1:16" x14ac:dyDescent="0.45">
      <c r="A630" s="2" t="s">
        <v>4175</v>
      </c>
      <c r="B630" s="2">
        <v>1120</v>
      </c>
      <c r="C630" s="7" t="s">
        <v>1258</v>
      </c>
      <c r="D630" s="7" t="s">
        <v>327</v>
      </c>
      <c r="E630" s="21">
        <v>10191585</v>
      </c>
      <c r="F630" s="7" t="s">
        <v>10</v>
      </c>
      <c r="G630" s="7" t="s">
        <v>24</v>
      </c>
      <c r="H630" s="7" t="s">
        <v>324</v>
      </c>
      <c r="I630" s="7" t="s">
        <v>351</v>
      </c>
      <c r="J630" s="5">
        <v>1</v>
      </c>
      <c r="K630" s="7"/>
      <c r="L630" s="7" t="s">
        <v>553</v>
      </c>
      <c r="M630" s="4" t="s">
        <v>6</v>
      </c>
      <c r="N630" t="s">
        <v>118</v>
      </c>
      <c r="O630" s="4"/>
      <c r="P630" s="7" t="s">
        <v>1259</v>
      </c>
    </row>
    <row r="631" spans="1:16" x14ac:dyDescent="0.45">
      <c r="A631" s="2" t="s">
        <v>4175</v>
      </c>
      <c r="B631" s="2">
        <v>1120</v>
      </c>
      <c r="C631" s="7" t="s">
        <v>1260</v>
      </c>
      <c r="D631" s="7" t="s">
        <v>327</v>
      </c>
      <c r="E631" s="21">
        <v>10191636</v>
      </c>
      <c r="F631" s="7" t="s">
        <v>24</v>
      </c>
      <c r="G631" s="7" t="s">
        <v>10</v>
      </c>
      <c r="H631" s="7" t="s">
        <v>324</v>
      </c>
      <c r="I631" s="7" t="s">
        <v>351</v>
      </c>
      <c r="J631" s="5">
        <v>1</v>
      </c>
      <c r="K631" s="7"/>
      <c r="L631" s="7" t="s">
        <v>187</v>
      </c>
      <c r="M631" s="4" t="s">
        <v>6</v>
      </c>
      <c r="N631" t="s">
        <v>118</v>
      </c>
      <c r="O631" s="4"/>
      <c r="P631" s="7" t="s">
        <v>1261</v>
      </c>
    </row>
    <row r="632" spans="1:16" x14ac:dyDescent="0.45">
      <c r="A632" s="2" t="s">
        <v>4175</v>
      </c>
      <c r="B632" s="2">
        <v>1120</v>
      </c>
      <c r="C632" s="7" t="s">
        <v>1263</v>
      </c>
      <c r="D632" s="7" t="s">
        <v>662</v>
      </c>
      <c r="E632" s="21">
        <v>32450117</v>
      </c>
      <c r="F632" s="7" t="s">
        <v>24</v>
      </c>
      <c r="G632" s="7" t="s">
        <v>10</v>
      </c>
      <c r="H632" s="7" t="s">
        <v>1262</v>
      </c>
      <c r="I632" s="7" t="s">
        <v>351</v>
      </c>
      <c r="J632" s="5">
        <v>1</v>
      </c>
      <c r="K632" s="7"/>
      <c r="L632" s="7" t="s">
        <v>176</v>
      </c>
      <c r="M632" s="4" t="s">
        <v>6</v>
      </c>
      <c r="N632" t="s">
        <v>118</v>
      </c>
      <c r="O632" s="4"/>
      <c r="P632" s="7" t="s">
        <v>1264</v>
      </c>
    </row>
    <row r="633" spans="1:16" x14ac:dyDescent="0.45">
      <c r="A633" s="2" t="s">
        <v>4175</v>
      </c>
      <c r="B633" s="2">
        <v>1120</v>
      </c>
      <c r="C633" s="7" t="s">
        <v>494</v>
      </c>
      <c r="D633" s="7" t="s">
        <v>662</v>
      </c>
      <c r="E633" s="21">
        <v>32450142</v>
      </c>
      <c r="F633" s="7" t="s">
        <v>0</v>
      </c>
      <c r="G633" s="7" t="s">
        <v>1</v>
      </c>
      <c r="H633" s="7" t="s">
        <v>1262</v>
      </c>
      <c r="I633" s="7" t="s">
        <v>348</v>
      </c>
      <c r="J633" s="5">
        <v>1</v>
      </c>
      <c r="K633" s="7"/>
      <c r="L633" s="7" t="s">
        <v>70</v>
      </c>
      <c r="M633" s="4" t="s">
        <v>6</v>
      </c>
      <c r="N633" t="s">
        <v>118</v>
      </c>
      <c r="O633" s="4"/>
      <c r="P633" s="7" t="s">
        <v>1265</v>
      </c>
    </row>
    <row r="634" spans="1:16" x14ac:dyDescent="0.45">
      <c r="A634" s="2" t="s">
        <v>4175</v>
      </c>
      <c r="B634" s="2">
        <v>1120</v>
      </c>
      <c r="C634" s="7" t="s">
        <v>642</v>
      </c>
      <c r="D634" s="7" t="s">
        <v>662</v>
      </c>
      <c r="E634" s="21">
        <v>32450146</v>
      </c>
      <c r="F634" s="7" t="s">
        <v>24</v>
      </c>
      <c r="G634" s="7" t="s">
        <v>0</v>
      </c>
      <c r="H634" s="7" t="s">
        <v>1262</v>
      </c>
      <c r="I634" s="7" t="s">
        <v>351</v>
      </c>
      <c r="J634" s="5">
        <v>1</v>
      </c>
      <c r="K634" s="7"/>
      <c r="L634" s="7" t="s">
        <v>124</v>
      </c>
      <c r="M634" s="4" t="s">
        <v>6</v>
      </c>
      <c r="N634" t="s">
        <v>118</v>
      </c>
      <c r="O634" s="4"/>
      <c r="P634" s="7" t="s">
        <v>1266</v>
      </c>
    </row>
    <row r="635" spans="1:16" x14ac:dyDescent="0.45">
      <c r="A635" s="2" t="s">
        <v>4175</v>
      </c>
      <c r="B635" s="2">
        <v>1120</v>
      </c>
      <c r="C635" s="6" t="s">
        <v>1268</v>
      </c>
      <c r="D635" s="6" t="s">
        <v>722</v>
      </c>
      <c r="E635" s="18">
        <v>45855805</v>
      </c>
      <c r="F635" s="6" t="s">
        <v>1</v>
      </c>
      <c r="G635" s="6" t="s">
        <v>144</v>
      </c>
      <c r="H635" s="6" t="s">
        <v>1267</v>
      </c>
      <c r="I635" s="6" t="s">
        <v>122</v>
      </c>
      <c r="J635" s="5">
        <v>1</v>
      </c>
      <c r="K635" s="6"/>
      <c r="L635" s="6" t="s">
        <v>338</v>
      </c>
      <c r="M635" s="4" t="s">
        <v>6</v>
      </c>
      <c r="N635" t="s">
        <v>140</v>
      </c>
      <c r="O635" s="4"/>
      <c r="P635" s="6" t="s">
        <v>1269</v>
      </c>
    </row>
    <row r="636" spans="1:16" x14ac:dyDescent="0.45">
      <c r="A636" s="2" t="s">
        <v>4175</v>
      </c>
      <c r="B636" s="2">
        <v>1120</v>
      </c>
      <c r="C636" s="6" t="s">
        <v>285</v>
      </c>
      <c r="D636" s="6" t="s">
        <v>120</v>
      </c>
      <c r="E636" s="18">
        <v>128044507</v>
      </c>
      <c r="F636" s="6" t="s">
        <v>144</v>
      </c>
      <c r="G636" s="6" t="s">
        <v>1272</v>
      </c>
      <c r="H636" s="6" t="s">
        <v>1270</v>
      </c>
      <c r="I636" s="6" t="s">
        <v>122</v>
      </c>
      <c r="J636" s="5">
        <v>1</v>
      </c>
      <c r="K636" s="6"/>
      <c r="L636" s="6" t="s">
        <v>246</v>
      </c>
      <c r="M636" s="4" t="s">
        <v>6</v>
      </c>
      <c r="N636" t="s">
        <v>1186</v>
      </c>
      <c r="O636" s="4"/>
      <c r="P636" s="6" t="s">
        <v>1271</v>
      </c>
    </row>
    <row r="637" spans="1:16" x14ac:dyDescent="0.45">
      <c r="A637" s="2" t="s">
        <v>4175</v>
      </c>
      <c r="B637" s="2">
        <v>1120</v>
      </c>
      <c r="C637" s="6" t="s">
        <v>150</v>
      </c>
      <c r="D637" s="6" t="s">
        <v>327</v>
      </c>
      <c r="E637" s="18">
        <v>10133889</v>
      </c>
      <c r="F637" s="6" t="s">
        <v>1</v>
      </c>
      <c r="G637" s="6" t="s">
        <v>24</v>
      </c>
      <c r="H637" s="6" t="s">
        <v>1273</v>
      </c>
      <c r="I637" s="6" t="s">
        <v>122</v>
      </c>
      <c r="J637" s="5">
        <v>1</v>
      </c>
      <c r="K637" s="6"/>
      <c r="L637" s="6" t="s">
        <v>151</v>
      </c>
      <c r="M637" s="4" t="s">
        <v>6</v>
      </c>
      <c r="N637" t="s">
        <v>118</v>
      </c>
      <c r="O637" s="4"/>
      <c r="P637" s="6" t="s">
        <v>1274</v>
      </c>
    </row>
    <row r="638" spans="1:16" x14ac:dyDescent="0.45">
      <c r="A638" s="2" t="s">
        <v>4175</v>
      </c>
      <c r="B638" s="2">
        <v>1120</v>
      </c>
      <c r="C638" s="6" t="s">
        <v>1276</v>
      </c>
      <c r="D638" s="6" t="s">
        <v>1278</v>
      </c>
      <c r="E638" s="18">
        <v>89858550</v>
      </c>
      <c r="F638" s="6" t="s">
        <v>24</v>
      </c>
      <c r="G638" s="6" t="s">
        <v>10</v>
      </c>
      <c r="H638" s="6" t="s">
        <v>1275</v>
      </c>
      <c r="I638" s="6" t="s">
        <v>122</v>
      </c>
      <c r="J638" s="5">
        <v>1</v>
      </c>
      <c r="K638" s="6"/>
      <c r="L638" s="6" t="s">
        <v>164</v>
      </c>
      <c r="M638" s="4" t="s">
        <v>6</v>
      </c>
      <c r="N638" t="s">
        <v>118</v>
      </c>
      <c r="O638" s="4"/>
      <c r="P638" s="6" t="s">
        <v>1277</v>
      </c>
    </row>
    <row r="639" spans="1:16" x14ac:dyDescent="0.45">
      <c r="A639" s="2" t="s">
        <v>4175</v>
      </c>
      <c r="B639" s="2">
        <v>1120</v>
      </c>
      <c r="C639" s="6" t="s">
        <v>1280</v>
      </c>
      <c r="D639" s="6" t="s">
        <v>730</v>
      </c>
      <c r="E639" s="18">
        <v>45658326</v>
      </c>
      <c r="F639" s="6" t="s">
        <v>0</v>
      </c>
      <c r="G639" s="6" t="s">
        <v>1</v>
      </c>
      <c r="H639" s="6" t="s">
        <v>1279</v>
      </c>
      <c r="I639" s="6" t="s">
        <v>122</v>
      </c>
      <c r="J639" s="5">
        <v>1</v>
      </c>
      <c r="K639" s="6"/>
      <c r="L639" s="6" t="s">
        <v>151</v>
      </c>
      <c r="M639" s="4" t="s">
        <v>6</v>
      </c>
      <c r="N639" t="s">
        <v>132</v>
      </c>
      <c r="O639" s="4"/>
      <c r="P639" s="6" t="s">
        <v>1281</v>
      </c>
    </row>
    <row r="640" spans="1:16" x14ac:dyDescent="0.45">
      <c r="A640" s="2" t="s">
        <v>4175</v>
      </c>
      <c r="B640" s="2">
        <v>1120</v>
      </c>
      <c r="C640" s="6" t="s">
        <v>499</v>
      </c>
      <c r="D640" s="6" t="s">
        <v>201</v>
      </c>
      <c r="E640" s="18">
        <v>45797760</v>
      </c>
      <c r="F640" s="6" t="s">
        <v>1</v>
      </c>
      <c r="G640" s="6" t="s">
        <v>0</v>
      </c>
      <c r="H640" s="6" t="s">
        <v>1282</v>
      </c>
      <c r="I640" s="6" t="s">
        <v>122</v>
      </c>
      <c r="J640" s="5">
        <v>1</v>
      </c>
      <c r="K640" s="6"/>
      <c r="L640" s="6" t="s">
        <v>151</v>
      </c>
      <c r="M640" s="4" t="s">
        <v>6</v>
      </c>
      <c r="N640" t="s">
        <v>147</v>
      </c>
      <c r="O640" s="4"/>
      <c r="P640" s="6" t="s">
        <v>1283</v>
      </c>
    </row>
    <row r="641" spans="1:16" x14ac:dyDescent="0.45">
      <c r="A641" s="2" t="s">
        <v>4175</v>
      </c>
      <c r="B641" s="2">
        <v>1120</v>
      </c>
      <c r="C641" s="6" t="s">
        <v>620</v>
      </c>
      <c r="D641" s="6" t="s">
        <v>201</v>
      </c>
      <c r="E641" s="18">
        <v>45797760</v>
      </c>
      <c r="F641" s="6" t="s">
        <v>1</v>
      </c>
      <c r="G641" s="6" t="s">
        <v>0</v>
      </c>
      <c r="H641" s="6" t="s">
        <v>1282</v>
      </c>
      <c r="I641" s="6" t="s">
        <v>122</v>
      </c>
      <c r="J641" s="5">
        <v>1</v>
      </c>
      <c r="K641" s="6"/>
      <c r="L641" s="6" t="s">
        <v>131</v>
      </c>
      <c r="M641" s="4" t="s">
        <v>6</v>
      </c>
      <c r="N641" t="s">
        <v>147</v>
      </c>
      <c r="O641" s="4"/>
      <c r="P641" s="6" t="s">
        <v>1283</v>
      </c>
    </row>
    <row r="642" spans="1:16" x14ac:dyDescent="0.45">
      <c r="A642" s="2" t="s">
        <v>4175</v>
      </c>
      <c r="B642" s="2">
        <v>1120</v>
      </c>
      <c r="C642" s="6" t="s">
        <v>1285</v>
      </c>
      <c r="D642" s="6" t="s">
        <v>170</v>
      </c>
      <c r="E642" s="18">
        <v>111884940</v>
      </c>
      <c r="F642" s="6" t="s">
        <v>1287</v>
      </c>
      <c r="G642" s="6" t="s">
        <v>144</v>
      </c>
      <c r="H642" s="6" t="s">
        <v>1284</v>
      </c>
      <c r="I642" s="6" t="s">
        <v>122</v>
      </c>
      <c r="J642" s="5">
        <v>1</v>
      </c>
      <c r="K642" s="6"/>
      <c r="L642" s="6" t="s">
        <v>199</v>
      </c>
      <c r="M642" s="4" t="s">
        <v>6</v>
      </c>
      <c r="N642" t="s">
        <v>140</v>
      </c>
      <c r="O642" s="4"/>
      <c r="P642" s="6" t="s">
        <v>1286</v>
      </c>
    </row>
    <row r="643" spans="1:16" x14ac:dyDescent="0.45">
      <c r="A643" s="2" t="s">
        <v>4175</v>
      </c>
      <c r="B643" s="2">
        <v>1120</v>
      </c>
      <c r="C643" s="6" t="s">
        <v>1289</v>
      </c>
      <c r="D643" s="6" t="s">
        <v>662</v>
      </c>
      <c r="E643" s="18">
        <v>108199929</v>
      </c>
      <c r="F643" s="6" t="s">
        <v>1</v>
      </c>
      <c r="G643" s="6" t="s">
        <v>24</v>
      </c>
      <c r="H643" s="6" t="s">
        <v>1288</v>
      </c>
      <c r="I643" s="6" t="s">
        <v>115</v>
      </c>
      <c r="J643" s="5">
        <v>1</v>
      </c>
      <c r="K643" s="6"/>
      <c r="L643" s="6" t="s">
        <v>503</v>
      </c>
      <c r="M643" s="4" t="s">
        <v>6</v>
      </c>
      <c r="N643" t="s">
        <v>118</v>
      </c>
      <c r="O643" s="4"/>
      <c r="P643" s="6" t="s">
        <v>1290</v>
      </c>
    </row>
    <row r="644" spans="1:16" x14ac:dyDescent="0.45">
      <c r="A644" s="2" t="s">
        <v>4175</v>
      </c>
      <c r="B644" s="2">
        <v>1120</v>
      </c>
      <c r="C644" s="6" t="s">
        <v>1214</v>
      </c>
      <c r="D644" s="6" t="s">
        <v>662</v>
      </c>
      <c r="E644" s="18">
        <v>108155009</v>
      </c>
      <c r="F644" s="6" t="s">
        <v>24</v>
      </c>
      <c r="G644" s="6" t="s">
        <v>144</v>
      </c>
      <c r="H644" s="6" t="s">
        <v>1288</v>
      </c>
      <c r="I644" s="6" t="s">
        <v>115</v>
      </c>
      <c r="J644" s="5">
        <v>1</v>
      </c>
      <c r="K644" s="6"/>
      <c r="L644" s="6" t="s">
        <v>151</v>
      </c>
      <c r="M644" s="4" t="s">
        <v>6</v>
      </c>
      <c r="N644" t="s">
        <v>140</v>
      </c>
      <c r="O644" s="4"/>
      <c r="P644" s="6" t="s">
        <v>1291</v>
      </c>
    </row>
    <row r="645" spans="1:16" x14ac:dyDescent="0.45">
      <c r="A645" s="2" t="s">
        <v>4175</v>
      </c>
      <c r="B645" s="2">
        <v>1120</v>
      </c>
      <c r="C645" s="6" t="s">
        <v>1292</v>
      </c>
      <c r="D645" s="6" t="s">
        <v>662</v>
      </c>
      <c r="E645" s="18">
        <v>108196911</v>
      </c>
      <c r="F645" s="6" t="s">
        <v>144</v>
      </c>
      <c r="G645" s="6" t="s">
        <v>1</v>
      </c>
      <c r="H645" s="6" t="s">
        <v>1288</v>
      </c>
      <c r="I645" s="6" t="s">
        <v>115</v>
      </c>
      <c r="J645" s="5">
        <v>1</v>
      </c>
      <c r="K645" s="6"/>
      <c r="L645" s="6" t="s">
        <v>176</v>
      </c>
      <c r="M645" s="4" t="s">
        <v>6</v>
      </c>
      <c r="N645" t="s">
        <v>140</v>
      </c>
      <c r="O645" s="4"/>
      <c r="P645" s="6" t="s">
        <v>1293</v>
      </c>
    </row>
    <row r="646" spans="1:16" x14ac:dyDescent="0.45">
      <c r="A646" s="2" t="s">
        <v>4175</v>
      </c>
      <c r="B646" s="2">
        <v>1120</v>
      </c>
      <c r="C646" s="6" t="s">
        <v>1292</v>
      </c>
      <c r="D646" s="6" t="s">
        <v>662</v>
      </c>
      <c r="E646" s="18">
        <v>108202604</v>
      </c>
      <c r="F646" s="6" t="s">
        <v>10</v>
      </c>
      <c r="G646" s="6" t="s">
        <v>0</v>
      </c>
      <c r="H646" s="6" t="s">
        <v>1288</v>
      </c>
      <c r="I646" s="6" t="s">
        <v>115</v>
      </c>
      <c r="J646" s="5">
        <v>1</v>
      </c>
      <c r="K646" s="6"/>
      <c r="L646" s="6" t="s">
        <v>176</v>
      </c>
      <c r="M646" s="4" t="s">
        <v>6</v>
      </c>
      <c r="N646" t="s">
        <v>147</v>
      </c>
      <c r="O646" s="4"/>
      <c r="P646" s="6" t="s">
        <v>1294</v>
      </c>
    </row>
    <row r="647" spans="1:16" x14ac:dyDescent="0.45">
      <c r="A647" s="2" t="s">
        <v>4175</v>
      </c>
      <c r="B647" s="2">
        <v>1120</v>
      </c>
      <c r="C647" s="6" t="s">
        <v>1295</v>
      </c>
      <c r="D647" s="6" t="s">
        <v>662</v>
      </c>
      <c r="E647" s="18">
        <v>108119737</v>
      </c>
      <c r="F647" s="6" t="s">
        <v>144</v>
      </c>
      <c r="G647" s="6" t="s">
        <v>1297</v>
      </c>
      <c r="H647" s="6" t="s">
        <v>1288</v>
      </c>
      <c r="I647" s="6" t="s">
        <v>115</v>
      </c>
      <c r="J647" s="5">
        <v>1</v>
      </c>
      <c r="K647" s="6"/>
      <c r="L647" s="6" t="s">
        <v>164</v>
      </c>
      <c r="M647" s="4" t="s">
        <v>6</v>
      </c>
      <c r="N647" t="s">
        <v>140</v>
      </c>
      <c r="O647" s="4"/>
      <c r="P647" s="6" t="s">
        <v>1296</v>
      </c>
    </row>
    <row r="648" spans="1:16" x14ac:dyDescent="0.45">
      <c r="A648" s="2" t="s">
        <v>4175</v>
      </c>
      <c r="B648" s="2">
        <v>1120</v>
      </c>
      <c r="C648" s="6" t="s">
        <v>1299</v>
      </c>
      <c r="D648" s="6" t="s">
        <v>1278</v>
      </c>
      <c r="E648" s="18">
        <v>91304153</v>
      </c>
      <c r="F648" s="6" t="s">
        <v>144</v>
      </c>
      <c r="G648" s="6" t="s">
        <v>10</v>
      </c>
      <c r="H648" s="6" t="s">
        <v>1298</v>
      </c>
      <c r="I648" s="6" t="s">
        <v>115</v>
      </c>
      <c r="J648" s="5">
        <v>1</v>
      </c>
      <c r="K648" s="6"/>
      <c r="L648" s="6" t="s">
        <v>128</v>
      </c>
      <c r="M648" s="4" t="s">
        <v>6</v>
      </c>
      <c r="N648" t="s">
        <v>140</v>
      </c>
      <c r="O648" s="4"/>
      <c r="P648" s="6" t="s">
        <v>1300</v>
      </c>
    </row>
    <row r="649" spans="1:16" x14ac:dyDescent="0.45">
      <c r="A649" s="2" t="s">
        <v>4175</v>
      </c>
      <c r="B649" s="2">
        <v>1120</v>
      </c>
      <c r="C649" s="6" t="s">
        <v>876</v>
      </c>
      <c r="D649" s="6" t="s">
        <v>142</v>
      </c>
      <c r="E649" s="18">
        <v>59793412</v>
      </c>
      <c r="F649" s="6" t="s">
        <v>24</v>
      </c>
      <c r="G649" s="6" t="s">
        <v>10</v>
      </c>
      <c r="H649" s="6" t="s">
        <v>1301</v>
      </c>
      <c r="I649" s="6" t="s">
        <v>115</v>
      </c>
      <c r="J649" s="5">
        <v>1</v>
      </c>
      <c r="K649" s="6"/>
      <c r="L649" s="6" t="s">
        <v>219</v>
      </c>
      <c r="M649" s="4" t="s">
        <v>6</v>
      </c>
      <c r="N649" t="s">
        <v>132</v>
      </c>
      <c r="O649" s="4"/>
      <c r="P649" s="6" t="s">
        <v>1302</v>
      </c>
    </row>
    <row r="650" spans="1:16" x14ac:dyDescent="0.45">
      <c r="A650" s="2" t="s">
        <v>4175</v>
      </c>
      <c r="B650" s="2">
        <v>1120</v>
      </c>
      <c r="C650" s="6" t="s">
        <v>1304</v>
      </c>
      <c r="D650" s="6" t="s">
        <v>662</v>
      </c>
      <c r="E650" s="18">
        <v>47256403</v>
      </c>
      <c r="F650" s="6" t="s">
        <v>178</v>
      </c>
      <c r="G650" s="6" t="s">
        <v>144</v>
      </c>
      <c r="H650" s="6" t="s">
        <v>1303</v>
      </c>
      <c r="I650" s="6" t="s">
        <v>115</v>
      </c>
      <c r="J650" s="5">
        <v>1</v>
      </c>
      <c r="K650" s="6"/>
      <c r="L650" s="6" t="s">
        <v>151</v>
      </c>
      <c r="M650" s="4" t="s">
        <v>6</v>
      </c>
      <c r="N650" t="s">
        <v>140</v>
      </c>
      <c r="O650" s="4"/>
      <c r="P650" s="6" t="s">
        <v>1305</v>
      </c>
    </row>
    <row r="651" spans="1:16" x14ac:dyDescent="0.45">
      <c r="A651" s="2" t="s">
        <v>4175</v>
      </c>
      <c r="B651" s="2">
        <v>1120</v>
      </c>
      <c r="C651" s="6" t="s">
        <v>402</v>
      </c>
      <c r="D651" s="6" t="s">
        <v>120</v>
      </c>
      <c r="E651" s="18">
        <v>128046258</v>
      </c>
      <c r="F651" s="6" t="s">
        <v>0</v>
      </c>
      <c r="G651" s="6" t="s">
        <v>144</v>
      </c>
      <c r="H651" s="6" t="s">
        <v>1270</v>
      </c>
      <c r="I651" s="6" t="s">
        <v>115</v>
      </c>
      <c r="J651" s="5">
        <v>1</v>
      </c>
      <c r="K651" s="6"/>
      <c r="L651" s="6" t="s">
        <v>180</v>
      </c>
      <c r="M651" s="4" t="s">
        <v>6</v>
      </c>
      <c r="N651" t="s">
        <v>140</v>
      </c>
      <c r="O651" s="4"/>
      <c r="P651" s="6" t="s">
        <v>1306</v>
      </c>
    </row>
    <row r="652" spans="1:16" x14ac:dyDescent="0.45">
      <c r="A652" s="2" t="s">
        <v>4175</v>
      </c>
      <c r="B652" s="2">
        <v>1120</v>
      </c>
      <c r="C652" s="6" t="s">
        <v>1307</v>
      </c>
      <c r="D652" s="6" t="s">
        <v>120</v>
      </c>
      <c r="E652" s="18">
        <v>128050332</v>
      </c>
      <c r="F652" s="6" t="s">
        <v>24</v>
      </c>
      <c r="G652" s="6" t="s">
        <v>10</v>
      </c>
      <c r="H652" s="6" t="s">
        <v>1270</v>
      </c>
      <c r="I652" s="6" t="s">
        <v>115</v>
      </c>
      <c r="J652" s="5">
        <v>1</v>
      </c>
      <c r="K652" s="6"/>
      <c r="L652" s="6" t="s">
        <v>180</v>
      </c>
      <c r="M652" s="4" t="s">
        <v>6</v>
      </c>
      <c r="N652" t="s">
        <v>132</v>
      </c>
      <c r="O652" s="4"/>
      <c r="P652" s="6" t="s">
        <v>1308</v>
      </c>
    </row>
    <row r="653" spans="1:16" x14ac:dyDescent="0.45">
      <c r="A653" s="2" t="s">
        <v>4175</v>
      </c>
      <c r="B653" s="2">
        <v>1120</v>
      </c>
      <c r="C653" s="6" t="s">
        <v>1309</v>
      </c>
      <c r="D653" s="6" t="s">
        <v>120</v>
      </c>
      <c r="E653" s="18">
        <v>128044348</v>
      </c>
      <c r="F653" s="6" t="s">
        <v>24</v>
      </c>
      <c r="G653" s="6" t="s">
        <v>10</v>
      </c>
      <c r="H653" s="6" t="s">
        <v>1270</v>
      </c>
      <c r="I653" s="6" t="s">
        <v>115</v>
      </c>
      <c r="J653" s="5">
        <v>1</v>
      </c>
      <c r="K653" s="6"/>
      <c r="L653" s="6" t="s">
        <v>128</v>
      </c>
      <c r="M653" s="4" t="s">
        <v>6</v>
      </c>
      <c r="N653" t="s">
        <v>132</v>
      </c>
      <c r="O653" s="4"/>
      <c r="P653" s="6" t="s">
        <v>1310</v>
      </c>
    </row>
    <row r="654" spans="1:16" x14ac:dyDescent="0.45">
      <c r="A654" s="2" t="s">
        <v>4175</v>
      </c>
      <c r="B654" s="2">
        <v>1120</v>
      </c>
      <c r="C654" s="6" t="s">
        <v>847</v>
      </c>
      <c r="D654" s="6" t="s">
        <v>120</v>
      </c>
      <c r="E654" s="18">
        <v>128050332</v>
      </c>
      <c r="F654" s="6" t="s">
        <v>24</v>
      </c>
      <c r="G654" s="6" t="s">
        <v>10</v>
      </c>
      <c r="H654" s="6" t="s">
        <v>1270</v>
      </c>
      <c r="I654" s="6" t="s">
        <v>115</v>
      </c>
      <c r="J654" s="5">
        <v>1</v>
      </c>
      <c r="K654" s="6"/>
      <c r="L654" s="6" t="s">
        <v>32</v>
      </c>
      <c r="M654" s="4" t="s">
        <v>6</v>
      </c>
      <c r="N654" t="s">
        <v>132</v>
      </c>
      <c r="O654" s="4"/>
      <c r="P654" s="6" t="s">
        <v>1308</v>
      </c>
    </row>
    <row r="655" spans="1:16" x14ac:dyDescent="0.45">
      <c r="A655" s="2" t="s">
        <v>4175</v>
      </c>
      <c r="B655" s="2">
        <v>1120</v>
      </c>
      <c r="C655" s="6" t="s">
        <v>588</v>
      </c>
      <c r="D655" s="6" t="s">
        <v>149</v>
      </c>
      <c r="E655" s="18">
        <v>103518037</v>
      </c>
      <c r="F655" s="6" t="s">
        <v>10</v>
      </c>
      <c r="G655" s="6" t="s">
        <v>144</v>
      </c>
      <c r="H655" s="6" t="s">
        <v>1311</v>
      </c>
      <c r="I655" s="6" t="s">
        <v>115</v>
      </c>
      <c r="J655" s="5">
        <v>1</v>
      </c>
      <c r="K655" s="6"/>
      <c r="L655" s="6" t="s">
        <v>124</v>
      </c>
      <c r="M655" s="4" t="s">
        <v>6</v>
      </c>
      <c r="N655" t="s">
        <v>140</v>
      </c>
      <c r="O655" s="4"/>
      <c r="P655" s="6" t="s">
        <v>1312</v>
      </c>
    </row>
    <row r="656" spans="1:16" x14ac:dyDescent="0.45">
      <c r="A656" s="2" t="s">
        <v>4175</v>
      </c>
      <c r="B656" s="2">
        <v>1120</v>
      </c>
      <c r="C656" s="6" t="s">
        <v>117</v>
      </c>
      <c r="D656" s="6" t="s">
        <v>166</v>
      </c>
      <c r="E656" s="18">
        <v>89818545</v>
      </c>
      <c r="F656" s="6" t="s">
        <v>0</v>
      </c>
      <c r="G656" s="6" t="s">
        <v>10</v>
      </c>
      <c r="H656" s="6" t="s">
        <v>1313</v>
      </c>
      <c r="I656" s="13" t="s">
        <v>115</v>
      </c>
      <c r="J656" s="5">
        <v>1</v>
      </c>
      <c r="K656" s="6"/>
      <c r="L656" s="6" t="s">
        <v>32</v>
      </c>
      <c r="M656" s="4" t="s">
        <v>6</v>
      </c>
      <c r="N656" t="s">
        <v>132</v>
      </c>
      <c r="O656" s="4"/>
      <c r="P656" s="6" t="s">
        <v>1314</v>
      </c>
    </row>
    <row r="657" spans="1:16" x14ac:dyDescent="0.45">
      <c r="A657" s="2" t="s">
        <v>4175</v>
      </c>
      <c r="B657" s="2">
        <v>1120</v>
      </c>
      <c r="C657" s="6" t="s">
        <v>713</v>
      </c>
      <c r="D657" s="6" t="s">
        <v>211</v>
      </c>
      <c r="E657" s="18">
        <v>97912338</v>
      </c>
      <c r="F657" s="6" t="s">
        <v>24</v>
      </c>
      <c r="G657" s="6" t="s">
        <v>10</v>
      </c>
      <c r="H657" s="6" t="s">
        <v>1315</v>
      </c>
      <c r="I657" s="6" t="s">
        <v>115</v>
      </c>
      <c r="J657" s="5">
        <v>1</v>
      </c>
      <c r="K657" s="6"/>
      <c r="L657" s="6" t="s">
        <v>219</v>
      </c>
      <c r="M657" s="4" t="s">
        <v>6</v>
      </c>
      <c r="N657" t="s">
        <v>132</v>
      </c>
      <c r="O657" s="4"/>
      <c r="P657" s="6" t="s">
        <v>1316</v>
      </c>
    </row>
    <row r="658" spans="1:16" x14ac:dyDescent="0.45">
      <c r="A658" s="2" t="s">
        <v>4175</v>
      </c>
      <c r="B658" s="2">
        <v>1120</v>
      </c>
      <c r="C658" s="6" t="s">
        <v>1317</v>
      </c>
      <c r="D658" s="6" t="s">
        <v>1278</v>
      </c>
      <c r="E658" s="18">
        <v>89824480</v>
      </c>
      <c r="F658" s="6" t="s">
        <v>1</v>
      </c>
      <c r="G658" s="6" t="s">
        <v>10</v>
      </c>
      <c r="H658" s="6" t="s">
        <v>1275</v>
      </c>
      <c r="I658" s="6" t="s">
        <v>115</v>
      </c>
      <c r="J658" s="5">
        <v>1</v>
      </c>
      <c r="K658" s="6"/>
      <c r="L658" s="6" t="s">
        <v>338</v>
      </c>
      <c r="M658" s="4" t="s">
        <v>6</v>
      </c>
      <c r="N658" t="s">
        <v>132</v>
      </c>
      <c r="O658" s="4"/>
      <c r="P658" s="6" t="s">
        <v>1318</v>
      </c>
    </row>
    <row r="659" spans="1:16" x14ac:dyDescent="0.45">
      <c r="A659" s="2" t="s">
        <v>4175</v>
      </c>
      <c r="B659" s="2">
        <v>1120</v>
      </c>
      <c r="C659" s="6" t="s">
        <v>800</v>
      </c>
      <c r="D659" s="6" t="s">
        <v>1278</v>
      </c>
      <c r="E659" s="18">
        <v>89820093</v>
      </c>
      <c r="F659" s="6" t="s">
        <v>24</v>
      </c>
      <c r="G659" s="6" t="s">
        <v>10</v>
      </c>
      <c r="H659" s="6" t="s">
        <v>1275</v>
      </c>
      <c r="I659" s="6" t="s">
        <v>115</v>
      </c>
      <c r="J659" s="5">
        <v>1</v>
      </c>
      <c r="K659" s="6"/>
      <c r="L659" s="6" t="s">
        <v>226</v>
      </c>
      <c r="M659" s="4" t="s">
        <v>6</v>
      </c>
      <c r="N659" t="s">
        <v>118</v>
      </c>
      <c r="O659" s="4"/>
      <c r="P659" s="6" t="s">
        <v>1319</v>
      </c>
    </row>
    <row r="660" spans="1:16" x14ac:dyDescent="0.45">
      <c r="A660" s="2" t="s">
        <v>4175</v>
      </c>
      <c r="B660" s="2">
        <v>1120</v>
      </c>
      <c r="C660" s="6" t="s">
        <v>1321</v>
      </c>
      <c r="D660" s="6" t="s">
        <v>120</v>
      </c>
      <c r="E660" s="18">
        <v>58387285</v>
      </c>
      <c r="F660" s="6" t="s">
        <v>1323</v>
      </c>
      <c r="G660" s="6" t="s">
        <v>144</v>
      </c>
      <c r="H660" s="6" t="s">
        <v>1320</v>
      </c>
      <c r="I660" s="6" t="s">
        <v>115</v>
      </c>
      <c r="J660" s="5">
        <v>1</v>
      </c>
      <c r="K660" s="6"/>
      <c r="L660" s="6" t="s">
        <v>32</v>
      </c>
      <c r="M660" s="4" t="s">
        <v>6</v>
      </c>
      <c r="N660" t="s">
        <v>140</v>
      </c>
      <c r="O660" s="4"/>
      <c r="P660" s="6" t="s">
        <v>1322</v>
      </c>
    </row>
    <row r="661" spans="1:16" x14ac:dyDescent="0.45">
      <c r="A661" s="2" t="s">
        <v>4175</v>
      </c>
      <c r="B661" s="2">
        <v>1120</v>
      </c>
      <c r="C661" s="6" t="s">
        <v>466</v>
      </c>
      <c r="D661" s="6" t="s">
        <v>120</v>
      </c>
      <c r="E661" s="18">
        <v>58449154</v>
      </c>
      <c r="F661" s="6" t="s">
        <v>1325</v>
      </c>
      <c r="G661" s="6" t="s">
        <v>144</v>
      </c>
      <c r="H661" s="6" t="s">
        <v>1320</v>
      </c>
      <c r="I661" s="6" t="s">
        <v>115</v>
      </c>
      <c r="J661" s="5">
        <v>1</v>
      </c>
      <c r="K661" s="6"/>
      <c r="L661" s="6" t="s">
        <v>70</v>
      </c>
      <c r="M661" s="4" t="s">
        <v>6</v>
      </c>
      <c r="N661" t="s">
        <v>140</v>
      </c>
      <c r="O661" s="4"/>
      <c r="P661" s="6" t="s">
        <v>1324</v>
      </c>
    </row>
    <row r="662" spans="1:16" x14ac:dyDescent="0.45">
      <c r="A662" s="2" t="s">
        <v>4175</v>
      </c>
      <c r="B662" s="2">
        <v>1120</v>
      </c>
      <c r="C662" s="6" t="s">
        <v>1326</v>
      </c>
      <c r="D662" s="6" t="s">
        <v>730</v>
      </c>
      <c r="E662" s="18">
        <v>45606305</v>
      </c>
      <c r="F662" s="6" t="s">
        <v>24</v>
      </c>
      <c r="G662" s="6" t="s">
        <v>10</v>
      </c>
      <c r="H662" s="6" t="s">
        <v>1279</v>
      </c>
      <c r="I662" s="6" t="s">
        <v>115</v>
      </c>
      <c r="J662" s="5">
        <v>1</v>
      </c>
      <c r="K662" s="6"/>
      <c r="L662" s="6" t="s">
        <v>70</v>
      </c>
      <c r="M662" s="4" t="s">
        <v>6</v>
      </c>
      <c r="N662" t="s">
        <v>132</v>
      </c>
      <c r="O662" s="4"/>
      <c r="P662" s="6" t="s">
        <v>1327</v>
      </c>
    </row>
    <row r="663" spans="1:16" x14ac:dyDescent="0.45">
      <c r="A663" s="2" t="s">
        <v>4175</v>
      </c>
      <c r="B663" s="2">
        <v>1120</v>
      </c>
      <c r="C663" s="6" t="s">
        <v>296</v>
      </c>
      <c r="D663" s="6" t="s">
        <v>201</v>
      </c>
      <c r="E663" s="18">
        <v>45797374</v>
      </c>
      <c r="F663" s="6" t="s">
        <v>24</v>
      </c>
      <c r="G663" s="6" t="s">
        <v>144</v>
      </c>
      <c r="H663" s="6" t="s">
        <v>1282</v>
      </c>
      <c r="I663" s="6" t="s">
        <v>115</v>
      </c>
      <c r="J663" s="5">
        <v>1</v>
      </c>
      <c r="K663" s="6"/>
      <c r="L663" s="6" t="s">
        <v>219</v>
      </c>
      <c r="M663" s="4" t="s">
        <v>6</v>
      </c>
      <c r="N663" t="s">
        <v>140</v>
      </c>
      <c r="O663" s="4"/>
      <c r="P663" s="6" t="s">
        <v>1328</v>
      </c>
    </row>
    <row r="664" spans="1:16" x14ac:dyDescent="0.45">
      <c r="A664" s="2" t="s">
        <v>4175</v>
      </c>
      <c r="B664" s="2">
        <v>1120</v>
      </c>
      <c r="C664" s="6" t="s">
        <v>190</v>
      </c>
      <c r="D664" s="6" t="s">
        <v>1331</v>
      </c>
      <c r="E664" s="18">
        <v>90967651</v>
      </c>
      <c r="F664" s="6" t="s">
        <v>1332</v>
      </c>
      <c r="G664" s="6" t="s">
        <v>144</v>
      </c>
      <c r="H664" s="6" t="s">
        <v>1329</v>
      </c>
      <c r="I664" s="6" t="s">
        <v>115</v>
      </c>
      <c r="J664" s="5">
        <v>1</v>
      </c>
      <c r="K664" s="6"/>
      <c r="L664" s="6" t="s">
        <v>180</v>
      </c>
      <c r="M664" s="4" t="s">
        <v>6</v>
      </c>
      <c r="N664" t="s">
        <v>140</v>
      </c>
      <c r="O664" s="4"/>
      <c r="P664" s="6" t="s">
        <v>1330</v>
      </c>
    </row>
    <row r="665" spans="1:16" x14ac:dyDescent="0.45">
      <c r="A665" s="2" t="s">
        <v>4175</v>
      </c>
      <c r="B665" s="2">
        <v>1120</v>
      </c>
      <c r="C665" s="6" t="s">
        <v>1334</v>
      </c>
      <c r="D665" s="6" t="s">
        <v>1278</v>
      </c>
      <c r="E665" s="18">
        <v>34635271</v>
      </c>
      <c r="F665" s="6" t="s">
        <v>10</v>
      </c>
      <c r="G665" s="6" t="s">
        <v>144</v>
      </c>
      <c r="H665" s="6" t="s">
        <v>1333</v>
      </c>
      <c r="I665" s="6" t="s">
        <v>115</v>
      </c>
      <c r="J665" s="5">
        <v>1</v>
      </c>
      <c r="K665" s="6"/>
      <c r="L665" s="6" t="s">
        <v>146</v>
      </c>
      <c r="M665" s="4" t="s">
        <v>6</v>
      </c>
      <c r="N665" t="s">
        <v>140</v>
      </c>
      <c r="O665" s="4"/>
      <c r="P665" s="6" t="s">
        <v>1335</v>
      </c>
    </row>
    <row r="666" spans="1:16" x14ac:dyDescent="0.45">
      <c r="A666" s="2" t="s">
        <v>4175</v>
      </c>
      <c r="B666" s="2">
        <v>1120</v>
      </c>
      <c r="C666" s="6" t="s">
        <v>1336</v>
      </c>
      <c r="D666" s="6" t="s">
        <v>1278</v>
      </c>
      <c r="E666" s="18">
        <v>34634229</v>
      </c>
      <c r="F666" s="6" t="s">
        <v>1338</v>
      </c>
      <c r="G666" s="6" t="s">
        <v>144</v>
      </c>
      <c r="H666" s="6" t="s">
        <v>1333</v>
      </c>
      <c r="I666" s="6" t="s">
        <v>115</v>
      </c>
      <c r="J666" s="5">
        <v>1</v>
      </c>
      <c r="K666" s="6"/>
      <c r="L666" s="6" t="s">
        <v>180</v>
      </c>
      <c r="M666" s="4" t="s">
        <v>6</v>
      </c>
      <c r="N666" t="s">
        <v>140</v>
      </c>
      <c r="O666" s="4"/>
      <c r="P666" s="6" t="s">
        <v>1337</v>
      </c>
    </row>
    <row r="667" spans="1:16" x14ac:dyDescent="0.45">
      <c r="A667" s="2" t="s">
        <v>4175</v>
      </c>
      <c r="B667" s="2">
        <v>1120</v>
      </c>
      <c r="C667" s="6" t="s">
        <v>907</v>
      </c>
      <c r="D667" s="6" t="s">
        <v>1331</v>
      </c>
      <c r="E667" s="18">
        <v>145740367</v>
      </c>
      <c r="F667" s="6" t="s">
        <v>10</v>
      </c>
      <c r="G667" s="6" t="s">
        <v>144</v>
      </c>
      <c r="H667" s="6" t="s">
        <v>1339</v>
      </c>
      <c r="I667" s="6" t="s">
        <v>115</v>
      </c>
      <c r="J667" s="5">
        <v>1</v>
      </c>
      <c r="K667" s="6"/>
      <c r="L667" s="6" t="s">
        <v>436</v>
      </c>
      <c r="M667" s="4" t="s">
        <v>6</v>
      </c>
      <c r="N667" t="s">
        <v>140</v>
      </c>
      <c r="O667" s="4"/>
      <c r="P667" s="6" t="s">
        <v>1340</v>
      </c>
    </row>
    <row r="668" spans="1:16" x14ac:dyDescent="0.45">
      <c r="A668" s="2" t="s">
        <v>4175</v>
      </c>
      <c r="B668" s="2">
        <v>1120</v>
      </c>
      <c r="C668" s="6" t="s">
        <v>809</v>
      </c>
      <c r="D668" s="6" t="s">
        <v>1331</v>
      </c>
      <c r="E668" s="18">
        <v>145738976</v>
      </c>
      <c r="F668" s="6" t="s">
        <v>144</v>
      </c>
      <c r="G668" s="6" t="s">
        <v>1342</v>
      </c>
      <c r="H668" s="6" t="s">
        <v>1339</v>
      </c>
      <c r="I668" s="6" t="s">
        <v>115</v>
      </c>
      <c r="J668" s="5">
        <v>1</v>
      </c>
      <c r="K668" s="6"/>
      <c r="L668" s="6" t="s">
        <v>445</v>
      </c>
      <c r="M668" s="4" t="s">
        <v>6</v>
      </c>
      <c r="N668" t="s">
        <v>140</v>
      </c>
      <c r="O668" s="4"/>
      <c r="P668" s="6" t="s">
        <v>1341</v>
      </c>
    </row>
    <row r="669" spans="1:16" x14ac:dyDescent="0.45">
      <c r="A669" s="2" t="s">
        <v>4175</v>
      </c>
      <c r="B669" s="2">
        <v>1120</v>
      </c>
      <c r="C669" s="6" t="s">
        <v>733</v>
      </c>
      <c r="D669" s="6" t="s">
        <v>126</v>
      </c>
      <c r="E669" s="18">
        <v>1278865</v>
      </c>
      <c r="F669" s="6" t="s">
        <v>24</v>
      </c>
      <c r="G669" s="6" t="s">
        <v>10</v>
      </c>
      <c r="H669" s="6" t="s">
        <v>1343</v>
      </c>
      <c r="I669" s="6" t="s">
        <v>115</v>
      </c>
      <c r="J669" s="5">
        <v>1</v>
      </c>
      <c r="K669" s="6"/>
      <c r="L669" s="6" t="s">
        <v>180</v>
      </c>
      <c r="M669" s="4" t="s">
        <v>6</v>
      </c>
      <c r="N669" t="s">
        <v>118</v>
      </c>
      <c r="O669" s="4"/>
      <c r="P669" s="6" t="s">
        <v>1344</v>
      </c>
    </row>
    <row r="670" spans="1:16" x14ac:dyDescent="0.45">
      <c r="A670" s="2" t="s">
        <v>4175</v>
      </c>
      <c r="B670" s="2">
        <v>1120</v>
      </c>
      <c r="C670" s="6" t="s">
        <v>1346</v>
      </c>
      <c r="D670" s="6" t="s">
        <v>1331</v>
      </c>
      <c r="E670" s="18">
        <v>30924569</v>
      </c>
      <c r="F670" s="6" t="s">
        <v>24</v>
      </c>
      <c r="G670" s="6" t="s">
        <v>144</v>
      </c>
      <c r="H670" s="6" t="s">
        <v>1345</v>
      </c>
      <c r="I670" s="6" t="s">
        <v>115</v>
      </c>
      <c r="J670" s="5">
        <v>1</v>
      </c>
      <c r="K670" s="6"/>
      <c r="L670" s="6" t="s">
        <v>146</v>
      </c>
      <c r="M670" s="4" t="s">
        <v>6</v>
      </c>
      <c r="N670" t="s">
        <v>140</v>
      </c>
      <c r="O670" s="4"/>
      <c r="P670" s="6" t="s">
        <v>1347</v>
      </c>
    </row>
    <row r="671" spans="1:16" x14ac:dyDescent="0.45">
      <c r="A671" s="2" t="s">
        <v>4175</v>
      </c>
      <c r="B671" s="2">
        <v>1120</v>
      </c>
      <c r="C671" s="6" t="s">
        <v>1348</v>
      </c>
      <c r="D671" s="6" t="s">
        <v>1331</v>
      </c>
      <c r="E671" s="18">
        <v>30938658</v>
      </c>
      <c r="F671" s="6" t="s">
        <v>10</v>
      </c>
      <c r="G671" s="6" t="s">
        <v>144</v>
      </c>
      <c r="H671" s="6" t="s">
        <v>1345</v>
      </c>
      <c r="I671" s="6" t="s">
        <v>115</v>
      </c>
      <c r="J671" s="5">
        <v>1</v>
      </c>
      <c r="K671" s="6"/>
      <c r="L671" s="6" t="s">
        <v>338</v>
      </c>
      <c r="M671" s="4" t="s">
        <v>6</v>
      </c>
      <c r="N671" t="s">
        <v>140</v>
      </c>
      <c r="O671" s="4"/>
      <c r="P671" s="6" t="s">
        <v>1349</v>
      </c>
    </row>
    <row r="672" spans="1:16" x14ac:dyDescent="0.45">
      <c r="A672" s="2" t="s">
        <v>4175</v>
      </c>
      <c r="B672" s="2">
        <v>1120</v>
      </c>
      <c r="C672" s="6" t="s">
        <v>1350</v>
      </c>
      <c r="D672" s="6" t="s">
        <v>1331</v>
      </c>
      <c r="E672" s="18">
        <v>30938648</v>
      </c>
      <c r="F672" s="6" t="s">
        <v>0</v>
      </c>
      <c r="G672" s="6" t="s">
        <v>1</v>
      </c>
      <c r="H672" s="6" t="s">
        <v>1345</v>
      </c>
      <c r="I672" s="6" t="s">
        <v>115</v>
      </c>
      <c r="J672" s="5">
        <v>1</v>
      </c>
      <c r="K672" s="6"/>
      <c r="L672" s="6" t="s">
        <v>128</v>
      </c>
      <c r="M672" s="4" t="s">
        <v>6</v>
      </c>
      <c r="N672" t="s">
        <v>132</v>
      </c>
      <c r="O672" s="4"/>
      <c r="P672" s="6" t="s">
        <v>1351</v>
      </c>
    </row>
    <row r="673" spans="1:16" x14ac:dyDescent="0.45">
      <c r="A673" s="2" t="s">
        <v>4175</v>
      </c>
      <c r="B673" s="2">
        <v>1120</v>
      </c>
      <c r="C673" s="6" t="s">
        <v>690</v>
      </c>
      <c r="D673" s="6" t="s">
        <v>1331</v>
      </c>
      <c r="E673" s="18">
        <v>30924598</v>
      </c>
      <c r="F673" s="6" t="s">
        <v>1</v>
      </c>
      <c r="G673" s="6" t="s">
        <v>10</v>
      </c>
      <c r="H673" s="6" t="s">
        <v>1345</v>
      </c>
      <c r="I673" s="6" t="s">
        <v>115</v>
      </c>
      <c r="J673" s="5">
        <v>1</v>
      </c>
      <c r="K673" s="6"/>
      <c r="L673" s="6" t="s">
        <v>128</v>
      </c>
      <c r="M673" s="4" t="s">
        <v>6</v>
      </c>
      <c r="N673" t="s">
        <v>132</v>
      </c>
      <c r="O673" s="4"/>
      <c r="P673" s="6" t="s">
        <v>1352</v>
      </c>
    </row>
    <row r="674" spans="1:16" x14ac:dyDescent="0.45">
      <c r="A674" s="2" t="s">
        <v>4175</v>
      </c>
      <c r="B674" s="2">
        <v>1120</v>
      </c>
      <c r="C674" s="6" t="s">
        <v>310</v>
      </c>
      <c r="D674" s="6" t="s">
        <v>662</v>
      </c>
      <c r="E674" s="18">
        <v>108114749</v>
      </c>
      <c r="F674" s="6" t="s">
        <v>24</v>
      </c>
      <c r="G674" s="6" t="s">
        <v>10</v>
      </c>
      <c r="H674" s="6" t="s">
        <v>1288</v>
      </c>
      <c r="I674" s="6" t="s">
        <v>535</v>
      </c>
      <c r="J674" s="5">
        <v>1</v>
      </c>
      <c r="K674" s="6"/>
      <c r="L674" s="6" t="s">
        <v>199</v>
      </c>
      <c r="M674" s="4" t="s">
        <v>6</v>
      </c>
      <c r="N674" t="s">
        <v>118</v>
      </c>
      <c r="O674" s="4"/>
      <c r="P674" s="6" t="s">
        <v>1353</v>
      </c>
    </row>
    <row r="675" spans="1:16" x14ac:dyDescent="0.45">
      <c r="A675" s="2" t="s">
        <v>4175</v>
      </c>
      <c r="B675" s="2">
        <v>1120</v>
      </c>
      <c r="C675" s="6" t="s">
        <v>157</v>
      </c>
      <c r="D675" s="6" t="s">
        <v>730</v>
      </c>
      <c r="E675" s="18">
        <v>45658156</v>
      </c>
      <c r="F675" s="6" t="s">
        <v>24</v>
      </c>
      <c r="G675" s="6" t="s">
        <v>10</v>
      </c>
      <c r="H675" s="6" t="s">
        <v>1279</v>
      </c>
      <c r="I675" s="6" t="s">
        <v>535</v>
      </c>
      <c r="J675" s="5">
        <v>1</v>
      </c>
      <c r="K675" s="6"/>
      <c r="L675" s="6" t="s">
        <v>32</v>
      </c>
      <c r="M675" s="4" t="s">
        <v>6</v>
      </c>
      <c r="N675" t="s">
        <v>118</v>
      </c>
      <c r="O675" s="4"/>
      <c r="P675" s="6" t="s">
        <v>1354</v>
      </c>
    </row>
    <row r="676" spans="1:16" x14ac:dyDescent="0.45">
      <c r="A676" s="2" t="s">
        <v>4175</v>
      </c>
      <c r="B676" s="2">
        <v>1120</v>
      </c>
      <c r="C676" s="7" t="s">
        <v>462</v>
      </c>
      <c r="D676" s="7" t="s">
        <v>201</v>
      </c>
      <c r="E676" s="21">
        <v>45797707</v>
      </c>
      <c r="F676" s="7" t="s">
        <v>0</v>
      </c>
      <c r="G676" s="7" t="s">
        <v>1</v>
      </c>
      <c r="H676" s="7" t="s">
        <v>1282</v>
      </c>
      <c r="I676" s="7" t="s">
        <v>535</v>
      </c>
      <c r="J676" s="5">
        <v>1</v>
      </c>
      <c r="K676" s="6"/>
      <c r="L676" s="6" t="s">
        <v>199</v>
      </c>
      <c r="M676" s="4" t="s">
        <v>6</v>
      </c>
      <c r="N676" t="s">
        <v>118</v>
      </c>
      <c r="O676" s="4"/>
      <c r="P676" s="7" t="s">
        <v>1355</v>
      </c>
    </row>
    <row r="677" spans="1:16" x14ac:dyDescent="0.45">
      <c r="A677" s="2" t="s">
        <v>4175</v>
      </c>
      <c r="B677" s="2">
        <v>1120</v>
      </c>
      <c r="C677" s="6" t="s">
        <v>1159</v>
      </c>
      <c r="D677" s="6" t="s">
        <v>662</v>
      </c>
      <c r="E677" s="18">
        <v>108164152</v>
      </c>
      <c r="F677" s="6" t="s">
        <v>24</v>
      </c>
      <c r="G677" s="6" t="s">
        <v>10</v>
      </c>
      <c r="H677" s="6" t="s">
        <v>1288</v>
      </c>
      <c r="I677" s="6" t="s">
        <v>351</v>
      </c>
      <c r="J677" s="5">
        <v>1</v>
      </c>
      <c r="K677" s="6"/>
      <c r="L677" s="6" t="s">
        <v>131</v>
      </c>
      <c r="M677" s="4" t="s">
        <v>6</v>
      </c>
      <c r="N677" t="s">
        <v>118</v>
      </c>
      <c r="O677" s="4"/>
      <c r="P677" s="6" t="s">
        <v>1356</v>
      </c>
    </row>
    <row r="678" spans="1:16" x14ac:dyDescent="0.45">
      <c r="A678" s="2" t="s">
        <v>4175</v>
      </c>
      <c r="B678" s="2">
        <v>1120</v>
      </c>
      <c r="C678" s="6" t="s">
        <v>245</v>
      </c>
      <c r="D678" s="6" t="s">
        <v>662</v>
      </c>
      <c r="E678" s="18">
        <v>108183194</v>
      </c>
      <c r="F678" s="6" t="s">
        <v>10</v>
      </c>
      <c r="G678" s="6" t="s">
        <v>0</v>
      </c>
      <c r="H678" s="6" t="s">
        <v>1288</v>
      </c>
      <c r="I678" s="6" t="s">
        <v>348</v>
      </c>
      <c r="J678" s="5">
        <v>1</v>
      </c>
      <c r="K678" s="6"/>
      <c r="L678" s="6" t="s">
        <v>246</v>
      </c>
      <c r="M678" s="4" t="s">
        <v>6</v>
      </c>
      <c r="N678" t="s">
        <v>118</v>
      </c>
      <c r="O678" s="4"/>
      <c r="P678" s="6" t="s">
        <v>1357</v>
      </c>
    </row>
    <row r="679" spans="1:16" x14ac:dyDescent="0.45">
      <c r="A679" s="2" t="s">
        <v>4175</v>
      </c>
      <c r="B679" s="2">
        <v>1120</v>
      </c>
      <c r="C679" s="6" t="s">
        <v>988</v>
      </c>
      <c r="D679" s="6" t="s">
        <v>662</v>
      </c>
      <c r="E679" s="18">
        <v>108202751</v>
      </c>
      <c r="F679" s="6" t="s">
        <v>0</v>
      </c>
      <c r="G679" s="6" t="s">
        <v>1</v>
      </c>
      <c r="H679" s="6" t="s">
        <v>1288</v>
      </c>
      <c r="I679" s="6" t="s">
        <v>348</v>
      </c>
      <c r="J679" s="5">
        <v>1</v>
      </c>
      <c r="K679" s="6"/>
      <c r="L679" s="6" t="s">
        <v>553</v>
      </c>
      <c r="M679" s="4" t="s">
        <v>6</v>
      </c>
      <c r="N679" t="s">
        <v>118</v>
      </c>
      <c r="O679" s="4"/>
      <c r="P679" s="6" t="s">
        <v>1358</v>
      </c>
    </row>
    <row r="680" spans="1:16" x14ac:dyDescent="0.45">
      <c r="A680" s="2" t="s">
        <v>4175</v>
      </c>
      <c r="B680" s="2">
        <v>1120</v>
      </c>
      <c r="C680" s="6" t="s">
        <v>1359</v>
      </c>
      <c r="D680" s="6" t="s">
        <v>662</v>
      </c>
      <c r="E680" s="18">
        <v>108183194</v>
      </c>
      <c r="F680" s="6" t="s">
        <v>10</v>
      </c>
      <c r="G680" s="6" t="s">
        <v>0</v>
      </c>
      <c r="H680" s="6" t="s">
        <v>1288</v>
      </c>
      <c r="I680" s="6" t="s">
        <v>348</v>
      </c>
      <c r="J680" s="5">
        <v>1</v>
      </c>
      <c r="K680" s="6"/>
      <c r="L680" s="6" t="s">
        <v>146</v>
      </c>
      <c r="M680" s="4" t="s">
        <v>6</v>
      </c>
      <c r="N680" t="s">
        <v>118</v>
      </c>
      <c r="O680" s="4"/>
      <c r="P680" s="6" t="s">
        <v>1357</v>
      </c>
    </row>
    <row r="681" spans="1:16" x14ac:dyDescent="0.45">
      <c r="A681" s="2" t="s">
        <v>4175</v>
      </c>
      <c r="B681" s="2">
        <v>1120</v>
      </c>
      <c r="C681" s="6" t="s">
        <v>1360</v>
      </c>
      <c r="D681" s="6" t="s">
        <v>662</v>
      </c>
      <c r="E681" s="18">
        <v>108128315</v>
      </c>
      <c r="F681" s="6" t="s">
        <v>0</v>
      </c>
      <c r="G681" s="6" t="s">
        <v>24</v>
      </c>
      <c r="H681" s="6" t="s">
        <v>1288</v>
      </c>
      <c r="I681" s="6" t="s">
        <v>348</v>
      </c>
      <c r="J681" s="5">
        <v>1</v>
      </c>
      <c r="K681" s="6"/>
      <c r="L681" s="6" t="s">
        <v>436</v>
      </c>
      <c r="M681" s="4" t="s">
        <v>6</v>
      </c>
      <c r="N681" t="s">
        <v>118</v>
      </c>
      <c r="O681" s="4"/>
      <c r="P681" s="6" t="s">
        <v>1361</v>
      </c>
    </row>
    <row r="682" spans="1:16" x14ac:dyDescent="0.45">
      <c r="A682" s="2" t="s">
        <v>4175</v>
      </c>
      <c r="B682" s="2">
        <v>1120</v>
      </c>
      <c r="C682" s="6" t="s">
        <v>1139</v>
      </c>
      <c r="D682" s="6" t="s">
        <v>662</v>
      </c>
      <c r="E682" s="18">
        <v>108121730</v>
      </c>
      <c r="F682" s="6" t="s">
        <v>10</v>
      </c>
      <c r="G682" s="6" t="s">
        <v>0</v>
      </c>
      <c r="H682" s="6" t="s">
        <v>1288</v>
      </c>
      <c r="I682" s="6" t="s">
        <v>348</v>
      </c>
      <c r="J682" s="5">
        <v>1</v>
      </c>
      <c r="K682" s="6"/>
      <c r="L682" s="6" t="s">
        <v>436</v>
      </c>
      <c r="M682" s="4" t="s">
        <v>6</v>
      </c>
      <c r="N682" t="s">
        <v>118</v>
      </c>
      <c r="O682" s="4"/>
      <c r="P682" s="6" t="s">
        <v>1362</v>
      </c>
    </row>
    <row r="683" spans="1:16" x14ac:dyDescent="0.45">
      <c r="A683" s="2" t="s">
        <v>4175</v>
      </c>
      <c r="B683" s="2">
        <v>1120</v>
      </c>
      <c r="C683" s="6" t="s">
        <v>1363</v>
      </c>
      <c r="D683" s="6" t="s">
        <v>662</v>
      </c>
      <c r="E683" s="18">
        <v>108153488</v>
      </c>
      <c r="F683" s="6" t="s">
        <v>10</v>
      </c>
      <c r="G683" s="6" t="s">
        <v>24</v>
      </c>
      <c r="H683" s="6" t="s">
        <v>1288</v>
      </c>
      <c r="I683" s="6" t="s">
        <v>348</v>
      </c>
      <c r="J683" s="5">
        <v>1</v>
      </c>
      <c r="K683" s="6"/>
      <c r="L683" s="6" t="s">
        <v>436</v>
      </c>
      <c r="M683" s="4" t="s">
        <v>6</v>
      </c>
      <c r="N683" t="s">
        <v>118</v>
      </c>
      <c r="O683" s="4"/>
      <c r="P683" s="6" t="s">
        <v>1364</v>
      </c>
    </row>
    <row r="684" spans="1:16" x14ac:dyDescent="0.45">
      <c r="A684" s="2" t="s">
        <v>4175</v>
      </c>
      <c r="B684" s="2">
        <v>1120</v>
      </c>
      <c r="C684" s="6" t="s">
        <v>1365</v>
      </c>
      <c r="D684" s="6" t="s">
        <v>662</v>
      </c>
      <c r="E684" s="18">
        <v>108100002</v>
      </c>
      <c r="F684" s="6" t="s">
        <v>0</v>
      </c>
      <c r="G684" s="6" t="s">
        <v>10</v>
      </c>
      <c r="H684" s="6" t="s">
        <v>1288</v>
      </c>
      <c r="I684" s="6" t="s">
        <v>348</v>
      </c>
      <c r="J684" s="5">
        <v>1</v>
      </c>
      <c r="K684" s="6"/>
      <c r="L684" s="6" t="s">
        <v>180</v>
      </c>
      <c r="M684" s="4" t="s">
        <v>6</v>
      </c>
      <c r="N684" t="s">
        <v>118</v>
      </c>
      <c r="O684" s="4"/>
      <c r="P684" s="6" t="s">
        <v>1366</v>
      </c>
    </row>
    <row r="685" spans="1:16" x14ac:dyDescent="0.45">
      <c r="A685" s="2" t="s">
        <v>4175</v>
      </c>
      <c r="B685" s="2">
        <v>1120</v>
      </c>
      <c r="C685" s="6" t="s">
        <v>1367</v>
      </c>
      <c r="D685" s="6" t="s">
        <v>662</v>
      </c>
      <c r="E685" s="18">
        <v>108121632</v>
      </c>
      <c r="F685" s="6" t="s">
        <v>10</v>
      </c>
      <c r="G685" s="6" t="s">
        <v>0</v>
      </c>
      <c r="H685" s="6" t="s">
        <v>1288</v>
      </c>
      <c r="I685" s="6" t="s">
        <v>348</v>
      </c>
      <c r="J685" s="5">
        <v>1</v>
      </c>
      <c r="K685" s="6"/>
      <c r="L685" s="6" t="s">
        <v>219</v>
      </c>
      <c r="M685" s="4" t="s">
        <v>6</v>
      </c>
      <c r="N685" t="s">
        <v>118</v>
      </c>
      <c r="O685" s="4"/>
      <c r="P685" s="6" t="s">
        <v>1368</v>
      </c>
    </row>
    <row r="686" spans="1:16" x14ac:dyDescent="0.45">
      <c r="A686" s="2" t="s">
        <v>4175</v>
      </c>
      <c r="B686" s="2">
        <v>1120</v>
      </c>
      <c r="C686" s="6" t="s">
        <v>1369</v>
      </c>
      <c r="D686" s="6" t="s">
        <v>662</v>
      </c>
      <c r="E686" s="18">
        <v>108206576</v>
      </c>
      <c r="F686" s="6" t="s">
        <v>24</v>
      </c>
      <c r="G686" s="6" t="s">
        <v>10</v>
      </c>
      <c r="H686" s="6" t="s">
        <v>1288</v>
      </c>
      <c r="I686" s="6" t="s">
        <v>348</v>
      </c>
      <c r="J686" s="5">
        <v>1</v>
      </c>
      <c r="K686" s="6"/>
      <c r="L686" s="6" t="s">
        <v>219</v>
      </c>
      <c r="M686" s="4" t="s">
        <v>6</v>
      </c>
      <c r="N686" t="s">
        <v>118</v>
      </c>
      <c r="O686" s="4"/>
      <c r="P686" s="6" t="s">
        <v>1370</v>
      </c>
    </row>
    <row r="687" spans="1:16" x14ac:dyDescent="0.45">
      <c r="A687" s="2" t="s">
        <v>4175</v>
      </c>
      <c r="B687" s="2">
        <v>1120</v>
      </c>
      <c r="C687" s="6" t="s">
        <v>1371</v>
      </c>
      <c r="D687" s="6" t="s">
        <v>662</v>
      </c>
      <c r="E687" s="18">
        <v>108160416</v>
      </c>
      <c r="F687" s="6" t="s">
        <v>1</v>
      </c>
      <c r="G687" s="6" t="s">
        <v>0</v>
      </c>
      <c r="H687" s="6" t="s">
        <v>1288</v>
      </c>
      <c r="I687" s="6" t="s">
        <v>348</v>
      </c>
      <c r="J687" s="5">
        <v>1</v>
      </c>
      <c r="K687" s="6"/>
      <c r="L687" s="6" t="s">
        <v>176</v>
      </c>
      <c r="M687" s="4" t="s">
        <v>6</v>
      </c>
      <c r="N687" t="s">
        <v>118</v>
      </c>
      <c r="O687" s="4"/>
      <c r="P687" s="6" t="s">
        <v>1372</v>
      </c>
    </row>
    <row r="688" spans="1:16" x14ac:dyDescent="0.45">
      <c r="A688" s="2" t="s">
        <v>4175</v>
      </c>
      <c r="B688" s="2">
        <v>1120</v>
      </c>
      <c r="C688" s="6" t="s">
        <v>882</v>
      </c>
      <c r="D688" s="6" t="s">
        <v>662</v>
      </c>
      <c r="E688" s="18">
        <v>108216611</v>
      </c>
      <c r="F688" s="6" t="s">
        <v>0</v>
      </c>
      <c r="G688" s="6" t="s">
        <v>1</v>
      </c>
      <c r="H688" s="6" t="s">
        <v>1288</v>
      </c>
      <c r="I688" s="6" t="s">
        <v>348</v>
      </c>
      <c r="J688" s="5">
        <v>1</v>
      </c>
      <c r="K688" s="6"/>
      <c r="L688" s="6" t="s">
        <v>128</v>
      </c>
      <c r="M688" s="4" t="s">
        <v>6</v>
      </c>
      <c r="N688" t="s">
        <v>118</v>
      </c>
      <c r="O688" s="4"/>
      <c r="P688" s="6" t="s">
        <v>1373</v>
      </c>
    </row>
    <row r="689" spans="1:16" x14ac:dyDescent="0.45">
      <c r="A689" s="2" t="s">
        <v>4175</v>
      </c>
      <c r="B689" s="2">
        <v>1120</v>
      </c>
      <c r="C689" s="6" t="s">
        <v>1374</v>
      </c>
      <c r="D689" s="6" t="s">
        <v>662</v>
      </c>
      <c r="E689" s="18">
        <v>108117798</v>
      </c>
      <c r="F689" s="6" t="s">
        <v>0</v>
      </c>
      <c r="G689" s="6" t="s">
        <v>1</v>
      </c>
      <c r="H689" s="6" t="s">
        <v>1288</v>
      </c>
      <c r="I689" s="6" t="s">
        <v>348</v>
      </c>
      <c r="J689" s="5">
        <v>1</v>
      </c>
      <c r="K689" s="6"/>
      <c r="L689" s="6" t="s">
        <v>128</v>
      </c>
      <c r="M689" s="4" t="s">
        <v>6</v>
      </c>
      <c r="N689" t="s">
        <v>118</v>
      </c>
      <c r="O689" s="4"/>
      <c r="P689" s="6" t="s">
        <v>1375</v>
      </c>
    </row>
    <row r="690" spans="1:16" x14ac:dyDescent="0.45">
      <c r="A690" s="2" t="s">
        <v>4175</v>
      </c>
      <c r="B690" s="2">
        <v>1120</v>
      </c>
      <c r="C690" s="6" t="s">
        <v>704</v>
      </c>
      <c r="D690" s="6" t="s">
        <v>662</v>
      </c>
      <c r="E690" s="18">
        <v>108150304</v>
      </c>
      <c r="F690" s="6" t="s">
        <v>10</v>
      </c>
      <c r="G690" s="6" t="s">
        <v>1</v>
      </c>
      <c r="H690" s="6" t="s">
        <v>1288</v>
      </c>
      <c r="I690" s="6" t="s">
        <v>348</v>
      </c>
      <c r="J690" s="5">
        <v>1</v>
      </c>
      <c r="K690" s="6"/>
      <c r="L690" s="6" t="s">
        <v>199</v>
      </c>
      <c r="M690" s="4" t="s">
        <v>6</v>
      </c>
      <c r="N690" t="s">
        <v>118</v>
      </c>
      <c r="O690" s="4"/>
      <c r="P690" s="6" t="s">
        <v>1376</v>
      </c>
    </row>
    <row r="691" spans="1:16" x14ac:dyDescent="0.45">
      <c r="A691" s="2" t="s">
        <v>4175</v>
      </c>
      <c r="B691" s="2">
        <v>1120</v>
      </c>
      <c r="C691" s="6" t="s">
        <v>483</v>
      </c>
      <c r="D691" s="6" t="s">
        <v>662</v>
      </c>
      <c r="E691" s="18">
        <v>108201008</v>
      </c>
      <c r="F691" s="6" t="s">
        <v>0</v>
      </c>
      <c r="G691" s="6" t="s">
        <v>24</v>
      </c>
      <c r="H691" s="6" t="s">
        <v>1288</v>
      </c>
      <c r="I691" s="6" t="s">
        <v>348</v>
      </c>
      <c r="J691" s="5">
        <v>1</v>
      </c>
      <c r="K691" s="6"/>
      <c r="L691" s="6" t="s">
        <v>226</v>
      </c>
      <c r="M691" s="4" t="s">
        <v>6</v>
      </c>
      <c r="N691" t="s">
        <v>118</v>
      </c>
      <c r="O691" s="4"/>
      <c r="P691" s="6" t="s">
        <v>1377</v>
      </c>
    </row>
    <row r="692" spans="1:16" x14ac:dyDescent="0.45">
      <c r="A692" s="2" t="s">
        <v>4175</v>
      </c>
      <c r="B692" s="2">
        <v>1120</v>
      </c>
      <c r="C692" s="6" t="s">
        <v>1378</v>
      </c>
      <c r="D692" s="6" t="s">
        <v>662</v>
      </c>
      <c r="E692" s="18">
        <v>108236087</v>
      </c>
      <c r="F692" s="6" t="s">
        <v>24</v>
      </c>
      <c r="G692" s="6" t="s">
        <v>10</v>
      </c>
      <c r="H692" s="6" t="s">
        <v>1288</v>
      </c>
      <c r="I692" s="6" t="s">
        <v>348</v>
      </c>
      <c r="J692" s="5">
        <v>1</v>
      </c>
      <c r="K692" s="6"/>
      <c r="L692" s="6" t="s">
        <v>187</v>
      </c>
      <c r="M692" s="4" t="s">
        <v>6</v>
      </c>
      <c r="N692" t="s">
        <v>118</v>
      </c>
      <c r="O692" s="4"/>
      <c r="P692" s="6" t="s">
        <v>1379</v>
      </c>
    </row>
    <row r="693" spans="1:16" x14ac:dyDescent="0.45">
      <c r="A693" s="2" t="s">
        <v>4175</v>
      </c>
      <c r="B693" s="2">
        <v>1120</v>
      </c>
      <c r="C693" s="6" t="s">
        <v>1380</v>
      </c>
      <c r="D693" s="6" t="s">
        <v>662</v>
      </c>
      <c r="E693" s="18">
        <v>108180945</v>
      </c>
      <c r="F693" s="6" t="s">
        <v>24</v>
      </c>
      <c r="G693" s="6" t="s">
        <v>0</v>
      </c>
      <c r="H693" s="6" t="s">
        <v>1288</v>
      </c>
      <c r="I693" s="6" t="s">
        <v>348</v>
      </c>
      <c r="J693" s="5">
        <v>1</v>
      </c>
      <c r="K693" s="6"/>
      <c r="L693" s="6" t="s">
        <v>187</v>
      </c>
      <c r="M693" s="4" t="s">
        <v>6</v>
      </c>
      <c r="N693" t="s">
        <v>118</v>
      </c>
      <c r="O693" s="4"/>
      <c r="P693" s="6" t="s">
        <v>1381</v>
      </c>
    </row>
    <row r="694" spans="1:16" x14ac:dyDescent="0.45">
      <c r="A694" s="2" t="s">
        <v>4175</v>
      </c>
      <c r="B694" s="2">
        <v>1120</v>
      </c>
      <c r="C694" s="6" t="s">
        <v>429</v>
      </c>
      <c r="D694" s="6" t="s">
        <v>662</v>
      </c>
      <c r="E694" s="18">
        <v>108186743</v>
      </c>
      <c r="F694" s="6" t="s">
        <v>24</v>
      </c>
      <c r="G694" s="6" t="s">
        <v>10</v>
      </c>
      <c r="H694" s="6" t="s">
        <v>1288</v>
      </c>
      <c r="I694" s="6" t="s">
        <v>348</v>
      </c>
      <c r="J694" s="5">
        <v>1</v>
      </c>
      <c r="K694" s="6"/>
      <c r="L694" s="6" t="s">
        <v>131</v>
      </c>
      <c r="M694" s="4" t="s">
        <v>6</v>
      </c>
      <c r="N694" t="s">
        <v>118</v>
      </c>
      <c r="O694" s="4"/>
      <c r="P694" s="6" t="s">
        <v>1382</v>
      </c>
    </row>
    <row r="695" spans="1:16" x14ac:dyDescent="0.45">
      <c r="A695" s="2" t="s">
        <v>4175</v>
      </c>
      <c r="B695" s="2">
        <v>1120</v>
      </c>
      <c r="C695" s="6" t="s">
        <v>1383</v>
      </c>
      <c r="D695" s="6" t="s">
        <v>662</v>
      </c>
      <c r="E695" s="18">
        <v>108115522</v>
      </c>
      <c r="F695" s="6" t="s">
        <v>10</v>
      </c>
      <c r="G695" s="6" t="s">
        <v>24</v>
      </c>
      <c r="H695" s="6" t="s">
        <v>1288</v>
      </c>
      <c r="I695" s="6" t="s">
        <v>348</v>
      </c>
      <c r="J695" s="5">
        <v>1</v>
      </c>
      <c r="K695" s="6"/>
      <c r="L695" s="6" t="s">
        <v>234</v>
      </c>
      <c r="M695" s="4" t="s">
        <v>6</v>
      </c>
      <c r="N695" t="s">
        <v>118</v>
      </c>
      <c r="O695" s="4"/>
      <c r="P695" s="6" t="s">
        <v>1384</v>
      </c>
    </row>
    <row r="696" spans="1:16" x14ac:dyDescent="0.45">
      <c r="A696" s="2" t="s">
        <v>4175</v>
      </c>
      <c r="B696" s="2">
        <v>1120</v>
      </c>
      <c r="C696" s="6" t="s">
        <v>852</v>
      </c>
      <c r="D696" s="6" t="s">
        <v>662</v>
      </c>
      <c r="E696" s="18">
        <v>108099999</v>
      </c>
      <c r="F696" s="6" t="s">
        <v>10</v>
      </c>
      <c r="G696" s="6" t="s">
        <v>24</v>
      </c>
      <c r="H696" s="6" t="s">
        <v>1288</v>
      </c>
      <c r="I696" s="6" t="s">
        <v>348</v>
      </c>
      <c r="J696" s="5">
        <v>1</v>
      </c>
      <c r="K696" s="6"/>
      <c r="L696" s="6" t="s">
        <v>32</v>
      </c>
      <c r="M696" s="4" t="s">
        <v>6</v>
      </c>
      <c r="N696" t="s">
        <v>118</v>
      </c>
      <c r="O696" s="4"/>
      <c r="P696" s="6" t="s">
        <v>1385</v>
      </c>
    </row>
    <row r="697" spans="1:16" x14ac:dyDescent="0.45">
      <c r="A697" s="2" t="s">
        <v>4175</v>
      </c>
      <c r="B697" s="2">
        <v>1120</v>
      </c>
      <c r="C697" s="6" t="s">
        <v>533</v>
      </c>
      <c r="D697" s="6" t="s">
        <v>662</v>
      </c>
      <c r="E697" s="18">
        <v>108186596</v>
      </c>
      <c r="F697" s="6" t="s">
        <v>1</v>
      </c>
      <c r="G697" s="6" t="s">
        <v>24</v>
      </c>
      <c r="H697" s="6" t="s">
        <v>1288</v>
      </c>
      <c r="I697" s="6" t="s">
        <v>348</v>
      </c>
      <c r="J697" s="5">
        <v>1</v>
      </c>
      <c r="K697" s="6"/>
      <c r="L697" s="6" t="s">
        <v>45</v>
      </c>
      <c r="M697" s="4" t="s">
        <v>6</v>
      </c>
      <c r="N697" t="s">
        <v>118</v>
      </c>
      <c r="O697" s="4"/>
      <c r="P697" s="6" t="s">
        <v>1386</v>
      </c>
    </row>
    <row r="698" spans="1:16" x14ac:dyDescent="0.45">
      <c r="A698" s="2" t="s">
        <v>4175</v>
      </c>
      <c r="B698" s="2">
        <v>1120</v>
      </c>
      <c r="C698" s="6" t="s">
        <v>1387</v>
      </c>
      <c r="D698" s="6" t="s">
        <v>662</v>
      </c>
      <c r="E698" s="18">
        <v>108117799</v>
      </c>
      <c r="F698" s="6" t="s">
        <v>24</v>
      </c>
      <c r="G698" s="6" t="s">
        <v>10</v>
      </c>
      <c r="H698" s="6" t="s">
        <v>1288</v>
      </c>
      <c r="I698" s="6" t="s">
        <v>348</v>
      </c>
      <c r="J698" s="5">
        <v>1</v>
      </c>
      <c r="K698" s="6"/>
      <c r="L698" s="6" t="s">
        <v>45</v>
      </c>
      <c r="M698" s="4" t="s">
        <v>6</v>
      </c>
      <c r="N698" t="s">
        <v>118</v>
      </c>
      <c r="O698" s="4"/>
      <c r="P698" s="6" t="s">
        <v>269</v>
      </c>
    </row>
    <row r="699" spans="1:16" x14ac:dyDescent="0.45">
      <c r="A699" s="2" t="s">
        <v>4175</v>
      </c>
      <c r="B699" s="2">
        <v>1120</v>
      </c>
      <c r="C699" s="6" t="s">
        <v>320</v>
      </c>
      <c r="D699" s="6" t="s">
        <v>662</v>
      </c>
      <c r="E699" s="18">
        <v>108159742</v>
      </c>
      <c r="F699" s="6" t="s">
        <v>0</v>
      </c>
      <c r="G699" s="6" t="s">
        <v>1</v>
      </c>
      <c r="H699" s="6" t="s">
        <v>1288</v>
      </c>
      <c r="I699" s="6" t="s">
        <v>348</v>
      </c>
      <c r="J699" s="5">
        <v>1</v>
      </c>
      <c r="K699" s="6"/>
      <c r="L699" s="6" t="s">
        <v>159</v>
      </c>
      <c r="M699" s="4" t="s">
        <v>6</v>
      </c>
      <c r="N699" t="s">
        <v>118</v>
      </c>
      <c r="O699" s="4"/>
      <c r="P699" s="6" t="s">
        <v>1388</v>
      </c>
    </row>
    <row r="700" spans="1:16" x14ac:dyDescent="0.45">
      <c r="A700" s="2" t="s">
        <v>4175</v>
      </c>
      <c r="B700" s="2">
        <v>1120</v>
      </c>
      <c r="C700" s="6" t="s">
        <v>1389</v>
      </c>
      <c r="D700" s="6" t="s">
        <v>662</v>
      </c>
      <c r="E700" s="18">
        <v>108114793</v>
      </c>
      <c r="F700" s="6" t="s">
        <v>24</v>
      </c>
      <c r="G700" s="6" t="s">
        <v>10</v>
      </c>
      <c r="H700" s="6" t="s">
        <v>1288</v>
      </c>
      <c r="I700" s="6" t="s">
        <v>348</v>
      </c>
      <c r="J700" s="5">
        <v>1</v>
      </c>
      <c r="K700" s="6"/>
      <c r="L700" s="6" t="s">
        <v>159</v>
      </c>
      <c r="M700" s="4" t="s">
        <v>6</v>
      </c>
      <c r="N700" t="s">
        <v>118</v>
      </c>
      <c r="O700" s="4"/>
      <c r="P700" s="6" t="s">
        <v>1390</v>
      </c>
    </row>
    <row r="701" spans="1:16" x14ac:dyDescent="0.45">
      <c r="A701" s="2" t="s">
        <v>4175</v>
      </c>
      <c r="B701" s="2">
        <v>1120</v>
      </c>
      <c r="C701" s="6" t="s">
        <v>1055</v>
      </c>
      <c r="D701" s="6" t="s">
        <v>662</v>
      </c>
      <c r="E701" s="18">
        <v>108236072</v>
      </c>
      <c r="F701" s="6" t="s">
        <v>10</v>
      </c>
      <c r="G701" s="6" t="s">
        <v>24</v>
      </c>
      <c r="H701" s="6" t="s">
        <v>1288</v>
      </c>
      <c r="I701" s="6" t="s">
        <v>348</v>
      </c>
      <c r="J701" s="5">
        <v>1</v>
      </c>
      <c r="K701" s="6"/>
      <c r="L701" s="6" t="s">
        <v>445</v>
      </c>
      <c r="M701" s="4" t="s">
        <v>6</v>
      </c>
      <c r="N701" t="s">
        <v>118</v>
      </c>
      <c r="O701" s="4"/>
      <c r="P701" s="6" t="s">
        <v>1391</v>
      </c>
    </row>
    <row r="702" spans="1:16" x14ac:dyDescent="0.45">
      <c r="A702" s="2" t="s">
        <v>4175</v>
      </c>
      <c r="B702" s="2">
        <v>1120</v>
      </c>
      <c r="C702" s="6" t="s">
        <v>1392</v>
      </c>
      <c r="D702" s="6" t="s">
        <v>662</v>
      </c>
      <c r="E702" s="18">
        <v>108160467</v>
      </c>
      <c r="F702" s="6" t="s">
        <v>24</v>
      </c>
      <c r="G702" s="6" t="s">
        <v>10</v>
      </c>
      <c r="H702" s="6" t="s">
        <v>1288</v>
      </c>
      <c r="I702" s="6" t="s">
        <v>348</v>
      </c>
      <c r="J702" s="5">
        <v>1</v>
      </c>
      <c r="K702" s="6"/>
      <c r="L702" s="6" t="s">
        <v>445</v>
      </c>
      <c r="M702" s="4" t="s">
        <v>6</v>
      </c>
      <c r="N702" t="s">
        <v>118</v>
      </c>
      <c r="O702" s="4"/>
      <c r="P702" s="6" t="s">
        <v>1393</v>
      </c>
    </row>
    <row r="703" spans="1:16" x14ac:dyDescent="0.45">
      <c r="A703" s="2" t="s">
        <v>4175</v>
      </c>
      <c r="B703" s="2">
        <v>1120</v>
      </c>
      <c r="C703" s="6" t="s">
        <v>1394</v>
      </c>
      <c r="D703" s="6" t="s">
        <v>1278</v>
      </c>
      <c r="E703" s="18">
        <v>91337541</v>
      </c>
      <c r="F703" s="6" t="s">
        <v>24</v>
      </c>
      <c r="G703" s="6" t="s">
        <v>0</v>
      </c>
      <c r="H703" s="6" t="s">
        <v>1298</v>
      </c>
      <c r="I703" s="6" t="s">
        <v>348</v>
      </c>
      <c r="J703" s="5">
        <v>1</v>
      </c>
      <c r="K703" s="6"/>
      <c r="L703" s="6" t="s">
        <v>124</v>
      </c>
      <c r="M703" s="4" t="s">
        <v>6</v>
      </c>
      <c r="N703" t="s">
        <v>118</v>
      </c>
      <c r="O703" s="4"/>
      <c r="P703" s="6" t="s">
        <v>1395</v>
      </c>
    </row>
    <row r="704" spans="1:16" x14ac:dyDescent="0.45">
      <c r="A704" s="2" t="s">
        <v>4175</v>
      </c>
      <c r="B704" s="2">
        <v>1120</v>
      </c>
      <c r="C704" s="6" t="s">
        <v>1068</v>
      </c>
      <c r="D704" s="6" t="s">
        <v>1278</v>
      </c>
      <c r="E704" s="18">
        <v>91292689</v>
      </c>
      <c r="F704" s="6" t="s">
        <v>10</v>
      </c>
      <c r="G704" s="6" t="s">
        <v>1</v>
      </c>
      <c r="H704" s="6" t="s">
        <v>1298</v>
      </c>
      <c r="I704" s="6" t="s">
        <v>348</v>
      </c>
      <c r="J704" s="5">
        <v>1</v>
      </c>
      <c r="K704" s="6"/>
      <c r="L704" s="6" t="s">
        <v>338</v>
      </c>
      <c r="M704" s="4" t="s">
        <v>6</v>
      </c>
      <c r="N704" t="s">
        <v>118</v>
      </c>
      <c r="O704" s="4"/>
      <c r="P704" s="6" t="s">
        <v>1396</v>
      </c>
    </row>
    <row r="705" spans="1:16" x14ac:dyDescent="0.45">
      <c r="A705" s="2" t="s">
        <v>4175</v>
      </c>
      <c r="B705" s="2">
        <v>1120</v>
      </c>
      <c r="C705" s="6" t="s">
        <v>1397</v>
      </c>
      <c r="D705" s="6" t="s">
        <v>1278</v>
      </c>
      <c r="E705" s="18">
        <v>91290665</v>
      </c>
      <c r="F705" s="6" t="s">
        <v>0</v>
      </c>
      <c r="G705" s="6" t="s">
        <v>1</v>
      </c>
      <c r="H705" s="6" t="s">
        <v>1298</v>
      </c>
      <c r="I705" s="6" t="s">
        <v>348</v>
      </c>
      <c r="J705" s="5">
        <v>1</v>
      </c>
      <c r="K705" s="6"/>
      <c r="L705" s="6" t="s">
        <v>841</v>
      </c>
      <c r="M705" s="4" t="s">
        <v>6</v>
      </c>
      <c r="N705" t="s">
        <v>118</v>
      </c>
      <c r="O705" s="4"/>
      <c r="P705" s="6" t="s">
        <v>1398</v>
      </c>
    </row>
    <row r="706" spans="1:16" x14ac:dyDescent="0.45">
      <c r="A706" s="2" t="s">
        <v>4175</v>
      </c>
      <c r="B706" s="2">
        <v>1120</v>
      </c>
      <c r="C706" s="6" t="s">
        <v>1399</v>
      </c>
      <c r="D706" s="6" t="s">
        <v>1278</v>
      </c>
      <c r="E706" s="18">
        <v>91354498</v>
      </c>
      <c r="F706" s="6" t="s">
        <v>10</v>
      </c>
      <c r="G706" s="6" t="s">
        <v>0</v>
      </c>
      <c r="H706" s="6" t="s">
        <v>1298</v>
      </c>
      <c r="I706" s="6" t="s">
        <v>348</v>
      </c>
      <c r="J706" s="5">
        <v>1</v>
      </c>
      <c r="K706" s="6"/>
      <c r="L706" s="6" t="s">
        <v>841</v>
      </c>
      <c r="M706" s="4" t="s">
        <v>6</v>
      </c>
      <c r="N706" t="s">
        <v>118</v>
      </c>
      <c r="O706" s="4"/>
      <c r="P706" s="6" t="s">
        <v>1400</v>
      </c>
    </row>
    <row r="707" spans="1:16" x14ac:dyDescent="0.45">
      <c r="A707" s="2" t="s">
        <v>4175</v>
      </c>
      <c r="B707" s="2">
        <v>1120</v>
      </c>
      <c r="C707" s="6" t="s">
        <v>1401</v>
      </c>
      <c r="D707" s="6" t="s">
        <v>1278</v>
      </c>
      <c r="E707" s="18">
        <v>91292689</v>
      </c>
      <c r="F707" s="6" t="s">
        <v>10</v>
      </c>
      <c r="G707" s="6" t="s">
        <v>1</v>
      </c>
      <c r="H707" s="6" t="s">
        <v>1298</v>
      </c>
      <c r="I707" s="6" t="s">
        <v>348</v>
      </c>
      <c r="J707" s="5">
        <v>1</v>
      </c>
      <c r="K707" s="6"/>
      <c r="L707" s="6" t="s">
        <v>32</v>
      </c>
      <c r="M707" s="4" t="s">
        <v>6</v>
      </c>
      <c r="N707" t="s">
        <v>118</v>
      </c>
      <c r="O707" s="4"/>
      <c r="P707" s="6" t="s">
        <v>1396</v>
      </c>
    </row>
    <row r="708" spans="1:16" x14ac:dyDescent="0.45">
      <c r="A708" s="2" t="s">
        <v>4175</v>
      </c>
      <c r="B708" s="2">
        <v>1120</v>
      </c>
      <c r="C708" s="6" t="s">
        <v>1402</v>
      </c>
      <c r="D708" s="6" t="s">
        <v>1278</v>
      </c>
      <c r="E708" s="18">
        <v>91298049</v>
      </c>
      <c r="F708" s="6" t="s">
        <v>10</v>
      </c>
      <c r="G708" s="6" t="s">
        <v>24</v>
      </c>
      <c r="H708" s="6" t="s">
        <v>1298</v>
      </c>
      <c r="I708" s="6" t="s">
        <v>348</v>
      </c>
      <c r="J708" s="5">
        <v>1</v>
      </c>
      <c r="K708" s="6"/>
      <c r="L708" s="6" t="s">
        <v>32</v>
      </c>
      <c r="M708" s="4" t="s">
        <v>6</v>
      </c>
      <c r="N708" t="s">
        <v>118</v>
      </c>
      <c r="O708" s="4"/>
      <c r="P708" s="6" t="s">
        <v>1403</v>
      </c>
    </row>
    <row r="709" spans="1:16" x14ac:dyDescent="0.45">
      <c r="A709" s="2" t="s">
        <v>4175</v>
      </c>
      <c r="B709" s="2">
        <v>1120</v>
      </c>
      <c r="C709" s="6" t="s">
        <v>276</v>
      </c>
      <c r="D709" s="6" t="s">
        <v>142</v>
      </c>
      <c r="E709" s="18">
        <v>59858274</v>
      </c>
      <c r="F709" s="6" t="s">
        <v>24</v>
      </c>
      <c r="G709" s="6" t="s">
        <v>10</v>
      </c>
      <c r="H709" s="6" t="s">
        <v>1301</v>
      </c>
      <c r="I709" s="13" t="s">
        <v>348</v>
      </c>
      <c r="J709" s="5">
        <v>1</v>
      </c>
      <c r="K709" s="6"/>
      <c r="L709" s="6" t="s">
        <v>246</v>
      </c>
      <c r="M709" s="4" t="s">
        <v>6</v>
      </c>
      <c r="N709" t="s">
        <v>118</v>
      </c>
      <c r="O709" s="4"/>
      <c r="P709" s="6" t="s">
        <v>1404</v>
      </c>
    </row>
    <row r="710" spans="1:16" x14ac:dyDescent="0.45">
      <c r="A710" s="2" t="s">
        <v>4175</v>
      </c>
      <c r="B710" s="2">
        <v>1120</v>
      </c>
      <c r="C710" s="6" t="s">
        <v>1405</v>
      </c>
      <c r="D710" s="6" t="s">
        <v>142</v>
      </c>
      <c r="E710" s="18">
        <v>59938807</v>
      </c>
      <c r="F710" s="6" t="s">
        <v>0</v>
      </c>
      <c r="G710" s="6" t="s">
        <v>24</v>
      </c>
      <c r="H710" s="6" t="s">
        <v>1301</v>
      </c>
      <c r="I710" s="6" t="s">
        <v>348</v>
      </c>
      <c r="J710" s="5">
        <v>1</v>
      </c>
      <c r="K710" s="6"/>
      <c r="L710" s="6" t="s">
        <v>580</v>
      </c>
      <c r="M710" s="4" t="s">
        <v>6</v>
      </c>
      <c r="N710" t="s">
        <v>147</v>
      </c>
      <c r="O710" s="4"/>
      <c r="P710" s="6" t="s">
        <v>1406</v>
      </c>
    </row>
    <row r="711" spans="1:16" x14ac:dyDescent="0.45">
      <c r="A711" s="2" t="s">
        <v>4175</v>
      </c>
      <c r="B711" s="2">
        <v>1120</v>
      </c>
      <c r="C711" s="6" t="s">
        <v>474</v>
      </c>
      <c r="D711" s="6" t="s">
        <v>142</v>
      </c>
      <c r="E711" s="18">
        <v>59926584</v>
      </c>
      <c r="F711" s="6" t="s">
        <v>10</v>
      </c>
      <c r="G711" s="6" t="s">
        <v>24</v>
      </c>
      <c r="H711" s="6" t="s">
        <v>1301</v>
      </c>
      <c r="I711" s="6" t="s">
        <v>348</v>
      </c>
      <c r="J711" s="5">
        <v>1</v>
      </c>
      <c r="K711" s="6"/>
      <c r="L711" s="6" t="s">
        <v>146</v>
      </c>
      <c r="M711" s="4" t="s">
        <v>6</v>
      </c>
      <c r="N711" t="s">
        <v>118</v>
      </c>
      <c r="O711" s="4"/>
      <c r="P711" s="6" t="s">
        <v>1407</v>
      </c>
    </row>
    <row r="712" spans="1:16" x14ac:dyDescent="0.45">
      <c r="A712" s="2" t="s">
        <v>4175</v>
      </c>
      <c r="B712" s="2">
        <v>1120</v>
      </c>
      <c r="C712" s="6" t="s">
        <v>1408</v>
      </c>
      <c r="D712" s="6" t="s">
        <v>142</v>
      </c>
      <c r="E712" s="18">
        <v>59853887</v>
      </c>
      <c r="F712" s="6" t="s">
        <v>24</v>
      </c>
      <c r="G712" s="6" t="s">
        <v>10</v>
      </c>
      <c r="H712" s="6" t="s">
        <v>1301</v>
      </c>
      <c r="I712" s="6" t="s">
        <v>348</v>
      </c>
      <c r="J712" s="5">
        <v>1</v>
      </c>
      <c r="K712" s="6"/>
      <c r="L712" s="6" t="s">
        <v>151</v>
      </c>
      <c r="M712" s="4" t="s">
        <v>6</v>
      </c>
      <c r="N712" t="s">
        <v>118</v>
      </c>
      <c r="O712" s="4"/>
      <c r="P712" s="6" t="s">
        <v>1409</v>
      </c>
    </row>
    <row r="713" spans="1:16" x14ac:dyDescent="0.45">
      <c r="A713" s="2" t="s">
        <v>4175</v>
      </c>
      <c r="B713" s="2">
        <v>1120</v>
      </c>
      <c r="C713" s="6" t="s">
        <v>1410</v>
      </c>
      <c r="D713" s="6" t="s">
        <v>142</v>
      </c>
      <c r="E713" s="18">
        <v>59937223</v>
      </c>
      <c r="F713" s="6" t="s">
        <v>24</v>
      </c>
      <c r="G713" s="6" t="s">
        <v>0</v>
      </c>
      <c r="H713" s="6" t="s">
        <v>1301</v>
      </c>
      <c r="I713" s="6" t="s">
        <v>348</v>
      </c>
      <c r="J713" s="5">
        <v>1</v>
      </c>
      <c r="K713" s="6"/>
      <c r="L713" s="6" t="s">
        <v>124</v>
      </c>
      <c r="M713" s="4" t="s">
        <v>6</v>
      </c>
      <c r="N713" t="s">
        <v>118</v>
      </c>
      <c r="O713" s="4"/>
      <c r="P713" s="6" t="s">
        <v>1411</v>
      </c>
    </row>
    <row r="714" spans="1:16" x14ac:dyDescent="0.45">
      <c r="A714" s="2" t="s">
        <v>4175</v>
      </c>
      <c r="B714" s="2">
        <v>1120</v>
      </c>
      <c r="C714" s="6" t="s">
        <v>887</v>
      </c>
      <c r="D714" s="6" t="s">
        <v>142</v>
      </c>
      <c r="E714" s="18">
        <v>59937223</v>
      </c>
      <c r="F714" s="6" t="s">
        <v>24</v>
      </c>
      <c r="G714" s="6" t="s">
        <v>0</v>
      </c>
      <c r="H714" s="6" t="s">
        <v>1301</v>
      </c>
      <c r="I714" s="6" t="s">
        <v>348</v>
      </c>
      <c r="J714" s="5">
        <v>1</v>
      </c>
      <c r="K714" s="6"/>
      <c r="L714" s="6" t="s">
        <v>176</v>
      </c>
      <c r="M714" s="4" t="s">
        <v>6</v>
      </c>
      <c r="N714" t="s">
        <v>118</v>
      </c>
      <c r="O714" s="4"/>
      <c r="P714" s="6" t="s">
        <v>1411</v>
      </c>
    </row>
    <row r="715" spans="1:16" x14ac:dyDescent="0.45">
      <c r="A715" s="2" t="s">
        <v>4175</v>
      </c>
      <c r="B715" s="2">
        <v>1120</v>
      </c>
      <c r="C715" s="6" t="s">
        <v>872</v>
      </c>
      <c r="D715" s="6" t="s">
        <v>142</v>
      </c>
      <c r="E715" s="18">
        <v>59820429</v>
      </c>
      <c r="F715" s="6" t="s">
        <v>1</v>
      </c>
      <c r="G715" s="6" t="s">
        <v>0</v>
      </c>
      <c r="H715" s="6" t="s">
        <v>1301</v>
      </c>
      <c r="I715" s="6" t="s">
        <v>348</v>
      </c>
      <c r="J715" s="5">
        <v>1</v>
      </c>
      <c r="K715" s="6"/>
      <c r="L715" s="6" t="s">
        <v>32</v>
      </c>
      <c r="M715" s="4" t="s">
        <v>6</v>
      </c>
      <c r="N715" t="s">
        <v>118</v>
      </c>
      <c r="O715" s="4"/>
      <c r="P715" s="6" t="s">
        <v>1412</v>
      </c>
    </row>
    <row r="716" spans="1:16" x14ac:dyDescent="0.45">
      <c r="A716" s="2" t="s">
        <v>4175</v>
      </c>
      <c r="B716" s="2">
        <v>1120</v>
      </c>
      <c r="C716" s="6" t="s">
        <v>1106</v>
      </c>
      <c r="D716" s="6" t="s">
        <v>142</v>
      </c>
      <c r="E716" s="18">
        <v>59793364</v>
      </c>
      <c r="F716" s="6" t="s">
        <v>24</v>
      </c>
      <c r="G716" s="6" t="s">
        <v>10</v>
      </c>
      <c r="H716" s="6" t="s">
        <v>1301</v>
      </c>
      <c r="I716" s="6" t="s">
        <v>348</v>
      </c>
      <c r="J716" s="5">
        <v>1</v>
      </c>
      <c r="K716" s="6"/>
      <c r="L716" s="6" t="s">
        <v>164</v>
      </c>
      <c r="M716" s="4" t="s">
        <v>6</v>
      </c>
      <c r="N716" t="s">
        <v>118</v>
      </c>
      <c r="O716" s="4"/>
      <c r="P716" s="6" t="s">
        <v>1413</v>
      </c>
    </row>
    <row r="717" spans="1:16" x14ac:dyDescent="0.45">
      <c r="A717" s="2" t="s">
        <v>4175</v>
      </c>
      <c r="B717" s="2">
        <v>1120</v>
      </c>
      <c r="C717" s="6" t="s">
        <v>1414</v>
      </c>
      <c r="D717" s="6" t="s">
        <v>142</v>
      </c>
      <c r="E717" s="18">
        <v>59937223</v>
      </c>
      <c r="F717" s="6" t="s">
        <v>24</v>
      </c>
      <c r="G717" s="6" t="s">
        <v>0</v>
      </c>
      <c r="H717" s="6" t="s">
        <v>1301</v>
      </c>
      <c r="I717" s="6" t="s">
        <v>348</v>
      </c>
      <c r="J717" s="5">
        <v>1</v>
      </c>
      <c r="K717" s="6"/>
      <c r="L717" s="6" t="s">
        <v>164</v>
      </c>
      <c r="M717" s="4" t="s">
        <v>6</v>
      </c>
      <c r="N717" t="s">
        <v>118</v>
      </c>
      <c r="O717" s="4"/>
      <c r="P717" s="6" t="s">
        <v>1411</v>
      </c>
    </row>
    <row r="718" spans="1:16" x14ac:dyDescent="0.45">
      <c r="A718" s="2" t="s">
        <v>4175</v>
      </c>
      <c r="B718" s="2">
        <v>1120</v>
      </c>
      <c r="C718" s="6" t="s">
        <v>1415</v>
      </c>
      <c r="D718" s="6" t="s">
        <v>142</v>
      </c>
      <c r="E718" s="18">
        <v>59876593</v>
      </c>
      <c r="F718" s="6" t="s">
        <v>0</v>
      </c>
      <c r="G718" s="6" t="s">
        <v>1</v>
      </c>
      <c r="H718" s="6" t="s">
        <v>1301</v>
      </c>
      <c r="I718" s="6" t="s">
        <v>348</v>
      </c>
      <c r="J718" s="5">
        <v>1</v>
      </c>
      <c r="K718" s="6"/>
      <c r="L718" s="6" t="s">
        <v>164</v>
      </c>
      <c r="M718" s="4" t="s">
        <v>6</v>
      </c>
      <c r="N718" t="s">
        <v>118</v>
      </c>
      <c r="O718" s="4"/>
      <c r="P718" s="6" t="s">
        <v>1416</v>
      </c>
    </row>
    <row r="719" spans="1:16" x14ac:dyDescent="0.45">
      <c r="A719" s="2" t="s">
        <v>4175</v>
      </c>
      <c r="B719" s="2">
        <v>1120</v>
      </c>
      <c r="C719" s="6" t="s">
        <v>1417</v>
      </c>
      <c r="D719" s="6" t="s">
        <v>142</v>
      </c>
      <c r="E719" s="18">
        <v>59853878</v>
      </c>
      <c r="F719" s="6" t="s">
        <v>10</v>
      </c>
      <c r="G719" s="6" t="s">
        <v>24</v>
      </c>
      <c r="H719" s="6" t="s">
        <v>1301</v>
      </c>
      <c r="I719" s="6" t="s">
        <v>348</v>
      </c>
      <c r="J719" s="5">
        <v>1</v>
      </c>
      <c r="K719" s="6"/>
      <c r="L719" s="6" t="s">
        <v>445</v>
      </c>
      <c r="M719" s="4" t="s">
        <v>6</v>
      </c>
      <c r="N719" t="s">
        <v>118</v>
      </c>
      <c r="O719" s="4"/>
      <c r="P719" s="6" t="s">
        <v>1418</v>
      </c>
    </row>
    <row r="720" spans="1:16" x14ac:dyDescent="0.45">
      <c r="A720" s="2" t="s">
        <v>4175</v>
      </c>
      <c r="B720" s="2">
        <v>1120</v>
      </c>
      <c r="C720" s="6" t="s">
        <v>145</v>
      </c>
      <c r="D720" s="6" t="s">
        <v>662</v>
      </c>
      <c r="E720" s="18">
        <v>47254419</v>
      </c>
      <c r="F720" s="6" t="s">
        <v>0</v>
      </c>
      <c r="G720" s="6" t="s">
        <v>24</v>
      </c>
      <c r="H720" s="6" t="s">
        <v>1303</v>
      </c>
      <c r="I720" s="6" t="s">
        <v>348</v>
      </c>
      <c r="J720" s="5">
        <v>1</v>
      </c>
      <c r="K720" s="6"/>
      <c r="L720" s="6" t="s">
        <v>146</v>
      </c>
      <c r="M720" s="4" t="s">
        <v>6</v>
      </c>
      <c r="N720" t="s">
        <v>118</v>
      </c>
      <c r="O720" s="4"/>
      <c r="P720" s="6" t="s">
        <v>1419</v>
      </c>
    </row>
    <row r="721" spans="1:16" x14ac:dyDescent="0.45">
      <c r="A721" s="2" t="s">
        <v>4175</v>
      </c>
      <c r="B721" s="2">
        <v>1120</v>
      </c>
      <c r="C721" s="6" t="s">
        <v>1420</v>
      </c>
      <c r="D721" s="6" t="s">
        <v>662</v>
      </c>
      <c r="E721" s="18">
        <v>47254419</v>
      </c>
      <c r="F721" s="6" t="s">
        <v>0</v>
      </c>
      <c r="G721" s="6" t="s">
        <v>24</v>
      </c>
      <c r="H721" s="6" t="s">
        <v>1303</v>
      </c>
      <c r="I721" s="6" t="s">
        <v>348</v>
      </c>
      <c r="J721" s="5">
        <v>1</v>
      </c>
      <c r="K721" s="6"/>
      <c r="L721" s="6" t="s">
        <v>151</v>
      </c>
      <c r="M721" s="4" t="s">
        <v>6</v>
      </c>
      <c r="N721" t="s">
        <v>118</v>
      </c>
      <c r="O721" s="4"/>
      <c r="P721" s="6" t="s">
        <v>1419</v>
      </c>
    </row>
    <row r="722" spans="1:16" x14ac:dyDescent="0.45">
      <c r="A722" s="2" t="s">
        <v>4175</v>
      </c>
      <c r="B722" s="2">
        <v>1120</v>
      </c>
      <c r="C722" s="6" t="s">
        <v>1421</v>
      </c>
      <c r="D722" s="6" t="s">
        <v>662</v>
      </c>
      <c r="E722" s="18">
        <v>47256195</v>
      </c>
      <c r="F722" s="6" t="s">
        <v>1</v>
      </c>
      <c r="G722" s="6" t="s">
        <v>0</v>
      </c>
      <c r="H722" s="6" t="s">
        <v>1303</v>
      </c>
      <c r="I722" s="6" t="s">
        <v>348</v>
      </c>
      <c r="J722" s="5">
        <v>1</v>
      </c>
      <c r="K722" s="6"/>
      <c r="L722" s="6" t="s">
        <v>128</v>
      </c>
      <c r="M722" s="4" t="s">
        <v>6</v>
      </c>
      <c r="N722" t="s">
        <v>118</v>
      </c>
      <c r="O722" s="4"/>
      <c r="P722" s="6" t="s">
        <v>1422</v>
      </c>
    </row>
    <row r="723" spans="1:16" x14ac:dyDescent="0.45">
      <c r="A723" s="2" t="s">
        <v>4175</v>
      </c>
      <c r="B723" s="2">
        <v>1120</v>
      </c>
      <c r="C723" s="6" t="s">
        <v>741</v>
      </c>
      <c r="D723" s="6" t="s">
        <v>662</v>
      </c>
      <c r="E723" s="18">
        <v>47259704</v>
      </c>
      <c r="F723" s="6" t="s">
        <v>0</v>
      </c>
      <c r="G723" s="6" t="s">
        <v>1</v>
      </c>
      <c r="H723" s="6" t="s">
        <v>1303</v>
      </c>
      <c r="I723" s="6" t="s">
        <v>348</v>
      </c>
      <c r="J723" s="5">
        <v>1</v>
      </c>
      <c r="K723" s="6"/>
      <c r="L723" s="6" t="s">
        <v>128</v>
      </c>
      <c r="M723" s="4" t="s">
        <v>6</v>
      </c>
      <c r="N723" t="s">
        <v>118</v>
      </c>
      <c r="O723" s="4"/>
      <c r="P723" s="6" t="s">
        <v>1423</v>
      </c>
    </row>
    <row r="724" spans="1:16" x14ac:dyDescent="0.45">
      <c r="A724" s="2" t="s">
        <v>4175</v>
      </c>
      <c r="B724" s="2">
        <v>1120</v>
      </c>
      <c r="C724" s="6" t="s">
        <v>1424</v>
      </c>
      <c r="D724" s="6" t="s">
        <v>662</v>
      </c>
      <c r="E724" s="18">
        <v>47256423</v>
      </c>
      <c r="F724" s="6" t="s">
        <v>24</v>
      </c>
      <c r="G724" s="6" t="s">
        <v>10</v>
      </c>
      <c r="H724" s="6" t="s">
        <v>1303</v>
      </c>
      <c r="I724" s="6" t="s">
        <v>348</v>
      </c>
      <c r="J724" s="5">
        <v>1</v>
      </c>
      <c r="K724" s="6"/>
      <c r="L724" s="6" t="s">
        <v>445</v>
      </c>
      <c r="M724" s="4" t="s">
        <v>6</v>
      </c>
      <c r="N724" t="s">
        <v>118</v>
      </c>
      <c r="O724" s="4"/>
      <c r="P724" s="6" t="s">
        <v>242</v>
      </c>
    </row>
    <row r="725" spans="1:16" x14ac:dyDescent="0.45">
      <c r="A725" s="2" t="s">
        <v>4175</v>
      </c>
      <c r="B725" s="2">
        <v>1120</v>
      </c>
      <c r="C725" s="6" t="s">
        <v>1425</v>
      </c>
      <c r="D725" s="6" t="s">
        <v>722</v>
      </c>
      <c r="E725" s="18">
        <v>45868168</v>
      </c>
      <c r="F725" s="6" t="s">
        <v>24</v>
      </c>
      <c r="G725" s="6" t="s">
        <v>0</v>
      </c>
      <c r="H725" s="6" t="s">
        <v>1267</v>
      </c>
      <c r="I725" s="6" t="s">
        <v>348</v>
      </c>
      <c r="J725" s="5">
        <v>1</v>
      </c>
      <c r="K725" s="6"/>
      <c r="L725" s="6" t="s">
        <v>146</v>
      </c>
      <c r="M725" s="4" t="s">
        <v>6</v>
      </c>
      <c r="N725" t="s">
        <v>118</v>
      </c>
      <c r="O725" s="4"/>
      <c r="P725" s="6" t="s">
        <v>1426</v>
      </c>
    </row>
    <row r="726" spans="1:16" x14ac:dyDescent="0.45">
      <c r="A726" s="2" t="s">
        <v>4175</v>
      </c>
      <c r="B726" s="2">
        <v>1120</v>
      </c>
      <c r="C726" s="6" t="s">
        <v>1164</v>
      </c>
      <c r="D726" s="6" t="s">
        <v>722</v>
      </c>
      <c r="E726" s="18">
        <v>45860760</v>
      </c>
      <c r="F726" s="6" t="s">
        <v>0</v>
      </c>
      <c r="G726" s="6" t="s">
        <v>1</v>
      </c>
      <c r="H726" s="6" t="s">
        <v>1267</v>
      </c>
      <c r="I726" s="6" t="s">
        <v>348</v>
      </c>
      <c r="J726" s="5">
        <v>1</v>
      </c>
      <c r="K726" s="6"/>
      <c r="L726" s="6" t="s">
        <v>436</v>
      </c>
      <c r="M726" s="4" t="s">
        <v>6</v>
      </c>
      <c r="N726" t="s">
        <v>118</v>
      </c>
      <c r="O726" s="4"/>
      <c r="P726" s="6" t="s">
        <v>1427</v>
      </c>
    </row>
    <row r="727" spans="1:16" x14ac:dyDescent="0.45">
      <c r="A727" s="2" t="s">
        <v>4175</v>
      </c>
      <c r="B727" s="2">
        <v>1120</v>
      </c>
      <c r="C727" s="6" t="s">
        <v>1428</v>
      </c>
      <c r="D727" s="6" t="s">
        <v>722</v>
      </c>
      <c r="E727" s="18">
        <v>45860626</v>
      </c>
      <c r="F727" s="6" t="s">
        <v>24</v>
      </c>
      <c r="G727" s="6" t="s">
        <v>0</v>
      </c>
      <c r="H727" s="6" t="s">
        <v>1267</v>
      </c>
      <c r="I727" s="6" t="s">
        <v>348</v>
      </c>
      <c r="J727" s="5">
        <v>1</v>
      </c>
      <c r="K727" s="6"/>
      <c r="L727" s="6" t="s">
        <v>219</v>
      </c>
      <c r="M727" s="4" t="s">
        <v>6</v>
      </c>
      <c r="N727" t="s">
        <v>118</v>
      </c>
      <c r="O727" s="4"/>
      <c r="P727" s="6" t="s">
        <v>1429</v>
      </c>
    </row>
    <row r="728" spans="1:16" x14ac:dyDescent="0.45">
      <c r="A728" s="2" t="s">
        <v>4175</v>
      </c>
      <c r="B728" s="2">
        <v>1120</v>
      </c>
      <c r="C728" s="6" t="s">
        <v>1430</v>
      </c>
      <c r="D728" s="6" t="s">
        <v>722</v>
      </c>
      <c r="E728" s="18">
        <v>45856059</v>
      </c>
      <c r="F728" s="6" t="s">
        <v>0</v>
      </c>
      <c r="G728" s="6" t="s">
        <v>24</v>
      </c>
      <c r="H728" s="6" t="s">
        <v>1267</v>
      </c>
      <c r="I728" s="6" t="s">
        <v>348</v>
      </c>
      <c r="J728" s="5">
        <v>1</v>
      </c>
      <c r="K728" s="6"/>
      <c r="L728" s="6" t="s">
        <v>176</v>
      </c>
      <c r="M728" s="4" t="s">
        <v>6</v>
      </c>
      <c r="N728" t="s">
        <v>118</v>
      </c>
      <c r="O728" s="4"/>
      <c r="P728" s="6" t="s">
        <v>1431</v>
      </c>
    </row>
    <row r="729" spans="1:16" x14ac:dyDescent="0.45">
      <c r="A729" s="2" t="s">
        <v>4175</v>
      </c>
      <c r="B729" s="2">
        <v>1120</v>
      </c>
      <c r="C729" s="6" t="s">
        <v>1432</v>
      </c>
      <c r="D729" s="6" t="s">
        <v>722</v>
      </c>
      <c r="E729" s="18">
        <v>45858047</v>
      </c>
      <c r="F729" s="6" t="s">
        <v>0</v>
      </c>
      <c r="G729" s="6" t="s">
        <v>1</v>
      </c>
      <c r="H729" s="6" t="s">
        <v>1267</v>
      </c>
      <c r="I729" s="6" t="s">
        <v>348</v>
      </c>
      <c r="J729" s="5">
        <v>1</v>
      </c>
      <c r="K729" s="6"/>
      <c r="L729" s="6" t="s">
        <v>176</v>
      </c>
      <c r="M729" s="4" t="s">
        <v>6</v>
      </c>
      <c r="N729" t="s">
        <v>118</v>
      </c>
      <c r="O729" s="4"/>
      <c r="P729" s="6" t="s">
        <v>1433</v>
      </c>
    </row>
    <row r="730" spans="1:16" x14ac:dyDescent="0.45">
      <c r="A730" s="2" t="s">
        <v>4175</v>
      </c>
      <c r="B730" s="2">
        <v>1120</v>
      </c>
      <c r="C730" s="6" t="s">
        <v>1434</v>
      </c>
      <c r="D730" s="6" t="s">
        <v>722</v>
      </c>
      <c r="E730" s="18">
        <v>45856371</v>
      </c>
      <c r="F730" s="6" t="s">
        <v>24</v>
      </c>
      <c r="G730" s="6" t="s">
        <v>10</v>
      </c>
      <c r="H730" s="6" t="s">
        <v>1267</v>
      </c>
      <c r="I730" s="6" t="s">
        <v>348</v>
      </c>
      <c r="J730" s="5">
        <v>1</v>
      </c>
      <c r="K730" s="6"/>
      <c r="L730" s="6" t="s">
        <v>128</v>
      </c>
      <c r="M730" s="4" t="s">
        <v>6</v>
      </c>
      <c r="N730" t="s">
        <v>118</v>
      </c>
      <c r="O730" s="4"/>
      <c r="P730" s="6" t="s">
        <v>1435</v>
      </c>
    </row>
    <row r="731" spans="1:16" x14ac:dyDescent="0.45">
      <c r="A731" s="2" t="s">
        <v>4175</v>
      </c>
      <c r="B731" s="2">
        <v>1120</v>
      </c>
      <c r="C731" s="6" t="s">
        <v>1436</v>
      </c>
      <c r="D731" s="6" t="s">
        <v>722</v>
      </c>
      <c r="E731" s="18">
        <v>45860760</v>
      </c>
      <c r="F731" s="6" t="s">
        <v>0</v>
      </c>
      <c r="G731" s="6" t="s">
        <v>1</v>
      </c>
      <c r="H731" s="6" t="s">
        <v>1267</v>
      </c>
      <c r="I731" s="6" t="s">
        <v>348</v>
      </c>
      <c r="J731" s="5">
        <v>1</v>
      </c>
      <c r="K731" s="6"/>
      <c r="L731" s="6" t="s">
        <v>199</v>
      </c>
      <c r="M731" s="4" t="s">
        <v>6</v>
      </c>
      <c r="N731" t="s">
        <v>118</v>
      </c>
      <c r="O731" s="4"/>
      <c r="P731" s="6" t="s">
        <v>1427</v>
      </c>
    </row>
    <row r="732" spans="1:16" x14ac:dyDescent="0.45">
      <c r="A732" s="2" t="s">
        <v>4175</v>
      </c>
      <c r="B732" s="2">
        <v>1120</v>
      </c>
      <c r="C732" s="6" t="s">
        <v>1437</v>
      </c>
      <c r="D732" s="6" t="s">
        <v>722</v>
      </c>
      <c r="E732" s="18">
        <v>45867532</v>
      </c>
      <c r="F732" s="6" t="s">
        <v>0</v>
      </c>
      <c r="G732" s="6" t="s">
        <v>1</v>
      </c>
      <c r="H732" s="6" t="s">
        <v>1267</v>
      </c>
      <c r="I732" s="6" t="s">
        <v>348</v>
      </c>
      <c r="J732" s="5">
        <v>1</v>
      </c>
      <c r="K732" s="6"/>
      <c r="L732" s="6" t="s">
        <v>226</v>
      </c>
      <c r="M732" s="4" t="s">
        <v>6</v>
      </c>
      <c r="N732" t="s">
        <v>118</v>
      </c>
      <c r="O732" s="4"/>
      <c r="P732" s="6" t="s">
        <v>1438</v>
      </c>
    </row>
    <row r="733" spans="1:16" x14ac:dyDescent="0.45">
      <c r="A733" s="2" t="s">
        <v>4175</v>
      </c>
      <c r="B733" s="2">
        <v>1120</v>
      </c>
      <c r="C733" s="6" t="s">
        <v>760</v>
      </c>
      <c r="D733" s="6" t="s">
        <v>722</v>
      </c>
      <c r="E733" s="18">
        <v>45855556</v>
      </c>
      <c r="F733" s="6" t="s">
        <v>24</v>
      </c>
      <c r="G733" s="6" t="s">
        <v>0</v>
      </c>
      <c r="H733" s="6" t="s">
        <v>1267</v>
      </c>
      <c r="I733" s="6" t="s">
        <v>348</v>
      </c>
      <c r="J733" s="5">
        <v>1</v>
      </c>
      <c r="K733" s="6"/>
      <c r="L733" s="6" t="s">
        <v>187</v>
      </c>
      <c r="M733" s="4" t="s">
        <v>6</v>
      </c>
      <c r="N733" t="s">
        <v>118</v>
      </c>
      <c r="O733" s="4"/>
      <c r="P733" s="6" t="s">
        <v>1439</v>
      </c>
    </row>
    <row r="734" spans="1:16" x14ac:dyDescent="0.45">
      <c r="A734" s="2" t="s">
        <v>4175</v>
      </c>
      <c r="B734" s="2">
        <v>1120</v>
      </c>
      <c r="C734" s="6" t="s">
        <v>804</v>
      </c>
      <c r="D734" s="6" t="s">
        <v>722</v>
      </c>
      <c r="E734" s="18">
        <v>45867139</v>
      </c>
      <c r="F734" s="6" t="s">
        <v>1</v>
      </c>
      <c r="G734" s="6" t="s">
        <v>0</v>
      </c>
      <c r="H734" s="6" t="s">
        <v>1267</v>
      </c>
      <c r="I734" s="6" t="s">
        <v>348</v>
      </c>
      <c r="J734" s="5">
        <v>1</v>
      </c>
      <c r="K734" s="6"/>
      <c r="L734" s="6" t="s">
        <v>187</v>
      </c>
      <c r="M734" s="4" t="s">
        <v>6</v>
      </c>
      <c r="N734" t="s">
        <v>118</v>
      </c>
      <c r="O734" s="4"/>
      <c r="P734" s="6" t="s">
        <v>1440</v>
      </c>
    </row>
    <row r="735" spans="1:16" x14ac:dyDescent="0.45">
      <c r="A735" s="2" t="s">
        <v>4175</v>
      </c>
      <c r="B735" s="2">
        <v>1120</v>
      </c>
      <c r="C735" s="6" t="s">
        <v>466</v>
      </c>
      <c r="D735" s="6" t="s">
        <v>722</v>
      </c>
      <c r="E735" s="18">
        <v>45855574</v>
      </c>
      <c r="F735" s="6" t="s">
        <v>24</v>
      </c>
      <c r="G735" s="6" t="s">
        <v>10</v>
      </c>
      <c r="H735" s="6" t="s">
        <v>1267</v>
      </c>
      <c r="I735" s="6" t="s">
        <v>348</v>
      </c>
      <c r="J735" s="5">
        <v>1</v>
      </c>
      <c r="K735" s="6"/>
      <c r="L735" s="6" t="s">
        <v>70</v>
      </c>
      <c r="M735" s="4" t="s">
        <v>6</v>
      </c>
      <c r="N735" t="s">
        <v>118</v>
      </c>
      <c r="O735" s="4"/>
      <c r="P735" s="6" t="s">
        <v>1441</v>
      </c>
    </row>
    <row r="736" spans="1:16" x14ac:dyDescent="0.45">
      <c r="A736" s="2" t="s">
        <v>4175</v>
      </c>
      <c r="B736" s="2">
        <v>1120</v>
      </c>
      <c r="C736" s="6" t="s">
        <v>1241</v>
      </c>
      <c r="D736" s="6" t="s">
        <v>722</v>
      </c>
      <c r="E736" s="18">
        <v>45867550</v>
      </c>
      <c r="F736" s="6" t="s">
        <v>0</v>
      </c>
      <c r="G736" s="6" t="s">
        <v>1</v>
      </c>
      <c r="H736" s="6" t="s">
        <v>1267</v>
      </c>
      <c r="I736" s="6" t="s">
        <v>348</v>
      </c>
      <c r="J736" s="5">
        <v>1</v>
      </c>
      <c r="K736" s="6"/>
      <c r="L736" s="6" t="s">
        <v>159</v>
      </c>
      <c r="M736" s="4" t="s">
        <v>6</v>
      </c>
      <c r="N736" t="s">
        <v>118</v>
      </c>
      <c r="O736" s="4"/>
      <c r="P736" s="6" t="s">
        <v>1442</v>
      </c>
    </row>
    <row r="737" spans="1:16" x14ac:dyDescent="0.45">
      <c r="A737" s="2" t="s">
        <v>4175</v>
      </c>
      <c r="B737" s="2">
        <v>1120</v>
      </c>
      <c r="C737" s="6" t="s">
        <v>1443</v>
      </c>
      <c r="D737" s="6" t="s">
        <v>120</v>
      </c>
      <c r="E737" s="18">
        <v>128038139</v>
      </c>
      <c r="F737" s="6" t="s">
        <v>0</v>
      </c>
      <c r="G737" s="6" t="s">
        <v>1</v>
      </c>
      <c r="H737" s="6" t="s">
        <v>1270</v>
      </c>
      <c r="I737" s="6" t="s">
        <v>348</v>
      </c>
      <c r="J737" s="5">
        <v>1</v>
      </c>
      <c r="K737" s="6"/>
      <c r="L737" s="6" t="s">
        <v>553</v>
      </c>
      <c r="M737" s="4" t="s">
        <v>6</v>
      </c>
      <c r="N737" t="s">
        <v>118</v>
      </c>
      <c r="O737" s="4"/>
      <c r="P737" s="6" t="s">
        <v>1444</v>
      </c>
    </row>
    <row r="738" spans="1:16" x14ac:dyDescent="0.45">
      <c r="A738" s="2" t="s">
        <v>4175</v>
      </c>
      <c r="B738" s="2">
        <v>1120</v>
      </c>
      <c r="C738" s="6" t="s">
        <v>1445</v>
      </c>
      <c r="D738" s="6" t="s">
        <v>120</v>
      </c>
      <c r="E738" s="18">
        <v>128015297</v>
      </c>
      <c r="F738" s="6" t="s">
        <v>24</v>
      </c>
      <c r="G738" s="6" t="s">
        <v>10</v>
      </c>
      <c r="H738" s="6" t="s">
        <v>1270</v>
      </c>
      <c r="I738" s="6" t="s">
        <v>348</v>
      </c>
      <c r="J738" s="5">
        <v>1</v>
      </c>
      <c r="K738" s="6"/>
      <c r="L738" s="6" t="s">
        <v>338</v>
      </c>
      <c r="M738" s="4" t="s">
        <v>6</v>
      </c>
      <c r="N738" t="s">
        <v>118</v>
      </c>
      <c r="O738" s="4"/>
      <c r="P738" s="6" t="s">
        <v>1446</v>
      </c>
    </row>
    <row r="739" spans="1:16" x14ac:dyDescent="0.45">
      <c r="A739" s="2" t="s">
        <v>4175</v>
      </c>
      <c r="B739" s="2">
        <v>1120</v>
      </c>
      <c r="C739" s="6" t="s">
        <v>1447</v>
      </c>
      <c r="D739" s="6" t="s">
        <v>120</v>
      </c>
      <c r="E739" s="18">
        <v>128044386</v>
      </c>
      <c r="F739" s="6" t="s">
        <v>10</v>
      </c>
      <c r="G739" s="6" t="s">
        <v>24</v>
      </c>
      <c r="H739" s="6" t="s">
        <v>1270</v>
      </c>
      <c r="I739" s="6" t="s">
        <v>348</v>
      </c>
      <c r="J739" s="5">
        <v>1</v>
      </c>
      <c r="K739" s="6"/>
      <c r="L739" s="6" t="s">
        <v>219</v>
      </c>
      <c r="M739" s="4" t="s">
        <v>6</v>
      </c>
      <c r="N739" t="s">
        <v>118</v>
      </c>
      <c r="O739" s="4"/>
      <c r="P739" s="6" t="s">
        <v>1448</v>
      </c>
    </row>
    <row r="740" spans="1:16" x14ac:dyDescent="0.45">
      <c r="A740" s="2" t="s">
        <v>4175</v>
      </c>
      <c r="B740" s="2">
        <v>1120</v>
      </c>
      <c r="C740" s="6" t="s">
        <v>635</v>
      </c>
      <c r="D740" s="6" t="s">
        <v>120</v>
      </c>
      <c r="E740" s="18">
        <v>128036921</v>
      </c>
      <c r="F740" s="6" t="s">
        <v>24</v>
      </c>
      <c r="G740" s="6" t="s">
        <v>10</v>
      </c>
      <c r="H740" s="6" t="s">
        <v>1270</v>
      </c>
      <c r="I740" s="6" t="s">
        <v>348</v>
      </c>
      <c r="J740" s="5">
        <v>1</v>
      </c>
      <c r="K740" s="6"/>
      <c r="L740" s="6" t="s">
        <v>32</v>
      </c>
      <c r="M740" s="4" t="s">
        <v>6</v>
      </c>
      <c r="N740" t="s">
        <v>118</v>
      </c>
      <c r="O740" s="4"/>
      <c r="P740" s="6" t="s">
        <v>1449</v>
      </c>
    </row>
    <row r="741" spans="1:16" x14ac:dyDescent="0.45">
      <c r="A741" s="2" t="s">
        <v>4175</v>
      </c>
      <c r="B741" s="2">
        <v>1120</v>
      </c>
      <c r="C741" s="6" t="s">
        <v>1451</v>
      </c>
      <c r="D741" s="6" t="s">
        <v>166</v>
      </c>
      <c r="E741" s="18">
        <v>14029465</v>
      </c>
      <c r="F741" s="6" t="s">
        <v>24</v>
      </c>
      <c r="G741" s="6" t="s">
        <v>10</v>
      </c>
      <c r="H741" s="6" t="s">
        <v>1450</v>
      </c>
      <c r="I741" s="6" t="s">
        <v>348</v>
      </c>
      <c r="J741" s="5">
        <v>1</v>
      </c>
      <c r="K741" s="6"/>
      <c r="L741" s="6" t="s">
        <v>580</v>
      </c>
      <c r="M741" s="4" t="s">
        <v>6</v>
      </c>
      <c r="N741" t="s">
        <v>118</v>
      </c>
      <c r="O741" s="4"/>
      <c r="P741" s="6" t="s">
        <v>1452</v>
      </c>
    </row>
    <row r="742" spans="1:16" x14ac:dyDescent="0.45">
      <c r="A742" s="2" t="s">
        <v>4175</v>
      </c>
      <c r="B742" s="2">
        <v>1120</v>
      </c>
      <c r="C742" s="6" t="s">
        <v>671</v>
      </c>
      <c r="D742" s="6" t="s">
        <v>166</v>
      </c>
      <c r="E742" s="18">
        <v>14028147</v>
      </c>
      <c r="F742" s="6" t="s">
        <v>0</v>
      </c>
      <c r="G742" s="6" t="s">
        <v>1</v>
      </c>
      <c r="H742" s="6" t="s">
        <v>1450</v>
      </c>
      <c r="I742" s="6" t="s">
        <v>348</v>
      </c>
      <c r="J742" s="5">
        <v>1</v>
      </c>
      <c r="K742" s="6"/>
      <c r="L742" s="6" t="s">
        <v>124</v>
      </c>
      <c r="M742" s="4" t="s">
        <v>6</v>
      </c>
      <c r="N742" t="s">
        <v>118</v>
      </c>
      <c r="O742" s="4"/>
      <c r="P742" s="6" t="s">
        <v>1453</v>
      </c>
    </row>
    <row r="743" spans="1:16" x14ac:dyDescent="0.45">
      <c r="A743" s="2" t="s">
        <v>4175</v>
      </c>
      <c r="B743" s="2">
        <v>1120</v>
      </c>
      <c r="C743" s="6" t="s">
        <v>1268</v>
      </c>
      <c r="D743" s="6" t="s">
        <v>166</v>
      </c>
      <c r="E743" s="18">
        <v>14016026</v>
      </c>
      <c r="F743" s="6" t="s">
        <v>24</v>
      </c>
      <c r="G743" s="6" t="s">
        <v>10</v>
      </c>
      <c r="H743" s="6" t="s">
        <v>1450</v>
      </c>
      <c r="I743" s="6" t="s">
        <v>348</v>
      </c>
      <c r="J743" s="5">
        <v>1</v>
      </c>
      <c r="K743" s="6"/>
      <c r="L743" s="6" t="s">
        <v>338</v>
      </c>
      <c r="M743" s="4" t="s">
        <v>6</v>
      </c>
      <c r="N743" t="s">
        <v>118</v>
      </c>
      <c r="O743" s="4"/>
      <c r="P743" s="6" t="s">
        <v>1454</v>
      </c>
    </row>
    <row r="744" spans="1:16" x14ac:dyDescent="0.45">
      <c r="A744" s="2" t="s">
        <v>4175</v>
      </c>
      <c r="B744" s="2">
        <v>1120</v>
      </c>
      <c r="C744" s="6" t="s">
        <v>1455</v>
      </c>
      <c r="D744" s="6" t="s">
        <v>166</v>
      </c>
      <c r="E744" s="18">
        <v>14015962</v>
      </c>
      <c r="F744" s="6" t="s">
        <v>0</v>
      </c>
      <c r="G744" s="6" t="s">
        <v>24</v>
      </c>
      <c r="H744" s="6" t="s">
        <v>1450</v>
      </c>
      <c r="I744" s="6" t="s">
        <v>348</v>
      </c>
      <c r="J744" s="5">
        <v>1</v>
      </c>
      <c r="K744" s="6"/>
      <c r="L744" s="6" t="s">
        <v>176</v>
      </c>
      <c r="M744" s="4" t="s">
        <v>6</v>
      </c>
      <c r="N744" t="s">
        <v>118</v>
      </c>
      <c r="O744" s="4"/>
      <c r="P744" s="6" t="s">
        <v>1456</v>
      </c>
    </row>
    <row r="745" spans="1:16" x14ac:dyDescent="0.45">
      <c r="A745" s="2" t="s">
        <v>4175</v>
      </c>
      <c r="B745" s="2">
        <v>1120</v>
      </c>
      <c r="C745" s="6" t="s">
        <v>1457</v>
      </c>
      <c r="D745" s="6" t="s">
        <v>166</v>
      </c>
      <c r="E745" s="18">
        <v>14015891</v>
      </c>
      <c r="F745" s="6" t="s">
        <v>1</v>
      </c>
      <c r="G745" s="6" t="s">
        <v>0</v>
      </c>
      <c r="H745" s="6" t="s">
        <v>1450</v>
      </c>
      <c r="I745" s="6" t="s">
        <v>348</v>
      </c>
      <c r="J745" s="5">
        <v>1</v>
      </c>
      <c r="K745" s="6"/>
      <c r="L745" s="6" t="s">
        <v>176</v>
      </c>
      <c r="M745" s="4" t="s">
        <v>6</v>
      </c>
      <c r="N745" t="s">
        <v>118</v>
      </c>
      <c r="O745" s="4"/>
      <c r="P745" s="6" t="s">
        <v>1458</v>
      </c>
    </row>
    <row r="746" spans="1:16" x14ac:dyDescent="0.45">
      <c r="A746" s="2" t="s">
        <v>4175</v>
      </c>
      <c r="B746" s="2">
        <v>1120</v>
      </c>
      <c r="C746" s="6" t="s">
        <v>1459</v>
      </c>
      <c r="D746" s="6" t="s">
        <v>166</v>
      </c>
      <c r="E746" s="18">
        <v>14041672</v>
      </c>
      <c r="F746" s="6" t="s">
        <v>24</v>
      </c>
      <c r="G746" s="6" t="s">
        <v>10</v>
      </c>
      <c r="H746" s="6" t="s">
        <v>1450</v>
      </c>
      <c r="I746" s="6" t="s">
        <v>348</v>
      </c>
      <c r="J746" s="5">
        <v>1</v>
      </c>
      <c r="K746" s="6"/>
      <c r="L746" s="6" t="s">
        <v>128</v>
      </c>
      <c r="M746" s="4" t="s">
        <v>6</v>
      </c>
      <c r="N746" t="s">
        <v>118</v>
      </c>
      <c r="O746" s="4"/>
      <c r="P746" s="6" t="s">
        <v>1460</v>
      </c>
    </row>
    <row r="747" spans="1:16" x14ac:dyDescent="0.45">
      <c r="A747" s="2" t="s">
        <v>4175</v>
      </c>
      <c r="B747" s="2">
        <v>1120</v>
      </c>
      <c r="C747" s="6" t="s">
        <v>1461</v>
      </c>
      <c r="D747" s="6" t="s">
        <v>166</v>
      </c>
      <c r="E747" s="18">
        <v>14022076</v>
      </c>
      <c r="F747" s="6" t="s">
        <v>24</v>
      </c>
      <c r="G747" s="6" t="s">
        <v>10</v>
      </c>
      <c r="H747" s="6" t="s">
        <v>1450</v>
      </c>
      <c r="I747" s="6" t="s">
        <v>348</v>
      </c>
      <c r="J747" s="5">
        <v>1</v>
      </c>
      <c r="K747" s="6"/>
      <c r="L747" s="6" t="s">
        <v>199</v>
      </c>
      <c r="M747" s="4" t="s">
        <v>6</v>
      </c>
      <c r="N747" t="s">
        <v>118</v>
      </c>
      <c r="O747" s="4"/>
      <c r="P747" s="6" t="s">
        <v>1462</v>
      </c>
    </row>
    <row r="748" spans="1:16" x14ac:dyDescent="0.45">
      <c r="A748" s="2" t="s">
        <v>4175</v>
      </c>
      <c r="B748" s="2">
        <v>1120</v>
      </c>
      <c r="C748" s="6" t="s">
        <v>413</v>
      </c>
      <c r="D748" s="6" t="s">
        <v>166</v>
      </c>
      <c r="E748" s="18">
        <v>14029422</v>
      </c>
      <c r="F748" s="6" t="s">
        <v>24</v>
      </c>
      <c r="G748" s="6" t="s">
        <v>10</v>
      </c>
      <c r="H748" s="6" t="s">
        <v>1450</v>
      </c>
      <c r="I748" s="6" t="s">
        <v>348</v>
      </c>
      <c r="J748" s="5">
        <v>1</v>
      </c>
      <c r="K748" s="6"/>
      <c r="L748" s="6" t="s">
        <v>226</v>
      </c>
      <c r="M748" s="4" t="s">
        <v>6</v>
      </c>
      <c r="N748" t="s">
        <v>118</v>
      </c>
      <c r="O748" s="4"/>
      <c r="P748" s="6" t="s">
        <v>1463</v>
      </c>
    </row>
    <row r="749" spans="1:16" x14ac:dyDescent="0.45">
      <c r="A749" s="2" t="s">
        <v>4175</v>
      </c>
      <c r="B749" s="2">
        <v>1120</v>
      </c>
      <c r="C749" s="6" t="s">
        <v>624</v>
      </c>
      <c r="D749" s="6" t="s">
        <v>166</v>
      </c>
      <c r="E749" s="18">
        <v>14014085</v>
      </c>
      <c r="F749" s="6" t="s">
        <v>24</v>
      </c>
      <c r="G749" s="6" t="s">
        <v>0</v>
      </c>
      <c r="H749" s="6" t="s">
        <v>1450</v>
      </c>
      <c r="I749" s="6" t="s">
        <v>348</v>
      </c>
      <c r="J749" s="5">
        <v>1</v>
      </c>
      <c r="K749" s="6"/>
      <c r="L749" s="6" t="s">
        <v>70</v>
      </c>
      <c r="M749" s="4" t="s">
        <v>6</v>
      </c>
      <c r="N749" t="s">
        <v>118</v>
      </c>
      <c r="O749" s="4"/>
      <c r="P749" s="6" t="s">
        <v>1464</v>
      </c>
    </row>
    <row r="750" spans="1:16" x14ac:dyDescent="0.45">
      <c r="A750" s="2" t="s">
        <v>4175</v>
      </c>
      <c r="B750" s="2">
        <v>1120</v>
      </c>
      <c r="C750" s="6" t="s">
        <v>926</v>
      </c>
      <c r="D750" s="6" t="s">
        <v>166</v>
      </c>
      <c r="E750" s="18">
        <v>14029482</v>
      </c>
      <c r="F750" s="6" t="s">
        <v>24</v>
      </c>
      <c r="G750" s="6" t="s">
        <v>10</v>
      </c>
      <c r="H750" s="6" t="s">
        <v>1450</v>
      </c>
      <c r="I750" s="6" t="s">
        <v>348</v>
      </c>
      <c r="J750" s="5">
        <v>1</v>
      </c>
      <c r="K750" s="6"/>
      <c r="L750" s="6" t="s">
        <v>70</v>
      </c>
      <c r="M750" s="4" t="s">
        <v>6</v>
      </c>
      <c r="N750" t="s">
        <v>118</v>
      </c>
      <c r="O750" s="4"/>
      <c r="P750" s="6" t="s">
        <v>1465</v>
      </c>
    </row>
    <row r="751" spans="1:16" x14ac:dyDescent="0.45">
      <c r="A751" s="2" t="s">
        <v>4175</v>
      </c>
      <c r="B751" s="2">
        <v>1120</v>
      </c>
      <c r="C751" s="6" t="s">
        <v>1466</v>
      </c>
      <c r="D751" s="6" t="s">
        <v>149</v>
      </c>
      <c r="E751" s="18">
        <v>103525619</v>
      </c>
      <c r="F751" s="6" t="s">
        <v>0</v>
      </c>
      <c r="G751" s="6" t="s">
        <v>1</v>
      </c>
      <c r="H751" s="6" t="s">
        <v>1311</v>
      </c>
      <c r="I751" s="6" t="s">
        <v>348</v>
      </c>
      <c r="J751" s="5">
        <v>1</v>
      </c>
      <c r="K751" s="6"/>
      <c r="L751" s="6" t="s">
        <v>151</v>
      </c>
      <c r="M751" s="4" t="s">
        <v>6</v>
      </c>
      <c r="N751" t="s">
        <v>118</v>
      </c>
      <c r="O751" s="4"/>
      <c r="P751" s="6" t="s">
        <v>1467</v>
      </c>
    </row>
    <row r="752" spans="1:16" x14ac:dyDescent="0.45">
      <c r="A752" s="2" t="s">
        <v>4175</v>
      </c>
      <c r="B752" s="2">
        <v>1120</v>
      </c>
      <c r="C752" s="6" t="s">
        <v>499</v>
      </c>
      <c r="D752" s="6" t="s">
        <v>149</v>
      </c>
      <c r="E752" s="18">
        <v>103514062</v>
      </c>
      <c r="F752" s="6" t="s">
        <v>10</v>
      </c>
      <c r="G752" s="6" t="s">
        <v>1</v>
      </c>
      <c r="H752" s="6" t="s">
        <v>1311</v>
      </c>
      <c r="I752" s="6" t="s">
        <v>348</v>
      </c>
      <c r="J752" s="5">
        <v>1</v>
      </c>
      <c r="K752" s="6"/>
      <c r="L752" s="6" t="s">
        <v>151</v>
      </c>
      <c r="M752" s="4" t="s">
        <v>6</v>
      </c>
      <c r="N752" t="s">
        <v>118</v>
      </c>
      <c r="O752" s="4"/>
      <c r="P752" s="6" t="s">
        <v>1468</v>
      </c>
    </row>
    <row r="753" spans="1:16" x14ac:dyDescent="0.45">
      <c r="A753" s="2" t="s">
        <v>4175</v>
      </c>
      <c r="B753" s="2">
        <v>1120</v>
      </c>
      <c r="C753" s="6" t="s">
        <v>1469</v>
      </c>
      <c r="D753" s="6" t="s">
        <v>149</v>
      </c>
      <c r="E753" s="18">
        <v>103524732</v>
      </c>
      <c r="F753" s="6" t="s">
        <v>0</v>
      </c>
      <c r="G753" s="6" t="s">
        <v>10</v>
      </c>
      <c r="H753" s="6" t="s">
        <v>1311</v>
      </c>
      <c r="I753" s="6" t="s">
        <v>348</v>
      </c>
      <c r="J753" s="5">
        <v>1</v>
      </c>
      <c r="K753" s="6"/>
      <c r="L753" s="6" t="s">
        <v>180</v>
      </c>
      <c r="M753" s="4" t="s">
        <v>6</v>
      </c>
      <c r="N753" t="s">
        <v>118</v>
      </c>
      <c r="O753" s="4"/>
      <c r="P753" s="6" t="s">
        <v>1470</v>
      </c>
    </row>
    <row r="754" spans="1:16" x14ac:dyDescent="0.45">
      <c r="A754" s="2" t="s">
        <v>4175</v>
      </c>
      <c r="B754" s="2">
        <v>1120</v>
      </c>
      <c r="C754" s="6" t="s">
        <v>1471</v>
      </c>
      <c r="D754" s="6" t="s">
        <v>149</v>
      </c>
      <c r="E754" s="18">
        <v>103513923</v>
      </c>
      <c r="F754" s="6" t="s">
        <v>10</v>
      </c>
      <c r="G754" s="6" t="s">
        <v>24</v>
      </c>
      <c r="H754" s="6" t="s">
        <v>1311</v>
      </c>
      <c r="I754" s="6" t="s">
        <v>348</v>
      </c>
      <c r="J754" s="5">
        <v>1</v>
      </c>
      <c r="K754" s="6"/>
      <c r="L754" s="6" t="s">
        <v>180</v>
      </c>
      <c r="M754" s="4" t="s">
        <v>6</v>
      </c>
      <c r="N754" t="s">
        <v>118</v>
      </c>
      <c r="O754" s="4"/>
      <c r="P754" s="6" t="s">
        <v>1472</v>
      </c>
    </row>
    <row r="755" spans="1:16" x14ac:dyDescent="0.45">
      <c r="A755" s="2" t="s">
        <v>4175</v>
      </c>
      <c r="B755" s="2">
        <v>1120</v>
      </c>
      <c r="C755" s="6" t="s">
        <v>1445</v>
      </c>
      <c r="D755" s="6" t="s">
        <v>149</v>
      </c>
      <c r="E755" s="18">
        <v>103510755</v>
      </c>
      <c r="F755" s="6" t="s">
        <v>10</v>
      </c>
      <c r="G755" s="6" t="s">
        <v>24</v>
      </c>
      <c r="H755" s="6" t="s">
        <v>1311</v>
      </c>
      <c r="I755" s="6" t="s">
        <v>348</v>
      </c>
      <c r="J755" s="5">
        <v>1</v>
      </c>
      <c r="K755" s="6"/>
      <c r="L755" s="6" t="s">
        <v>338</v>
      </c>
      <c r="M755" s="4" t="s">
        <v>6</v>
      </c>
      <c r="N755" t="s">
        <v>118</v>
      </c>
      <c r="O755" s="4"/>
      <c r="P755" s="6" t="s">
        <v>1473</v>
      </c>
    </row>
    <row r="756" spans="1:16" x14ac:dyDescent="0.45">
      <c r="A756" s="2" t="s">
        <v>4175</v>
      </c>
      <c r="B756" s="2">
        <v>1120</v>
      </c>
      <c r="C756" s="6" t="s">
        <v>547</v>
      </c>
      <c r="D756" s="6" t="s">
        <v>149</v>
      </c>
      <c r="E756" s="18">
        <v>103518708</v>
      </c>
      <c r="F756" s="6" t="s">
        <v>24</v>
      </c>
      <c r="G756" s="6" t="s">
        <v>10</v>
      </c>
      <c r="H756" s="6" t="s">
        <v>1311</v>
      </c>
      <c r="I756" s="6" t="s">
        <v>348</v>
      </c>
      <c r="J756" s="5">
        <v>1</v>
      </c>
      <c r="K756" s="6"/>
      <c r="L756" s="6" t="s">
        <v>176</v>
      </c>
      <c r="M756" s="4" t="s">
        <v>6</v>
      </c>
      <c r="N756" t="s">
        <v>118</v>
      </c>
      <c r="O756" s="4"/>
      <c r="P756" s="6" t="s">
        <v>1474</v>
      </c>
    </row>
    <row r="757" spans="1:16" x14ac:dyDescent="0.45">
      <c r="A757" s="2" t="s">
        <v>4175</v>
      </c>
      <c r="B757" s="2">
        <v>1120</v>
      </c>
      <c r="C757" s="6" t="s">
        <v>1475</v>
      </c>
      <c r="D757" s="6" t="s">
        <v>149</v>
      </c>
      <c r="E757" s="18">
        <v>103518032</v>
      </c>
      <c r="F757" s="6" t="s">
        <v>1</v>
      </c>
      <c r="G757" s="6" t="s">
        <v>0</v>
      </c>
      <c r="H757" s="6" t="s">
        <v>1311</v>
      </c>
      <c r="I757" s="6" t="s">
        <v>348</v>
      </c>
      <c r="J757" s="5">
        <v>1</v>
      </c>
      <c r="K757" s="6"/>
      <c r="L757" s="6" t="s">
        <v>32</v>
      </c>
      <c r="M757" s="4" t="s">
        <v>6</v>
      </c>
      <c r="N757" t="s">
        <v>118</v>
      </c>
      <c r="O757" s="4"/>
      <c r="P757" s="6" t="s">
        <v>1476</v>
      </c>
    </row>
    <row r="758" spans="1:16" x14ac:dyDescent="0.45">
      <c r="A758" s="2" t="s">
        <v>4175</v>
      </c>
      <c r="B758" s="2">
        <v>1120</v>
      </c>
      <c r="C758" s="6" t="s">
        <v>1061</v>
      </c>
      <c r="D758" s="6" t="s">
        <v>149</v>
      </c>
      <c r="E758" s="18">
        <v>103524581</v>
      </c>
      <c r="F758" s="6" t="s">
        <v>24</v>
      </c>
      <c r="G758" s="6" t="s">
        <v>0</v>
      </c>
      <c r="H758" s="6" t="s">
        <v>1311</v>
      </c>
      <c r="I758" s="6" t="s">
        <v>348</v>
      </c>
      <c r="J758" s="5">
        <v>1</v>
      </c>
      <c r="K758" s="6"/>
      <c r="L758" s="6" t="s">
        <v>32</v>
      </c>
      <c r="M758" s="4" t="s">
        <v>6</v>
      </c>
      <c r="N758" t="s">
        <v>118</v>
      </c>
      <c r="O758" s="4"/>
      <c r="P758" s="6" t="s">
        <v>1477</v>
      </c>
    </row>
    <row r="759" spans="1:16" x14ac:dyDescent="0.45">
      <c r="A759" s="2" t="s">
        <v>4175</v>
      </c>
      <c r="B759" s="2">
        <v>1120</v>
      </c>
      <c r="C759" s="6" t="s">
        <v>1199</v>
      </c>
      <c r="D759" s="6" t="s">
        <v>149</v>
      </c>
      <c r="E759" s="18">
        <v>103498654</v>
      </c>
      <c r="F759" s="6" t="s">
        <v>0</v>
      </c>
      <c r="G759" s="6" t="s">
        <v>1</v>
      </c>
      <c r="H759" s="6" t="s">
        <v>1311</v>
      </c>
      <c r="I759" s="6" t="s">
        <v>348</v>
      </c>
      <c r="J759" s="5">
        <v>1</v>
      </c>
      <c r="K759" s="6"/>
      <c r="L759" s="6" t="s">
        <v>32</v>
      </c>
      <c r="M759" s="4" t="s">
        <v>6</v>
      </c>
      <c r="N759" t="s">
        <v>118</v>
      </c>
      <c r="O759" s="4"/>
      <c r="P759" s="6" t="s">
        <v>1478</v>
      </c>
    </row>
    <row r="760" spans="1:16" x14ac:dyDescent="0.45">
      <c r="A760" s="2" t="s">
        <v>4175</v>
      </c>
      <c r="B760" s="2">
        <v>1120</v>
      </c>
      <c r="C760" s="6" t="s">
        <v>1199</v>
      </c>
      <c r="D760" s="6" t="s">
        <v>149</v>
      </c>
      <c r="E760" s="18">
        <v>103525640</v>
      </c>
      <c r="F760" s="6" t="s">
        <v>10</v>
      </c>
      <c r="G760" s="6" t="s">
        <v>24</v>
      </c>
      <c r="H760" s="6" t="s">
        <v>1311</v>
      </c>
      <c r="I760" s="6" t="s">
        <v>348</v>
      </c>
      <c r="J760" s="5">
        <v>1</v>
      </c>
      <c r="K760" s="6"/>
      <c r="L760" s="6" t="s">
        <v>32</v>
      </c>
      <c r="M760" s="4" t="s">
        <v>6</v>
      </c>
      <c r="N760" t="s">
        <v>118</v>
      </c>
      <c r="O760" s="4"/>
      <c r="P760" s="6" t="s">
        <v>1479</v>
      </c>
    </row>
    <row r="761" spans="1:16" x14ac:dyDescent="0.45">
      <c r="A761" s="2" t="s">
        <v>4175</v>
      </c>
      <c r="B761" s="2">
        <v>1120</v>
      </c>
      <c r="C761" s="6" t="s">
        <v>541</v>
      </c>
      <c r="D761" s="6" t="s">
        <v>166</v>
      </c>
      <c r="E761" s="18">
        <v>89816220</v>
      </c>
      <c r="F761" s="6" t="s">
        <v>24</v>
      </c>
      <c r="G761" s="6" t="s">
        <v>10</v>
      </c>
      <c r="H761" s="6" t="s">
        <v>1313</v>
      </c>
      <c r="I761" s="6" t="s">
        <v>348</v>
      </c>
      <c r="J761" s="5">
        <v>1</v>
      </c>
      <c r="K761" s="6"/>
      <c r="L761" s="6" t="s">
        <v>124</v>
      </c>
      <c r="M761" s="4" t="s">
        <v>6</v>
      </c>
      <c r="N761" t="s">
        <v>118</v>
      </c>
      <c r="O761" s="4"/>
      <c r="P761" s="6" t="s">
        <v>1480</v>
      </c>
    </row>
    <row r="762" spans="1:16" x14ac:dyDescent="0.45">
      <c r="A762" s="2" t="s">
        <v>4175</v>
      </c>
      <c r="B762" s="2">
        <v>1120</v>
      </c>
      <c r="C762" s="6" t="s">
        <v>1481</v>
      </c>
      <c r="D762" s="6" t="s">
        <v>166</v>
      </c>
      <c r="E762" s="18">
        <v>89805351</v>
      </c>
      <c r="F762" s="6" t="s">
        <v>0</v>
      </c>
      <c r="G762" s="6" t="s">
        <v>1</v>
      </c>
      <c r="H762" s="6" t="s">
        <v>1313</v>
      </c>
      <c r="I762" s="6" t="s">
        <v>348</v>
      </c>
      <c r="J762" s="5">
        <v>1</v>
      </c>
      <c r="K762" s="6"/>
      <c r="L762" s="6" t="s">
        <v>146</v>
      </c>
      <c r="M762" s="4" t="s">
        <v>6</v>
      </c>
      <c r="N762" t="s">
        <v>118</v>
      </c>
      <c r="O762" s="4"/>
      <c r="P762" s="6" t="s">
        <v>1482</v>
      </c>
    </row>
    <row r="763" spans="1:16" x14ac:dyDescent="0.45">
      <c r="A763" s="2" t="s">
        <v>4175</v>
      </c>
      <c r="B763" s="2">
        <v>1120</v>
      </c>
      <c r="C763" s="6" t="s">
        <v>1483</v>
      </c>
      <c r="D763" s="6" t="s">
        <v>166</v>
      </c>
      <c r="E763" s="18">
        <v>89877157</v>
      </c>
      <c r="F763" s="6" t="s">
        <v>0</v>
      </c>
      <c r="G763" s="6" t="s">
        <v>1</v>
      </c>
      <c r="H763" s="6" t="s">
        <v>1313</v>
      </c>
      <c r="I763" s="6" t="s">
        <v>348</v>
      </c>
      <c r="J763" s="5">
        <v>1</v>
      </c>
      <c r="K763" s="6"/>
      <c r="L763" s="6" t="s">
        <v>124</v>
      </c>
      <c r="M763" s="4" t="s">
        <v>6</v>
      </c>
      <c r="N763" t="s">
        <v>118</v>
      </c>
      <c r="O763" s="4"/>
      <c r="P763" s="6" t="s">
        <v>1484</v>
      </c>
    </row>
    <row r="764" spans="1:16" x14ac:dyDescent="0.45">
      <c r="A764" s="2" t="s">
        <v>4175</v>
      </c>
      <c r="B764" s="2">
        <v>1120</v>
      </c>
      <c r="C764" s="6" t="s">
        <v>1485</v>
      </c>
      <c r="D764" s="6" t="s">
        <v>166</v>
      </c>
      <c r="E764" s="18">
        <v>89862412</v>
      </c>
      <c r="F764" s="6" t="s">
        <v>0</v>
      </c>
      <c r="G764" s="6" t="s">
        <v>1</v>
      </c>
      <c r="H764" s="6" t="s">
        <v>1313</v>
      </c>
      <c r="I764" s="6" t="s">
        <v>348</v>
      </c>
      <c r="J764" s="5">
        <v>1</v>
      </c>
      <c r="K764" s="6"/>
      <c r="L764" s="6" t="s">
        <v>151</v>
      </c>
      <c r="M764" s="4" t="s">
        <v>6</v>
      </c>
      <c r="N764" t="s">
        <v>118</v>
      </c>
      <c r="O764" s="4"/>
      <c r="P764" s="6" t="s">
        <v>1486</v>
      </c>
    </row>
    <row r="765" spans="1:16" x14ac:dyDescent="0.45">
      <c r="A765" s="2" t="s">
        <v>4175</v>
      </c>
      <c r="B765" s="2">
        <v>1120</v>
      </c>
      <c r="C765" s="6" t="s">
        <v>499</v>
      </c>
      <c r="D765" s="6" t="s">
        <v>166</v>
      </c>
      <c r="E765" s="18">
        <v>89825007</v>
      </c>
      <c r="F765" s="6" t="s">
        <v>0</v>
      </c>
      <c r="G765" s="6" t="s">
        <v>1</v>
      </c>
      <c r="H765" s="6" t="s">
        <v>1313</v>
      </c>
      <c r="I765" s="6" t="s">
        <v>348</v>
      </c>
      <c r="J765" s="5">
        <v>1</v>
      </c>
      <c r="K765" s="6"/>
      <c r="L765" s="6" t="s">
        <v>151</v>
      </c>
      <c r="M765" s="4" t="s">
        <v>6</v>
      </c>
      <c r="N765" t="s">
        <v>118</v>
      </c>
      <c r="O765" s="4"/>
      <c r="P765" s="6" t="s">
        <v>1487</v>
      </c>
    </row>
    <row r="766" spans="1:16" x14ac:dyDescent="0.45">
      <c r="A766" s="2" t="s">
        <v>4175</v>
      </c>
      <c r="B766" s="2">
        <v>1120</v>
      </c>
      <c r="C766" s="6" t="s">
        <v>1488</v>
      </c>
      <c r="D766" s="6" t="s">
        <v>166</v>
      </c>
      <c r="E766" s="18">
        <v>89877157</v>
      </c>
      <c r="F766" s="6" t="s">
        <v>0</v>
      </c>
      <c r="G766" s="6" t="s">
        <v>1</v>
      </c>
      <c r="H766" s="6" t="s">
        <v>1313</v>
      </c>
      <c r="I766" s="6" t="s">
        <v>348</v>
      </c>
      <c r="J766" s="5">
        <v>1</v>
      </c>
      <c r="K766" s="6"/>
      <c r="L766" s="6" t="s">
        <v>180</v>
      </c>
      <c r="M766" s="4" t="s">
        <v>6</v>
      </c>
      <c r="N766" t="s">
        <v>118</v>
      </c>
      <c r="O766" s="4"/>
      <c r="P766" s="6" t="s">
        <v>1484</v>
      </c>
    </row>
    <row r="767" spans="1:16" x14ac:dyDescent="0.45">
      <c r="A767" s="2" t="s">
        <v>4175</v>
      </c>
      <c r="B767" s="2">
        <v>1120</v>
      </c>
      <c r="C767" s="6" t="s">
        <v>1070</v>
      </c>
      <c r="D767" s="6" t="s">
        <v>166</v>
      </c>
      <c r="E767" s="18">
        <v>89857830</v>
      </c>
      <c r="F767" s="6" t="s">
        <v>24</v>
      </c>
      <c r="G767" s="6" t="s">
        <v>10</v>
      </c>
      <c r="H767" s="6" t="s">
        <v>1313</v>
      </c>
      <c r="I767" s="6" t="s">
        <v>348</v>
      </c>
      <c r="J767" s="5">
        <v>1</v>
      </c>
      <c r="K767" s="6"/>
      <c r="L767" s="6" t="s">
        <v>180</v>
      </c>
      <c r="M767" s="4" t="s">
        <v>6</v>
      </c>
      <c r="N767" t="s">
        <v>118</v>
      </c>
      <c r="O767" s="4"/>
      <c r="P767" s="6" t="s">
        <v>1489</v>
      </c>
    </row>
    <row r="768" spans="1:16" x14ac:dyDescent="0.45">
      <c r="A768" s="2" t="s">
        <v>4175</v>
      </c>
      <c r="B768" s="2">
        <v>1120</v>
      </c>
      <c r="C768" s="6" t="s">
        <v>1490</v>
      </c>
      <c r="D768" s="6" t="s">
        <v>166</v>
      </c>
      <c r="E768" s="18">
        <v>89877429</v>
      </c>
      <c r="F768" s="6" t="s">
        <v>24</v>
      </c>
      <c r="G768" s="6" t="s">
        <v>0</v>
      </c>
      <c r="H768" s="6" t="s">
        <v>1313</v>
      </c>
      <c r="I768" s="6" t="s">
        <v>348</v>
      </c>
      <c r="J768" s="5">
        <v>1</v>
      </c>
      <c r="K768" s="6"/>
      <c r="L768" s="6" t="s">
        <v>124</v>
      </c>
      <c r="M768" s="4" t="s">
        <v>6</v>
      </c>
      <c r="N768" t="s">
        <v>118</v>
      </c>
      <c r="O768" s="4"/>
      <c r="P768" s="6" t="s">
        <v>1491</v>
      </c>
    </row>
    <row r="769" spans="1:16" x14ac:dyDescent="0.45">
      <c r="A769" s="2" t="s">
        <v>4175</v>
      </c>
      <c r="B769" s="2">
        <v>1120</v>
      </c>
      <c r="C769" s="6" t="s">
        <v>1492</v>
      </c>
      <c r="D769" s="6" t="s">
        <v>166</v>
      </c>
      <c r="E769" s="18">
        <v>89851287</v>
      </c>
      <c r="F769" s="6" t="s">
        <v>24</v>
      </c>
      <c r="G769" s="6" t="s">
        <v>0</v>
      </c>
      <c r="H769" s="6" t="s">
        <v>1313</v>
      </c>
      <c r="I769" s="6" t="s">
        <v>348</v>
      </c>
      <c r="J769" s="5">
        <v>1</v>
      </c>
      <c r="K769" s="6"/>
      <c r="L769" s="6" t="s">
        <v>338</v>
      </c>
      <c r="M769" s="4" t="s">
        <v>6</v>
      </c>
      <c r="N769" t="s">
        <v>118</v>
      </c>
      <c r="O769" s="4"/>
      <c r="P769" s="6" t="s">
        <v>1493</v>
      </c>
    </row>
    <row r="770" spans="1:16" x14ac:dyDescent="0.45">
      <c r="A770" s="2" t="s">
        <v>4175</v>
      </c>
      <c r="B770" s="2">
        <v>1120</v>
      </c>
      <c r="C770" s="6" t="s">
        <v>1494</v>
      </c>
      <c r="D770" s="6" t="s">
        <v>166</v>
      </c>
      <c r="E770" s="18">
        <v>89831372</v>
      </c>
      <c r="F770" s="6" t="s">
        <v>0</v>
      </c>
      <c r="G770" s="6" t="s">
        <v>24</v>
      </c>
      <c r="H770" s="6" t="s">
        <v>1313</v>
      </c>
      <c r="I770" s="6" t="s">
        <v>348</v>
      </c>
      <c r="J770" s="5">
        <v>1</v>
      </c>
      <c r="K770" s="6"/>
      <c r="L770" s="6" t="s">
        <v>338</v>
      </c>
      <c r="M770" s="4" t="s">
        <v>6</v>
      </c>
      <c r="N770" t="s">
        <v>118</v>
      </c>
      <c r="O770" s="4"/>
      <c r="P770" s="6" t="s">
        <v>1495</v>
      </c>
    </row>
    <row r="771" spans="1:16" x14ac:dyDescent="0.45">
      <c r="A771" s="2" t="s">
        <v>4175</v>
      </c>
      <c r="B771" s="2">
        <v>1120</v>
      </c>
      <c r="C771" s="6" t="s">
        <v>1006</v>
      </c>
      <c r="D771" s="6" t="s">
        <v>166</v>
      </c>
      <c r="E771" s="18">
        <v>89805603</v>
      </c>
      <c r="F771" s="6" t="s">
        <v>0</v>
      </c>
      <c r="G771" s="6" t="s">
        <v>1</v>
      </c>
      <c r="H771" s="6" t="s">
        <v>1313</v>
      </c>
      <c r="I771" s="6" t="s">
        <v>348</v>
      </c>
      <c r="J771" s="5">
        <v>1</v>
      </c>
      <c r="K771" s="6"/>
      <c r="L771" s="6" t="s">
        <v>176</v>
      </c>
      <c r="M771" s="4" t="s">
        <v>6</v>
      </c>
      <c r="N771" t="s">
        <v>118</v>
      </c>
      <c r="O771" s="4"/>
      <c r="P771" s="6" t="s">
        <v>1496</v>
      </c>
    </row>
    <row r="772" spans="1:16" x14ac:dyDescent="0.45">
      <c r="A772" s="2" t="s">
        <v>4175</v>
      </c>
      <c r="B772" s="2">
        <v>1120</v>
      </c>
      <c r="C772" s="6" t="s">
        <v>1497</v>
      </c>
      <c r="D772" s="6" t="s">
        <v>166</v>
      </c>
      <c r="E772" s="18">
        <v>89813083</v>
      </c>
      <c r="F772" s="6" t="s">
        <v>24</v>
      </c>
      <c r="G772" s="6" t="s">
        <v>1</v>
      </c>
      <c r="H772" s="6" t="s">
        <v>1313</v>
      </c>
      <c r="I772" s="6" t="s">
        <v>348</v>
      </c>
      <c r="J772" s="5">
        <v>1</v>
      </c>
      <c r="K772" s="6"/>
      <c r="L772" s="6" t="s">
        <v>128</v>
      </c>
      <c r="M772" s="4" t="s">
        <v>6</v>
      </c>
      <c r="N772" t="s">
        <v>118</v>
      </c>
      <c r="O772" s="4"/>
      <c r="P772" s="6" t="s">
        <v>1498</v>
      </c>
    </row>
    <row r="773" spans="1:16" x14ac:dyDescent="0.45">
      <c r="A773" s="2" t="s">
        <v>4175</v>
      </c>
      <c r="B773" s="2">
        <v>1120</v>
      </c>
      <c r="C773" s="6" t="s">
        <v>1499</v>
      </c>
      <c r="D773" s="6" t="s">
        <v>166</v>
      </c>
      <c r="E773" s="18">
        <v>89845230</v>
      </c>
      <c r="F773" s="6" t="s">
        <v>24</v>
      </c>
      <c r="G773" s="6" t="s">
        <v>0</v>
      </c>
      <c r="H773" s="6" t="s">
        <v>1313</v>
      </c>
      <c r="I773" s="6" t="s">
        <v>348</v>
      </c>
      <c r="J773" s="5">
        <v>1</v>
      </c>
      <c r="K773" s="6"/>
      <c r="L773" s="6" t="s">
        <v>199</v>
      </c>
      <c r="M773" s="4" t="s">
        <v>6</v>
      </c>
      <c r="N773" t="s">
        <v>118</v>
      </c>
      <c r="O773" s="4"/>
      <c r="P773" s="6" t="s">
        <v>1500</v>
      </c>
    </row>
    <row r="774" spans="1:16" x14ac:dyDescent="0.45">
      <c r="A774" s="2" t="s">
        <v>4175</v>
      </c>
      <c r="B774" s="2">
        <v>1120</v>
      </c>
      <c r="C774" s="6" t="s">
        <v>575</v>
      </c>
      <c r="D774" s="6" t="s">
        <v>166</v>
      </c>
      <c r="E774" s="18">
        <v>89839789</v>
      </c>
      <c r="F774" s="6" t="s">
        <v>24</v>
      </c>
      <c r="G774" s="6" t="s">
        <v>10</v>
      </c>
      <c r="H774" s="6" t="s">
        <v>1313</v>
      </c>
      <c r="I774" s="6" t="s">
        <v>348</v>
      </c>
      <c r="J774" s="5">
        <v>1</v>
      </c>
      <c r="K774" s="6"/>
      <c r="L774" s="6" t="s">
        <v>187</v>
      </c>
      <c r="M774" s="4" t="s">
        <v>6</v>
      </c>
      <c r="N774" t="s">
        <v>118</v>
      </c>
      <c r="O774" s="4"/>
      <c r="P774" s="6" t="s">
        <v>1501</v>
      </c>
    </row>
    <row r="775" spans="1:16" x14ac:dyDescent="0.45">
      <c r="A775" s="2" t="s">
        <v>4175</v>
      </c>
      <c r="B775" s="2">
        <v>1120</v>
      </c>
      <c r="C775" s="6" t="s">
        <v>657</v>
      </c>
      <c r="D775" s="6" t="s">
        <v>166</v>
      </c>
      <c r="E775" s="18">
        <v>89818566</v>
      </c>
      <c r="F775" s="6" t="s">
        <v>0</v>
      </c>
      <c r="G775" s="6" t="s">
        <v>1</v>
      </c>
      <c r="H775" s="6" t="s">
        <v>1313</v>
      </c>
      <c r="I775" s="6" t="s">
        <v>348</v>
      </c>
      <c r="J775" s="5">
        <v>1</v>
      </c>
      <c r="K775" s="6"/>
      <c r="L775" s="6" t="s">
        <v>131</v>
      </c>
      <c r="M775" s="4" t="s">
        <v>6</v>
      </c>
      <c r="N775" t="s">
        <v>118</v>
      </c>
      <c r="O775" s="4"/>
      <c r="P775" s="6" t="s">
        <v>1502</v>
      </c>
    </row>
    <row r="776" spans="1:16" x14ac:dyDescent="0.45">
      <c r="A776" s="2" t="s">
        <v>4175</v>
      </c>
      <c r="B776" s="2">
        <v>1120</v>
      </c>
      <c r="C776" s="6" t="s">
        <v>1503</v>
      </c>
      <c r="D776" s="6" t="s">
        <v>166</v>
      </c>
      <c r="E776" s="18">
        <v>89857914</v>
      </c>
      <c r="F776" s="6" t="s">
        <v>10</v>
      </c>
      <c r="G776" s="6" t="s">
        <v>24</v>
      </c>
      <c r="H776" s="6" t="s">
        <v>1313</v>
      </c>
      <c r="I776" s="6" t="s">
        <v>348</v>
      </c>
      <c r="J776" s="5">
        <v>1</v>
      </c>
      <c r="K776" s="6"/>
      <c r="L776" s="6" t="s">
        <v>234</v>
      </c>
      <c r="M776" s="4" t="s">
        <v>6</v>
      </c>
      <c r="N776" t="s">
        <v>118</v>
      </c>
      <c r="O776" s="4"/>
      <c r="P776" s="6" t="s">
        <v>1504</v>
      </c>
    </row>
    <row r="777" spans="1:16" x14ac:dyDescent="0.45">
      <c r="A777" s="2" t="s">
        <v>4175</v>
      </c>
      <c r="B777" s="2">
        <v>1120</v>
      </c>
      <c r="C777" s="6" t="s">
        <v>1389</v>
      </c>
      <c r="D777" s="6" t="s">
        <v>166</v>
      </c>
      <c r="E777" s="18">
        <v>89857889</v>
      </c>
      <c r="F777" s="6" t="s">
        <v>0</v>
      </c>
      <c r="G777" s="6" t="s">
        <v>24</v>
      </c>
      <c r="H777" s="6" t="s">
        <v>1313</v>
      </c>
      <c r="I777" s="6" t="s">
        <v>348</v>
      </c>
      <c r="J777" s="5">
        <v>1</v>
      </c>
      <c r="K777" s="6"/>
      <c r="L777" s="6" t="s">
        <v>159</v>
      </c>
      <c r="M777" s="4" t="s">
        <v>6</v>
      </c>
      <c r="N777" t="s">
        <v>118</v>
      </c>
      <c r="O777" s="4"/>
      <c r="P777" s="6" t="s">
        <v>1505</v>
      </c>
    </row>
    <row r="778" spans="1:16" x14ac:dyDescent="0.45">
      <c r="A778" s="2" t="s">
        <v>4175</v>
      </c>
      <c r="B778" s="2">
        <v>1120</v>
      </c>
      <c r="C778" s="6" t="s">
        <v>1506</v>
      </c>
      <c r="D778" s="6" t="s">
        <v>166</v>
      </c>
      <c r="E778" s="18">
        <v>89839789</v>
      </c>
      <c r="F778" s="6" t="s">
        <v>24</v>
      </c>
      <c r="G778" s="6" t="s">
        <v>10</v>
      </c>
      <c r="H778" s="6" t="s">
        <v>1313</v>
      </c>
      <c r="I778" s="6" t="s">
        <v>348</v>
      </c>
      <c r="J778" s="5">
        <v>1</v>
      </c>
      <c r="K778" s="6"/>
      <c r="L778" s="6" t="s">
        <v>159</v>
      </c>
      <c r="M778" s="4" t="s">
        <v>6</v>
      </c>
      <c r="N778" t="s">
        <v>118</v>
      </c>
      <c r="O778" s="4"/>
      <c r="P778" s="6" t="s">
        <v>1501</v>
      </c>
    </row>
    <row r="779" spans="1:16" x14ac:dyDescent="0.45">
      <c r="A779" s="2" t="s">
        <v>4175</v>
      </c>
      <c r="B779" s="2">
        <v>1120</v>
      </c>
      <c r="C779" s="6" t="s">
        <v>1507</v>
      </c>
      <c r="D779" s="6" t="s">
        <v>166</v>
      </c>
      <c r="E779" s="18">
        <v>89836662</v>
      </c>
      <c r="F779" s="6" t="s">
        <v>0</v>
      </c>
      <c r="G779" s="6" t="s">
        <v>1</v>
      </c>
      <c r="H779" s="6" t="s">
        <v>1313</v>
      </c>
      <c r="I779" s="6" t="s">
        <v>348</v>
      </c>
      <c r="J779" s="5">
        <v>1</v>
      </c>
      <c r="K779" s="6"/>
      <c r="L779" s="6" t="s">
        <v>445</v>
      </c>
      <c r="M779" s="4" t="s">
        <v>6</v>
      </c>
      <c r="N779" t="s">
        <v>118</v>
      </c>
      <c r="O779" s="4"/>
      <c r="P779" s="6" t="s">
        <v>1508</v>
      </c>
    </row>
    <row r="780" spans="1:16" x14ac:dyDescent="0.45">
      <c r="A780" s="2" t="s">
        <v>4175</v>
      </c>
      <c r="B780" s="2">
        <v>1120</v>
      </c>
      <c r="C780" s="6" t="s">
        <v>1509</v>
      </c>
      <c r="D780" s="6" t="s">
        <v>211</v>
      </c>
      <c r="E780" s="18">
        <v>97864077</v>
      </c>
      <c r="F780" s="6" t="s">
        <v>10</v>
      </c>
      <c r="G780" s="6" t="s">
        <v>24</v>
      </c>
      <c r="H780" s="6" t="s">
        <v>1315</v>
      </c>
      <c r="I780" s="6" t="s">
        <v>348</v>
      </c>
      <c r="J780" s="5">
        <v>1</v>
      </c>
      <c r="K780" s="6"/>
      <c r="L780" s="6" t="s">
        <v>146</v>
      </c>
      <c r="M780" s="4" t="s">
        <v>6</v>
      </c>
      <c r="N780" t="s">
        <v>118</v>
      </c>
      <c r="O780" s="4"/>
      <c r="P780" s="6" t="s">
        <v>1510</v>
      </c>
    </row>
    <row r="781" spans="1:16" x14ac:dyDescent="0.45">
      <c r="A781" s="2" t="s">
        <v>4175</v>
      </c>
      <c r="B781" s="2">
        <v>1120</v>
      </c>
      <c r="C781" s="6" t="s">
        <v>1511</v>
      </c>
      <c r="D781" s="6" t="s">
        <v>211</v>
      </c>
      <c r="E781" s="18">
        <v>97912326</v>
      </c>
      <c r="F781" s="6" t="s">
        <v>24</v>
      </c>
      <c r="G781" s="6" t="s">
        <v>0</v>
      </c>
      <c r="H781" s="6" t="s">
        <v>1315</v>
      </c>
      <c r="I781" s="6" t="s">
        <v>348</v>
      </c>
      <c r="J781" s="5">
        <v>1</v>
      </c>
      <c r="K781" s="6"/>
      <c r="L781" s="6" t="s">
        <v>180</v>
      </c>
      <c r="M781" s="4" t="s">
        <v>6</v>
      </c>
      <c r="N781" t="s">
        <v>118</v>
      </c>
      <c r="O781" s="4"/>
      <c r="P781" s="6" t="s">
        <v>1512</v>
      </c>
    </row>
    <row r="782" spans="1:16" x14ac:dyDescent="0.45">
      <c r="A782" s="2" t="s">
        <v>4175</v>
      </c>
      <c r="B782" s="2">
        <v>1120</v>
      </c>
      <c r="C782" s="6" t="s">
        <v>612</v>
      </c>
      <c r="D782" s="6" t="s">
        <v>211</v>
      </c>
      <c r="E782" s="18">
        <v>97863994</v>
      </c>
      <c r="F782" s="6" t="s">
        <v>0</v>
      </c>
      <c r="G782" s="6" t="s">
        <v>10</v>
      </c>
      <c r="H782" s="6" t="s">
        <v>1315</v>
      </c>
      <c r="I782" s="6" t="s">
        <v>348</v>
      </c>
      <c r="J782" s="5">
        <v>1</v>
      </c>
      <c r="K782" s="6"/>
      <c r="L782" s="6" t="s">
        <v>131</v>
      </c>
      <c r="M782" s="4" t="s">
        <v>6</v>
      </c>
      <c r="N782" t="s">
        <v>118</v>
      </c>
      <c r="O782" s="4"/>
      <c r="P782" s="6" t="s">
        <v>1513</v>
      </c>
    </row>
    <row r="783" spans="1:16" x14ac:dyDescent="0.45">
      <c r="A783" s="2" t="s">
        <v>4175</v>
      </c>
      <c r="B783" s="2">
        <v>1120</v>
      </c>
      <c r="C783" s="6" t="s">
        <v>1514</v>
      </c>
      <c r="D783" s="6" t="s">
        <v>211</v>
      </c>
      <c r="E783" s="18">
        <v>98009773</v>
      </c>
      <c r="F783" s="6" t="s">
        <v>10</v>
      </c>
      <c r="G783" s="6" t="s">
        <v>0</v>
      </c>
      <c r="H783" s="6" t="s">
        <v>1315</v>
      </c>
      <c r="I783" s="6" t="s">
        <v>348</v>
      </c>
      <c r="J783" s="5">
        <v>1</v>
      </c>
      <c r="K783" s="6"/>
      <c r="L783" s="6" t="s">
        <v>32</v>
      </c>
      <c r="M783" s="4" t="s">
        <v>6</v>
      </c>
      <c r="N783" t="s">
        <v>118</v>
      </c>
      <c r="O783" s="4"/>
      <c r="P783" s="6" t="s">
        <v>1515</v>
      </c>
    </row>
    <row r="784" spans="1:16" x14ac:dyDescent="0.45">
      <c r="A784" s="2" t="s">
        <v>4175</v>
      </c>
      <c r="B784" s="2">
        <v>1120</v>
      </c>
      <c r="C784" s="6" t="s">
        <v>1516</v>
      </c>
      <c r="D784" s="6" t="s">
        <v>211</v>
      </c>
      <c r="E784" s="18">
        <v>97934335</v>
      </c>
      <c r="F784" s="6" t="s">
        <v>24</v>
      </c>
      <c r="G784" s="6" t="s">
        <v>10</v>
      </c>
      <c r="H784" s="6" t="s">
        <v>1315</v>
      </c>
      <c r="I784" s="6" t="s">
        <v>348</v>
      </c>
      <c r="J784" s="5">
        <v>1</v>
      </c>
      <c r="K784" s="6"/>
      <c r="L784" s="6" t="s">
        <v>32</v>
      </c>
      <c r="M784" s="4" t="s">
        <v>6</v>
      </c>
      <c r="N784" t="s">
        <v>118</v>
      </c>
      <c r="O784" s="4"/>
      <c r="P784" s="6" t="s">
        <v>1517</v>
      </c>
    </row>
    <row r="785" spans="1:16" x14ac:dyDescent="0.45">
      <c r="A785" s="2" t="s">
        <v>4175</v>
      </c>
      <c r="B785" s="2">
        <v>1120</v>
      </c>
      <c r="C785" s="6" t="s">
        <v>281</v>
      </c>
      <c r="D785" s="6" t="s">
        <v>327</v>
      </c>
      <c r="E785" s="18">
        <v>10084319</v>
      </c>
      <c r="F785" s="6" t="s">
        <v>10</v>
      </c>
      <c r="G785" s="6" t="s">
        <v>0</v>
      </c>
      <c r="H785" s="6" t="s">
        <v>1273</v>
      </c>
      <c r="I785" s="6" t="s">
        <v>348</v>
      </c>
      <c r="J785" s="5">
        <v>1</v>
      </c>
      <c r="K785" s="6"/>
      <c r="L785" s="6" t="s">
        <v>246</v>
      </c>
      <c r="M785" s="4" t="s">
        <v>6</v>
      </c>
      <c r="N785" t="s">
        <v>118</v>
      </c>
      <c r="O785" s="4"/>
      <c r="P785" s="6" t="s">
        <v>1069</v>
      </c>
    </row>
    <row r="786" spans="1:16" x14ac:dyDescent="0.45">
      <c r="A786" s="2" t="s">
        <v>4175</v>
      </c>
      <c r="B786" s="2">
        <v>1120</v>
      </c>
      <c r="C786" s="6" t="s">
        <v>1518</v>
      </c>
      <c r="D786" s="6" t="s">
        <v>327</v>
      </c>
      <c r="E786" s="18">
        <v>10081429</v>
      </c>
      <c r="F786" s="6" t="s">
        <v>0</v>
      </c>
      <c r="G786" s="6" t="s">
        <v>24</v>
      </c>
      <c r="H786" s="6" t="s">
        <v>1273</v>
      </c>
      <c r="I786" s="6" t="s">
        <v>348</v>
      </c>
      <c r="J786" s="5">
        <v>1</v>
      </c>
      <c r="K786" s="6"/>
      <c r="L786" s="6" t="s">
        <v>436</v>
      </c>
      <c r="M786" s="4" t="s">
        <v>6</v>
      </c>
      <c r="N786" t="s">
        <v>118</v>
      </c>
      <c r="O786" s="4"/>
      <c r="P786" s="6" t="s">
        <v>1519</v>
      </c>
    </row>
    <row r="787" spans="1:16" x14ac:dyDescent="0.45">
      <c r="A787" s="2" t="s">
        <v>4175</v>
      </c>
      <c r="B787" s="2">
        <v>1120</v>
      </c>
      <c r="C787" s="6" t="s">
        <v>1520</v>
      </c>
      <c r="D787" s="6" t="s">
        <v>327</v>
      </c>
      <c r="E787" s="18">
        <v>10119777</v>
      </c>
      <c r="F787" s="6" t="s">
        <v>24</v>
      </c>
      <c r="G787" s="6" t="s">
        <v>10</v>
      </c>
      <c r="H787" s="6" t="s">
        <v>1273</v>
      </c>
      <c r="I787" s="6" t="s">
        <v>348</v>
      </c>
      <c r="J787" s="5">
        <v>1</v>
      </c>
      <c r="K787" s="6"/>
      <c r="L787" s="6" t="s">
        <v>180</v>
      </c>
      <c r="M787" s="4" t="s">
        <v>6</v>
      </c>
      <c r="N787" t="s">
        <v>118</v>
      </c>
      <c r="O787" s="4"/>
      <c r="P787" s="6" t="s">
        <v>1521</v>
      </c>
    </row>
    <row r="788" spans="1:16" x14ac:dyDescent="0.45">
      <c r="A788" s="2" t="s">
        <v>4175</v>
      </c>
      <c r="B788" s="2">
        <v>1120</v>
      </c>
      <c r="C788" s="6" t="s">
        <v>1052</v>
      </c>
      <c r="D788" s="6" t="s">
        <v>327</v>
      </c>
      <c r="E788" s="18">
        <v>10127596</v>
      </c>
      <c r="F788" s="6" t="s">
        <v>24</v>
      </c>
      <c r="G788" s="6" t="s">
        <v>10</v>
      </c>
      <c r="H788" s="6" t="s">
        <v>1273</v>
      </c>
      <c r="I788" s="6" t="s">
        <v>348</v>
      </c>
      <c r="J788" s="5">
        <v>1</v>
      </c>
      <c r="K788" s="6"/>
      <c r="L788" s="6" t="s">
        <v>338</v>
      </c>
      <c r="M788" s="4" t="s">
        <v>6</v>
      </c>
      <c r="N788" t="s">
        <v>118</v>
      </c>
      <c r="O788" s="4"/>
      <c r="P788" s="6" t="s">
        <v>1522</v>
      </c>
    </row>
    <row r="789" spans="1:16" x14ac:dyDescent="0.45">
      <c r="A789" s="2" t="s">
        <v>4175</v>
      </c>
      <c r="B789" s="2">
        <v>1120</v>
      </c>
      <c r="C789" s="6" t="s">
        <v>1523</v>
      </c>
      <c r="D789" s="6" t="s">
        <v>327</v>
      </c>
      <c r="E789" s="18">
        <v>10106493</v>
      </c>
      <c r="F789" s="6" t="s">
        <v>0</v>
      </c>
      <c r="G789" s="6" t="s">
        <v>1</v>
      </c>
      <c r="H789" s="6" t="s">
        <v>1273</v>
      </c>
      <c r="I789" s="6" t="s">
        <v>348</v>
      </c>
      <c r="J789" s="5">
        <v>1</v>
      </c>
      <c r="K789" s="6"/>
      <c r="L789" s="6" t="s">
        <v>176</v>
      </c>
      <c r="M789" s="4" t="s">
        <v>6</v>
      </c>
      <c r="N789" t="s">
        <v>118</v>
      </c>
      <c r="O789" s="4"/>
      <c r="P789" s="6" t="s">
        <v>1524</v>
      </c>
    </row>
    <row r="790" spans="1:16" x14ac:dyDescent="0.45">
      <c r="A790" s="2" t="s">
        <v>4175</v>
      </c>
      <c r="B790" s="2">
        <v>1120</v>
      </c>
      <c r="C790" s="6" t="s">
        <v>1525</v>
      </c>
      <c r="D790" s="6" t="s">
        <v>327</v>
      </c>
      <c r="E790" s="18">
        <v>10115047</v>
      </c>
      <c r="F790" s="6" t="s">
        <v>24</v>
      </c>
      <c r="G790" s="6" t="s">
        <v>10</v>
      </c>
      <c r="H790" s="6" t="s">
        <v>1273</v>
      </c>
      <c r="I790" s="6" t="s">
        <v>348</v>
      </c>
      <c r="J790" s="5">
        <v>1</v>
      </c>
      <c r="K790" s="6"/>
      <c r="L790" s="6" t="s">
        <v>128</v>
      </c>
      <c r="M790" s="4" t="s">
        <v>6</v>
      </c>
      <c r="N790" t="s">
        <v>118</v>
      </c>
      <c r="O790" s="4"/>
      <c r="P790" s="6" t="s">
        <v>1526</v>
      </c>
    </row>
    <row r="791" spans="1:16" x14ac:dyDescent="0.45">
      <c r="A791" s="2" t="s">
        <v>4175</v>
      </c>
      <c r="B791" s="2">
        <v>1120</v>
      </c>
      <c r="C791" s="6" t="s">
        <v>1527</v>
      </c>
      <c r="D791" s="6" t="s">
        <v>327</v>
      </c>
      <c r="E791" s="18">
        <v>10107143</v>
      </c>
      <c r="F791" s="6" t="s">
        <v>10</v>
      </c>
      <c r="G791" s="6" t="s">
        <v>24</v>
      </c>
      <c r="H791" s="6" t="s">
        <v>1273</v>
      </c>
      <c r="I791" s="6" t="s">
        <v>348</v>
      </c>
      <c r="J791" s="5">
        <v>1</v>
      </c>
      <c r="K791" s="6"/>
      <c r="L791" s="6" t="s">
        <v>128</v>
      </c>
      <c r="M791" s="4" t="s">
        <v>6</v>
      </c>
      <c r="N791" t="s">
        <v>118</v>
      </c>
      <c r="O791" s="4"/>
      <c r="P791" s="6" t="s">
        <v>1528</v>
      </c>
    </row>
    <row r="792" spans="1:16" x14ac:dyDescent="0.45">
      <c r="A792" s="2" t="s">
        <v>4175</v>
      </c>
      <c r="B792" s="2">
        <v>1120</v>
      </c>
      <c r="C792" s="6" t="s">
        <v>1529</v>
      </c>
      <c r="D792" s="6" t="s">
        <v>327</v>
      </c>
      <c r="E792" s="18">
        <v>10074573</v>
      </c>
      <c r="F792" s="6" t="s">
        <v>1</v>
      </c>
      <c r="G792" s="6" t="s">
        <v>0</v>
      </c>
      <c r="H792" s="6" t="s">
        <v>1273</v>
      </c>
      <c r="I792" s="6" t="s">
        <v>348</v>
      </c>
      <c r="J792" s="5">
        <v>1</v>
      </c>
      <c r="K792" s="6"/>
      <c r="L792" s="6" t="s">
        <v>226</v>
      </c>
      <c r="M792" s="4" t="s">
        <v>6</v>
      </c>
      <c r="N792" t="s">
        <v>118</v>
      </c>
      <c r="O792" s="4"/>
      <c r="P792" s="6" t="s">
        <v>1530</v>
      </c>
    </row>
    <row r="793" spans="1:16" x14ac:dyDescent="0.45">
      <c r="A793" s="2" t="s">
        <v>4175</v>
      </c>
      <c r="B793" s="2">
        <v>1120</v>
      </c>
      <c r="C793" s="6" t="s">
        <v>545</v>
      </c>
      <c r="D793" s="6" t="s">
        <v>327</v>
      </c>
      <c r="E793" s="18">
        <v>10107088</v>
      </c>
      <c r="F793" s="6" t="s">
        <v>0</v>
      </c>
      <c r="G793" s="6" t="s">
        <v>1</v>
      </c>
      <c r="H793" s="6" t="s">
        <v>1273</v>
      </c>
      <c r="I793" s="6" t="s">
        <v>348</v>
      </c>
      <c r="J793" s="5">
        <v>1</v>
      </c>
      <c r="K793" s="6"/>
      <c r="L793" s="6" t="s">
        <v>187</v>
      </c>
      <c r="M793" s="4" t="s">
        <v>6</v>
      </c>
      <c r="N793" t="s">
        <v>118</v>
      </c>
      <c r="O793" s="4"/>
      <c r="P793" s="6" t="s">
        <v>1531</v>
      </c>
    </row>
    <row r="794" spans="1:16" x14ac:dyDescent="0.45">
      <c r="A794" s="2" t="s">
        <v>4175</v>
      </c>
      <c r="B794" s="2">
        <v>1120</v>
      </c>
      <c r="C794" s="6" t="s">
        <v>647</v>
      </c>
      <c r="D794" s="6" t="s">
        <v>327</v>
      </c>
      <c r="E794" s="18">
        <v>10130529</v>
      </c>
      <c r="F794" s="6" t="s">
        <v>0</v>
      </c>
      <c r="G794" s="6" t="s">
        <v>1</v>
      </c>
      <c r="H794" s="6" t="s">
        <v>1273</v>
      </c>
      <c r="I794" s="6" t="s">
        <v>348</v>
      </c>
      <c r="J794" s="5">
        <v>1</v>
      </c>
      <c r="K794" s="6"/>
      <c r="L794" s="6" t="s">
        <v>32</v>
      </c>
      <c r="M794" s="4" t="s">
        <v>6</v>
      </c>
      <c r="N794" t="s">
        <v>118</v>
      </c>
      <c r="O794" s="4"/>
      <c r="P794" s="6" t="s">
        <v>1532</v>
      </c>
    </row>
    <row r="795" spans="1:16" x14ac:dyDescent="0.45">
      <c r="A795" s="2" t="s">
        <v>4175</v>
      </c>
      <c r="B795" s="2">
        <v>1120</v>
      </c>
      <c r="C795" s="6" t="s">
        <v>1533</v>
      </c>
      <c r="D795" s="6" t="s">
        <v>327</v>
      </c>
      <c r="E795" s="18">
        <v>10101996</v>
      </c>
      <c r="F795" s="6" t="s">
        <v>10</v>
      </c>
      <c r="G795" s="6" t="s">
        <v>24</v>
      </c>
      <c r="H795" s="6" t="s">
        <v>1273</v>
      </c>
      <c r="I795" s="6" t="s">
        <v>348</v>
      </c>
      <c r="J795" s="5">
        <v>1</v>
      </c>
      <c r="K795" s="6"/>
      <c r="L795" s="6" t="s">
        <v>32</v>
      </c>
      <c r="M795" s="4" t="s">
        <v>6</v>
      </c>
      <c r="N795" t="s">
        <v>118</v>
      </c>
      <c r="O795" s="4"/>
      <c r="P795" s="6" t="s">
        <v>1534</v>
      </c>
    </row>
    <row r="796" spans="1:16" x14ac:dyDescent="0.45">
      <c r="A796" s="2" t="s">
        <v>4175</v>
      </c>
      <c r="B796" s="2">
        <v>1120</v>
      </c>
      <c r="C796" s="6" t="s">
        <v>1535</v>
      </c>
      <c r="D796" s="6" t="s">
        <v>327</v>
      </c>
      <c r="E796" s="18">
        <v>10119777</v>
      </c>
      <c r="F796" s="6" t="s">
        <v>24</v>
      </c>
      <c r="G796" s="6" t="s">
        <v>10</v>
      </c>
      <c r="H796" s="6" t="s">
        <v>1273</v>
      </c>
      <c r="I796" s="6" t="s">
        <v>348</v>
      </c>
      <c r="J796" s="5">
        <v>1</v>
      </c>
      <c r="K796" s="6"/>
      <c r="L796" s="6" t="s">
        <v>70</v>
      </c>
      <c r="M796" s="4" t="s">
        <v>6</v>
      </c>
      <c r="N796" t="s">
        <v>118</v>
      </c>
      <c r="O796" s="4"/>
      <c r="P796" s="6" t="s">
        <v>1521</v>
      </c>
    </row>
    <row r="797" spans="1:16" x14ac:dyDescent="0.45">
      <c r="A797" s="2" t="s">
        <v>4175</v>
      </c>
      <c r="B797" s="2">
        <v>1120</v>
      </c>
      <c r="C797" s="6" t="s">
        <v>1536</v>
      </c>
      <c r="D797" s="6" t="s">
        <v>327</v>
      </c>
      <c r="E797" s="18">
        <v>10085532</v>
      </c>
      <c r="F797" s="6" t="s">
        <v>0</v>
      </c>
      <c r="G797" s="6" t="s">
        <v>1</v>
      </c>
      <c r="H797" s="6" t="s">
        <v>1273</v>
      </c>
      <c r="I797" s="6" t="s">
        <v>348</v>
      </c>
      <c r="J797" s="5">
        <v>1</v>
      </c>
      <c r="K797" s="6"/>
      <c r="L797" s="6" t="s">
        <v>445</v>
      </c>
      <c r="M797" s="4" t="s">
        <v>6</v>
      </c>
      <c r="N797" t="s">
        <v>118</v>
      </c>
      <c r="O797" s="4"/>
      <c r="P797" s="6" t="s">
        <v>1537</v>
      </c>
    </row>
    <row r="798" spans="1:16" x14ac:dyDescent="0.45">
      <c r="A798" s="2" t="s">
        <v>4175</v>
      </c>
      <c r="B798" s="2">
        <v>1120</v>
      </c>
      <c r="C798" s="6" t="s">
        <v>1539</v>
      </c>
      <c r="D798" s="6" t="s">
        <v>1541</v>
      </c>
      <c r="E798" s="18">
        <v>35430666</v>
      </c>
      <c r="F798" s="6" t="s">
        <v>0</v>
      </c>
      <c r="G798" s="6" t="s">
        <v>1</v>
      </c>
      <c r="H798" s="6" t="s">
        <v>1538</v>
      </c>
      <c r="I798" s="6" t="s">
        <v>348</v>
      </c>
      <c r="J798" s="5">
        <v>1</v>
      </c>
      <c r="K798" s="6"/>
      <c r="L798" s="6" t="s">
        <v>146</v>
      </c>
      <c r="M798" s="4" t="s">
        <v>6</v>
      </c>
      <c r="N798" t="s">
        <v>118</v>
      </c>
      <c r="O798" s="4"/>
      <c r="P798" s="6" t="s">
        <v>1540</v>
      </c>
    </row>
    <row r="799" spans="1:16" x14ac:dyDescent="0.45">
      <c r="A799" s="2" t="s">
        <v>4175</v>
      </c>
      <c r="B799" s="2">
        <v>1120</v>
      </c>
      <c r="C799" s="6" t="s">
        <v>1466</v>
      </c>
      <c r="D799" s="6" t="s">
        <v>1541</v>
      </c>
      <c r="E799" s="18">
        <v>35420551</v>
      </c>
      <c r="F799" s="6" t="s">
        <v>0</v>
      </c>
      <c r="G799" s="6" t="s">
        <v>10</v>
      </c>
      <c r="H799" s="6" t="s">
        <v>1538</v>
      </c>
      <c r="I799" s="6" t="s">
        <v>348</v>
      </c>
      <c r="J799" s="5">
        <v>1</v>
      </c>
      <c r="K799" s="6"/>
      <c r="L799" s="6" t="s">
        <v>151</v>
      </c>
      <c r="M799" s="4" t="s">
        <v>6</v>
      </c>
      <c r="N799" t="s">
        <v>118</v>
      </c>
      <c r="O799" s="4"/>
      <c r="P799" s="6" t="s">
        <v>1542</v>
      </c>
    </row>
    <row r="800" spans="1:16" x14ac:dyDescent="0.45">
      <c r="A800" s="2" t="s">
        <v>4175</v>
      </c>
      <c r="B800" s="2">
        <v>1120</v>
      </c>
      <c r="C800" s="6" t="s">
        <v>1543</v>
      </c>
      <c r="D800" s="6" t="s">
        <v>1541</v>
      </c>
      <c r="E800" s="18">
        <v>35420551</v>
      </c>
      <c r="F800" s="6" t="s">
        <v>0</v>
      </c>
      <c r="G800" s="6" t="s">
        <v>10</v>
      </c>
      <c r="H800" s="6" t="s">
        <v>1538</v>
      </c>
      <c r="I800" s="6" t="s">
        <v>348</v>
      </c>
      <c r="J800" s="5">
        <v>1</v>
      </c>
      <c r="K800" s="6"/>
      <c r="L800" s="6" t="s">
        <v>180</v>
      </c>
      <c r="M800" s="4" t="s">
        <v>6</v>
      </c>
      <c r="N800" t="s">
        <v>118</v>
      </c>
      <c r="O800" s="4"/>
      <c r="P800" s="6" t="s">
        <v>1542</v>
      </c>
    </row>
    <row r="801" spans="1:16" x14ac:dyDescent="0.45">
      <c r="A801" s="2" t="s">
        <v>4175</v>
      </c>
      <c r="B801" s="2">
        <v>1120</v>
      </c>
      <c r="C801" s="6" t="s">
        <v>1544</v>
      </c>
      <c r="D801" s="6" t="s">
        <v>1541</v>
      </c>
      <c r="E801" s="18">
        <v>35426155</v>
      </c>
      <c r="F801" s="6" t="s">
        <v>0</v>
      </c>
      <c r="G801" s="6" t="s">
        <v>1</v>
      </c>
      <c r="H801" s="6" t="s">
        <v>1538</v>
      </c>
      <c r="I801" s="6" t="s">
        <v>348</v>
      </c>
      <c r="J801" s="5">
        <v>1</v>
      </c>
      <c r="K801" s="6"/>
      <c r="L801" s="6" t="s">
        <v>131</v>
      </c>
      <c r="M801" s="4" t="s">
        <v>6</v>
      </c>
      <c r="N801" t="s">
        <v>118</v>
      </c>
      <c r="O801" s="4"/>
      <c r="P801" s="6" t="s">
        <v>1545</v>
      </c>
    </row>
    <row r="802" spans="1:16" x14ac:dyDescent="0.45">
      <c r="A802" s="2" t="s">
        <v>4175</v>
      </c>
      <c r="B802" s="2">
        <v>1120</v>
      </c>
      <c r="C802" s="6" t="s">
        <v>965</v>
      </c>
      <c r="D802" s="6" t="s">
        <v>1541</v>
      </c>
      <c r="E802" s="18">
        <v>35423663</v>
      </c>
      <c r="F802" s="6" t="s">
        <v>24</v>
      </c>
      <c r="G802" s="6" t="s">
        <v>0</v>
      </c>
      <c r="H802" s="6" t="s">
        <v>1538</v>
      </c>
      <c r="I802" s="6" t="s">
        <v>348</v>
      </c>
      <c r="J802" s="5">
        <v>1</v>
      </c>
      <c r="K802" s="6"/>
      <c r="L802" s="6" t="s">
        <v>45</v>
      </c>
      <c r="M802" s="4" t="s">
        <v>6</v>
      </c>
      <c r="N802" t="s">
        <v>118</v>
      </c>
      <c r="O802" s="4"/>
      <c r="P802" s="6" t="s">
        <v>1546</v>
      </c>
    </row>
    <row r="803" spans="1:16" x14ac:dyDescent="0.45">
      <c r="A803" s="2" t="s">
        <v>4175</v>
      </c>
      <c r="B803" s="2">
        <v>1120</v>
      </c>
      <c r="C803" s="6" t="s">
        <v>1548</v>
      </c>
      <c r="D803" s="6" t="s">
        <v>662</v>
      </c>
      <c r="E803" s="18">
        <v>22646270</v>
      </c>
      <c r="F803" s="6" t="s">
        <v>24</v>
      </c>
      <c r="G803" s="6" t="s">
        <v>10</v>
      </c>
      <c r="H803" s="6" t="s">
        <v>1547</v>
      </c>
      <c r="I803" s="6" t="s">
        <v>348</v>
      </c>
      <c r="J803" s="5">
        <v>1</v>
      </c>
      <c r="K803" s="6"/>
      <c r="L803" s="6" t="s">
        <v>146</v>
      </c>
      <c r="M803" s="4" t="s">
        <v>6</v>
      </c>
      <c r="N803" t="s">
        <v>132</v>
      </c>
      <c r="O803" s="4"/>
      <c r="P803" s="6" t="s">
        <v>1549</v>
      </c>
    </row>
    <row r="804" spans="1:16" x14ac:dyDescent="0.45">
      <c r="A804" s="2" t="s">
        <v>4175</v>
      </c>
      <c r="B804" s="2">
        <v>1120</v>
      </c>
      <c r="C804" s="6" t="s">
        <v>1079</v>
      </c>
      <c r="D804" s="6" t="s">
        <v>662</v>
      </c>
      <c r="E804" s="18">
        <v>22647038</v>
      </c>
      <c r="F804" s="6" t="s">
        <v>0</v>
      </c>
      <c r="G804" s="6" t="s">
        <v>24</v>
      </c>
      <c r="H804" s="6" t="s">
        <v>1547</v>
      </c>
      <c r="I804" s="6" t="s">
        <v>348</v>
      </c>
      <c r="J804" s="5">
        <v>1</v>
      </c>
      <c r="K804" s="6"/>
      <c r="L804" s="6" t="s">
        <v>445</v>
      </c>
      <c r="M804" s="4" t="s">
        <v>6</v>
      </c>
      <c r="N804" t="s">
        <v>118</v>
      </c>
      <c r="O804" s="4"/>
      <c r="P804" s="6" t="s">
        <v>1550</v>
      </c>
    </row>
    <row r="805" spans="1:16" x14ac:dyDescent="0.45">
      <c r="A805" s="2" t="s">
        <v>4175</v>
      </c>
      <c r="B805" s="2">
        <v>1120</v>
      </c>
      <c r="C805" s="6" t="s">
        <v>1552</v>
      </c>
      <c r="D805" s="6" t="s">
        <v>211</v>
      </c>
      <c r="E805" s="18">
        <v>35075693</v>
      </c>
      <c r="F805" s="6" t="s">
        <v>24</v>
      </c>
      <c r="G805" s="6" t="s">
        <v>10</v>
      </c>
      <c r="H805" s="6" t="s">
        <v>1551</v>
      </c>
      <c r="I805" s="6" t="s">
        <v>348</v>
      </c>
      <c r="J805" s="5">
        <v>1</v>
      </c>
      <c r="K805" s="6"/>
      <c r="L805" s="6" t="s">
        <v>503</v>
      </c>
      <c r="M805" s="4" t="s">
        <v>6</v>
      </c>
      <c r="N805" t="s">
        <v>118</v>
      </c>
      <c r="O805" s="4"/>
      <c r="P805" s="6" t="s">
        <v>1553</v>
      </c>
    </row>
    <row r="806" spans="1:16" x14ac:dyDescent="0.45">
      <c r="A806" s="2" t="s">
        <v>4175</v>
      </c>
      <c r="B806" s="2">
        <v>1120</v>
      </c>
      <c r="C806" s="6" t="s">
        <v>179</v>
      </c>
      <c r="D806" s="6" t="s">
        <v>211</v>
      </c>
      <c r="E806" s="18">
        <v>35075305</v>
      </c>
      <c r="F806" s="6" t="s">
        <v>10</v>
      </c>
      <c r="G806" s="6" t="s">
        <v>1</v>
      </c>
      <c r="H806" s="6" t="s">
        <v>1551</v>
      </c>
      <c r="I806" s="6" t="s">
        <v>348</v>
      </c>
      <c r="J806" s="5">
        <v>1</v>
      </c>
      <c r="K806" s="6"/>
      <c r="L806" s="6" t="s">
        <v>180</v>
      </c>
      <c r="M806" s="4" t="s">
        <v>6</v>
      </c>
      <c r="N806" t="s">
        <v>118</v>
      </c>
      <c r="O806" s="4"/>
      <c r="P806" s="6" t="s">
        <v>1554</v>
      </c>
    </row>
    <row r="807" spans="1:16" x14ac:dyDescent="0.45">
      <c r="A807" s="2" t="s">
        <v>4175</v>
      </c>
      <c r="B807" s="2">
        <v>1120</v>
      </c>
      <c r="C807" s="6" t="s">
        <v>1555</v>
      </c>
      <c r="D807" s="6" t="s">
        <v>211</v>
      </c>
      <c r="E807" s="18">
        <v>35074171</v>
      </c>
      <c r="F807" s="6" t="s">
        <v>1557</v>
      </c>
      <c r="G807" s="6" t="s">
        <v>144</v>
      </c>
      <c r="H807" s="6" t="s">
        <v>1551</v>
      </c>
      <c r="I807" s="6" t="s">
        <v>348</v>
      </c>
      <c r="J807" s="5">
        <v>1</v>
      </c>
      <c r="K807" s="6"/>
      <c r="L807" s="6" t="s">
        <v>180</v>
      </c>
      <c r="M807" s="4" t="s">
        <v>6</v>
      </c>
      <c r="N807" t="s">
        <v>140</v>
      </c>
      <c r="O807" s="4"/>
      <c r="P807" s="6" t="s">
        <v>1556</v>
      </c>
    </row>
    <row r="808" spans="1:16" x14ac:dyDescent="0.45">
      <c r="A808" s="2" t="s">
        <v>4175</v>
      </c>
      <c r="B808" s="2">
        <v>1120</v>
      </c>
      <c r="C808" s="6" t="s">
        <v>342</v>
      </c>
      <c r="D808" s="6" t="s">
        <v>211</v>
      </c>
      <c r="E808" s="18">
        <v>35078282</v>
      </c>
      <c r="F808" s="6" t="s">
        <v>0</v>
      </c>
      <c r="G808" s="6" t="s">
        <v>24</v>
      </c>
      <c r="H808" s="6" t="s">
        <v>1551</v>
      </c>
      <c r="I808" s="6" t="s">
        <v>348</v>
      </c>
      <c r="J808" s="5">
        <v>1</v>
      </c>
      <c r="K808" s="6"/>
      <c r="L808" s="6" t="s">
        <v>219</v>
      </c>
      <c r="M808" s="4" t="s">
        <v>6</v>
      </c>
      <c r="N808" t="s">
        <v>118</v>
      </c>
      <c r="O808" s="4"/>
      <c r="P808" s="6" t="s">
        <v>1558</v>
      </c>
    </row>
    <row r="809" spans="1:16" x14ac:dyDescent="0.45">
      <c r="A809" s="2" t="s">
        <v>4175</v>
      </c>
      <c r="B809" s="2">
        <v>1120</v>
      </c>
      <c r="C809" s="6" t="s">
        <v>1559</v>
      </c>
      <c r="D809" s="6" t="s">
        <v>211</v>
      </c>
      <c r="E809" s="18">
        <v>35078617</v>
      </c>
      <c r="F809" s="6" t="s">
        <v>24</v>
      </c>
      <c r="G809" s="6" t="s">
        <v>10</v>
      </c>
      <c r="H809" s="6" t="s">
        <v>1551</v>
      </c>
      <c r="I809" s="6" t="s">
        <v>348</v>
      </c>
      <c r="J809" s="5">
        <v>1</v>
      </c>
      <c r="K809" s="6"/>
      <c r="L809" s="6" t="s">
        <v>219</v>
      </c>
      <c r="M809" s="4" t="s">
        <v>6</v>
      </c>
      <c r="N809" t="s">
        <v>118</v>
      </c>
      <c r="O809" s="4"/>
      <c r="P809" s="6" t="s">
        <v>1560</v>
      </c>
    </row>
    <row r="810" spans="1:16" x14ac:dyDescent="0.45">
      <c r="A810" s="2" t="s">
        <v>4175</v>
      </c>
      <c r="B810" s="2">
        <v>1120</v>
      </c>
      <c r="C810" s="6" t="s">
        <v>988</v>
      </c>
      <c r="D810" s="6" t="s">
        <v>1278</v>
      </c>
      <c r="E810" s="18">
        <v>89849345</v>
      </c>
      <c r="F810" s="6" t="s">
        <v>0</v>
      </c>
      <c r="G810" s="6" t="s">
        <v>24</v>
      </c>
      <c r="H810" s="6" t="s">
        <v>1275</v>
      </c>
      <c r="I810" s="6" t="s">
        <v>348</v>
      </c>
      <c r="J810" s="5">
        <v>1</v>
      </c>
      <c r="K810" s="6"/>
      <c r="L810" s="6" t="s">
        <v>553</v>
      </c>
      <c r="M810" s="4" t="s">
        <v>6</v>
      </c>
      <c r="N810" t="s">
        <v>118</v>
      </c>
      <c r="O810" s="4"/>
      <c r="P810" s="6" t="s">
        <v>1561</v>
      </c>
    </row>
    <row r="811" spans="1:16" x14ac:dyDescent="0.45">
      <c r="A811" s="2" t="s">
        <v>4175</v>
      </c>
      <c r="B811" s="2">
        <v>1120</v>
      </c>
      <c r="C811" s="6" t="s">
        <v>1562</v>
      </c>
      <c r="D811" s="6" t="s">
        <v>1278</v>
      </c>
      <c r="E811" s="18">
        <v>89849354</v>
      </c>
      <c r="F811" s="6" t="s">
        <v>24</v>
      </c>
      <c r="G811" s="6" t="s">
        <v>0</v>
      </c>
      <c r="H811" s="6" t="s">
        <v>1275</v>
      </c>
      <c r="I811" s="6" t="s">
        <v>348</v>
      </c>
      <c r="J811" s="5">
        <v>1</v>
      </c>
      <c r="K811" s="6"/>
      <c r="L811" s="6" t="s">
        <v>338</v>
      </c>
      <c r="M811" s="4" t="s">
        <v>6</v>
      </c>
      <c r="N811" t="s">
        <v>118</v>
      </c>
      <c r="O811" s="4"/>
      <c r="P811" s="6" t="s">
        <v>1563</v>
      </c>
    </row>
    <row r="812" spans="1:16" x14ac:dyDescent="0.45">
      <c r="A812" s="2" t="s">
        <v>4175</v>
      </c>
      <c r="B812" s="2">
        <v>1120</v>
      </c>
      <c r="C812" s="6" t="s">
        <v>1564</v>
      </c>
      <c r="D812" s="6" t="s">
        <v>1278</v>
      </c>
      <c r="E812" s="18">
        <v>89857843</v>
      </c>
      <c r="F812" s="6" t="s">
        <v>24</v>
      </c>
      <c r="G812" s="6" t="s">
        <v>10</v>
      </c>
      <c r="H812" s="6" t="s">
        <v>1275</v>
      </c>
      <c r="I812" s="6" t="s">
        <v>348</v>
      </c>
      <c r="J812" s="5">
        <v>1</v>
      </c>
      <c r="K812" s="6"/>
      <c r="L812" s="6" t="s">
        <v>219</v>
      </c>
      <c r="M812" s="4" t="s">
        <v>6</v>
      </c>
      <c r="N812" t="s">
        <v>147</v>
      </c>
      <c r="O812" s="4"/>
      <c r="P812" s="6" t="s">
        <v>1565</v>
      </c>
    </row>
    <row r="813" spans="1:16" x14ac:dyDescent="0.45">
      <c r="A813" s="2" t="s">
        <v>4175</v>
      </c>
      <c r="B813" s="2">
        <v>1120</v>
      </c>
      <c r="C813" s="6" t="s">
        <v>451</v>
      </c>
      <c r="D813" s="6" t="s">
        <v>1278</v>
      </c>
      <c r="E813" s="18">
        <v>89843615</v>
      </c>
      <c r="F813" s="6" t="s">
        <v>10</v>
      </c>
      <c r="G813" s="6" t="s">
        <v>1</v>
      </c>
      <c r="H813" s="6" t="s">
        <v>1275</v>
      </c>
      <c r="I813" s="6" t="s">
        <v>348</v>
      </c>
      <c r="J813" s="5">
        <v>1</v>
      </c>
      <c r="K813" s="6"/>
      <c r="L813" s="6" t="s">
        <v>176</v>
      </c>
      <c r="M813" s="4" t="s">
        <v>6</v>
      </c>
      <c r="N813" t="s">
        <v>118</v>
      </c>
      <c r="O813" s="4"/>
      <c r="P813" s="6" t="s">
        <v>1566</v>
      </c>
    </row>
    <row r="814" spans="1:16" x14ac:dyDescent="0.45">
      <c r="A814" s="2" t="s">
        <v>4175</v>
      </c>
      <c r="B814" s="2">
        <v>1120</v>
      </c>
      <c r="C814" s="6" t="s">
        <v>1567</v>
      </c>
      <c r="D814" s="6" t="s">
        <v>1278</v>
      </c>
      <c r="E814" s="18">
        <v>89837075</v>
      </c>
      <c r="F814" s="6" t="s">
        <v>1</v>
      </c>
      <c r="G814" s="6" t="s">
        <v>10</v>
      </c>
      <c r="H814" s="6" t="s">
        <v>1275</v>
      </c>
      <c r="I814" s="6" t="s">
        <v>348</v>
      </c>
      <c r="J814" s="5">
        <v>1</v>
      </c>
      <c r="K814" s="6"/>
      <c r="L814" s="6" t="s">
        <v>176</v>
      </c>
      <c r="M814" s="4" t="s">
        <v>6</v>
      </c>
      <c r="N814" t="s">
        <v>118</v>
      </c>
      <c r="O814" s="4"/>
      <c r="P814" s="6" t="s">
        <v>1568</v>
      </c>
    </row>
    <row r="815" spans="1:16" x14ac:dyDescent="0.45">
      <c r="A815" s="2" t="s">
        <v>4175</v>
      </c>
      <c r="B815" s="2">
        <v>1120</v>
      </c>
      <c r="C815" s="6" t="s">
        <v>127</v>
      </c>
      <c r="D815" s="6" t="s">
        <v>1278</v>
      </c>
      <c r="E815" s="18">
        <v>89837141</v>
      </c>
      <c r="F815" s="6" t="s">
        <v>24</v>
      </c>
      <c r="G815" s="6" t="s">
        <v>10</v>
      </c>
      <c r="H815" s="6" t="s">
        <v>1275</v>
      </c>
      <c r="I815" s="6" t="s">
        <v>348</v>
      </c>
      <c r="J815" s="5">
        <v>1</v>
      </c>
      <c r="K815" s="6"/>
      <c r="L815" s="6" t="s">
        <v>128</v>
      </c>
      <c r="M815" s="4" t="s">
        <v>6</v>
      </c>
      <c r="N815" t="s">
        <v>118</v>
      </c>
      <c r="O815" s="4"/>
      <c r="P815" s="6" t="s">
        <v>1569</v>
      </c>
    </row>
    <row r="816" spans="1:16" x14ac:dyDescent="0.45">
      <c r="A816" s="2" t="s">
        <v>4175</v>
      </c>
      <c r="B816" s="2">
        <v>1120</v>
      </c>
      <c r="C816" s="6" t="s">
        <v>198</v>
      </c>
      <c r="D816" s="6" t="s">
        <v>1278</v>
      </c>
      <c r="E816" s="18">
        <v>89804000</v>
      </c>
      <c r="F816" s="6" t="s">
        <v>1571</v>
      </c>
      <c r="G816" s="6" t="s">
        <v>144</v>
      </c>
      <c r="H816" s="6" t="s">
        <v>1275</v>
      </c>
      <c r="I816" s="6" t="s">
        <v>348</v>
      </c>
      <c r="J816" s="5">
        <v>1</v>
      </c>
      <c r="K816" s="6"/>
      <c r="L816" s="6" t="s">
        <v>199</v>
      </c>
      <c r="M816" s="4" t="s">
        <v>6</v>
      </c>
      <c r="N816" t="s">
        <v>194</v>
      </c>
      <c r="O816" s="4"/>
      <c r="P816" s="6" t="s">
        <v>1570</v>
      </c>
    </row>
    <row r="817" spans="1:16" x14ac:dyDescent="0.45">
      <c r="A817" s="2" t="s">
        <v>4175</v>
      </c>
      <c r="B817" s="2">
        <v>1120</v>
      </c>
      <c r="C817" s="6" t="s">
        <v>460</v>
      </c>
      <c r="D817" s="6" t="s">
        <v>1278</v>
      </c>
      <c r="E817" s="18">
        <v>89804933</v>
      </c>
      <c r="F817" s="6" t="s">
        <v>24</v>
      </c>
      <c r="G817" s="6" t="s">
        <v>10</v>
      </c>
      <c r="H817" s="6" t="s">
        <v>1275</v>
      </c>
      <c r="I817" s="6" t="s">
        <v>348</v>
      </c>
      <c r="J817" s="5">
        <v>1</v>
      </c>
      <c r="K817" s="6"/>
      <c r="L817" s="6" t="s">
        <v>32</v>
      </c>
      <c r="M817" s="4" t="s">
        <v>6</v>
      </c>
      <c r="N817" t="s">
        <v>118</v>
      </c>
      <c r="O817" s="4"/>
      <c r="P817" s="6" t="s">
        <v>1572</v>
      </c>
    </row>
    <row r="818" spans="1:16" x14ac:dyDescent="0.45">
      <c r="A818" s="2" t="s">
        <v>4175</v>
      </c>
      <c r="B818" s="2">
        <v>1120</v>
      </c>
      <c r="C818" s="6" t="s">
        <v>287</v>
      </c>
      <c r="D818" s="6" t="s">
        <v>120</v>
      </c>
      <c r="E818" s="18">
        <v>58392880</v>
      </c>
      <c r="F818" s="6" t="s">
        <v>1</v>
      </c>
      <c r="G818" s="6" t="s">
        <v>0</v>
      </c>
      <c r="H818" s="6" t="s">
        <v>1320</v>
      </c>
      <c r="I818" s="6" t="s">
        <v>348</v>
      </c>
      <c r="J818" s="5">
        <v>1</v>
      </c>
      <c r="K818" s="6"/>
      <c r="L818" s="6" t="s">
        <v>146</v>
      </c>
      <c r="M818" s="4" t="s">
        <v>6</v>
      </c>
      <c r="N818" t="s">
        <v>118</v>
      </c>
      <c r="O818" s="4"/>
      <c r="P818" s="6" t="s">
        <v>1573</v>
      </c>
    </row>
    <row r="819" spans="1:16" x14ac:dyDescent="0.45">
      <c r="A819" s="2" t="s">
        <v>4175</v>
      </c>
      <c r="B819" s="2">
        <v>1120</v>
      </c>
      <c r="C819" s="6" t="s">
        <v>756</v>
      </c>
      <c r="D819" s="6" t="s">
        <v>120</v>
      </c>
      <c r="E819" s="18">
        <v>58392880</v>
      </c>
      <c r="F819" s="6" t="s">
        <v>1</v>
      </c>
      <c r="G819" s="6" t="s">
        <v>0</v>
      </c>
      <c r="H819" s="6" t="s">
        <v>1320</v>
      </c>
      <c r="I819" s="6" t="s">
        <v>348</v>
      </c>
      <c r="J819" s="5">
        <v>1</v>
      </c>
      <c r="K819" s="6"/>
      <c r="L819" s="6" t="s">
        <v>436</v>
      </c>
      <c r="M819" s="4" t="s">
        <v>6</v>
      </c>
      <c r="N819" t="s">
        <v>118</v>
      </c>
      <c r="O819" s="4"/>
      <c r="P819" s="6" t="s">
        <v>1573</v>
      </c>
    </row>
    <row r="820" spans="1:16" x14ac:dyDescent="0.45">
      <c r="A820" s="2" t="s">
        <v>4175</v>
      </c>
      <c r="B820" s="2">
        <v>1120</v>
      </c>
      <c r="C820" s="6" t="s">
        <v>179</v>
      </c>
      <c r="D820" s="6" t="s">
        <v>120</v>
      </c>
      <c r="E820" s="18">
        <v>58449163</v>
      </c>
      <c r="F820" s="6" t="s">
        <v>0</v>
      </c>
      <c r="G820" s="6" t="s">
        <v>10</v>
      </c>
      <c r="H820" s="6" t="s">
        <v>1320</v>
      </c>
      <c r="I820" s="6" t="s">
        <v>348</v>
      </c>
      <c r="J820" s="5">
        <v>1</v>
      </c>
      <c r="K820" s="6"/>
      <c r="L820" s="6" t="s">
        <v>180</v>
      </c>
      <c r="M820" s="4" t="s">
        <v>6</v>
      </c>
      <c r="N820" t="s">
        <v>118</v>
      </c>
      <c r="O820" s="4"/>
      <c r="P820" s="6" t="s">
        <v>1574</v>
      </c>
    </row>
    <row r="821" spans="1:16" x14ac:dyDescent="0.45">
      <c r="A821" s="2" t="s">
        <v>4175</v>
      </c>
      <c r="B821" s="2">
        <v>1120</v>
      </c>
      <c r="C821" s="6" t="s">
        <v>993</v>
      </c>
      <c r="D821" s="6" t="s">
        <v>120</v>
      </c>
      <c r="E821" s="18">
        <v>58459202</v>
      </c>
      <c r="F821" s="6" t="s">
        <v>24</v>
      </c>
      <c r="G821" s="6" t="s">
        <v>0</v>
      </c>
      <c r="H821" s="6" t="s">
        <v>1320</v>
      </c>
      <c r="I821" s="6" t="s">
        <v>348</v>
      </c>
      <c r="J821" s="5">
        <v>1</v>
      </c>
      <c r="K821" s="6"/>
      <c r="L821" s="6" t="s">
        <v>338</v>
      </c>
      <c r="M821" s="4" t="s">
        <v>6</v>
      </c>
      <c r="N821" t="s">
        <v>118</v>
      </c>
      <c r="O821" s="4"/>
      <c r="P821" s="6" t="s">
        <v>1575</v>
      </c>
    </row>
    <row r="822" spans="1:16" x14ac:dyDescent="0.45">
      <c r="A822" s="2" t="s">
        <v>4175</v>
      </c>
      <c r="B822" s="2">
        <v>1120</v>
      </c>
      <c r="C822" s="6" t="s">
        <v>1212</v>
      </c>
      <c r="D822" s="6" t="s">
        <v>120</v>
      </c>
      <c r="E822" s="18">
        <v>58392928</v>
      </c>
      <c r="F822" s="6" t="s">
        <v>0</v>
      </c>
      <c r="G822" s="6" t="s">
        <v>1</v>
      </c>
      <c r="H822" s="6" t="s">
        <v>1320</v>
      </c>
      <c r="I822" s="6" t="s">
        <v>348</v>
      </c>
      <c r="J822" s="5">
        <v>1</v>
      </c>
      <c r="K822" s="6"/>
      <c r="L822" s="6" t="s">
        <v>219</v>
      </c>
      <c r="M822" s="4" t="s">
        <v>6</v>
      </c>
      <c r="N822" t="s">
        <v>118</v>
      </c>
      <c r="O822" s="4"/>
      <c r="P822" s="6" t="s">
        <v>1576</v>
      </c>
    </row>
    <row r="823" spans="1:16" x14ac:dyDescent="0.45">
      <c r="A823" s="2" t="s">
        <v>4175</v>
      </c>
      <c r="B823" s="2">
        <v>1120</v>
      </c>
      <c r="C823" s="6" t="s">
        <v>854</v>
      </c>
      <c r="D823" s="6" t="s">
        <v>120</v>
      </c>
      <c r="E823" s="18">
        <v>58453898</v>
      </c>
      <c r="F823" s="6" t="s">
        <v>24</v>
      </c>
      <c r="G823" s="6" t="s">
        <v>0</v>
      </c>
      <c r="H823" s="6" t="s">
        <v>1320</v>
      </c>
      <c r="I823" s="6" t="s">
        <v>348</v>
      </c>
      <c r="J823" s="5">
        <v>1</v>
      </c>
      <c r="K823" s="6"/>
      <c r="L823" s="6" t="s">
        <v>164</v>
      </c>
      <c r="M823" s="4" t="s">
        <v>6</v>
      </c>
      <c r="N823" t="s">
        <v>118</v>
      </c>
      <c r="O823" s="4"/>
      <c r="P823" s="6" t="s">
        <v>1577</v>
      </c>
    </row>
    <row r="824" spans="1:16" x14ac:dyDescent="0.45">
      <c r="A824" s="2" t="s">
        <v>4175</v>
      </c>
      <c r="B824" s="2">
        <v>1120</v>
      </c>
      <c r="C824" s="6" t="s">
        <v>1578</v>
      </c>
      <c r="D824" s="6" t="s">
        <v>730</v>
      </c>
      <c r="E824" s="18">
        <v>45658245</v>
      </c>
      <c r="F824" s="6" t="s">
        <v>10</v>
      </c>
      <c r="G824" s="6" t="s">
        <v>24</v>
      </c>
      <c r="H824" s="6" t="s">
        <v>1279</v>
      </c>
      <c r="I824" s="6" t="s">
        <v>348</v>
      </c>
      <c r="J824" s="5">
        <v>1</v>
      </c>
      <c r="K824" s="6"/>
      <c r="L824" s="6" t="s">
        <v>553</v>
      </c>
      <c r="M824" s="4" t="s">
        <v>6</v>
      </c>
      <c r="N824" t="s">
        <v>118</v>
      </c>
      <c r="O824" s="4"/>
      <c r="P824" s="6" t="s">
        <v>1579</v>
      </c>
    </row>
    <row r="825" spans="1:16" x14ac:dyDescent="0.45">
      <c r="A825" s="2" t="s">
        <v>4175</v>
      </c>
      <c r="B825" s="2">
        <v>1120</v>
      </c>
      <c r="C825" s="6" t="s">
        <v>1451</v>
      </c>
      <c r="D825" s="6" t="s">
        <v>730</v>
      </c>
      <c r="E825" s="18">
        <v>45639842</v>
      </c>
      <c r="F825" s="6" t="s">
        <v>1</v>
      </c>
      <c r="G825" s="6" t="s">
        <v>24</v>
      </c>
      <c r="H825" s="6" t="s">
        <v>1279</v>
      </c>
      <c r="I825" s="6" t="s">
        <v>348</v>
      </c>
      <c r="J825" s="5">
        <v>1</v>
      </c>
      <c r="K825" s="6"/>
      <c r="L825" s="6" t="s">
        <v>580</v>
      </c>
      <c r="M825" s="4" t="s">
        <v>6</v>
      </c>
      <c r="N825" t="s">
        <v>118</v>
      </c>
      <c r="O825" s="4"/>
      <c r="P825" s="6" t="s">
        <v>1580</v>
      </c>
    </row>
    <row r="826" spans="1:16" x14ac:dyDescent="0.45">
      <c r="A826" s="2" t="s">
        <v>4175</v>
      </c>
      <c r="B826" s="2">
        <v>1120</v>
      </c>
      <c r="C826" s="6" t="s">
        <v>1581</v>
      </c>
      <c r="D826" s="6" t="s">
        <v>730</v>
      </c>
      <c r="E826" s="18">
        <v>45654531</v>
      </c>
      <c r="F826" s="6" t="s">
        <v>0</v>
      </c>
      <c r="G826" s="6" t="s">
        <v>1</v>
      </c>
      <c r="H826" s="6" t="s">
        <v>1279</v>
      </c>
      <c r="I826" s="6" t="s">
        <v>348</v>
      </c>
      <c r="J826" s="5">
        <v>1</v>
      </c>
      <c r="K826" s="6"/>
      <c r="L826" s="6" t="s">
        <v>151</v>
      </c>
      <c r="M826" s="4" t="s">
        <v>6</v>
      </c>
      <c r="N826" t="s">
        <v>118</v>
      </c>
      <c r="O826" s="4"/>
      <c r="P826" s="6" t="s">
        <v>1582</v>
      </c>
    </row>
    <row r="827" spans="1:16" x14ac:dyDescent="0.45">
      <c r="A827" s="2" t="s">
        <v>4175</v>
      </c>
      <c r="B827" s="2">
        <v>1120</v>
      </c>
      <c r="C827" s="6" t="s">
        <v>1583</v>
      </c>
      <c r="D827" s="6" t="s">
        <v>730</v>
      </c>
      <c r="E827" s="18">
        <v>45654510</v>
      </c>
      <c r="F827" s="6" t="s">
        <v>10</v>
      </c>
      <c r="G827" s="6" t="s">
        <v>24</v>
      </c>
      <c r="H827" s="6" t="s">
        <v>1279</v>
      </c>
      <c r="I827" s="6" t="s">
        <v>348</v>
      </c>
      <c r="J827" s="5">
        <v>1</v>
      </c>
      <c r="K827" s="6"/>
      <c r="L827" s="6" t="s">
        <v>151</v>
      </c>
      <c r="M827" s="4" t="s">
        <v>6</v>
      </c>
      <c r="N827" t="s">
        <v>118</v>
      </c>
      <c r="O827" s="4"/>
      <c r="P827" s="6" t="s">
        <v>1584</v>
      </c>
    </row>
    <row r="828" spans="1:16" x14ac:dyDescent="0.45">
      <c r="A828" s="2" t="s">
        <v>4175</v>
      </c>
      <c r="B828" s="2">
        <v>1120</v>
      </c>
      <c r="C828" s="6" t="s">
        <v>1471</v>
      </c>
      <c r="D828" s="6" t="s">
        <v>730</v>
      </c>
      <c r="E828" s="18">
        <v>45650888</v>
      </c>
      <c r="F828" s="6" t="s">
        <v>0</v>
      </c>
      <c r="G828" s="6" t="s">
        <v>1</v>
      </c>
      <c r="H828" s="6" t="s">
        <v>1279</v>
      </c>
      <c r="I828" s="6" t="s">
        <v>348</v>
      </c>
      <c r="J828" s="5">
        <v>1</v>
      </c>
      <c r="K828" s="6"/>
      <c r="L828" s="6" t="s">
        <v>180</v>
      </c>
      <c r="M828" s="4" t="s">
        <v>6</v>
      </c>
      <c r="N828" t="s">
        <v>118</v>
      </c>
      <c r="O828" s="4"/>
      <c r="P828" s="6" t="s">
        <v>1585</v>
      </c>
    </row>
    <row r="829" spans="1:16" x14ac:dyDescent="0.45">
      <c r="A829" s="2" t="s">
        <v>4175</v>
      </c>
      <c r="B829" s="2">
        <v>1120</v>
      </c>
      <c r="C829" s="6" t="s">
        <v>1586</v>
      </c>
      <c r="D829" s="6" t="s">
        <v>730</v>
      </c>
      <c r="E829" s="18">
        <v>45623938</v>
      </c>
      <c r="F829" s="6" t="s">
        <v>24</v>
      </c>
      <c r="G829" s="6" t="s">
        <v>0</v>
      </c>
      <c r="H829" s="6" t="s">
        <v>1279</v>
      </c>
      <c r="I829" s="6" t="s">
        <v>348</v>
      </c>
      <c r="J829" s="5">
        <v>1</v>
      </c>
      <c r="K829" s="6"/>
      <c r="L829" s="6" t="s">
        <v>199</v>
      </c>
      <c r="M829" s="4" t="s">
        <v>6</v>
      </c>
      <c r="N829" t="s">
        <v>118</v>
      </c>
      <c r="O829" s="4"/>
      <c r="P829" s="6" t="s">
        <v>1587</v>
      </c>
    </row>
    <row r="830" spans="1:16" x14ac:dyDescent="0.45">
      <c r="A830" s="2" t="s">
        <v>4175</v>
      </c>
      <c r="B830" s="2">
        <v>1120</v>
      </c>
      <c r="C830" s="6" t="s">
        <v>704</v>
      </c>
      <c r="D830" s="6" t="s">
        <v>730</v>
      </c>
      <c r="E830" s="18">
        <v>45645661</v>
      </c>
      <c r="F830" s="6" t="s">
        <v>24</v>
      </c>
      <c r="G830" s="6" t="s">
        <v>1</v>
      </c>
      <c r="H830" s="6" t="s">
        <v>1279</v>
      </c>
      <c r="I830" s="6" t="s">
        <v>348</v>
      </c>
      <c r="J830" s="5">
        <v>1</v>
      </c>
      <c r="K830" s="6"/>
      <c r="L830" s="6" t="s">
        <v>199</v>
      </c>
      <c r="M830" s="4" t="s">
        <v>6</v>
      </c>
      <c r="N830" t="s">
        <v>118</v>
      </c>
      <c r="O830" s="4"/>
      <c r="P830" s="6" t="s">
        <v>1588</v>
      </c>
    </row>
    <row r="831" spans="1:16" x14ac:dyDescent="0.45">
      <c r="A831" s="2" t="s">
        <v>4175</v>
      </c>
      <c r="B831" s="2">
        <v>1120</v>
      </c>
      <c r="C831" s="6" t="s">
        <v>1589</v>
      </c>
      <c r="D831" s="6" t="s">
        <v>730</v>
      </c>
      <c r="E831" s="18">
        <v>45605397</v>
      </c>
      <c r="F831" s="6" t="s">
        <v>24</v>
      </c>
      <c r="G831" s="6" t="s">
        <v>10</v>
      </c>
      <c r="H831" s="6" t="s">
        <v>1279</v>
      </c>
      <c r="I831" s="6" t="s">
        <v>348</v>
      </c>
      <c r="J831" s="5">
        <v>1</v>
      </c>
      <c r="K831" s="6"/>
      <c r="L831" s="6" t="s">
        <v>187</v>
      </c>
      <c r="M831" s="4" t="s">
        <v>6</v>
      </c>
      <c r="N831" t="s">
        <v>118</v>
      </c>
      <c r="O831" s="4"/>
      <c r="P831" s="6" t="s">
        <v>1590</v>
      </c>
    </row>
    <row r="832" spans="1:16" x14ac:dyDescent="0.45">
      <c r="A832" s="2" t="s">
        <v>4175</v>
      </c>
      <c r="B832" s="2">
        <v>1120</v>
      </c>
      <c r="C832" s="6" t="s">
        <v>1591</v>
      </c>
      <c r="D832" s="6" t="s">
        <v>730</v>
      </c>
      <c r="E832" s="18">
        <v>45633577</v>
      </c>
      <c r="F832" s="6" t="s">
        <v>0</v>
      </c>
      <c r="G832" s="6" t="s">
        <v>1</v>
      </c>
      <c r="H832" s="6" t="s">
        <v>1279</v>
      </c>
      <c r="I832" s="6" t="s">
        <v>348</v>
      </c>
      <c r="J832" s="5">
        <v>1</v>
      </c>
      <c r="K832" s="6"/>
      <c r="L832" s="6" t="s">
        <v>32</v>
      </c>
      <c r="M832" s="4" t="s">
        <v>6</v>
      </c>
      <c r="N832" t="s">
        <v>118</v>
      </c>
      <c r="O832" s="4"/>
      <c r="P832" s="6" t="s">
        <v>1592</v>
      </c>
    </row>
    <row r="833" spans="1:16" x14ac:dyDescent="0.45">
      <c r="A833" s="2" t="s">
        <v>4175</v>
      </c>
      <c r="B833" s="2">
        <v>1120</v>
      </c>
      <c r="C833" s="6" t="s">
        <v>1593</v>
      </c>
      <c r="D833" s="6" t="s">
        <v>730</v>
      </c>
      <c r="E833" s="18">
        <v>45642312</v>
      </c>
      <c r="F833" s="6" t="s">
        <v>1</v>
      </c>
      <c r="G833" s="6" t="s">
        <v>0</v>
      </c>
      <c r="H833" s="6" t="s">
        <v>1279</v>
      </c>
      <c r="I833" s="6" t="s">
        <v>348</v>
      </c>
      <c r="J833" s="5">
        <v>1</v>
      </c>
      <c r="K833" s="6"/>
      <c r="L833" s="6" t="s">
        <v>70</v>
      </c>
      <c r="M833" s="4" t="s">
        <v>6</v>
      </c>
      <c r="N833" t="s">
        <v>118</v>
      </c>
      <c r="O833" s="4"/>
      <c r="P833" s="6" t="s">
        <v>1594</v>
      </c>
    </row>
    <row r="834" spans="1:16" x14ac:dyDescent="0.45">
      <c r="A834" s="2" t="s">
        <v>4175</v>
      </c>
      <c r="B834" s="2">
        <v>1120</v>
      </c>
      <c r="C834" s="6" t="s">
        <v>1595</v>
      </c>
      <c r="D834" s="6" t="s">
        <v>730</v>
      </c>
      <c r="E834" s="18">
        <v>45644847</v>
      </c>
      <c r="F834" s="6" t="s">
        <v>24</v>
      </c>
      <c r="G834" s="6" t="s">
        <v>10</v>
      </c>
      <c r="H834" s="6" t="s">
        <v>1279</v>
      </c>
      <c r="I834" s="6" t="s">
        <v>348</v>
      </c>
      <c r="J834" s="5">
        <v>1</v>
      </c>
      <c r="K834" s="6"/>
      <c r="L834" s="6" t="s">
        <v>70</v>
      </c>
      <c r="M834" s="4" t="s">
        <v>6</v>
      </c>
      <c r="N834" t="s">
        <v>118</v>
      </c>
      <c r="O834" s="4"/>
      <c r="P834" s="6" t="s">
        <v>1596</v>
      </c>
    </row>
    <row r="835" spans="1:16" x14ac:dyDescent="0.45">
      <c r="A835" s="2" t="s">
        <v>4175</v>
      </c>
      <c r="B835" s="2">
        <v>1120</v>
      </c>
      <c r="C835" s="6" t="s">
        <v>1597</v>
      </c>
      <c r="D835" s="6" t="s">
        <v>730</v>
      </c>
      <c r="E835" s="18">
        <v>45633578</v>
      </c>
      <c r="F835" s="6" t="s">
        <v>24</v>
      </c>
      <c r="G835" s="6" t="s">
        <v>10</v>
      </c>
      <c r="H835" s="6" t="s">
        <v>1279</v>
      </c>
      <c r="I835" s="6" t="s">
        <v>348</v>
      </c>
      <c r="J835" s="5">
        <v>1</v>
      </c>
      <c r="K835" s="6"/>
      <c r="L835" s="6" t="s">
        <v>45</v>
      </c>
      <c r="M835" s="4" t="s">
        <v>6</v>
      </c>
      <c r="N835" t="s">
        <v>118</v>
      </c>
      <c r="O835" s="4"/>
      <c r="P835" s="6" t="s">
        <v>1598</v>
      </c>
    </row>
    <row r="836" spans="1:16" x14ac:dyDescent="0.45">
      <c r="A836" s="2" t="s">
        <v>4175</v>
      </c>
      <c r="B836" s="2">
        <v>1120</v>
      </c>
      <c r="C836" s="7" t="s">
        <v>1578</v>
      </c>
      <c r="D836" s="7" t="s">
        <v>201</v>
      </c>
      <c r="E836" s="21">
        <v>45797428</v>
      </c>
      <c r="F836" s="7" t="s">
        <v>0</v>
      </c>
      <c r="G836" s="7" t="s">
        <v>1</v>
      </c>
      <c r="H836" s="7" t="s">
        <v>1282</v>
      </c>
      <c r="I836" s="7" t="s">
        <v>348</v>
      </c>
      <c r="J836" s="5">
        <v>1</v>
      </c>
      <c r="K836" s="6"/>
      <c r="L836" s="6" t="s">
        <v>553</v>
      </c>
      <c r="M836" s="4" t="s">
        <v>6</v>
      </c>
      <c r="N836" t="s">
        <v>118</v>
      </c>
      <c r="O836" s="4"/>
      <c r="P836" s="7" t="s">
        <v>1599</v>
      </c>
    </row>
    <row r="837" spans="1:16" x14ac:dyDescent="0.45">
      <c r="A837" s="2" t="s">
        <v>4175</v>
      </c>
      <c r="B837" s="2">
        <v>1120</v>
      </c>
      <c r="C837" s="7" t="s">
        <v>1600</v>
      </c>
      <c r="D837" s="7" t="s">
        <v>201</v>
      </c>
      <c r="E837" s="21">
        <v>45798151</v>
      </c>
      <c r="F837" s="7" t="s">
        <v>0</v>
      </c>
      <c r="G837" s="7" t="s">
        <v>1</v>
      </c>
      <c r="H837" s="7" t="s">
        <v>1282</v>
      </c>
      <c r="I837" s="7" t="s">
        <v>348</v>
      </c>
      <c r="J837" s="5">
        <v>1</v>
      </c>
      <c r="K837" s="6"/>
      <c r="L837" s="6" t="s">
        <v>151</v>
      </c>
      <c r="M837" s="4" t="s">
        <v>6</v>
      </c>
      <c r="N837" t="s">
        <v>118</v>
      </c>
      <c r="O837" s="4"/>
      <c r="P837" s="7" t="s">
        <v>1601</v>
      </c>
    </row>
    <row r="838" spans="1:16" x14ac:dyDescent="0.45">
      <c r="A838" s="2" t="s">
        <v>4175</v>
      </c>
      <c r="B838" s="2">
        <v>1120</v>
      </c>
      <c r="C838" s="7" t="s">
        <v>770</v>
      </c>
      <c r="D838" s="7" t="s">
        <v>201</v>
      </c>
      <c r="E838" s="21">
        <v>45797482</v>
      </c>
      <c r="F838" s="7" t="s">
        <v>24</v>
      </c>
      <c r="G838" s="7" t="s">
        <v>0</v>
      </c>
      <c r="H838" s="7" t="s">
        <v>1282</v>
      </c>
      <c r="I838" s="7" t="s">
        <v>348</v>
      </c>
      <c r="J838" s="5">
        <v>1</v>
      </c>
      <c r="K838" s="6"/>
      <c r="L838" s="6" t="s">
        <v>219</v>
      </c>
      <c r="M838" s="4" t="s">
        <v>6</v>
      </c>
      <c r="N838" t="s">
        <v>118</v>
      </c>
      <c r="O838" s="4"/>
      <c r="P838" s="7" t="s">
        <v>1602</v>
      </c>
    </row>
    <row r="839" spans="1:16" x14ac:dyDescent="0.45">
      <c r="A839" s="2" t="s">
        <v>4175</v>
      </c>
      <c r="B839" s="2">
        <v>1120</v>
      </c>
      <c r="C839" s="7" t="s">
        <v>723</v>
      </c>
      <c r="D839" s="7" t="s">
        <v>201</v>
      </c>
      <c r="E839" s="21">
        <v>45796894</v>
      </c>
      <c r="F839" s="7" t="s">
        <v>1604</v>
      </c>
      <c r="G839" s="7" t="s">
        <v>144</v>
      </c>
      <c r="H839" s="7" t="s">
        <v>1282</v>
      </c>
      <c r="I839" s="7" t="s">
        <v>348</v>
      </c>
      <c r="J839" s="5">
        <v>1</v>
      </c>
      <c r="K839" s="6"/>
      <c r="L839" s="6" t="s">
        <v>219</v>
      </c>
      <c r="M839" s="4" t="s">
        <v>6</v>
      </c>
      <c r="N839" t="s">
        <v>194</v>
      </c>
      <c r="O839" s="4"/>
      <c r="P839" s="7" t="s">
        <v>1603</v>
      </c>
    </row>
    <row r="840" spans="1:16" x14ac:dyDescent="0.45">
      <c r="A840" s="2" t="s">
        <v>4175</v>
      </c>
      <c r="B840" s="2">
        <v>1120</v>
      </c>
      <c r="C840" s="7" t="s">
        <v>1605</v>
      </c>
      <c r="D840" s="7" t="s">
        <v>201</v>
      </c>
      <c r="E840" s="21">
        <v>45797157</v>
      </c>
      <c r="F840" s="7" t="s">
        <v>24</v>
      </c>
      <c r="G840" s="7" t="s">
        <v>1</v>
      </c>
      <c r="H840" s="7" t="s">
        <v>1282</v>
      </c>
      <c r="I840" s="7" t="s">
        <v>348</v>
      </c>
      <c r="J840" s="5">
        <v>1</v>
      </c>
      <c r="K840" s="6"/>
      <c r="L840" s="6" t="s">
        <v>187</v>
      </c>
      <c r="M840" s="4" t="s">
        <v>6</v>
      </c>
      <c r="N840" t="s">
        <v>118</v>
      </c>
      <c r="O840" s="4"/>
      <c r="P840" s="7" t="s">
        <v>1606</v>
      </c>
    </row>
    <row r="841" spans="1:16" x14ac:dyDescent="0.45">
      <c r="A841" s="2" t="s">
        <v>4175</v>
      </c>
      <c r="B841" s="2">
        <v>1120</v>
      </c>
      <c r="C841" s="7" t="s">
        <v>1607</v>
      </c>
      <c r="D841" s="7" t="s">
        <v>201</v>
      </c>
      <c r="E841" s="21">
        <v>45797159</v>
      </c>
      <c r="F841" s="7" t="s">
        <v>24</v>
      </c>
      <c r="G841" s="7" t="s">
        <v>1</v>
      </c>
      <c r="H841" s="7" t="s">
        <v>1282</v>
      </c>
      <c r="I841" s="7" t="s">
        <v>348</v>
      </c>
      <c r="J841" s="5">
        <v>1</v>
      </c>
      <c r="K841" s="6"/>
      <c r="L841" s="6" t="s">
        <v>70</v>
      </c>
      <c r="M841" s="4" t="s">
        <v>6</v>
      </c>
      <c r="N841" t="s">
        <v>118</v>
      </c>
      <c r="O841" s="4"/>
      <c r="P841" s="7" t="s">
        <v>1608</v>
      </c>
    </row>
    <row r="842" spans="1:16" x14ac:dyDescent="0.45">
      <c r="A842" s="2" t="s">
        <v>4175</v>
      </c>
      <c r="B842" s="2">
        <v>1120</v>
      </c>
      <c r="C842" s="6" t="s">
        <v>1609</v>
      </c>
      <c r="D842" s="6" t="s">
        <v>1331</v>
      </c>
      <c r="E842" s="18">
        <v>90993696</v>
      </c>
      <c r="F842" s="6" t="s">
        <v>24</v>
      </c>
      <c r="G842" s="6" t="s">
        <v>1</v>
      </c>
      <c r="H842" s="6" t="s">
        <v>1329</v>
      </c>
      <c r="I842" s="6" t="s">
        <v>348</v>
      </c>
      <c r="J842" s="5">
        <v>1</v>
      </c>
      <c r="K842" s="6"/>
      <c r="L842" s="6" t="s">
        <v>124</v>
      </c>
      <c r="M842" s="4" t="s">
        <v>6</v>
      </c>
      <c r="N842" t="s">
        <v>118</v>
      </c>
      <c r="O842" s="4"/>
      <c r="P842" s="6" t="s">
        <v>1610</v>
      </c>
    </row>
    <row r="843" spans="1:16" x14ac:dyDescent="0.45">
      <c r="A843" s="2" t="s">
        <v>4175</v>
      </c>
      <c r="B843" s="2">
        <v>1120</v>
      </c>
      <c r="C843" s="6" t="s">
        <v>1611</v>
      </c>
      <c r="D843" s="6" t="s">
        <v>1331</v>
      </c>
      <c r="E843" s="18">
        <v>90993092</v>
      </c>
      <c r="F843" s="6" t="s">
        <v>24</v>
      </c>
      <c r="G843" s="6" t="s">
        <v>10</v>
      </c>
      <c r="H843" s="6" t="s">
        <v>1329</v>
      </c>
      <c r="I843" s="6" t="s">
        <v>348</v>
      </c>
      <c r="J843" s="5">
        <v>1</v>
      </c>
      <c r="K843" s="6"/>
      <c r="L843" s="6" t="s">
        <v>176</v>
      </c>
      <c r="M843" s="4" t="s">
        <v>6</v>
      </c>
      <c r="N843" t="s">
        <v>118</v>
      </c>
      <c r="O843" s="4"/>
      <c r="P843" s="6" t="s">
        <v>1612</v>
      </c>
    </row>
    <row r="844" spans="1:16" x14ac:dyDescent="0.45">
      <c r="A844" s="2" t="s">
        <v>4175</v>
      </c>
      <c r="B844" s="2">
        <v>1120</v>
      </c>
      <c r="C844" s="6" t="s">
        <v>804</v>
      </c>
      <c r="D844" s="6" t="s">
        <v>1331</v>
      </c>
      <c r="E844" s="18">
        <v>90993657</v>
      </c>
      <c r="F844" s="6" t="s">
        <v>0</v>
      </c>
      <c r="G844" s="6" t="s">
        <v>24</v>
      </c>
      <c r="H844" s="6" t="s">
        <v>1329</v>
      </c>
      <c r="I844" s="6" t="s">
        <v>348</v>
      </c>
      <c r="J844" s="5">
        <v>1</v>
      </c>
      <c r="K844" s="6"/>
      <c r="L844" s="6" t="s">
        <v>187</v>
      </c>
      <c r="M844" s="4" t="s">
        <v>6</v>
      </c>
      <c r="N844" t="s">
        <v>118</v>
      </c>
      <c r="O844" s="4"/>
      <c r="P844" s="6" t="s">
        <v>1613</v>
      </c>
    </row>
    <row r="845" spans="1:16" x14ac:dyDescent="0.45">
      <c r="A845" s="2" t="s">
        <v>4175</v>
      </c>
      <c r="B845" s="2">
        <v>1120</v>
      </c>
      <c r="C845" s="6" t="s">
        <v>1179</v>
      </c>
      <c r="D845" s="6" t="s">
        <v>1331</v>
      </c>
      <c r="E845" s="18">
        <v>90965912</v>
      </c>
      <c r="F845" s="6" t="s">
        <v>0</v>
      </c>
      <c r="G845" s="6" t="s">
        <v>10</v>
      </c>
      <c r="H845" s="6" t="s">
        <v>1329</v>
      </c>
      <c r="I845" s="6" t="s">
        <v>348</v>
      </c>
      <c r="J845" s="5">
        <v>1</v>
      </c>
      <c r="K845" s="6"/>
      <c r="L845" s="6" t="s">
        <v>187</v>
      </c>
      <c r="M845" s="4" t="s">
        <v>6</v>
      </c>
      <c r="N845" t="s">
        <v>118</v>
      </c>
      <c r="O845" s="4"/>
      <c r="P845" s="6" t="s">
        <v>1614</v>
      </c>
    </row>
    <row r="846" spans="1:16" x14ac:dyDescent="0.45">
      <c r="A846" s="2" t="s">
        <v>4175</v>
      </c>
      <c r="B846" s="2">
        <v>1120</v>
      </c>
      <c r="C846" s="6" t="s">
        <v>1615</v>
      </c>
      <c r="D846" s="6" t="s">
        <v>1331</v>
      </c>
      <c r="E846" s="18">
        <v>90983439</v>
      </c>
      <c r="F846" s="6" t="s">
        <v>10</v>
      </c>
      <c r="G846" s="6" t="s">
        <v>24</v>
      </c>
      <c r="H846" s="6" t="s">
        <v>1329</v>
      </c>
      <c r="I846" s="6" t="s">
        <v>348</v>
      </c>
      <c r="J846" s="5">
        <v>1</v>
      </c>
      <c r="K846" s="6"/>
      <c r="L846" s="6" t="s">
        <v>234</v>
      </c>
      <c r="M846" s="4" t="s">
        <v>6</v>
      </c>
      <c r="N846" t="s">
        <v>118</v>
      </c>
      <c r="O846" s="4"/>
      <c r="P846" s="6" t="s">
        <v>1266</v>
      </c>
    </row>
    <row r="847" spans="1:16" x14ac:dyDescent="0.45">
      <c r="A847" s="2" t="s">
        <v>4175</v>
      </c>
      <c r="B847" s="2">
        <v>1120</v>
      </c>
      <c r="C847" s="6" t="s">
        <v>1616</v>
      </c>
      <c r="D847" s="6" t="s">
        <v>1331</v>
      </c>
      <c r="E847" s="18">
        <v>90993091</v>
      </c>
      <c r="F847" s="6" t="s">
        <v>557</v>
      </c>
      <c r="G847" s="6" t="s">
        <v>144</v>
      </c>
      <c r="H847" s="6" t="s">
        <v>1329</v>
      </c>
      <c r="I847" s="6" t="s">
        <v>348</v>
      </c>
      <c r="J847" s="5">
        <v>1</v>
      </c>
      <c r="K847" s="6"/>
      <c r="L847" s="6" t="s">
        <v>164</v>
      </c>
      <c r="M847" s="4" t="s">
        <v>6</v>
      </c>
      <c r="N847" t="s">
        <v>194</v>
      </c>
      <c r="O847" s="4"/>
      <c r="P847" s="6" t="s">
        <v>1617</v>
      </c>
    </row>
    <row r="848" spans="1:16" x14ac:dyDescent="0.45">
      <c r="A848" s="2" t="s">
        <v>4175</v>
      </c>
      <c r="B848" s="2">
        <v>1120</v>
      </c>
      <c r="C848" s="6" t="s">
        <v>1619</v>
      </c>
      <c r="D848" s="6" t="s">
        <v>126</v>
      </c>
      <c r="E848" s="18">
        <v>177577935</v>
      </c>
      <c r="F848" s="6" t="s">
        <v>10</v>
      </c>
      <c r="G848" s="6" t="s">
        <v>24</v>
      </c>
      <c r="H848" s="6" t="s">
        <v>1618</v>
      </c>
      <c r="I848" s="6" t="s">
        <v>348</v>
      </c>
      <c r="J848" s="5">
        <v>1</v>
      </c>
      <c r="K848" s="6"/>
      <c r="L848" s="6" t="s">
        <v>436</v>
      </c>
      <c r="M848" s="4" t="s">
        <v>6</v>
      </c>
      <c r="N848" t="s">
        <v>118</v>
      </c>
      <c r="O848" s="4"/>
      <c r="P848" s="6" t="s">
        <v>1620</v>
      </c>
    </row>
    <row r="849" spans="1:16" x14ac:dyDescent="0.45">
      <c r="A849" s="2" t="s">
        <v>4175</v>
      </c>
      <c r="B849" s="2">
        <v>1120</v>
      </c>
      <c r="C849" s="6" t="s">
        <v>550</v>
      </c>
      <c r="D849" s="6" t="s">
        <v>126</v>
      </c>
      <c r="E849" s="18">
        <v>177577935</v>
      </c>
      <c r="F849" s="6" t="s">
        <v>10</v>
      </c>
      <c r="G849" s="6" t="s">
        <v>24</v>
      </c>
      <c r="H849" s="6" t="s">
        <v>1618</v>
      </c>
      <c r="I849" s="6" t="s">
        <v>348</v>
      </c>
      <c r="J849" s="5">
        <v>1</v>
      </c>
      <c r="K849" s="6"/>
      <c r="L849" s="6" t="s">
        <v>180</v>
      </c>
      <c r="M849" s="4" t="s">
        <v>6</v>
      </c>
      <c r="N849" t="s">
        <v>118</v>
      </c>
      <c r="O849" s="4"/>
      <c r="P849" s="6" t="s">
        <v>1620</v>
      </c>
    </row>
    <row r="850" spans="1:16" x14ac:dyDescent="0.45">
      <c r="A850" s="2" t="s">
        <v>4175</v>
      </c>
      <c r="B850" s="2">
        <v>1120</v>
      </c>
      <c r="C850" s="6" t="s">
        <v>1622</v>
      </c>
      <c r="D850" s="6" t="s">
        <v>142</v>
      </c>
      <c r="E850" s="18">
        <v>56787298</v>
      </c>
      <c r="F850" s="6" t="s">
        <v>1</v>
      </c>
      <c r="G850" s="6" t="s">
        <v>24</v>
      </c>
      <c r="H850" s="6" t="s">
        <v>1621</v>
      </c>
      <c r="I850" s="6" t="s">
        <v>348</v>
      </c>
      <c r="J850" s="5">
        <v>1</v>
      </c>
      <c r="K850" s="6"/>
      <c r="L850" s="6" t="s">
        <v>436</v>
      </c>
      <c r="M850" s="4" t="s">
        <v>6</v>
      </c>
      <c r="N850" t="s">
        <v>118</v>
      </c>
      <c r="O850" s="4"/>
      <c r="P850" s="6" t="s">
        <v>1623</v>
      </c>
    </row>
    <row r="851" spans="1:16" x14ac:dyDescent="0.45">
      <c r="A851" s="2" t="s">
        <v>4175</v>
      </c>
      <c r="B851" s="2">
        <v>1120</v>
      </c>
      <c r="C851" s="6" t="s">
        <v>1624</v>
      </c>
      <c r="D851" s="6" t="s">
        <v>142</v>
      </c>
      <c r="E851" s="18">
        <v>56811554</v>
      </c>
      <c r="F851" s="6" t="s">
        <v>0</v>
      </c>
      <c r="G851" s="6" t="s">
        <v>1</v>
      </c>
      <c r="H851" s="6" t="s">
        <v>1621</v>
      </c>
      <c r="I851" s="6" t="s">
        <v>348</v>
      </c>
      <c r="J851" s="5">
        <v>1</v>
      </c>
      <c r="K851" s="6"/>
      <c r="L851" s="6" t="s">
        <v>32</v>
      </c>
      <c r="M851" s="4" t="s">
        <v>6</v>
      </c>
      <c r="N851" t="s">
        <v>118</v>
      </c>
      <c r="O851" s="4"/>
      <c r="P851" s="6" t="s">
        <v>1625</v>
      </c>
    </row>
    <row r="852" spans="1:16" x14ac:dyDescent="0.45">
      <c r="A852" s="2" t="s">
        <v>4175</v>
      </c>
      <c r="B852" s="2">
        <v>1120</v>
      </c>
      <c r="C852" s="6" t="s">
        <v>1626</v>
      </c>
      <c r="D852" s="6" t="s">
        <v>1331</v>
      </c>
      <c r="E852" s="18">
        <v>145742577</v>
      </c>
      <c r="F852" s="6" t="s">
        <v>24</v>
      </c>
      <c r="G852" s="6" t="s">
        <v>1</v>
      </c>
      <c r="H852" s="6" t="s">
        <v>1339</v>
      </c>
      <c r="I852" s="6" t="s">
        <v>348</v>
      </c>
      <c r="J852" s="5">
        <v>1</v>
      </c>
      <c r="K852" s="6"/>
      <c r="L852" s="6" t="s">
        <v>131</v>
      </c>
      <c r="M852" s="4" t="s">
        <v>6</v>
      </c>
      <c r="N852" t="s">
        <v>147</v>
      </c>
      <c r="O852" s="4"/>
      <c r="P852" s="6" t="s">
        <v>1627</v>
      </c>
    </row>
    <row r="853" spans="1:16" x14ac:dyDescent="0.45">
      <c r="A853" s="2" t="s">
        <v>4175</v>
      </c>
      <c r="B853" s="2">
        <v>1120</v>
      </c>
      <c r="C853" s="6" t="s">
        <v>216</v>
      </c>
      <c r="D853" s="6" t="s">
        <v>1331</v>
      </c>
      <c r="E853" s="18">
        <v>145737292</v>
      </c>
      <c r="F853" s="6" t="s">
        <v>10</v>
      </c>
      <c r="G853" s="6" t="s">
        <v>0</v>
      </c>
      <c r="H853" s="6" t="s">
        <v>1339</v>
      </c>
      <c r="I853" s="6" t="s">
        <v>348</v>
      </c>
      <c r="J853" s="5">
        <v>1</v>
      </c>
      <c r="K853" s="6"/>
      <c r="L853" s="6" t="s">
        <v>45</v>
      </c>
      <c r="M853" s="4" t="s">
        <v>6</v>
      </c>
      <c r="N853" t="s">
        <v>147</v>
      </c>
      <c r="O853" s="4"/>
      <c r="P853" s="6" t="s">
        <v>1628</v>
      </c>
    </row>
    <row r="854" spans="1:16" x14ac:dyDescent="0.45">
      <c r="A854" s="2" t="s">
        <v>4175</v>
      </c>
      <c r="B854" s="2">
        <v>1120</v>
      </c>
      <c r="C854" s="6" t="s">
        <v>1518</v>
      </c>
      <c r="D854" s="6" t="s">
        <v>170</v>
      </c>
      <c r="E854" s="18">
        <v>111885799</v>
      </c>
      <c r="F854" s="6" t="s">
        <v>0</v>
      </c>
      <c r="G854" s="6" t="s">
        <v>1</v>
      </c>
      <c r="H854" s="6" t="s">
        <v>1284</v>
      </c>
      <c r="I854" s="6" t="s">
        <v>348</v>
      </c>
      <c r="J854" s="5">
        <v>1</v>
      </c>
      <c r="K854" s="6"/>
      <c r="L854" s="6" t="s">
        <v>436</v>
      </c>
      <c r="M854" s="4" t="s">
        <v>6</v>
      </c>
      <c r="N854" t="s">
        <v>118</v>
      </c>
      <c r="O854" s="4"/>
      <c r="P854" s="6" t="s">
        <v>1629</v>
      </c>
    </row>
    <row r="855" spans="1:16" x14ac:dyDescent="0.45">
      <c r="A855" s="2" t="s">
        <v>4175</v>
      </c>
      <c r="B855" s="2">
        <v>1120</v>
      </c>
      <c r="C855" s="6" t="s">
        <v>715</v>
      </c>
      <c r="D855" s="6" t="s">
        <v>170</v>
      </c>
      <c r="E855" s="18">
        <v>111885832</v>
      </c>
      <c r="F855" s="6" t="s">
        <v>1631</v>
      </c>
      <c r="G855" s="6" t="s">
        <v>144</v>
      </c>
      <c r="H855" s="6" t="s">
        <v>1284</v>
      </c>
      <c r="I855" s="6" t="s">
        <v>348</v>
      </c>
      <c r="J855" s="5">
        <v>1</v>
      </c>
      <c r="K855" s="6"/>
      <c r="L855" s="6" t="s">
        <v>151</v>
      </c>
      <c r="M855" s="4" t="s">
        <v>6</v>
      </c>
      <c r="N855" t="s">
        <v>194</v>
      </c>
      <c r="O855" s="4"/>
      <c r="P855" s="6" t="s">
        <v>1630</v>
      </c>
    </row>
    <row r="856" spans="1:16" x14ac:dyDescent="0.45">
      <c r="A856" s="2" t="s">
        <v>4175</v>
      </c>
      <c r="B856" s="2">
        <v>1120</v>
      </c>
      <c r="C856" s="6" t="s">
        <v>1632</v>
      </c>
      <c r="D856" s="6" t="s">
        <v>170</v>
      </c>
      <c r="E856" s="18">
        <v>111885900</v>
      </c>
      <c r="F856" s="6" t="s">
        <v>0</v>
      </c>
      <c r="G856" s="6" t="s">
        <v>1</v>
      </c>
      <c r="H856" s="6" t="s">
        <v>1284</v>
      </c>
      <c r="I856" s="6" t="s">
        <v>348</v>
      </c>
      <c r="J856" s="5">
        <v>1</v>
      </c>
      <c r="K856" s="6"/>
      <c r="L856" s="6" t="s">
        <v>176</v>
      </c>
      <c r="M856" s="4" t="s">
        <v>6</v>
      </c>
      <c r="N856" t="s">
        <v>118</v>
      </c>
      <c r="O856" s="4"/>
      <c r="P856" s="6" t="s">
        <v>1633</v>
      </c>
    </row>
    <row r="857" spans="1:16" x14ac:dyDescent="0.45">
      <c r="A857" s="2" t="s">
        <v>4175</v>
      </c>
      <c r="B857" s="2">
        <v>1120</v>
      </c>
      <c r="C857" s="6" t="s">
        <v>1634</v>
      </c>
      <c r="D857" s="6" t="s">
        <v>170</v>
      </c>
      <c r="E857" s="18">
        <v>111856181</v>
      </c>
      <c r="F857" s="6" t="s">
        <v>24</v>
      </c>
      <c r="G857" s="6" t="s">
        <v>10</v>
      </c>
      <c r="H857" s="6" t="s">
        <v>1284</v>
      </c>
      <c r="I857" s="6" t="s">
        <v>348</v>
      </c>
      <c r="J857" s="5">
        <v>1</v>
      </c>
      <c r="K857" s="6"/>
      <c r="L857" s="6" t="s">
        <v>128</v>
      </c>
      <c r="M857" s="4" t="s">
        <v>6</v>
      </c>
      <c r="N857" t="s">
        <v>118</v>
      </c>
      <c r="O857" s="4"/>
      <c r="P857" s="6" t="s">
        <v>1635</v>
      </c>
    </row>
    <row r="858" spans="1:16" x14ac:dyDescent="0.45">
      <c r="A858" s="2" t="s">
        <v>4175</v>
      </c>
      <c r="B858" s="2">
        <v>1120</v>
      </c>
      <c r="C858" s="6" t="s">
        <v>1586</v>
      </c>
      <c r="D858" s="6" t="s">
        <v>170</v>
      </c>
      <c r="E858" s="18">
        <v>111886029</v>
      </c>
      <c r="F858" s="6" t="s">
        <v>0</v>
      </c>
      <c r="G858" s="6" t="s">
        <v>1</v>
      </c>
      <c r="H858" s="6" t="s">
        <v>1284</v>
      </c>
      <c r="I858" s="6" t="s">
        <v>348</v>
      </c>
      <c r="J858" s="5">
        <v>1</v>
      </c>
      <c r="K858" s="6"/>
      <c r="L858" s="6" t="s">
        <v>199</v>
      </c>
      <c r="M858" s="4" t="s">
        <v>6</v>
      </c>
      <c r="N858" t="s">
        <v>118</v>
      </c>
      <c r="O858" s="4"/>
      <c r="P858" s="6" t="s">
        <v>1636</v>
      </c>
    </row>
    <row r="859" spans="1:16" x14ac:dyDescent="0.45">
      <c r="A859" s="2" t="s">
        <v>4175</v>
      </c>
      <c r="B859" s="2">
        <v>1120</v>
      </c>
      <c r="C859" s="6" t="s">
        <v>1499</v>
      </c>
      <c r="D859" s="6" t="s">
        <v>170</v>
      </c>
      <c r="E859" s="18">
        <v>111885286</v>
      </c>
      <c r="F859" s="6" t="s">
        <v>0</v>
      </c>
      <c r="G859" s="6" t="s">
        <v>1</v>
      </c>
      <c r="H859" s="6" t="s">
        <v>1284</v>
      </c>
      <c r="I859" s="6" t="s">
        <v>348</v>
      </c>
      <c r="J859" s="5">
        <v>1</v>
      </c>
      <c r="K859" s="6"/>
      <c r="L859" s="6" t="s">
        <v>199</v>
      </c>
      <c r="M859" s="4" t="s">
        <v>6</v>
      </c>
      <c r="N859" t="s">
        <v>118</v>
      </c>
      <c r="O859" s="4"/>
      <c r="P859" s="6" t="s">
        <v>1637</v>
      </c>
    </row>
    <row r="860" spans="1:16" x14ac:dyDescent="0.45">
      <c r="A860" s="2" t="s">
        <v>4175</v>
      </c>
      <c r="B860" s="2">
        <v>1120</v>
      </c>
      <c r="C860" s="6" t="s">
        <v>379</v>
      </c>
      <c r="D860" s="6" t="s">
        <v>170</v>
      </c>
      <c r="E860" s="18">
        <v>111884785</v>
      </c>
      <c r="F860" s="6" t="s">
        <v>24</v>
      </c>
      <c r="G860" s="6" t="s">
        <v>10</v>
      </c>
      <c r="H860" s="6" t="s">
        <v>1284</v>
      </c>
      <c r="I860" s="6" t="s">
        <v>348</v>
      </c>
      <c r="J860" s="5">
        <v>1</v>
      </c>
      <c r="K860" s="6"/>
      <c r="L860" s="6" t="s">
        <v>32</v>
      </c>
      <c r="M860" s="4" t="s">
        <v>6</v>
      </c>
      <c r="N860" t="s">
        <v>118</v>
      </c>
      <c r="O860" s="4"/>
      <c r="P860" s="6" t="s">
        <v>1638</v>
      </c>
    </row>
    <row r="861" spans="1:16" x14ac:dyDescent="0.45">
      <c r="A861" s="2" t="s">
        <v>4175</v>
      </c>
      <c r="B861" s="2">
        <v>1120</v>
      </c>
      <c r="C861" s="6" t="s">
        <v>1639</v>
      </c>
      <c r="D861" s="6" t="s">
        <v>170</v>
      </c>
      <c r="E861" s="18">
        <v>111884785</v>
      </c>
      <c r="F861" s="6" t="s">
        <v>24</v>
      </c>
      <c r="G861" s="6" t="s">
        <v>10</v>
      </c>
      <c r="H861" s="6" t="s">
        <v>1284</v>
      </c>
      <c r="I861" s="6" t="s">
        <v>348</v>
      </c>
      <c r="J861" s="5">
        <v>1</v>
      </c>
      <c r="K861" s="6"/>
      <c r="L861" s="6" t="s">
        <v>32</v>
      </c>
      <c r="M861" s="4" t="s">
        <v>6</v>
      </c>
      <c r="N861" t="s">
        <v>118</v>
      </c>
      <c r="O861" s="4"/>
      <c r="P861" s="6" t="s">
        <v>1638</v>
      </c>
    </row>
    <row r="862" spans="1:16" x14ac:dyDescent="0.45">
      <c r="A862" s="2" t="s">
        <v>4175</v>
      </c>
      <c r="B862" s="2">
        <v>1120</v>
      </c>
      <c r="C862" s="6" t="s">
        <v>1151</v>
      </c>
      <c r="D862" s="6" t="s">
        <v>170</v>
      </c>
      <c r="E862" s="18">
        <v>111886029</v>
      </c>
      <c r="F862" s="6" t="s">
        <v>0</v>
      </c>
      <c r="G862" s="6" t="s">
        <v>1</v>
      </c>
      <c r="H862" s="6" t="s">
        <v>1284</v>
      </c>
      <c r="I862" s="6" t="s">
        <v>348</v>
      </c>
      <c r="J862" s="5">
        <v>1</v>
      </c>
      <c r="K862" s="6"/>
      <c r="L862" s="6" t="s">
        <v>32</v>
      </c>
      <c r="M862" s="4" t="s">
        <v>6</v>
      </c>
      <c r="N862" t="s">
        <v>118</v>
      </c>
      <c r="O862" s="4"/>
      <c r="P862" s="6" t="s">
        <v>1636</v>
      </c>
    </row>
    <row r="863" spans="1:16" x14ac:dyDescent="0.45">
      <c r="A863" s="2" t="s">
        <v>4175</v>
      </c>
      <c r="B863" s="2">
        <v>1120</v>
      </c>
      <c r="C863" s="6" t="s">
        <v>1640</v>
      </c>
      <c r="D863" s="6" t="s">
        <v>170</v>
      </c>
      <c r="E863" s="18">
        <v>111885832</v>
      </c>
      <c r="F863" s="6" t="s">
        <v>1631</v>
      </c>
      <c r="G863" s="6" t="s">
        <v>144</v>
      </c>
      <c r="H863" s="6" t="s">
        <v>1284</v>
      </c>
      <c r="I863" s="6" t="s">
        <v>348</v>
      </c>
      <c r="J863" s="5">
        <v>1</v>
      </c>
      <c r="K863" s="6"/>
      <c r="L863" s="6" t="s">
        <v>164</v>
      </c>
      <c r="M863" s="4" t="s">
        <v>6</v>
      </c>
      <c r="N863" t="s">
        <v>194</v>
      </c>
      <c r="O863" s="4"/>
      <c r="P863" s="6" t="s">
        <v>1630</v>
      </c>
    </row>
    <row r="864" spans="1:16" x14ac:dyDescent="0.45">
      <c r="A864" s="2" t="s">
        <v>4175</v>
      </c>
      <c r="B864" s="2">
        <v>1120</v>
      </c>
      <c r="C864" s="6" t="s">
        <v>845</v>
      </c>
      <c r="D864" s="6" t="s">
        <v>126</v>
      </c>
      <c r="E864" s="18">
        <v>1253951</v>
      </c>
      <c r="F864" s="6" t="s">
        <v>24</v>
      </c>
      <c r="G864" s="6" t="s">
        <v>10</v>
      </c>
      <c r="H864" s="6" t="s">
        <v>1343</v>
      </c>
      <c r="I864" s="6" t="s">
        <v>348</v>
      </c>
      <c r="J864" s="5">
        <v>1</v>
      </c>
      <c r="K864" s="6"/>
      <c r="L864" s="6" t="s">
        <v>436</v>
      </c>
      <c r="M864" s="4" t="s">
        <v>6</v>
      </c>
      <c r="N864" t="s">
        <v>147</v>
      </c>
      <c r="O864" s="4"/>
      <c r="P864" s="6" t="s">
        <v>1641</v>
      </c>
    </row>
    <row r="865" spans="1:16" x14ac:dyDescent="0.45">
      <c r="A865" s="2" t="s">
        <v>4175</v>
      </c>
      <c r="B865" s="2">
        <v>1120</v>
      </c>
      <c r="C865" s="6" t="s">
        <v>1642</v>
      </c>
      <c r="D865" s="6" t="s">
        <v>126</v>
      </c>
      <c r="E865" s="18">
        <v>1254521</v>
      </c>
      <c r="F865" s="6" t="s">
        <v>0</v>
      </c>
      <c r="G865" s="6" t="s">
        <v>1</v>
      </c>
      <c r="H865" s="6" t="s">
        <v>1343</v>
      </c>
      <c r="I865" s="6" t="s">
        <v>348</v>
      </c>
      <c r="J865" s="5">
        <v>1</v>
      </c>
      <c r="K865" s="6"/>
      <c r="L865" s="6" t="s">
        <v>180</v>
      </c>
      <c r="M865" s="4" t="s">
        <v>6</v>
      </c>
      <c r="N865" t="s">
        <v>118</v>
      </c>
      <c r="O865" s="4"/>
      <c r="P865" s="6" t="s">
        <v>1643</v>
      </c>
    </row>
    <row r="866" spans="1:16" x14ac:dyDescent="0.45">
      <c r="A866" s="2" t="s">
        <v>4175</v>
      </c>
      <c r="B866" s="2">
        <v>1120</v>
      </c>
      <c r="C866" s="6" t="s">
        <v>1644</v>
      </c>
      <c r="D866" s="6" t="s">
        <v>126</v>
      </c>
      <c r="E866" s="18">
        <v>1254510</v>
      </c>
      <c r="F866" s="6" t="s">
        <v>0</v>
      </c>
      <c r="G866" s="6" t="s">
        <v>1</v>
      </c>
      <c r="H866" s="6" t="s">
        <v>1343</v>
      </c>
      <c r="I866" s="6" t="s">
        <v>348</v>
      </c>
      <c r="J866" s="5">
        <v>1</v>
      </c>
      <c r="K866" s="6"/>
      <c r="L866" s="6" t="s">
        <v>338</v>
      </c>
      <c r="M866" s="4" t="s">
        <v>6</v>
      </c>
      <c r="N866" t="s">
        <v>118</v>
      </c>
      <c r="O866" s="4"/>
      <c r="P866" s="6" t="s">
        <v>1645</v>
      </c>
    </row>
    <row r="867" spans="1:16" x14ac:dyDescent="0.45">
      <c r="A867" s="2" t="s">
        <v>4175</v>
      </c>
      <c r="B867" s="2">
        <v>1120</v>
      </c>
      <c r="C867" s="6" t="s">
        <v>737</v>
      </c>
      <c r="D867" s="6" t="s">
        <v>126</v>
      </c>
      <c r="E867" s="18">
        <v>1294222</v>
      </c>
      <c r="F867" s="6" t="s">
        <v>0</v>
      </c>
      <c r="G867" s="6" t="s">
        <v>1</v>
      </c>
      <c r="H867" s="6" t="s">
        <v>1343</v>
      </c>
      <c r="I867" s="6" t="s">
        <v>348</v>
      </c>
      <c r="J867" s="5">
        <v>1</v>
      </c>
      <c r="K867" s="6"/>
      <c r="L867" s="6" t="s">
        <v>32</v>
      </c>
      <c r="M867" s="4" t="s">
        <v>6</v>
      </c>
      <c r="N867" t="s">
        <v>118</v>
      </c>
      <c r="O867" s="4"/>
      <c r="P867" s="6" t="s">
        <v>1646</v>
      </c>
    </row>
    <row r="868" spans="1:16" x14ac:dyDescent="0.45">
      <c r="A868" s="2" t="s">
        <v>4175</v>
      </c>
      <c r="B868" s="2">
        <v>1120</v>
      </c>
      <c r="C868" s="6" t="s">
        <v>245</v>
      </c>
      <c r="D868" s="6" t="s">
        <v>1331</v>
      </c>
      <c r="E868" s="18">
        <v>30969156</v>
      </c>
      <c r="F868" s="6" t="s">
        <v>0</v>
      </c>
      <c r="G868" s="6" t="s">
        <v>1</v>
      </c>
      <c r="H868" s="6" t="s">
        <v>1345</v>
      </c>
      <c r="I868" s="6" t="s">
        <v>348</v>
      </c>
      <c r="J868" s="5">
        <v>1</v>
      </c>
      <c r="K868" s="6"/>
      <c r="L868" s="6" t="s">
        <v>246</v>
      </c>
      <c r="M868" s="4" t="s">
        <v>6</v>
      </c>
      <c r="N868" t="s">
        <v>118</v>
      </c>
      <c r="O868" s="4"/>
      <c r="P868" s="6" t="s">
        <v>1647</v>
      </c>
    </row>
    <row r="869" spans="1:16" x14ac:dyDescent="0.45">
      <c r="A869" s="2" t="s">
        <v>4175</v>
      </c>
      <c r="B869" s="2">
        <v>1120</v>
      </c>
      <c r="C869" s="6" t="s">
        <v>1120</v>
      </c>
      <c r="D869" s="6" t="s">
        <v>1331</v>
      </c>
      <c r="E869" s="18">
        <v>30982438</v>
      </c>
      <c r="F869" s="6" t="s">
        <v>10</v>
      </c>
      <c r="G869" s="6" t="s">
        <v>0</v>
      </c>
      <c r="H869" s="6" t="s">
        <v>1345</v>
      </c>
      <c r="I869" s="6" t="s">
        <v>348</v>
      </c>
      <c r="J869" s="5">
        <v>1</v>
      </c>
      <c r="K869" s="6"/>
      <c r="L869" s="6" t="s">
        <v>180</v>
      </c>
      <c r="M869" s="4" t="s">
        <v>6</v>
      </c>
      <c r="N869" t="s">
        <v>118</v>
      </c>
      <c r="O869" s="4"/>
      <c r="P869" s="6" t="s">
        <v>1648</v>
      </c>
    </row>
    <row r="870" spans="1:16" x14ac:dyDescent="0.45">
      <c r="A870" s="2" t="s">
        <v>4175</v>
      </c>
      <c r="B870" s="2">
        <v>1120</v>
      </c>
      <c r="C870" s="6" t="s">
        <v>1018</v>
      </c>
      <c r="D870" s="6" t="s">
        <v>1331</v>
      </c>
      <c r="E870" s="18">
        <v>30921945</v>
      </c>
      <c r="F870" s="6" t="s">
        <v>1</v>
      </c>
      <c r="G870" s="6" t="s">
        <v>0</v>
      </c>
      <c r="H870" s="6" t="s">
        <v>1345</v>
      </c>
      <c r="I870" s="6" t="s">
        <v>348</v>
      </c>
      <c r="J870" s="5">
        <v>1</v>
      </c>
      <c r="K870" s="6"/>
      <c r="L870" s="6" t="s">
        <v>124</v>
      </c>
      <c r="M870" s="4" t="s">
        <v>6</v>
      </c>
      <c r="N870" t="s">
        <v>118</v>
      </c>
      <c r="O870" s="4"/>
      <c r="P870" s="6" t="s">
        <v>1649</v>
      </c>
    </row>
    <row r="871" spans="1:16" x14ac:dyDescent="0.45">
      <c r="A871" s="2" t="s">
        <v>4175</v>
      </c>
      <c r="B871" s="2">
        <v>1120</v>
      </c>
      <c r="C871" s="6" t="s">
        <v>1650</v>
      </c>
      <c r="D871" s="6" t="s">
        <v>1331</v>
      </c>
      <c r="E871" s="18">
        <v>30933806</v>
      </c>
      <c r="F871" s="6" t="s">
        <v>1</v>
      </c>
      <c r="G871" s="6" t="s">
        <v>0</v>
      </c>
      <c r="H871" s="6" t="s">
        <v>1345</v>
      </c>
      <c r="I871" s="6" t="s">
        <v>348</v>
      </c>
      <c r="J871" s="5">
        <v>1</v>
      </c>
      <c r="K871" s="6"/>
      <c r="L871" s="6" t="s">
        <v>124</v>
      </c>
      <c r="M871" s="4" t="s">
        <v>6</v>
      </c>
      <c r="N871" t="s">
        <v>147</v>
      </c>
      <c r="O871" s="4"/>
      <c r="P871" s="6" t="s">
        <v>1651</v>
      </c>
    </row>
    <row r="872" spans="1:16" x14ac:dyDescent="0.45">
      <c r="A872" s="2" t="s">
        <v>4175</v>
      </c>
      <c r="B872" s="2">
        <v>1120</v>
      </c>
      <c r="C872" s="6" t="s">
        <v>1652</v>
      </c>
      <c r="D872" s="6" t="s">
        <v>1331</v>
      </c>
      <c r="E872" s="18">
        <v>30938667</v>
      </c>
      <c r="F872" s="6" t="s">
        <v>10</v>
      </c>
      <c r="G872" s="6" t="s">
        <v>0</v>
      </c>
      <c r="H872" s="6" t="s">
        <v>1345</v>
      </c>
      <c r="I872" s="6" t="s">
        <v>348</v>
      </c>
      <c r="J872" s="5">
        <v>1</v>
      </c>
      <c r="K872" s="6"/>
      <c r="L872" s="6" t="s">
        <v>219</v>
      </c>
      <c r="M872" s="4" t="s">
        <v>6</v>
      </c>
      <c r="N872" t="s">
        <v>118</v>
      </c>
      <c r="O872" s="4"/>
      <c r="P872" s="6" t="s">
        <v>1653</v>
      </c>
    </row>
    <row r="873" spans="1:16" x14ac:dyDescent="0.45">
      <c r="A873" s="2" t="s">
        <v>4175</v>
      </c>
      <c r="B873" s="2">
        <v>1120</v>
      </c>
      <c r="C873" s="6" t="s">
        <v>1654</v>
      </c>
      <c r="D873" s="6" t="s">
        <v>1331</v>
      </c>
      <c r="E873" s="18">
        <v>30921922</v>
      </c>
      <c r="F873" s="6" t="s">
        <v>1</v>
      </c>
      <c r="G873" s="6" t="s">
        <v>24</v>
      </c>
      <c r="H873" s="6" t="s">
        <v>1345</v>
      </c>
      <c r="I873" s="6" t="s">
        <v>348</v>
      </c>
      <c r="J873" s="5">
        <v>1</v>
      </c>
      <c r="K873" s="6"/>
      <c r="L873" s="6" t="s">
        <v>176</v>
      </c>
      <c r="M873" s="4" t="s">
        <v>6</v>
      </c>
      <c r="N873" t="s">
        <v>118</v>
      </c>
      <c r="O873" s="4"/>
      <c r="P873" s="6" t="s">
        <v>1655</v>
      </c>
    </row>
    <row r="874" spans="1:16" x14ac:dyDescent="0.45">
      <c r="A874" s="2" t="s">
        <v>4175</v>
      </c>
      <c r="B874" s="2">
        <v>1120</v>
      </c>
      <c r="C874" s="6" t="s">
        <v>429</v>
      </c>
      <c r="D874" s="6" t="s">
        <v>1331</v>
      </c>
      <c r="E874" s="18">
        <v>31024597</v>
      </c>
      <c r="F874" s="6" t="s">
        <v>10</v>
      </c>
      <c r="G874" s="6" t="s">
        <v>24</v>
      </c>
      <c r="H874" s="6" t="s">
        <v>1345</v>
      </c>
      <c r="I874" s="6" t="s">
        <v>348</v>
      </c>
      <c r="J874" s="5">
        <v>1</v>
      </c>
      <c r="K874" s="6"/>
      <c r="L874" s="6" t="s">
        <v>131</v>
      </c>
      <c r="M874" s="4" t="s">
        <v>6</v>
      </c>
      <c r="N874" t="s">
        <v>118</v>
      </c>
      <c r="O874" s="4"/>
      <c r="P874" s="6" t="s">
        <v>1656</v>
      </c>
    </row>
    <row r="875" spans="1:16" x14ac:dyDescent="0.45">
      <c r="A875" s="2" t="s">
        <v>4175</v>
      </c>
      <c r="B875" s="2">
        <v>1120</v>
      </c>
      <c r="C875" s="6" t="s">
        <v>314</v>
      </c>
      <c r="D875" s="6" t="s">
        <v>1331</v>
      </c>
      <c r="E875" s="18">
        <v>30921921</v>
      </c>
      <c r="F875" s="6" t="s">
        <v>24</v>
      </c>
      <c r="G875" s="6" t="s">
        <v>10</v>
      </c>
      <c r="H875" s="6" t="s">
        <v>1345</v>
      </c>
      <c r="I875" s="6" t="s">
        <v>348</v>
      </c>
      <c r="J875" s="5">
        <v>1</v>
      </c>
      <c r="K875" s="6"/>
      <c r="L875" s="6" t="s">
        <v>70</v>
      </c>
      <c r="M875" s="4" t="s">
        <v>6</v>
      </c>
      <c r="N875" t="s">
        <v>118</v>
      </c>
      <c r="O875" s="4"/>
      <c r="P875" s="6" t="s">
        <v>1657</v>
      </c>
    </row>
    <row r="876" spans="1:16" x14ac:dyDescent="0.45">
      <c r="A876" s="2" t="s">
        <v>4175</v>
      </c>
      <c r="B876" s="2">
        <v>1120</v>
      </c>
      <c r="C876" s="6" t="s">
        <v>1658</v>
      </c>
      <c r="D876" s="6" t="s">
        <v>1331</v>
      </c>
      <c r="E876" s="18">
        <v>30969156</v>
      </c>
      <c r="F876" s="6" t="s">
        <v>0</v>
      </c>
      <c r="G876" s="6" t="s">
        <v>1</v>
      </c>
      <c r="H876" s="6" t="s">
        <v>1345</v>
      </c>
      <c r="I876" s="6" t="s">
        <v>348</v>
      </c>
      <c r="J876" s="5">
        <v>1</v>
      </c>
      <c r="K876" s="6"/>
      <c r="L876" s="6" t="s">
        <v>164</v>
      </c>
      <c r="M876" s="4" t="s">
        <v>6</v>
      </c>
      <c r="N876" t="s">
        <v>118</v>
      </c>
      <c r="O876" s="4"/>
      <c r="P876" s="6" t="s">
        <v>1647</v>
      </c>
    </row>
    <row r="877" spans="1:16" x14ac:dyDescent="0.45">
      <c r="A877" s="2" t="s">
        <v>4175</v>
      </c>
      <c r="B877" s="2">
        <v>1120</v>
      </c>
      <c r="C877" s="6" t="s">
        <v>1659</v>
      </c>
      <c r="D877" s="6" t="s">
        <v>1331</v>
      </c>
      <c r="E877" s="18">
        <v>30924682</v>
      </c>
      <c r="F877" s="6" t="s">
        <v>0</v>
      </c>
      <c r="G877" s="6" t="s">
        <v>1</v>
      </c>
      <c r="H877" s="6" t="s">
        <v>1345</v>
      </c>
      <c r="I877" s="6" t="s">
        <v>348</v>
      </c>
      <c r="J877" s="5">
        <v>1</v>
      </c>
      <c r="K877" s="6"/>
      <c r="L877" s="6" t="s">
        <v>164</v>
      </c>
      <c r="M877" s="4" t="s">
        <v>6</v>
      </c>
      <c r="N877" t="s">
        <v>118</v>
      </c>
      <c r="O877" s="4"/>
      <c r="P877" s="6" t="s">
        <v>1660</v>
      </c>
    </row>
    <row r="878" spans="1:16" x14ac:dyDescent="0.45">
      <c r="A878" s="2" t="s">
        <v>4175</v>
      </c>
      <c r="B878" s="2">
        <v>1120</v>
      </c>
      <c r="C878" s="6" t="s">
        <v>1661</v>
      </c>
      <c r="D878" s="6" t="s">
        <v>1331</v>
      </c>
      <c r="E878" s="18">
        <v>30948435</v>
      </c>
      <c r="F878" s="6" t="s">
        <v>24</v>
      </c>
      <c r="G878" s="6" t="s">
        <v>0</v>
      </c>
      <c r="H878" s="6" t="s">
        <v>1345</v>
      </c>
      <c r="I878" s="6" t="s">
        <v>348</v>
      </c>
      <c r="J878" s="5">
        <v>1</v>
      </c>
      <c r="K878" s="6"/>
      <c r="L878" s="6" t="s">
        <v>45</v>
      </c>
      <c r="M878" s="4" t="s">
        <v>6</v>
      </c>
      <c r="N878" t="s">
        <v>118</v>
      </c>
      <c r="O878" s="4"/>
      <c r="P878" s="6" t="s">
        <v>1662</v>
      </c>
    </row>
    <row r="879" spans="1:16" x14ac:dyDescent="0.45">
      <c r="A879" s="2" t="s">
        <v>4175</v>
      </c>
      <c r="B879" s="2">
        <v>1120</v>
      </c>
      <c r="C879" s="6" t="s">
        <v>1663</v>
      </c>
      <c r="D879" s="6" t="s">
        <v>1331</v>
      </c>
      <c r="E879" s="18">
        <v>30946411</v>
      </c>
      <c r="F879" s="6" t="s">
        <v>1</v>
      </c>
      <c r="G879" s="6" t="s">
        <v>10</v>
      </c>
      <c r="H879" s="6" t="s">
        <v>1345</v>
      </c>
      <c r="I879" s="6" t="s">
        <v>348</v>
      </c>
      <c r="J879" s="5">
        <v>1</v>
      </c>
      <c r="K879" s="6"/>
      <c r="L879" s="6" t="s">
        <v>445</v>
      </c>
      <c r="M879" s="4" t="s">
        <v>6</v>
      </c>
      <c r="N879" t="s">
        <v>118</v>
      </c>
      <c r="O879" s="4"/>
      <c r="P879" s="6" t="s">
        <v>1664</v>
      </c>
    </row>
    <row r="880" spans="1:16" x14ac:dyDescent="0.45">
      <c r="A880" s="2" t="s">
        <v>4175</v>
      </c>
      <c r="B880" s="2">
        <v>1120</v>
      </c>
      <c r="C880" s="6" t="s">
        <v>642</v>
      </c>
      <c r="D880" s="6" t="s">
        <v>211</v>
      </c>
      <c r="E880" s="18">
        <v>100437771</v>
      </c>
      <c r="F880" s="6" t="s">
        <v>24</v>
      </c>
      <c r="G880" s="6" t="s">
        <v>10</v>
      </c>
      <c r="H880" s="6" t="s">
        <v>1665</v>
      </c>
      <c r="I880" s="6" t="s">
        <v>348</v>
      </c>
      <c r="J880" s="5">
        <v>1</v>
      </c>
      <c r="K880" s="6"/>
      <c r="L880" s="6" t="s">
        <v>124</v>
      </c>
      <c r="M880" s="4" t="s">
        <v>6</v>
      </c>
      <c r="N880" t="s">
        <v>118</v>
      </c>
      <c r="O880" s="4"/>
      <c r="P880" s="6" t="s">
        <v>1666</v>
      </c>
    </row>
    <row r="881" spans="1:16" x14ac:dyDescent="0.45">
      <c r="A881" s="2" t="s">
        <v>4175</v>
      </c>
      <c r="B881" s="2">
        <v>1120</v>
      </c>
      <c r="C881" s="6" t="s">
        <v>1667</v>
      </c>
      <c r="D881" s="6" t="s">
        <v>211</v>
      </c>
      <c r="E881" s="18">
        <v>100447307</v>
      </c>
      <c r="F881" s="6" t="s">
        <v>24</v>
      </c>
      <c r="G881" s="6" t="s">
        <v>0</v>
      </c>
      <c r="H881" s="6" t="s">
        <v>1665</v>
      </c>
      <c r="I881" s="6" t="s">
        <v>348</v>
      </c>
      <c r="J881" s="5">
        <v>1</v>
      </c>
      <c r="K881" s="6"/>
      <c r="L881" s="6" t="s">
        <v>176</v>
      </c>
      <c r="M881" s="4" t="s">
        <v>6</v>
      </c>
      <c r="N881" t="s">
        <v>118</v>
      </c>
      <c r="O881" s="4"/>
      <c r="P881" s="6" t="s">
        <v>1668</v>
      </c>
    </row>
    <row r="882" spans="1:16" x14ac:dyDescent="0.45">
      <c r="A882" s="2" t="s">
        <v>4175</v>
      </c>
      <c r="B882" s="2">
        <v>1120</v>
      </c>
      <c r="C882" s="6" t="s">
        <v>1670</v>
      </c>
      <c r="D882" s="6" t="s">
        <v>327</v>
      </c>
      <c r="E882" s="18">
        <v>14199786</v>
      </c>
      <c r="F882" s="6" t="s">
        <v>0</v>
      </c>
      <c r="G882" s="6" t="s">
        <v>1</v>
      </c>
      <c r="H882" s="6" t="s">
        <v>1669</v>
      </c>
      <c r="I882" s="6" t="s">
        <v>348</v>
      </c>
      <c r="J882" s="5">
        <v>1</v>
      </c>
      <c r="K882" s="6"/>
      <c r="L882" s="6" t="s">
        <v>146</v>
      </c>
      <c r="M882" s="4" t="s">
        <v>6</v>
      </c>
      <c r="N882" t="s">
        <v>118</v>
      </c>
      <c r="O882" s="4"/>
      <c r="P882" s="6" t="s">
        <v>1671</v>
      </c>
    </row>
    <row r="883" spans="1:16" x14ac:dyDescent="0.45">
      <c r="A883" s="2" t="s">
        <v>4175</v>
      </c>
      <c r="B883" s="2">
        <v>1120</v>
      </c>
      <c r="C883" s="6" t="s">
        <v>139</v>
      </c>
      <c r="D883" s="6" t="s">
        <v>327</v>
      </c>
      <c r="E883" s="18">
        <v>14188879</v>
      </c>
      <c r="F883" s="6" t="s">
        <v>1</v>
      </c>
      <c r="G883" s="6" t="s">
        <v>0</v>
      </c>
      <c r="H883" s="6" t="s">
        <v>1669</v>
      </c>
      <c r="I883" s="6" t="s">
        <v>348</v>
      </c>
      <c r="J883" s="5">
        <v>1</v>
      </c>
      <c r="K883" s="6"/>
      <c r="L883" s="6" t="s">
        <v>124</v>
      </c>
      <c r="M883" s="4" t="s">
        <v>6</v>
      </c>
      <c r="N883" t="s">
        <v>118</v>
      </c>
      <c r="O883" s="4"/>
      <c r="P883" s="6" t="s">
        <v>1672</v>
      </c>
    </row>
    <row r="884" spans="1:16" x14ac:dyDescent="0.45">
      <c r="A884" s="2" t="s">
        <v>4175</v>
      </c>
      <c r="B884" s="2">
        <v>1120</v>
      </c>
      <c r="C884" s="6" t="s">
        <v>1673</v>
      </c>
      <c r="D884" s="6" t="s">
        <v>327</v>
      </c>
      <c r="E884" s="18">
        <v>14201311</v>
      </c>
      <c r="F884" s="6" t="s">
        <v>0</v>
      </c>
      <c r="G884" s="6" t="s">
        <v>1</v>
      </c>
      <c r="H884" s="6" t="s">
        <v>1669</v>
      </c>
      <c r="I884" s="6" t="s">
        <v>348</v>
      </c>
      <c r="J884" s="5">
        <v>1</v>
      </c>
      <c r="K884" s="6"/>
      <c r="L884" s="6" t="s">
        <v>580</v>
      </c>
      <c r="M884" s="4" t="s">
        <v>6</v>
      </c>
      <c r="N884" t="s">
        <v>118</v>
      </c>
      <c r="O884" s="4"/>
      <c r="P884" s="6" t="s">
        <v>1674</v>
      </c>
    </row>
    <row r="885" spans="1:16" x14ac:dyDescent="0.45">
      <c r="A885" s="2" t="s">
        <v>4175</v>
      </c>
      <c r="B885" s="2">
        <v>1120</v>
      </c>
      <c r="C885" s="6" t="s">
        <v>1675</v>
      </c>
      <c r="D885" s="6" t="s">
        <v>327</v>
      </c>
      <c r="E885" s="18">
        <v>14190078</v>
      </c>
      <c r="F885" s="6" t="s">
        <v>0</v>
      </c>
      <c r="G885" s="6" t="s">
        <v>1</v>
      </c>
      <c r="H885" s="6" t="s">
        <v>1669</v>
      </c>
      <c r="I885" s="6" t="s">
        <v>348</v>
      </c>
      <c r="J885" s="5">
        <v>1</v>
      </c>
      <c r="K885" s="6"/>
      <c r="L885" s="6" t="s">
        <v>180</v>
      </c>
      <c r="M885" s="4" t="s">
        <v>6</v>
      </c>
      <c r="N885" t="s">
        <v>118</v>
      </c>
      <c r="O885" s="4"/>
      <c r="P885" s="6" t="s">
        <v>1676</v>
      </c>
    </row>
    <row r="886" spans="1:16" x14ac:dyDescent="0.45">
      <c r="A886" s="2" t="s">
        <v>4175</v>
      </c>
      <c r="B886" s="2">
        <v>1120</v>
      </c>
      <c r="C886" s="6" t="s">
        <v>1052</v>
      </c>
      <c r="D886" s="6" t="s">
        <v>327</v>
      </c>
      <c r="E886" s="18">
        <v>14200119</v>
      </c>
      <c r="F886" s="6" t="s">
        <v>24</v>
      </c>
      <c r="G886" s="6" t="s">
        <v>10</v>
      </c>
      <c r="H886" s="6" t="s">
        <v>1669</v>
      </c>
      <c r="I886" s="6" t="s">
        <v>348</v>
      </c>
      <c r="J886" s="5">
        <v>1</v>
      </c>
      <c r="K886" s="6"/>
      <c r="L886" s="6" t="s">
        <v>338</v>
      </c>
      <c r="M886" s="4" t="s">
        <v>6</v>
      </c>
      <c r="N886" t="s">
        <v>118</v>
      </c>
      <c r="O886" s="4"/>
      <c r="P886" s="6" t="s">
        <v>1677</v>
      </c>
    </row>
    <row r="887" spans="1:16" x14ac:dyDescent="0.45">
      <c r="A887" s="2" t="s">
        <v>4175</v>
      </c>
      <c r="B887" s="2">
        <v>1120</v>
      </c>
      <c r="C887" s="6" t="s">
        <v>629</v>
      </c>
      <c r="D887" s="6" t="s">
        <v>327</v>
      </c>
      <c r="E887" s="18">
        <v>14200383</v>
      </c>
      <c r="F887" s="6" t="s">
        <v>24</v>
      </c>
      <c r="G887" s="6" t="s">
        <v>0</v>
      </c>
      <c r="H887" s="6" t="s">
        <v>1669</v>
      </c>
      <c r="I887" s="6" t="s">
        <v>348</v>
      </c>
      <c r="J887" s="5">
        <v>1</v>
      </c>
      <c r="K887" s="6"/>
      <c r="L887" s="6" t="s">
        <v>338</v>
      </c>
      <c r="M887" s="4" t="s">
        <v>6</v>
      </c>
      <c r="N887" t="s">
        <v>118</v>
      </c>
      <c r="O887" s="4"/>
      <c r="P887" s="6" t="s">
        <v>1678</v>
      </c>
    </row>
    <row r="888" spans="1:16" x14ac:dyDescent="0.45">
      <c r="A888" s="2" t="s">
        <v>4175</v>
      </c>
      <c r="B888" s="2">
        <v>1120</v>
      </c>
      <c r="C888" s="6" t="s">
        <v>1679</v>
      </c>
      <c r="D888" s="6" t="s">
        <v>327</v>
      </c>
      <c r="E888" s="18">
        <v>14214383</v>
      </c>
      <c r="F888" s="6" t="s">
        <v>0</v>
      </c>
      <c r="G888" s="6" t="s">
        <v>1</v>
      </c>
      <c r="H888" s="6" t="s">
        <v>1669</v>
      </c>
      <c r="I888" s="6" t="s">
        <v>348</v>
      </c>
      <c r="J888" s="5">
        <v>1</v>
      </c>
      <c r="K888" s="6"/>
      <c r="L888" s="6" t="s">
        <v>338</v>
      </c>
      <c r="M888" s="4" t="s">
        <v>6</v>
      </c>
      <c r="N888" t="s">
        <v>118</v>
      </c>
      <c r="O888" s="4"/>
      <c r="P888" s="6" t="s">
        <v>1680</v>
      </c>
    </row>
    <row r="889" spans="1:16" x14ac:dyDescent="0.45">
      <c r="A889" s="2" t="s">
        <v>4175</v>
      </c>
      <c r="B889" s="2">
        <v>1120</v>
      </c>
      <c r="C889" s="6" t="s">
        <v>1681</v>
      </c>
      <c r="D889" s="6" t="s">
        <v>327</v>
      </c>
      <c r="E889" s="18">
        <v>14214383</v>
      </c>
      <c r="F889" s="6" t="s">
        <v>0</v>
      </c>
      <c r="G889" s="6" t="s">
        <v>1</v>
      </c>
      <c r="H889" s="6" t="s">
        <v>1669</v>
      </c>
      <c r="I889" s="6" t="s">
        <v>348</v>
      </c>
      <c r="J889" s="5">
        <v>1</v>
      </c>
      <c r="K889" s="6"/>
      <c r="L889" s="6" t="s">
        <v>176</v>
      </c>
      <c r="M889" s="4" t="s">
        <v>6</v>
      </c>
      <c r="N889" t="s">
        <v>118</v>
      </c>
      <c r="O889" s="4"/>
      <c r="P889" s="6" t="s">
        <v>1680</v>
      </c>
    </row>
    <row r="890" spans="1:16" x14ac:dyDescent="0.45">
      <c r="A890" s="2" t="s">
        <v>4175</v>
      </c>
      <c r="B890" s="2">
        <v>1120</v>
      </c>
      <c r="C890" s="6" t="s">
        <v>1682</v>
      </c>
      <c r="D890" s="6" t="s">
        <v>327</v>
      </c>
      <c r="E890" s="18">
        <v>14209838</v>
      </c>
      <c r="F890" s="6" t="s">
        <v>24</v>
      </c>
      <c r="G890" s="6" t="s">
        <v>10</v>
      </c>
      <c r="H890" s="6" t="s">
        <v>1669</v>
      </c>
      <c r="I890" s="6" t="s">
        <v>348</v>
      </c>
      <c r="J890" s="5">
        <v>1</v>
      </c>
      <c r="K890" s="6"/>
      <c r="L890" s="6" t="s">
        <v>226</v>
      </c>
      <c r="M890" s="4" t="s">
        <v>6</v>
      </c>
      <c r="N890" t="s">
        <v>118</v>
      </c>
      <c r="O890" s="4"/>
      <c r="P890" s="6" t="s">
        <v>1683</v>
      </c>
    </row>
    <row r="891" spans="1:16" x14ac:dyDescent="0.45">
      <c r="A891" s="2" t="s">
        <v>4175</v>
      </c>
      <c r="B891" s="2">
        <v>1120</v>
      </c>
      <c r="C891" s="6" t="s">
        <v>601</v>
      </c>
      <c r="D891" s="6" t="s">
        <v>327</v>
      </c>
      <c r="E891" s="18">
        <v>14197917</v>
      </c>
      <c r="F891" s="6" t="s">
        <v>24</v>
      </c>
      <c r="G891" s="6" t="s">
        <v>10</v>
      </c>
      <c r="H891" s="6" t="s">
        <v>1669</v>
      </c>
      <c r="I891" s="6" t="s">
        <v>348</v>
      </c>
      <c r="J891" s="5">
        <v>1</v>
      </c>
      <c r="K891" s="6"/>
      <c r="L891" s="6" t="s">
        <v>32</v>
      </c>
      <c r="M891" s="4" t="s">
        <v>6</v>
      </c>
      <c r="N891" t="s">
        <v>118</v>
      </c>
      <c r="O891" s="4"/>
      <c r="P891" s="6" t="s">
        <v>1684</v>
      </c>
    </row>
    <row r="892" spans="1:16" x14ac:dyDescent="0.45">
      <c r="A892" s="2" t="s">
        <v>4175</v>
      </c>
      <c r="B892" s="2">
        <v>1120</v>
      </c>
      <c r="C892" s="6" t="s">
        <v>1425</v>
      </c>
      <c r="D892" s="12" t="s">
        <v>662</v>
      </c>
      <c r="E892" s="24">
        <v>120351047</v>
      </c>
      <c r="F892" s="12" t="s">
        <v>1</v>
      </c>
      <c r="G892" s="12" t="s">
        <v>0</v>
      </c>
      <c r="H892" s="6" t="s">
        <v>1685</v>
      </c>
      <c r="I892" s="4"/>
      <c r="J892" s="5">
        <v>1</v>
      </c>
      <c r="K892" s="6"/>
      <c r="L892" s="6" t="s">
        <v>146</v>
      </c>
      <c r="M892" s="4" t="s">
        <v>6</v>
      </c>
      <c r="N892" t="s">
        <v>118</v>
      </c>
      <c r="O892" s="4"/>
      <c r="P892" s="6" t="s">
        <v>1686</v>
      </c>
    </row>
    <row r="893" spans="1:16" x14ac:dyDescent="0.45">
      <c r="A893" s="2" t="s">
        <v>4175</v>
      </c>
      <c r="B893" s="2">
        <v>1120</v>
      </c>
      <c r="C893" s="6" t="s">
        <v>476</v>
      </c>
      <c r="D893" s="12" t="s">
        <v>662</v>
      </c>
      <c r="E893" s="24">
        <v>120322326</v>
      </c>
      <c r="F893" s="12" t="s">
        <v>24</v>
      </c>
      <c r="G893" s="12" t="s">
        <v>0</v>
      </c>
      <c r="H893" s="6" t="s">
        <v>1685</v>
      </c>
      <c r="I893" s="4"/>
      <c r="J893" s="5">
        <v>1</v>
      </c>
      <c r="K893" s="6"/>
      <c r="L893" s="6" t="s">
        <v>436</v>
      </c>
      <c r="M893" s="4" t="s">
        <v>6</v>
      </c>
      <c r="N893" t="s">
        <v>118</v>
      </c>
      <c r="O893" s="4"/>
      <c r="P893" s="6" t="s">
        <v>1687</v>
      </c>
    </row>
    <row r="894" spans="1:16" x14ac:dyDescent="0.45">
      <c r="A894" s="2" t="s">
        <v>4175</v>
      </c>
      <c r="B894" s="2">
        <v>1120</v>
      </c>
      <c r="C894" s="6" t="s">
        <v>715</v>
      </c>
      <c r="D894" s="12" t="s">
        <v>662</v>
      </c>
      <c r="E894" s="24">
        <v>120322317</v>
      </c>
      <c r="F894" s="12" t="s">
        <v>24</v>
      </c>
      <c r="G894" s="12" t="s">
        <v>10</v>
      </c>
      <c r="H894" s="6" t="s">
        <v>1685</v>
      </c>
      <c r="I894" s="4"/>
      <c r="J894" s="5">
        <v>1</v>
      </c>
      <c r="K894" s="6"/>
      <c r="L894" s="6" t="s">
        <v>151</v>
      </c>
      <c r="M894" s="4" t="s">
        <v>6</v>
      </c>
      <c r="N894" t="s">
        <v>118</v>
      </c>
      <c r="O894" s="4"/>
      <c r="P894" s="6" t="s">
        <v>1688</v>
      </c>
    </row>
    <row r="895" spans="1:16" x14ac:dyDescent="0.45">
      <c r="A895" s="2" t="s">
        <v>4175</v>
      </c>
      <c r="B895" s="2">
        <v>1120</v>
      </c>
      <c r="C895" s="6" t="s">
        <v>1689</v>
      </c>
      <c r="D895" s="12" t="s">
        <v>662</v>
      </c>
      <c r="E895" s="24">
        <v>120322317</v>
      </c>
      <c r="F895" s="12" t="s">
        <v>24</v>
      </c>
      <c r="G895" s="12" t="s">
        <v>10</v>
      </c>
      <c r="H895" s="6" t="s">
        <v>1685</v>
      </c>
      <c r="I895" s="4"/>
      <c r="J895" s="5">
        <v>1</v>
      </c>
      <c r="K895" s="6"/>
      <c r="L895" s="6" t="s">
        <v>151</v>
      </c>
      <c r="M895" s="4" t="s">
        <v>6</v>
      </c>
      <c r="N895" t="s">
        <v>118</v>
      </c>
      <c r="O895" s="4"/>
      <c r="P895" s="6" t="s">
        <v>1688</v>
      </c>
    </row>
    <row r="896" spans="1:16" x14ac:dyDescent="0.45">
      <c r="A896" s="2" t="s">
        <v>4175</v>
      </c>
      <c r="B896" s="2">
        <v>1120</v>
      </c>
      <c r="C896" s="6" t="s">
        <v>1690</v>
      </c>
      <c r="D896" s="12" t="s">
        <v>662</v>
      </c>
      <c r="E896" s="24">
        <v>120351137</v>
      </c>
      <c r="F896" s="12" t="s">
        <v>0</v>
      </c>
      <c r="G896" s="12" t="s">
        <v>1</v>
      </c>
      <c r="H896" s="6" t="s">
        <v>1685</v>
      </c>
      <c r="I896" s="4"/>
      <c r="J896" s="5">
        <v>1</v>
      </c>
      <c r="K896" s="6"/>
      <c r="L896" s="6" t="s">
        <v>338</v>
      </c>
      <c r="M896" s="4" t="s">
        <v>6</v>
      </c>
      <c r="N896" t="s">
        <v>118</v>
      </c>
      <c r="O896" s="4"/>
      <c r="P896" s="6" t="s">
        <v>1691</v>
      </c>
    </row>
    <row r="897" spans="1:16" x14ac:dyDescent="0.45">
      <c r="A897" s="2" t="s">
        <v>4175</v>
      </c>
      <c r="B897" s="2">
        <v>1120</v>
      </c>
      <c r="C897" s="6" t="s">
        <v>1692</v>
      </c>
      <c r="D897" s="12" t="s">
        <v>662</v>
      </c>
      <c r="E897" s="24">
        <v>120345341</v>
      </c>
      <c r="F897" s="12" t="s">
        <v>10</v>
      </c>
      <c r="G897" s="12" t="s">
        <v>24</v>
      </c>
      <c r="H897" s="6" t="s">
        <v>1685</v>
      </c>
      <c r="I897" s="4"/>
      <c r="J897" s="5">
        <v>1</v>
      </c>
      <c r="K897" s="6"/>
      <c r="L897" s="6" t="s">
        <v>338</v>
      </c>
      <c r="M897" s="4" t="s">
        <v>6</v>
      </c>
      <c r="N897" t="s">
        <v>118</v>
      </c>
      <c r="O897" s="4"/>
      <c r="P897" s="6" t="s">
        <v>1693</v>
      </c>
    </row>
    <row r="898" spans="1:16" x14ac:dyDescent="0.45">
      <c r="A898" s="2" t="s">
        <v>4175</v>
      </c>
      <c r="B898" s="2">
        <v>1120</v>
      </c>
      <c r="C898" s="6" t="s">
        <v>1567</v>
      </c>
      <c r="D898" s="12" t="s">
        <v>662</v>
      </c>
      <c r="E898" s="24">
        <v>120343760</v>
      </c>
      <c r="F898" s="12" t="s">
        <v>24</v>
      </c>
      <c r="G898" s="12" t="s">
        <v>10</v>
      </c>
      <c r="H898" s="6" t="s">
        <v>1685</v>
      </c>
      <c r="I898" s="4"/>
      <c r="J898" s="5">
        <v>1</v>
      </c>
      <c r="K898" s="6"/>
      <c r="L898" s="6" t="s">
        <v>176</v>
      </c>
      <c r="M898" s="4" t="s">
        <v>6</v>
      </c>
      <c r="N898" t="s">
        <v>118</v>
      </c>
      <c r="O898" s="4"/>
      <c r="P898" s="6" t="s">
        <v>1694</v>
      </c>
    </row>
    <row r="899" spans="1:16" x14ac:dyDescent="0.45">
      <c r="A899" s="2" t="s">
        <v>4175</v>
      </c>
      <c r="B899" s="2">
        <v>1120</v>
      </c>
      <c r="C899" s="6" t="s">
        <v>1695</v>
      </c>
      <c r="D899" s="12" t="s">
        <v>662</v>
      </c>
      <c r="E899" s="24">
        <v>120352166</v>
      </c>
      <c r="F899" s="12" t="s">
        <v>0</v>
      </c>
      <c r="G899" s="12" t="s">
        <v>1</v>
      </c>
      <c r="H899" s="6" t="s">
        <v>1685</v>
      </c>
      <c r="I899" s="4"/>
      <c r="J899" s="5">
        <v>1</v>
      </c>
      <c r="K899" s="6"/>
      <c r="L899" s="6" t="s">
        <v>32</v>
      </c>
      <c r="M899" s="4" t="s">
        <v>6</v>
      </c>
      <c r="N899" t="s">
        <v>118</v>
      </c>
      <c r="O899" s="4"/>
      <c r="P899" s="6" t="s">
        <v>1696</v>
      </c>
    </row>
    <row r="900" spans="1:16" x14ac:dyDescent="0.45">
      <c r="A900" s="2" t="s">
        <v>4175</v>
      </c>
      <c r="B900" s="2">
        <v>1120</v>
      </c>
      <c r="C900" s="6" t="s">
        <v>1697</v>
      </c>
      <c r="D900" s="12" t="s">
        <v>662</v>
      </c>
      <c r="E900" s="24">
        <v>120351033</v>
      </c>
      <c r="F900" s="12" t="s">
        <v>1</v>
      </c>
      <c r="G900" s="12" t="s">
        <v>24</v>
      </c>
      <c r="H900" s="6" t="s">
        <v>1685</v>
      </c>
      <c r="I900" s="4"/>
      <c r="J900" s="5">
        <v>1</v>
      </c>
      <c r="K900" s="6"/>
      <c r="L900" s="6" t="s">
        <v>70</v>
      </c>
      <c r="M900" s="4" t="s">
        <v>6</v>
      </c>
      <c r="N900" t="s">
        <v>118</v>
      </c>
      <c r="O900" s="4"/>
      <c r="P900" s="6" t="s">
        <v>1698</v>
      </c>
    </row>
    <row r="901" spans="1:16" x14ac:dyDescent="0.45">
      <c r="A901" s="2" t="s">
        <v>4175</v>
      </c>
      <c r="B901" s="2">
        <v>1120</v>
      </c>
      <c r="C901" s="6" t="s">
        <v>965</v>
      </c>
      <c r="D901" s="12" t="s">
        <v>662</v>
      </c>
      <c r="E901" s="24">
        <v>120312864</v>
      </c>
      <c r="F901" s="12" t="s">
        <v>0</v>
      </c>
      <c r="G901" s="12" t="s">
        <v>24</v>
      </c>
      <c r="H901" s="6" t="s">
        <v>1685</v>
      </c>
      <c r="I901" s="4"/>
      <c r="J901" s="5">
        <v>1</v>
      </c>
      <c r="K901" s="6"/>
      <c r="L901" s="6" t="s">
        <v>45</v>
      </c>
      <c r="M901" s="4" t="s">
        <v>6</v>
      </c>
      <c r="N901" t="s">
        <v>118</v>
      </c>
      <c r="O901" s="4"/>
      <c r="P901" s="6" t="s">
        <v>1699</v>
      </c>
    </row>
    <row r="902" spans="1:16" x14ac:dyDescent="0.45">
      <c r="A902" s="2" t="s">
        <v>4175</v>
      </c>
      <c r="B902" s="2">
        <v>1120</v>
      </c>
      <c r="C902" s="6" t="s">
        <v>1701</v>
      </c>
      <c r="D902" s="12" t="s">
        <v>201</v>
      </c>
      <c r="E902" s="24">
        <v>27105598</v>
      </c>
      <c r="F902" s="12" t="s">
        <v>24</v>
      </c>
      <c r="G902" s="12" t="s">
        <v>10</v>
      </c>
      <c r="H902" s="6" t="s">
        <v>1700</v>
      </c>
      <c r="I902" s="4"/>
      <c r="J902" s="5">
        <v>1</v>
      </c>
      <c r="K902" s="6"/>
      <c r="L902" s="6" t="s">
        <v>503</v>
      </c>
      <c r="M902" s="4" t="s">
        <v>6</v>
      </c>
      <c r="N902" t="s">
        <v>118</v>
      </c>
      <c r="O902" s="4"/>
      <c r="P902" s="6" t="s">
        <v>1702</v>
      </c>
    </row>
    <row r="903" spans="1:16" x14ac:dyDescent="0.45">
      <c r="A903" s="2" t="s">
        <v>4175</v>
      </c>
      <c r="B903" s="2">
        <v>1120</v>
      </c>
      <c r="C903" s="7" t="s">
        <v>1066</v>
      </c>
      <c r="D903" s="14" t="s">
        <v>201</v>
      </c>
      <c r="E903" s="25">
        <v>27105544</v>
      </c>
      <c r="F903" s="14" t="s">
        <v>1704</v>
      </c>
      <c r="G903" s="14" t="s">
        <v>144</v>
      </c>
      <c r="H903" s="7" t="s">
        <v>1700</v>
      </c>
      <c r="I903" s="4"/>
      <c r="J903" s="5">
        <v>1</v>
      </c>
      <c r="K903" s="6"/>
      <c r="L903" s="6" t="s">
        <v>124</v>
      </c>
      <c r="M903" s="4" t="s">
        <v>6</v>
      </c>
      <c r="N903" t="s">
        <v>140</v>
      </c>
      <c r="O903" s="4"/>
      <c r="P903" s="7" t="s">
        <v>1703</v>
      </c>
    </row>
    <row r="904" spans="1:16" x14ac:dyDescent="0.45">
      <c r="A904" s="2" t="s">
        <v>4175</v>
      </c>
      <c r="B904" s="2">
        <v>1120</v>
      </c>
      <c r="C904" s="6" t="s">
        <v>1705</v>
      </c>
      <c r="D904" s="12" t="s">
        <v>201</v>
      </c>
      <c r="E904" s="24">
        <v>27058091</v>
      </c>
      <c r="F904" s="12" t="s">
        <v>0</v>
      </c>
      <c r="G904" s="12" t="s">
        <v>1</v>
      </c>
      <c r="H904" s="6" t="s">
        <v>1700</v>
      </c>
      <c r="I904" s="4"/>
      <c r="J904" s="5">
        <v>1</v>
      </c>
      <c r="K904" s="6"/>
      <c r="L904" s="6" t="s">
        <v>151</v>
      </c>
      <c r="M904" s="4" t="s">
        <v>6</v>
      </c>
      <c r="N904" t="s">
        <v>118</v>
      </c>
      <c r="O904" s="4"/>
      <c r="P904" s="6" t="s">
        <v>1706</v>
      </c>
    </row>
    <row r="905" spans="1:16" x14ac:dyDescent="0.45">
      <c r="A905" s="2" t="s">
        <v>4175</v>
      </c>
      <c r="B905" s="2">
        <v>1120</v>
      </c>
      <c r="C905" s="6" t="s">
        <v>1214</v>
      </c>
      <c r="D905" s="12" t="s">
        <v>201</v>
      </c>
      <c r="E905" s="24">
        <v>27099431</v>
      </c>
      <c r="F905" s="12" t="s">
        <v>24</v>
      </c>
      <c r="G905" s="12" t="s">
        <v>10</v>
      </c>
      <c r="H905" s="6" t="s">
        <v>1700</v>
      </c>
      <c r="I905" s="4"/>
      <c r="J905" s="5">
        <v>1</v>
      </c>
      <c r="K905" s="6"/>
      <c r="L905" s="6" t="s">
        <v>151</v>
      </c>
      <c r="M905" s="4" t="s">
        <v>6</v>
      </c>
      <c r="N905" t="s">
        <v>118</v>
      </c>
      <c r="O905" s="4"/>
      <c r="P905" s="6" t="s">
        <v>1707</v>
      </c>
    </row>
    <row r="906" spans="1:16" x14ac:dyDescent="0.45">
      <c r="A906" s="2" t="s">
        <v>4175</v>
      </c>
      <c r="B906" s="2">
        <v>1120</v>
      </c>
      <c r="C906" s="6" t="s">
        <v>1708</v>
      </c>
      <c r="D906" s="12" t="s">
        <v>201</v>
      </c>
      <c r="E906" s="24">
        <v>27107174</v>
      </c>
      <c r="F906" s="12" t="s">
        <v>0</v>
      </c>
      <c r="G906" s="12" t="s">
        <v>1</v>
      </c>
      <c r="H906" s="6" t="s">
        <v>1700</v>
      </c>
      <c r="I906" s="4"/>
      <c r="J906" s="5">
        <v>1</v>
      </c>
      <c r="K906" s="6"/>
      <c r="L906" s="6" t="s">
        <v>338</v>
      </c>
      <c r="M906" s="4" t="s">
        <v>6</v>
      </c>
      <c r="N906" t="s">
        <v>118</v>
      </c>
      <c r="O906" s="4"/>
      <c r="P906" s="6" t="s">
        <v>1709</v>
      </c>
    </row>
    <row r="907" spans="1:16" x14ac:dyDescent="0.45">
      <c r="A907" s="2" t="s">
        <v>4175</v>
      </c>
      <c r="B907" s="2">
        <v>1120</v>
      </c>
      <c r="C907" s="6" t="s">
        <v>934</v>
      </c>
      <c r="D907" s="12" t="s">
        <v>201</v>
      </c>
      <c r="E907" s="24">
        <v>27087464</v>
      </c>
      <c r="F907" s="12" t="s">
        <v>0</v>
      </c>
      <c r="G907" s="12" t="s">
        <v>1</v>
      </c>
      <c r="H907" s="6" t="s">
        <v>1700</v>
      </c>
      <c r="I907" s="4"/>
      <c r="J907" s="5">
        <v>1</v>
      </c>
      <c r="K907" s="6"/>
      <c r="L907" s="6" t="s">
        <v>176</v>
      </c>
      <c r="M907" s="4" t="s">
        <v>6</v>
      </c>
      <c r="N907" t="s">
        <v>118</v>
      </c>
      <c r="O907" s="4"/>
      <c r="P907" s="6" t="s">
        <v>1710</v>
      </c>
    </row>
    <row r="908" spans="1:16" x14ac:dyDescent="0.45">
      <c r="A908" s="2" t="s">
        <v>4175</v>
      </c>
      <c r="B908" s="2">
        <v>1120</v>
      </c>
      <c r="C908" s="6" t="s">
        <v>1009</v>
      </c>
      <c r="D908" s="12" t="s">
        <v>201</v>
      </c>
      <c r="E908" s="24">
        <v>27105838</v>
      </c>
      <c r="F908" s="12" t="s">
        <v>24</v>
      </c>
      <c r="G908" s="12" t="s">
        <v>10</v>
      </c>
      <c r="H908" s="6" t="s">
        <v>1700</v>
      </c>
      <c r="I908" s="4"/>
      <c r="J908" s="5">
        <v>1</v>
      </c>
      <c r="K908" s="6"/>
      <c r="L908" s="6" t="s">
        <v>176</v>
      </c>
      <c r="M908" s="4" t="s">
        <v>6</v>
      </c>
      <c r="N908" t="s">
        <v>118</v>
      </c>
      <c r="O908" s="4"/>
      <c r="P908" s="6" t="s">
        <v>1711</v>
      </c>
    </row>
    <row r="909" spans="1:16" x14ac:dyDescent="0.45">
      <c r="A909" s="2" t="s">
        <v>4175</v>
      </c>
      <c r="B909" s="2">
        <v>1120</v>
      </c>
      <c r="C909" s="6" t="s">
        <v>1133</v>
      </c>
      <c r="D909" s="12" t="s">
        <v>201</v>
      </c>
      <c r="E909" s="24">
        <v>27088784</v>
      </c>
      <c r="F909" s="12" t="s">
        <v>0</v>
      </c>
      <c r="G909" s="12" t="s">
        <v>1</v>
      </c>
      <c r="H909" s="6" t="s">
        <v>1700</v>
      </c>
      <c r="I909" s="4"/>
      <c r="J909" s="5">
        <v>1</v>
      </c>
      <c r="K909" s="6"/>
      <c r="L909" s="6" t="s">
        <v>199</v>
      </c>
      <c r="M909" s="4" t="s">
        <v>6</v>
      </c>
      <c r="N909" t="s">
        <v>118</v>
      </c>
      <c r="O909" s="4"/>
      <c r="P909" s="6" t="s">
        <v>1712</v>
      </c>
    </row>
    <row r="910" spans="1:16" x14ac:dyDescent="0.45">
      <c r="A910" s="2" t="s">
        <v>4175</v>
      </c>
      <c r="B910" s="2">
        <v>1120</v>
      </c>
      <c r="C910" s="6" t="s">
        <v>1713</v>
      </c>
      <c r="D910" s="12" t="s">
        <v>201</v>
      </c>
      <c r="E910" s="24">
        <v>27101022</v>
      </c>
      <c r="F910" s="12" t="s">
        <v>10</v>
      </c>
      <c r="G910" s="12" t="s">
        <v>24</v>
      </c>
      <c r="H910" s="6" t="s">
        <v>1700</v>
      </c>
      <c r="I910" s="4"/>
      <c r="J910" s="5">
        <v>1</v>
      </c>
      <c r="K910" s="6"/>
      <c r="L910" s="6" t="s">
        <v>70</v>
      </c>
      <c r="M910" s="4" t="s">
        <v>6</v>
      </c>
      <c r="N910" t="s">
        <v>118</v>
      </c>
      <c r="O910" s="4"/>
      <c r="P910" s="6" t="s">
        <v>1714</v>
      </c>
    </row>
    <row r="911" spans="1:16" x14ac:dyDescent="0.45">
      <c r="A911" s="2" t="s">
        <v>4175</v>
      </c>
      <c r="B911" s="2">
        <v>1120</v>
      </c>
      <c r="C911" s="6" t="s">
        <v>1210</v>
      </c>
      <c r="D911" s="12" t="s">
        <v>201</v>
      </c>
      <c r="E911" s="24">
        <v>27092783</v>
      </c>
      <c r="F911" s="12" t="s">
        <v>10</v>
      </c>
      <c r="G911" s="12" t="s">
        <v>24</v>
      </c>
      <c r="H911" s="6" t="s">
        <v>1700</v>
      </c>
      <c r="I911" s="4"/>
      <c r="J911" s="5">
        <v>1</v>
      </c>
      <c r="K911" s="6"/>
      <c r="L911" s="6" t="s">
        <v>164</v>
      </c>
      <c r="M911" s="4" t="s">
        <v>6</v>
      </c>
      <c r="N911" t="s">
        <v>118</v>
      </c>
      <c r="O911" s="4"/>
      <c r="P911" s="6" t="s">
        <v>1715</v>
      </c>
    </row>
    <row r="912" spans="1:16" x14ac:dyDescent="0.45">
      <c r="A912" s="2" t="s">
        <v>4175</v>
      </c>
      <c r="B912" s="2">
        <v>1120</v>
      </c>
      <c r="C912" s="6" t="s">
        <v>1658</v>
      </c>
      <c r="D912" s="12" t="s">
        <v>201</v>
      </c>
      <c r="E912" s="24">
        <v>27105521</v>
      </c>
      <c r="F912" s="12" t="s">
        <v>24</v>
      </c>
      <c r="G912" s="12" t="s">
        <v>0</v>
      </c>
      <c r="H912" s="6" t="s">
        <v>1700</v>
      </c>
      <c r="I912" s="4"/>
      <c r="J912" s="5">
        <v>1</v>
      </c>
      <c r="K912" s="6"/>
      <c r="L912" s="6" t="s">
        <v>164</v>
      </c>
      <c r="M912" s="4" t="s">
        <v>6</v>
      </c>
      <c r="N912" t="s">
        <v>118</v>
      </c>
      <c r="O912" s="4"/>
      <c r="P912" s="6" t="s">
        <v>1716</v>
      </c>
    </row>
    <row r="913" spans="1:16" x14ac:dyDescent="0.45">
      <c r="A913" s="2" t="s">
        <v>4175</v>
      </c>
      <c r="B913" s="2">
        <v>1120</v>
      </c>
      <c r="C913" s="6" t="s">
        <v>278</v>
      </c>
      <c r="D913" s="12" t="s">
        <v>170</v>
      </c>
      <c r="E913" s="24">
        <v>46246255</v>
      </c>
      <c r="F913" s="12" t="s">
        <v>24</v>
      </c>
      <c r="G913" s="12" t="s">
        <v>10</v>
      </c>
      <c r="H913" s="6" t="s">
        <v>1717</v>
      </c>
      <c r="I913" s="4"/>
      <c r="J913" s="5">
        <v>1</v>
      </c>
      <c r="K913" s="6"/>
      <c r="L913" s="6" t="s">
        <v>246</v>
      </c>
      <c r="M913" s="4" t="s">
        <v>6</v>
      </c>
      <c r="N913" t="s">
        <v>118</v>
      </c>
      <c r="O913" s="4"/>
      <c r="P913" s="6" t="s">
        <v>1718</v>
      </c>
    </row>
    <row r="914" spans="1:16" x14ac:dyDescent="0.45">
      <c r="A914" s="2" t="s">
        <v>4175</v>
      </c>
      <c r="B914" s="2">
        <v>1120</v>
      </c>
      <c r="C914" s="6" t="s">
        <v>279</v>
      </c>
      <c r="D914" s="12" t="s">
        <v>170</v>
      </c>
      <c r="E914" s="24">
        <v>46246067</v>
      </c>
      <c r="F914" s="12" t="s">
        <v>1</v>
      </c>
      <c r="G914" s="12" t="s">
        <v>24</v>
      </c>
      <c r="H914" s="6" t="s">
        <v>1717</v>
      </c>
      <c r="I914" s="4"/>
      <c r="J914" s="5">
        <v>1</v>
      </c>
      <c r="K914" s="6"/>
      <c r="L914" s="6" t="s">
        <v>246</v>
      </c>
      <c r="M914" s="4" t="s">
        <v>6</v>
      </c>
      <c r="N914" t="s">
        <v>118</v>
      </c>
      <c r="O914" s="4"/>
      <c r="P914" s="6" t="s">
        <v>1719</v>
      </c>
    </row>
    <row r="915" spans="1:16" x14ac:dyDescent="0.45">
      <c r="A915" s="2" t="s">
        <v>4175</v>
      </c>
      <c r="B915" s="2">
        <v>1120</v>
      </c>
      <c r="C915" s="6" t="s">
        <v>1720</v>
      </c>
      <c r="D915" s="12" t="s">
        <v>170</v>
      </c>
      <c r="E915" s="24">
        <v>46244519</v>
      </c>
      <c r="F915" s="12" t="s">
        <v>24</v>
      </c>
      <c r="G915" s="12" t="s">
        <v>0</v>
      </c>
      <c r="H915" s="6" t="s">
        <v>1717</v>
      </c>
      <c r="I915" s="4"/>
      <c r="J915" s="5">
        <v>1</v>
      </c>
      <c r="K915" s="6"/>
      <c r="L915" s="6" t="s">
        <v>180</v>
      </c>
      <c r="M915" s="4" t="s">
        <v>6</v>
      </c>
      <c r="N915" t="s">
        <v>118</v>
      </c>
      <c r="O915" s="4"/>
      <c r="P915" s="6" t="s">
        <v>1721</v>
      </c>
    </row>
    <row r="916" spans="1:16" x14ac:dyDescent="0.45">
      <c r="A916" s="2" t="s">
        <v>4175</v>
      </c>
      <c r="B916" s="2">
        <v>1120</v>
      </c>
      <c r="C916" s="6" t="s">
        <v>1722</v>
      </c>
      <c r="D916" s="12" t="s">
        <v>170</v>
      </c>
      <c r="E916" s="24">
        <v>46242673</v>
      </c>
      <c r="F916" s="12" t="s">
        <v>24</v>
      </c>
      <c r="G916" s="12" t="s">
        <v>10</v>
      </c>
      <c r="H916" s="6" t="s">
        <v>1717</v>
      </c>
      <c r="I916" s="4"/>
      <c r="J916" s="5">
        <v>1</v>
      </c>
      <c r="K916" s="6"/>
      <c r="L916" s="6" t="s">
        <v>124</v>
      </c>
      <c r="M916" s="4" t="s">
        <v>6</v>
      </c>
      <c r="N916" t="s">
        <v>118</v>
      </c>
      <c r="O916" s="4"/>
      <c r="P916" s="6" t="s">
        <v>1723</v>
      </c>
    </row>
    <row r="917" spans="1:16" x14ac:dyDescent="0.45">
      <c r="A917" s="2" t="s">
        <v>4175</v>
      </c>
      <c r="B917" s="2">
        <v>1120</v>
      </c>
      <c r="C917" s="6" t="s">
        <v>768</v>
      </c>
      <c r="D917" s="12" t="s">
        <v>170</v>
      </c>
      <c r="E917" s="24">
        <v>46240639</v>
      </c>
      <c r="F917" s="12" t="s">
        <v>0</v>
      </c>
      <c r="G917" s="12" t="s">
        <v>24</v>
      </c>
      <c r="H917" s="6" t="s">
        <v>1717</v>
      </c>
      <c r="I917" s="4"/>
      <c r="J917" s="5">
        <v>1</v>
      </c>
      <c r="K917" s="6"/>
      <c r="L917" s="6" t="s">
        <v>176</v>
      </c>
      <c r="M917" s="4" t="s">
        <v>6</v>
      </c>
      <c r="N917" t="s">
        <v>118</v>
      </c>
      <c r="O917" s="4"/>
      <c r="P917" s="6" t="s">
        <v>1724</v>
      </c>
    </row>
    <row r="918" spans="1:16" x14ac:dyDescent="0.45">
      <c r="A918" s="2" t="s">
        <v>4175</v>
      </c>
      <c r="B918" s="2">
        <v>1120</v>
      </c>
      <c r="C918" s="6" t="s">
        <v>977</v>
      </c>
      <c r="D918" s="12" t="s">
        <v>170</v>
      </c>
      <c r="E918" s="24">
        <v>46233172</v>
      </c>
      <c r="F918" s="12" t="s">
        <v>0</v>
      </c>
      <c r="G918" s="12" t="s">
        <v>1</v>
      </c>
      <c r="H918" s="6" t="s">
        <v>1717</v>
      </c>
      <c r="I918" s="4"/>
      <c r="J918" s="5">
        <v>1</v>
      </c>
      <c r="K918" s="6"/>
      <c r="L918" s="6" t="s">
        <v>128</v>
      </c>
      <c r="M918" s="4" t="s">
        <v>6</v>
      </c>
      <c r="N918" t="s">
        <v>118</v>
      </c>
      <c r="O918" s="4"/>
      <c r="P918" s="6" t="s">
        <v>1725</v>
      </c>
    </row>
    <row r="919" spans="1:16" x14ac:dyDescent="0.45">
      <c r="A919" s="2" t="s">
        <v>4175</v>
      </c>
      <c r="B919" s="2">
        <v>1120</v>
      </c>
      <c r="C919" s="6" t="s">
        <v>153</v>
      </c>
      <c r="D919" s="12" t="s">
        <v>170</v>
      </c>
      <c r="E919" s="24">
        <v>46246162</v>
      </c>
      <c r="F919" s="12" t="s">
        <v>0</v>
      </c>
      <c r="G919" s="12" t="s">
        <v>1</v>
      </c>
      <c r="H919" s="6" t="s">
        <v>1717</v>
      </c>
      <c r="I919" s="4"/>
      <c r="J919" s="5">
        <v>1</v>
      </c>
      <c r="K919" s="6"/>
      <c r="L919" s="6" t="s">
        <v>131</v>
      </c>
      <c r="M919" s="4" t="s">
        <v>6</v>
      </c>
      <c r="N919" t="s">
        <v>118</v>
      </c>
      <c r="O919" s="4"/>
      <c r="P919" s="6" t="s">
        <v>1726</v>
      </c>
    </row>
    <row r="920" spans="1:16" x14ac:dyDescent="0.45">
      <c r="A920" s="2" t="s">
        <v>4175</v>
      </c>
      <c r="B920" s="2">
        <v>1120</v>
      </c>
      <c r="C920" s="6" t="s">
        <v>1727</v>
      </c>
      <c r="D920" s="12" t="s">
        <v>170</v>
      </c>
      <c r="E920" s="24">
        <v>46244143</v>
      </c>
      <c r="F920" s="12" t="s">
        <v>10</v>
      </c>
      <c r="G920" s="12" t="s">
        <v>24</v>
      </c>
      <c r="H920" s="6" t="s">
        <v>1717</v>
      </c>
      <c r="I920" s="4"/>
      <c r="J920" s="5">
        <v>1</v>
      </c>
      <c r="K920" s="6"/>
      <c r="L920" s="6" t="s">
        <v>32</v>
      </c>
      <c r="M920" s="4" t="s">
        <v>6</v>
      </c>
      <c r="N920" t="s">
        <v>118</v>
      </c>
      <c r="O920" s="4"/>
      <c r="P920" s="6" t="s">
        <v>1728</v>
      </c>
    </row>
    <row r="921" spans="1:16" x14ac:dyDescent="0.45">
      <c r="A921" s="2" t="s">
        <v>4175</v>
      </c>
      <c r="B921" s="2">
        <v>1120</v>
      </c>
      <c r="C921" s="6" t="s">
        <v>1021</v>
      </c>
      <c r="D921" s="12" t="s">
        <v>170</v>
      </c>
      <c r="E921" s="24">
        <v>46245165</v>
      </c>
      <c r="F921" s="12" t="s">
        <v>0</v>
      </c>
      <c r="G921" s="12" t="s">
        <v>24</v>
      </c>
      <c r="H921" s="6" t="s">
        <v>1717</v>
      </c>
      <c r="I921" s="4"/>
      <c r="J921" s="5">
        <v>1</v>
      </c>
      <c r="K921" s="6"/>
      <c r="L921" s="6" t="s">
        <v>164</v>
      </c>
      <c r="M921" s="4" t="s">
        <v>6</v>
      </c>
      <c r="N921" t="s">
        <v>118</v>
      </c>
      <c r="O921" s="4"/>
      <c r="P921" s="6" t="s">
        <v>1729</v>
      </c>
    </row>
    <row r="922" spans="1:16" x14ac:dyDescent="0.45">
      <c r="A922" s="2" t="s">
        <v>4175</v>
      </c>
      <c r="B922" s="2">
        <v>1120</v>
      </c>
      <c r="C922" s="6" t="s">
        <v>743</v>
      </c>
      <c r="D922" s="12" t="s">
        <v>170</v>
      </c>
      <c r="E922" s="24">
        <v>46246491</v>
      </c>
      <c r="F922" s="12" t="s">
        <v>24</v>
      </c>
      <c r="G922" s="12" t="s">
        <v>10</v>
      </c>
      <c r="H922" s="6" t="s">
        <v>1717</v>
      </c>
      <c r="I922" s="4"/>
      <c r="J922" s="5">
        <v>1</v>
      </c>
      <c r="K922" s="6"/>
      <c r="L922" s="6" t="s">
        <v>164</v>
      </c>
      <c r="M922" s="4" t="s">
        <v>6</v>
      </c>
      <c r="N922" t="s">
        <v>118</v>
      </c>
      <c r="O922" s="4"/>
      <c r="P922" s="6" t="s">
        <v>617</v>
      </c>
    </row>
    <row r="923" spans="1:16" x14ac:dyDescent="0.45">
      <c r="A923" s="2" t="s">
        <v>4175</v>
      </c>
      <c r="B923" s="2">
        <v>1120</v>
      </c>
      <c r="C923" s="6" t="s">
        <v>1730</v>
      </c>
      <c r="D923" s="12" t="s">
        <v>170</v>
      </c>
      <c r="E923" s="24">
        <v>46246491</v>
      </c>
      <c r="F923" s="12" t="s">
        <v>24</v>
      </c>
      <c r="G923" s="12" t="s">
        <v>10</v>
      </c>
      <c r="H923" s="6" t="s">
        <v>1717</v>
      </c>
      <c r="I923" s="4"/>
      <c r="J923" s="5">
        <v>1</v>
      </c>
      <c r="K923" s="6"/>
      <c r="L923" s="6" t="s">
        <v>159</v>
      </c>
      <c r="M923" s="4" t="s">
        <v>6</v>
      </c>
      <c r="N923" t="s">
        <v>118</v>
      </c>
      <c r="O923" s="4"/>
      <c r="P923" s="6" t="s">
        <v>617</v>
      </c>
    </row>
    <row r="924" spans="1:16" x14ac:dyDescent="0.45">
      <c r="A924" s="2" t="s">
        <v>4175</v>
      </c>
      <c r="B924" s="2">
        <v>1120</v>
      </c>
      <c r="C924" s="6" t="s">
        <v>1732</v>
      </c>
      <c r="D924" s="12" t="s">
        <v>1734</v>
      </c>
      <c r="E924" s="24">
        <v>31019211</v>
      </c>
      <c r="F924" s="12" t="s">
        <v>10</v>
      </c>
      <c r="G924" s="12" t="s">
        <v>0</v>
      </c>
      <c r="H924" s="6" t="s">
        <v>1731</v>
      </c>
      <c r="I924" s="4"/>
      <c r="J924" s="5">
        <v>1</v>
      </c>
      <c r="K924" s="6"/>
      <c r="L924" s="6" t="s">
        <v>151</v>
      </c>
      <c r="M924" s="4" t="s">
        <v>6</v>
      </c>
      <c r="N924" t="s">
        <v>118</v>
      </c>
      <c r="O924" s="4"/>
      <c r="P924" s="6" t="s">
        <v>1733</v>
      </c>
    </row>
    <row r="925" spans="1:16" x14ac:dyDescent="0.45">
      <c r="A925" s="2" t="s">
        <v>4175</v>
      </c>
      <c r="B925" s="2">
        <v>1120</v>
      </c>
      <c r="C925" s="6" t="s">
        <v>1609</v>
      </c>
      <c r="D925" s="12" t="s">
        <v>1734</v>
      </c>
      <c r="E925" s="24">
        <v>31019199</v>
      </c>
      <c r="F925" s="12" t="s">
        <v>24</v>
      </c>
      <c r="G925" s="12" t="s">
        <v>10</v>
      </c>
      <c r="H925" s="6" t="s">
        <v>1731</v>
      </c>
      <c r="I925" s="4"/>
      <c r="J925" s="5">
        <v>1</v>
      </c>
      <c r="K925" s="6"/>
      <c r="L925" s="6" t="s">
        <v>124</v>
      </c>
      <c r="M925" s="4" t="s">
        <v>6</v>
      </c>
      <c r="N925" t="s">
        <v>118</v>
      </c>
      <c r="O925" s="4"/>
      <c r="P925" s="6" t="s">
        <v>819</v>
      </c>
    </row>
    <row r="926" spans="1:16" x14ac:dyDescent="0.45">
      <c r="A926" s="2" t="s">
        <v>4175</v>
      </c>
      <c r="B926" s="2">
        <v>1120</v>
      </c>
      <c r="C926" s="6" t="s">
        <v>1735</v>
      </c>
      <c r="D926" s="12" t="s">
        <v>1734</v>
      </c>
      <c r="E926" s="24">
        <v>31015953</v>
      </c>
      <c r="F926" s="12" t="s">
        <v>24</v>
      </c>
      <c r="G926" s="12" t="s">
        <v>10</v>
      </c>
      <c r="H926" s="6" t="s">
        <v>1731</v>
      </c>
      <c r="I926" s="4"/>
      <c r="J926" s="5">
        <v>1</v>
      </c>
      <c r="K926" s="6"/>
      <c r="L926" s="6" t="s">
        <v>338</v>
      </c>
      <c r="M926" s="4" t="s">
        <v>6</v>
      </c>
      <c r="N926" t="s">
        <v>118</v>
      </c>
      <c r="O926" s="4"/>
      <c r="P926" s="6" t="s">
        <v>1736</v>
      </c>
    </row>
    <row r="927" spans="1:16" x14ac:dyDescent="0.45">
      <c r="A927" s="2" t="s">
        <v>4175</v>
      </c>
      <c r="B927" s="2">
        <v>1120</v>
      </c>
      <c r="C927" s="6" t="s">
        <v>869</v>
      </c>
      <c r="D927" s="12" t="s">
        <v>1734</v>
      </c>
      <c r="E927" s="24">
        <v>31022346</v>
      </c>
      <c r="F927" s="12" t="s">
        <v>24</v>
      </c>
      <c r="G927" s="12" t="s">
        <v>10</v>
      </c>
      <c r="H927" s="6" t="s">
        <v>1731</v>
      </c>
      <c r="I927" s="4"/>
      <c r="J927" s="5">
        <v>1</v>
      </c>
      <c r="K927" s="6"/>
      <c r="L927" s="6" t="s">
        <v>338</v>
      </c>
      <c r="M927" s="4" t="s">
        <v>6</v>
      </c>
      <c r="N927" t="s">
        <v>118</v>
      </c>
      <c r="O927" s="4"/>
      <c r="P927" s="6" t="s">
        <v>1737</v>
      </c>
    </row>
    <row r="928" spans="1:16" x14ac:dyDescent="0.45">
      <c r="A928" s="2" t="s">
        <v>4175</v>
      </c>
      <c r="B928" s="2">
        <v>1120</v>
      </c>
      <c r="C928" s="6" t="s">
        <v>1738</v>
      </c>
      <c r="D928" s="12" t="s">
        <v>1734</v>
      </c>
      <c r="E928" s="24">
        <v>31022713</v>
      </c>
      <c r="F928" s="12" t="s">
        <v>10</v>
      </c>
      <c r="G928" s="12" t="s">
        <v>1</v>
      </c>
      <c r="H928" s="6" t="s">
        <v>1731</v>
      </c>
      <c r="I928" s="4"/>
      <c r="J928" s="5">
        <v>1</v>
      </c>
      <c r="K928" s="6"/>
      <c r="L928" s="6" t="s">
        <v>176</v>
      </c>
      <c r="M928" s="4" t="s">
        <v>6</v>
      </c>
      <c r="N928" t="s">
        <v>118</v>
      </c>
      <c r="O928" s="4"/>
      <c r="P928" s="6" t="s">
        <v>1739</v>
      </c>
    </row>
    <row r="929" spans="1:16" x14ac:dyDescent="0.45">
      <c r="A929" s="2" t="s">
        <v>4175</v>
      </c>
      <c r="B929" s="2">
        <v>1120</v>
      </c>
      <c r="C929" s="6" t="s">
        <v>1740</v>
      </c>
      <c r="D929" s="12" t="s">
        <v>1734</v>
      </c>
      <c r="E929" s="24">
        <v>31021523</v>
      </c>
      <c r="F929" s="12" t="s">
        <v>0</v>
      </c>
      <c r="G929" s="12" t="s">
        <v>1</v>
      </c>
      <c r="H929" s="6" t="s">
        <v>1731</v>
      </c>
      <c r="I929" s="4"/>
      <c r="J929" s="5">
        <v>1</v>
      </c>
      <c r="K929" s="6"/>
      <c r="L929" s="6" t="s">
        <v>128</v>
      </c>
      <c r="M929" s="4" t="s">
        <v>6</v>
      </c>
      <c r="N929" t="s">
        <v>118</v>
      </c>
      <c r="O929" s="4"/>
      <c r="P929" s="6" t="s">
        <v>1741</v>
      </c>
    </row>
    <row r="930" spans="1:16" x14ac:dyDescent="0.45">
      <c r="A930" s="2" t="s">
        <v>4175</v>
      </c>
      <c r="B930" s="2">
        <v>1120</v>
      </c>
      <c r="C930" s="6" t="s">
        <v>307</v>
      </c>
      <c r="D930" s="12" t="s">
        <v>1734</v>
      </c>
      <c r="E930" s="24">
        <v>31024858</v>
      </c>
      <c r="F930" s="12" t="s">
        <v>10</v>
      </c>
      <c r="G930" s="12" t="s">
        <v>24</v>
      </c>
      <c r="H930" s="6" t="s">
        <v>1731</v>
      </c>
      <c r="I930" s="4"/>
      <c r="J930" s="5">
        <v>1</v>
      </c>
      <c r="K930" s="6"/>
      <c r="L930" s="6" t="s">
        <v>199</v>
      </c>
      <c r="M930" s="4" t="s">
        <v>6</v>
      </c>
      <c r="N930" t="s">
        <v>118</v>
      </c>
      <c r="O930" s="4"/>
      <c r="P930" s="6" t="s">
        <v>1742</v>
      </c>
    </row>
    <row r="931" spans="1:16" x14ac:dyDescent="0.45">
      <c r="A931" s="2" t="s">
        <v>4175</v>
      </c>
      <c r="B931" s="2">
        <v>1120</v>
      </c>
      <c r="C931" s="6" t="s">
        <v>1743</v>
      </c>
      <c r="D931" s="12" t="s">
        <v>1734</v>
      </c>
      <c r="E931" s="24">
        <v>31017719</v>
      </c>
      <c r="F931" s="12" t="s">
        <v>10</v>
      </c>
      <c r="G931" s="12" t="s">
        <v>0</v>
      </c>
      <c r="H931" s="6" t="s">
        <v>1731</v>
      </c>
      <c r="I931" s="4"/>
      <c r="J931" s="5">
        <v>1</v>
      </c>
      <c r="K931" s="6"/>
      <c r="L931" s="6" t="s">
        <v>199</v>
      </c>
      <c r="M931" s="4" t="s">
        <v>6</v>
      </c>
      <c r="N931" t="s">
        <v>118</v>
      </c>
      <c r="O931" s="4"/>
      <c r="P931" s="6" t="s">
        <v>1744</v>
      </c>
    </row>
    <row r="932" spans="1:16" x14ac:dyDescent="0.45">
      <c r="A932" s="2" t="s">
        <v>4175</v>
      </c>
      <c r="B932" s="2">
        <v>1120</v>
      </c>
      <c r="C932" s="6" t="s">
        <v>1544</v>
      </c>
      <c r="D932" s="12" t="s">
        <v>1734</v>
      </c>
      <c r="E932" s="24">
        <v>31022346</v>
      </c>
      <c r="F932" s="12" t="s">
        <v>24</v>
      </c>
      <c r="G932" s="12" t="s">
        <v>10</v>
      </c>
      <c r="H932" s="6" t="s">
        <v>1731</v>
      </c>
      <c r="I932" s="4"/>
      <c r="J932" s="5">
        <v>1</v>
      </c>
      <c r="K932" s="6"/>
      <c r="L932" s="6" t="s">
        <v>131</v>
      </c>
      <c r="M932" s="4" t="s">
        <v>6</v>
      </c>
      <c r="N932" t="s">
        <v>118</v>
      </c>
      <c r="O932" s="4"/>
      <c r="P932" s="6" t="s">
        <v>1737</v>
      </c>
    </row>
    <row r="933" spans="1:16" x14ac:dyDescent="0.45">
      <c r="A933" s="2" t="s">
        <v>4175</v>
      </c>
      <c r="B933" s="2">
        <v>1120</v>
      </c>
      <c r="C933" s="6" t="s">
        <v>379</v>
      </c>
      <c r="D933" s="12" t="s">
        <v>1734</v>
      </c>
      <c r="E933" s="24">
        <v>31024492</v>
      </c>
      <c r="F933" s="12" t="s">
        <v>0</v>
      </c>
      <c r="G933" s="12" t="s">
        <v>24</v>
      </c>
      <c r="H933" s="6" t="s">
        <v>1731</v>
      </c>
      <c r="I933" s="4"/>
      <c r="J933" s="5">
        <v>1</v>
      </c>
      <c r="K933" s="6"/>
      <c r="L933" s="6" t="s">
        <v>32</v>
      </c>
      <c r="M933" s="4" t="s">
        <v>6</v>
      </c>
      <c r="N933" t="s">
        <v>118</v>
      </c>
      <c r="O933" s="4"/>
      <c r="P933" s="6" t="s">
        <v>1745</v>
      </c>
    </row>
    <row r="934" spans="1:16" x14ac:dyDescent="0.45">
      <c r="A934" s="2" t="s">
        <v>4175</v>
      </c>
      <c r="B934" s="2">
        <v>1120</v>
      </c>
      <c r="C934" s="6" t="s">
        <v>1639</v>
      </c>
      <c r="D934" s="12" t="s">
        <v>1734</v>
      </c>
      <c r="E934" s="24">
        <v>31024492</v>
      </c>
      <c r="F934" s="12" t="s">
        <v>0</v>
      </c>
      <c r="G934" s="12" t="s">
        <v>24</v>
      </c>
      <c r="H934" s="6" t="s">
        <v>1731</v>
      </c>
      <c r="I934" s="4"/>
      <c r="J934" s="5">
        <v>1</v>
      </c>
      <c r="K934" s="6"/>
      <c r="L934" s="6" t="s">
        <v>32</v>
      </c>
      <c r="M934" s="4" t="s">
        <v>6</v>
      </c>
      <c r="N934" t="s">
        <v>118</v>
      </c>
      <c r="O934" s="4"/>
      <c r="P934" s="6" t="s">
        <v>1745</v>
      </c>
    </row>
    <row r="935" spans="1:16" x14ac:dyDescent="0.45">
      <c r="A935" s="2" t="s">
        <v>4175</v>
      </c>
      <c r="B935" s="2">
        <v>1120</v>
      </c>
      <c r="C935" s="6" t="s">
        <v>986</v>
      </c>
      <c r="D935" s="12" t="s">
        <v>1734</v>
      </c>
      <c r="E935" s="24">
        <v>31021634</v>
      </c>
      <c r="F935" s="12" t="s">
        <v>0</v>
      </c>
      <c r="G935" s="12" t="s">
        <v>1</v>
      </c>
      <c r="H935" s="6" t="s">
        <v>1731</v>
      </c>
      <c r="I935" s="4"/>
      <c r="J935" s="5">
        <v>1</v>
      </c>
      <c r="K935" s="6"/>
      <c r="L935" s="6" t="s">
        <v>70</v>
      </c>
      <c r="M935" s="4" t="s">
        <v>6</v>
      </c>
      <c r="N935" t="s">
        <v>118</v>
      </c>
      <c r="O935" s="4"/>
      <c r="P935" s="6" t="s">
        <v>1746</v>
      </c>
    </row>
    <row r="936" spans="1:16" x14ac:dyDescent="0.45">
      <c r="A936" s="2" t="s">
        <v>4175</v>
      </c>
      <c r="B936" s="2">
        <v>1120</v>
      </c>
      <c r="C936" s="6" t="s">
        <v>1552</v>
      </c>
      <c r="D936" s="12" t="s">
        <v>142</v>
      </c>
      <c r="E936" s="24">
        <v>63534340</v>
      </c>
      <c r="F936" s="12" t="s">
        <v>0</v>
      </c>
      <c r="G936" s="12" t="s">
        <v>1</v>
      </c>
      <c r="H936" s="6" t="s">
        <v>1747</v>
      </c>
      <c r="I936" s="4"/>
      <c r="J936" s="5">
        <v>1</v>
      </c>
      <c r="K936" s="6"/>
      <c r="L936" s="6" t="s">
        <v>503</v>
      </c>
      <c r="M936" s="4" t="s">
        <v>6</v>
      </c>
      <c r="N936" t="s">
        <v>118</v>
      </c>
      <c r="O936" s="4"/>
      <c r="P936" s="6" t="s">
        <v>1748</v>
      </c>
    </row>
    <row r="937" spans="1:16" x14ac:dyDescent="0.45">
      <c r="A937" s="2" t="s">
        <v>4175</v>
      </c>
      <c r="B937" s="2">
        <v>1120</v>
      </c>
      <c r="C937" s="6" t="s">
        <v>555</v>
      </c>
      <c r="D937" s="12" t="s">
        <v>142</v>
      </c>
      <c r="E937" s="24">
        <v>63530067</v>
      </c>
      <c r="F937" s="12" t="s">
        <v>24</v>
      </c>
      <c r="G937" s="12" t="s">
        <v>10</v>
      </c>
      <c r="H937" s="6" t="s">
        <v>1747</v>
      </c>
      <c r="I937" s="4"/>
      <c r="J937" s="5">
        <v>1</v>
      </c>
      <c r="K937" s="6"/>
      <c r="L937" s="6" t="s">
        <v>151</v>
      </c>
      <c r="M937" s="4" t="s">
        <v>6</v>
      </c>
      <c r="N937" t="s">
        <v>118</v>
      </c>
      <c r="O937" s="4"/>
      <c r="P937" s="6" t="s">
        <v>1749</v>
      </c>
    </row>
    <row r="938" spans="1:16" x14ac:dyDescent="0.45">
      <c r="A938" s="2" t="s">
        <v>4175</v>
      </c>
      <c r="B938" s="2">
        <v>1120</v>
      </c>
      <c r="C938" s="6" t="s">
        <v>1280</v>
      </c>
      <c r="D938" s="12" t="s">
        <v>142</v>
      </c>
      <c r="E938" s="24">
        <v>63545692</v>
      </c>
      <c r="F938" s="12" t="s">
        <v>1</v>
      </c>
      <c r="G938" s="12" t="s">
        <v>10</v>
      </c>
      <c r="H938" s="6" t="s">
        <v>1747</v>
      </c>
      <c r="I938" s="4"/>
      <c r="J938" s="5">
        <v>1</v>
      </c>
      <c r="K938" s="6"/>
      <c r="L938" s="6" t="s">
        <v>151</v>
      </c>
      <c r="M938" s="4" t="s">
        <v>6</v>
      </c>
      <c r="N938" t="s">
        <v>118</v>
      </c>
      <c r="O938" s="4"/>
      <c r="P938" s="6" t="s">
        <v>1750</v>
      </c>
    </row>
    <row r="939" spans="1:16" x14ac:dyDescent="0.45">
      <c r="A939" s="2" t="s">
        <v>4175</v>
      </c>
      <c r="B939" s="2">
        <v>1120</v>
      </c>
      <c r="C939" s="6" t="s">
        <v>1751</v>
      </c>
      <c r="D939" s="12" t="s">
        <v>142</v>
      </c>
      <c r="E939" s="24">
        <v>63534340</v>
      </c>
      <c r="F939" s="12" t="s">
        <v>0</v>
      </c>
      <c r="G939" s="12" t="s">
        <v>1</v>
      </c>
      <c r="H939" s="6" t="s">
        <v>1747</v>
      </c>
      <c r="I939" s="4"/>
      <c r="J939" s="5">
        <v>1</v>
      </c>
      <c r="K939" s="6"/>
      <c r="L939" s="6" t="s">
        <v>131</v>
      </c>
      <c r="M939" s="4" t="s">
        <v>6</v>
      </c>
      <c r="N939" t="s">
        <v>118</v>
      </c>
      <c r="O939" s="4"/>
      <c r="P939" s="6" t="s">
        <v>1748</v>
      </c>
    </row>
    <row r="940" spans="1:16" x14ac:dyDescent="0.45">
      <c r="A940" s="2" t="s">
        <v>4175</v>
      </c>
      <c r="B940" s="2">
        <v>1120</v>
      </c>
      <c r="C940" s="6" t="s">
        <v>1752</v>
      </c>
      <c r="D940" s="12" t="s">
        <v>142</v>
      </c>
      <c r="E940" s="24">
        <v>63530196</v>
      </c>
      <c r="F940" s="12" t="s">
        <v>24</v>
      </c>
      <c r="G940" s="12" t="s">
        <v>10</v>
      </c>
      <c r="H940" s="6" t="s">
        <v>1747</v>
      </c>
      <c r="I940" s="4"/>
      <c r="J940" s="5">
        <v>1</v>
      </c>
      <c r="K940" s="6"/>
      <c r="L940" s="6" t="s">
        <v>445</v>
      </c>
      <c r="M940" s="4" t="s">
        <v>6</v>
      </c>
      <c r="N940" t="s">
        <v>118</v>
      </c>
      <c r="O940" s="4"/>
      <c r="P940" s="6" t="s">
        <v>1753</v>
      </c>
    </row>
    <row r="941" spans="1:16" x14ac:dyDescent="0.45">
      <c r="A941" s="2" t="s">
        <v>4175</v>
      </c>
      <c r="B941" s="2">
        <v>1120</v>
      </c>
      <c r="C941" s="6" t="s">
        <v>525</v>
      </c>
      <c r="D941" s="12" t="s">
        <v>120</v>
      </c>
      <c r="E941" s="24">
        <v>215674267</v>
      </c>
      <c r="F941" s="12" t="s">
        <v>1756</v>
      </c>
      <c r="G941" s="12" t="s">
        <v>144</v>
      </c>
      <c r="H941" s="6" t="s">
        <v>1754</v>
      </c>
      <c r="I941" s="4"/>
      <c r="J941" s="5">
        <v>1</v>
      </c>
      <c r="K941" s="6"/>
      <c r="L941" s="6" t="s">
        <v>151</v>
      </c>
      <c r="M941" s="4" t="s">
        <v>6</v>
      </c>
      <c r="N941" t="s">
        <v>194</v>
      </c>
      <c r="O941" s="4"/>
      <c r="P941" s="6" t="s">
        <v>1755</v>
      </c>
    </row>
    <row r="942" spans="1:16" x14ac:dyDescent="0.45">
      <c r="A942" s="2" t="s">
        <v>4175</v>
      </c>
      <c r="B942" s="2">
        <v>1120</v>
      </c>
      <c r="C942" s="6" t="s">
        <v>1757</v>
      </c>
      <c r="D942" s="12" t="s">
        <v>120</v>
      </c>
      <c r="E942" s="24">
        <v>215657104</v>
      </c>
      <c r="F942" s="12" t="s">
        <v>1</v>
      </c>
      <c r="G942" s="12" t="s">
        <v>24</v>
      </c>
      <c r="H942" s="6" t="s">
        <v>1754</v>
      </c>
      <c r="I942" s="4"/>
      <c r="J942" s="5">
        <v>1</v>
      </c>
      <c r="K942" s="6"/>
      <c r="L942" s="6" t="s">
        <v>180</v>
      </c>
      <c r="M942" s="4" t="s">
        <v>6</v>
      </c>
      <c r="N942" t="s">
        <v>118</v>
      </c>
      <c r="O942" s="4"/>
      <c r="P942" s="6" t="s">
        <v>1758</v>
      </c>
    </row>
    <row r="943" spans="1:16" x14ac:dyDescent="0.45">
      <c r="A943" s="2" t="s">
        <v>4175</v>
      </c>
      <c r="B943" s="2">
        <v>1120</v>
      </c>
      <c r="C943" s="6" t="s">
        <v>1367</v>
      </c>
      <c r="D943" s="12" t="s">
        <v>120</v>
      </c>
      <c r="E943" s="24">
        <v>215645877</v>
      </c>
      <c r="F943" s="12" t="s">
        <v>10</v>
      </c>
      <c r="G943" s="12" t="s">
        <v>24</v>
      </c>
      <c r="H943" s="6" t="s">
        <v>1754</v>
      </c>
      <c r="I943" s="4"/>
      <c r="J943" s="5">
        <v>1</v>
      </c>
      <c r="K943" s="6"/>
      <c r="L943" s="6" t="s">
        <v>219</v>
      </c>
      <c r="M943" s="4" t="s">
        <v>6</v>
      </c>
      <c r="N943" t="s">
        <v>118</v>
      </c>
      <c r="O943" s="4"/>
      <c r="P943" s="6" t="s">
        <v>1759</v>
      </c>
    </row>
    <row r="944" spans="1:16" x14ac:dyDescent="0.45">
      <c r="A944" s="2" t="s">
        <v>4175</v>
      </c>
      <c r="B944" s="2">
        <v>1120</v>
      </c>
      <c r="C944" s="6" t="s">
        <v>1760</v>
      </c>
      <c r="D944" s="12" t="s">
        <v>120</v>
      </c>
      <c r="E944" s="24">
        <v>215645939</v>
      </c>
      <c r="F944" s="12" t="s">
        <v>10</v>
      </c>
      <c r="G944" s="12" t="s">
        <v>24</v>
      </c>
      <c r="H944" s="6" t="s">
        <v>1754</v>
      </c>
      <c r="I944" s="4"/>
      <c r="J944" s="5">
        <v>1</v>
      </c>
      <c r="K944" s="6"/>
      <c r="L944" s="6" t="s">
        <v>176</v>
      </c>
      <c r="M944" s="4" t="s">
        <v>6</v>
      </c>
      <c r="N944" t="s">
        <v>118</v>
      </c>
      <c r="O944" s="4"/>
      <c r="P944" s="6" t="s">
        <v>1761</v>
      </c>
    </row>
    <row r="945" spans="1:16" x14ac:dyDescent="0.45">
      <c r="A945" s="2" t="s">
        <v>4175</v>
      </c>
      <c r="B945" s="2">
        <v>1120</v>
      </c>
      <c r="C945" s="6" t="s">
        <v>1146</v>
      </c>
      <c r="D945" s="12" t="s">
        <v>120</v>
      </c>
      <c r="E945" s="24">
        <v>215595215</v>
      </c>
      <c r="F945" s="12" t="s">
        <v>144</v>
      </c>
      <c r="G945" s="12" t="s">
        <v>1763</v>
      </c>
      <c r="H945" s="6" t="s">
        <v>1754</v>
      </c>
      <c r="I945" s="4"/>
      <c r="J945" s="5">
        <v>1</v>
      </c>
      <c r="K945" s="6"/>
      <c r="L945" s="6" t="s">
        <v>187</v>
      </c>
      <c r="M945" s="4" t="s">
        <v>6</v>
      </c>
      <c r="N945" t="s">
        <v>140</v>
      </c>
      <c r="O945" s="4"/>
      <c r="P945" s="6" t="s">
        <v>1762</v>
      </c>
    </row>
    <row r="946" spans="1:16" x14ac:dyDescent="0.45">
      <c r="A946" s="2" t="s">
        <v>4175</v>
      </c>
      <c r="B946" s="2">
        <v>1120</v>
      </c>
      <c r="C946" s="6" t="s">
        <v>1535</v>
      </c>
      <c r="D946" s="12" t="s">
        <v>120</v>
      </c>
      <c r="E946" s="24">
        <v>215645351</v>
      </c>
      <c r="F946" s="12" t="s">
        <v>10</v>
      </c>
      <c r="G946" s="12" t="s">
        <v>0</v>
      </c>
      <c r="H946" s="6" t="s">
        <v>1754</v>
      </c>
      <c r="I946" s="4"/>
      <c r="J946" s="5">
        <v>1</v>
      </c>
      <c r="K946" s="6"/>
      <c r="L946" s="6" t="s">
        <v>70</v>
      </c>
      <c r="M946" s="4" t="s">
        <v>6</v>
      </c>
      <c r="N946" t="s">
        <v>118</v>
      </c>
      <c r="O946" s="4"/>
      <c r="P946" s="6" t="s">
        <v>1764</v>
      </c>
    </row>
    <row r="947" spans="1:16" x14ac:dyDescent="0.45">
      <c r="A947" s="2" t="s">
        <v>4175</v>
      </c>
      <c r="B947" s="2">
        <v>1120</v>
      </c>
      <c r="C947" s="6" t="s">
        <v>1765</v>
      </c>
      <c r="D947" s="12" t="s">
        <v>120</v>
      </c>
      <c r="E947" s="24">
        <v>215645514</v>
      </c>
      <c r="F947" s="12" t="s">
        <v>10</v>
      </c>
      <c r="G947" s="12" t="s">
        <v>0</v>
      </c>
      <c r="H947" s="6" t="s">
        <v>1754</v>
      </c>
      <c r="I947" s="4"/>
      <c r="J947" s="5">
        <v>1</v>
      </c>
      <c r="K947" s="6"/>
      <c r="L947" s="6" t="s">
        <v>45</v>
      </c>
      <c r="M947" s="4" t="s">
        <v>6</v>
      </c>
      <c r="N947" t="s">
        <v>118</v>
      </c>
      <c r="O947" s="4"/>
      <c r="P947" s="6" t="s">
        <v>1766</v>
      </c>
    </row>
    <row r="948" spans="1:16" x14ac:dyDescent="0.45">
      <c r="A948" s="2" t="s">
        <v>4175</v>
      </c>
      <c r="B948" s="2">
        <v>1120</v>
      </c>
      <c r="C948" s="6" t="s">
        <v>809</v>
      </c>
      <c r="D948" s="12" t="s">
        <v>120</v>
      </c>
      <c r="E948" s="24">
        <v>215645322</v>
      </c>
      <c r="F948" s="12" t="s">
        <v>24</v>
      </c>
      <c r="G948" s="12" t="s">
        <v>0</v>
      </c>
      <c r="H948" s="6" t="s">
        <v>1754</v>
      </c>
      <c r="I948" s="4"/>
      <c r="J948" s="5">
        <v>1</v>
      </c>
      <c r="K948" s="6"/>
      <c r="L948" s="6" t="s">
        <v>445</v>
      </c>
      <c r="M948" s="4" t="s">
        <v>6</v>
      </c>
      <c r="N948" t="s">
        <v>118</v>
      </c>
      <c r="O948" s="4"/>
      <c r="P948" s="6" t="s">
        <v>1767</v>
      </c>
    </row>
    <row r="949" spans="1:16" x14ac:dyDescent="0.45">
      <c r="A949" s="2" t="s">
        <v>4175</v>
      </c>
      <c r="B949" s="2">
        <v>1120</v>
      </c>
      <c r="C949" s="6" t="s">
        <v>280</v>
      </c>
      <c r="D949" s="12" t="s">
        <v>192</v>
      </c>
      <c r="E949" s="24">
        <v>23524349</v>
      </c>
      <c r="F949" s="12" t="s">
        <v>10</v>
      </c>
      <c r="G949" s="12" t="s">
        <v>1</v>
      </c>
      <c r="H949" s="6" t="s">
        <v>1768</v>
      </c>
      <c r="I949" s="4"/>
      <c r="J949" s="5">
        <v>1</v>
      </c>
      <c r="K949" s="6"/>
      <c r="L949" s="6" t="s">
        <v>246</v>
      </c>
      <c r="M949" s="4" t="s">
        <v>6</v>
      </c>
      <c r="N949" t="s">
        <v>118</v>
      </c>
      <c r="O949" s="4"/>
      <c r="P949" s="6" t="s">
        <v>1769</v>
      </c>
    </row>
    <row r="950" spans="1:16" x14ac:dyDescent="0.45">
      <c r="A950" s="2" t="s">
        <v>4175</v>
      </c>
      <c r="B950" s="2">
        <v>1120</v>
      </c>
      <c r="C950" s="6" t="s">
        <v>981</v>
      </c>
      <c r="D950" s="12" t="s">
        <v>192</v>
      </c>
      <c r="E950" s="24">
        <v>23596048</v>
      </c>
      <c r="F950" s="12" t="s">
        <v>0</v>
      </c>
      <c r="G950" s="12" t="s">
        <v>1</v>
      </c>
      <c r="H950" s="6" t="s">
        <v>1768</v>
      </c>
      <c r="I950" s="4"/>
      <c r="J950" s="5">
        <v>1</v>
      </c>
      <c r="K950" s="6"/>
      <c r="L950" s="6" t="s">
        <v>128</v>
      </c>
      <c r="M950" s="4" t="s">
        <v>6</v>
      </c>
      <c r="N950" t="s">
        <v>118</v>
      </c>
      <c r="O950" s="4"/>
      <c r="P950" s="6" t="s">
        <v>1770</v>
      </c>
    </row>
    <row r="951" spans="1:16" x14ac:dyDescent="0.45">
      <c r="A951" s="2" t="s">
        <v>4175</v>
      </c>
      <c r="B951" s="2">
        <v>1120</v>
      </c>
      <c r="C951" s="6" t="s">
        <v>543</v>
      </c>
      <c r="D951" s="12" t="s">
        <v>192</v>
      </c>
      <c r="E951" s="24">
        <v>23523847</v>
      </c>
      <c r="F951" s="12" t="s">
        <v>0</v>
      </c>
      <c r="G951" s="12" t="s">
        <v>1</v>
      </c>
      <c r="H951" s="6" t="s">
        <v>1768</v>
      </c>
      <c r="I951" s="4"/>
      <c r="J951" s="5">
        <v>1</v>
      </c>
      <c r="K951" s="6"/>
      <c r="L951" s="6" t="s">
        <v>32</v>
      </c>
      <c r="M951" s="4" t="s">
        <v>6</v>
      </c>
      <c r="N951" t="s">
        <v>118</v>
      </c>
      <c r="O951" s="4"/>
      <c r="P951" s="6" t="s">
        <v>1771</v>
      </c>
    </row>
    <row r="952" spans="1:16" x14ac:dyDescent="0.45">
      <c r="A952" s="2" t="s">
        <v>4175</v>
      </c>
      <c r="B952" s="2">
        <v>1120</v>
      </c>
      <c r="C952" s="6" t="s">
        <v>163</v>
      </c>
      <c r="D952" s="12" t="s">
        <v>192</v>
      </c>
      <c r="E952" s="24">
        <v>23603617</v>
      </c>
      <c r="F952" s="12" t="s">
        <v>144</v>
      </c>
      <c r="G952" s="12" t="s">
        <v>1773</v>
      </c>
      <c r="H952" s="6" t="s">
        <v>1768</v>
      </c>
      <c r="I952" s="4"/>
      <c r="J952" s="5">
        <v>1</v>
      </c>
      <c r="K952" s="6"/>
      <c r="L952" s="6" t="s">
        <v>164</v>
      </c>
      <c r="M952" s="4" t="s">
        <v>6</v>
      </c>
      <c r="N952" t="s">
        <v>1186</v>
      </c>
      <c r="O952" s="4"/>
      <c r="P952" s="6" t="s">
        <v>1772</v>
      </c>
    </row>
    <row r="953" spans="1:16" x14ac:dyDescent="0.45">
      <c r="A953" s="2" t="s">
        <v>4175</v>
      </c>
      <c r="B953" s="2">
        <v>1120</v>
      </c>
      <c r="C953" s="6" t="s">
        <v>1705</v>
      </c>
      <c r="D953" s="12" t="s">
        <v>1278</v>
      </c>
      <c r="E953" s="24">
        <v>40500972</v>
      </c>
      <c r="F953" s="12" t="s">
        <v>24</v>
      </c>
      <c r="G953" s="12" t="s">
        <v>10</v>
      </c>
      <c r="H953" s="6" t="s">
        <v>1774</v>
      </c>
      <c r="I953" s="4"/>
      <c r="J953" s="5">
        <v>1</v>
      </c>
      <c r="K953" s="6"/>
      <c r="L953" s="6" t="s">
        <v>151</v>
      </c>
      <c r="M953" s="4" t="s">
        <v>6</v>
      </c>
      <c r="N953" t="s">
        <v>147</v>
      </c>
      <c r="O953" s="4"/>
      <c r="P953" s="6" t="s">
        <v>1775</v>
      </c>
    </row>
    <row r="954" spans="1:16" x14ac:dyDescent="0.45">
      <c r="A954" s="2" t="s">
        <v>4175</v>
      </c>
      <c r="B954" s="2">
        <v>1120</v>
      </c>
      <c r="C954" s="6" t="s">
        <v>688</v>
      </c>
      <c r="D954" s="12" t="s">
        <v>1278</v>
      </c>
      <c r="E954" s="24">
        <v>40477536</v>
      </c>
      <c r="F954" s="12" t="s">
        <v>0</v>
      </c>
      <c r="G954" s="12" t="s">
        <v>24</v>
      </c>
      <c r="H954" s="6" t="s">
        <v>1774</v>
      </c>
      <c r="I954" s="4"/>
      <c r="J954" s="5">
        <v>1</v>
      </c>
      <c r="K954" s="6"/>
      <c r="L954" s="6" t="s">
        <v>180</v>
      </c>
      <c r="M954" s="4" t="s">
        <v>6</v>
      </c>
      <c r="N954" t="s">
        <v>118</v>
      </c>
      <c r="O954" s="4"/>
      <c r="P954" s="6" t="s">
        <v>1776</v>
      </c>
    </row>
    <row r="955" spans="1:16" x14ac:dyDescent="0.45">
      <c r="A955" s="2" t="s">
        <v>4175</v>
      </c>
      <c r="B955" s="2">
        <v>1120</v>
      </c>
      <c r="C955" s="6" t="s">
        <v>872</v>
      </c>
      <c r="D955" s="12" t="s">
        <v>1278</v>
      </c>
      <c r="E955" s="24">
        <v>40494810</v>
      </c>
      <c r="F955" s="12" t="s">
        <v>24</v>
      </c>
      <c r="G955" s="12" t="s">
        <v>10</v>
      </c>
      <c r="H955" s="6" t="s">
        <v>1774</v>
      </c>
      <c r="I955" s="4"/>
      <c r="J955" s="5">
        <v>1</v>
      </c>
      <c r="K955" s="6"/>
      <c r="L955" s="6" t="s">
        <v>32</v>
      </c>
      <c r="M955" s="4" t="s">
        <v>6</v>
      </c>
      <c r="N955" t="s">
        <v>118</v>
      </c>
      <c r="O955" s="4"/>
      <c r="P955" s="6" t="s">
        <v>1777</v>
      </c>
    </row>
    <row r="956" spans="1:16" x14ac:dyDescent="0.45">
      <c r="A956" s="2" t="s">
        <v>4175</v>
      </c>
      <c r="B956" s="2">
        <v>1120</v>
      </c>
      <c r="C956" s="6" t="s">
        <v>1778</v>
      </c>
      <c r="D956" s="12" t="s">
        <v>1278</v>
      </c>
      <c r="E956" s="24">
        <v>40462838</v>
      </c>
      <c r="F956" s="12" t="s">
        <v>0</v>
      </c>
      <c r="G956" s="12" t="s">
        <v>1</v>
      </c>
      <c r="H956" s="6" t="s">
        <v>1774</v>
      </c>
      <c r="I956" s="4"/>
      <c r="J956" s="5">
        <v>1</v>
      </c>
      <c r="K956" s="6"/>
      <c r="L956" s="6" t="s">
        <v>32</v>
      </c>
      <c r="M956" s="4" t="s">
        <v>6</v>
      </c>
      <c r="N956" t="s">
        <v>132</v>
      </c>
      <c r="O956" s="4"/>
      <c r="P956" s="6" t="s">
        <v>1779</v>
      </c>
    </row>
    <row r="957" spans="1:16" x14ac:dyDescent="0.45">
      <c r="A957" s="2" t="s">
        <v>4175</v>
      </c>
      <c r="B957" s="2">
        <v>1120</v>
      </c>
      <c r="C957" s="6" t="s">
        <v>1780</v>
      </c>
      <c r="D957" s="12" t="s">
        <v>1278</v>
      </c>
      <c r="E957" s="24">
        <v>40509770</v>
      </c>
      <c r="F957" s="12" t="s">
        <v>0</v>
      </c>
      <c r="G957" s="12" t="s">
        <v>24</v>
      </c>
      <c r="H957" s="6" t="s">
        <v>1774</v>
      </c>
      <c r="I957" s="4"/>
      <c r="J957" s="5">
        <v>1</v>
      </c>
      <c r="K957" s="6"/>
      <c r="L957" s="6" t="s">
        <v>32</v>
      </c>
      <c r="M957" s="4" t="s">
        <v>6</v>
      </c>
      <c r="N957" t="s">
        <v>118</v>
      </c>
      <c r="O957" s="4"/>
      <c r="P957" s="6" t="s">
        <v>1781</v>
      </c>
    </row>
    <row r="958" spans="1:16" x14ac:dyDescent="0.45">
      <c r="A958" s="2" t="s">
        <v>4175</v>
      </c>
      <c r="B958" s="2">
        <v>1120</v>
      </c>
      <c r="C958" s="6" t="s">
        <v>1640</v>
      </c>
      <c r="D958" s="12" t="s">
        <v>1278</v>
      </c>
      <c r="E958" s="24">
        <v>40477786</v>
      </c>
      <c r="F958" s="12" t="s">
        <v>0</v>
      </c>
      <c r="G958" s="12" t="s">
        <v>1</v>
      </c>
      <c r="H958" s="6" t="s">
        <v>1774</v>
      </c>
      <c r="I958" s="4"/>
      <c r="J958" s="5">
        <v>1</v>
      </c>
      <c r="K958" s="6"/>
      <c r="L958" s="6" t="s">
        <v>164</v>
      </c>
      <c r="M958" s="4" t="s">
        <v>6</v>
      </c>
      <c r="N958" t="s">
        <v>118</v>
      </c>
      <c r="O958" s="4"/>
      <c r="P958" s="6" t="s">
        <v>1782</v>
      </c>
    </row>
    <row r="959" spans="1:16" x14ac:dyDescent="0.45">
      <c r="A959" s="2" t="s">
        <v>4175</v>
      </c>
      <c r="B959" s="2">
        <v>1120</v>
      </c>
      <c r="C959" s="6" t="s">
        <v>1661</v>
      </c>
      <c r="D959" s="12" t="s">
        <v>1278</v>
      </c>
      <c r="E959" s="24">
        <v>40501902</v>
      </c>
      <c r="F959" s="12" t="s">
        <v>1</v>
      </c>
      <c r="G959" s="12" t="s">
        <v>24</v>
      </c>
      <c r="H959" s="6" t="s">
        <v>1774</v>
      </c>
      <c r="I959" s="4"/>
      <c r="J959" s="5">
        <v>1</v>
      </c>
      <c r="K959" s="6"/>
      <c r="L959" s="6" t="s">
        <v>45</v>
      </c>
      <c r="M959" s="4" t="s">
        <v>6</v>
      </c>
      <c r="N959" t="s">
        <v>132</v>
      </c>
      <c r="O959" s="4"/>
      <c r="P959" s="6" t="s">
        <v>1783</v>
      </c>
    </row>
    <row r="960" spans="1:16" x14ac:dyDescent="0.45">
      <c r="A960" s="2" t="s">
        <v>4175</v>
      </c>
      <c r="B960" s="2">
        <v>1120</v>
      </c>
      <c r="C960" s="6" t="s">
        <v>1784</v>
      </c>
      <c r="D960" s="12" t="s">
        <v>1278</v>
      </c>
      <c r="E960" s="24">
        <v>40488856</v>
      </c>
      <c r="F960" s="12" t="s">
        <v>1786</v>
      </c>
      <c r="G960" s="12" t="s">
        <v>144</v>
      </c>
      <c r="H960" s="6" t="s">
        <v>1774</v>
      </c>
      <c r="I960" s="4"/>
      <c r="J960" s="5">
        <v>1</v>
      </c>
      <c r="K960" s="6"/>
      <c r="L960" s="6" t="s">
        <v>159</v>
      </c>
      <c r="M960" s="4" t="s">
        <v>6</v>
      </c>
      <c r="N960" t="s">
        <v>194</v>
      </c>
      <c r="O960" s="4"/>
      <c r="P960" s="6" t="s">
        <v>1785</v>
      </c>
    </row>
    <row r="961" spans="1:16" x14ac:dyDescent="0.45">
      <c r="A961" s="2" t="s">
        <v>4175</v>
      </c>
      <c r="B961" s="2">
        <v>1120</v>
      </c>
      <c r="C961" s="6" t="s">
        <v>1787</v>
      </c>
      <c r="D961" s="12" t="s">
        <v>1278</v>
      </c>
      <c r="E961" s="24">
        <v>40505636</v>
      </c>
      <c r="F961" s="12" t="s">
        <v>10</v>
      </c>
      <c r="G961" s="12" t="s">
        <v>24</v>
      </c>
      <c r="H961" s="6" t="s">
        <v>1774</v>
      </c>
      <c r="I961" s="4"/>
      <c r="J961" s="5">
        <v>1</v>
      </c>
      <c r="K961" s="6"/>
      <c r="L961" s="6" t="s">
        <v>445</v>
      </c>
      <c r="M961" s="4" t="s">
        <v>6</v>
      </c>
      <c r="N961" t="s">
        <v>118</v>
      </c>
      <c r="O961" s="4"/>
      <c r="P961" s="6" t="s">
        <v>1788</v>
      </c>
    </row>
    <row r="962" spans="1:16" x14ac:dyDescent="0.45">
      <c r="A962" s="2" t="s">
        <v>4175</v>
      </c>
      <c r="B962" s="2">
        <v>1120</v>
      </c>
      <c r="C962" s="6" t="s">
        <v>273</v>
      </c>
      <c r="D962" s="12" t="s">
        <v>201</v>
      </c>
      <c r="E962" s="24">
        <v>7798213</v>
      </c>
      <c r="F962" s="12" t="s">
        <v>24</v>
      </c>
      <c r="G962" s="12" t="s">
        <v>10</v>
      </c>
      <c r="H962" s="6" t="s">
        <v>1789</v>
      </c>
      <c r="I962" s="4"/>
      <c r="J962" s="5">
        <v>1</v>
      </c>
      <c r="K962" s="6"/>
      <c r="L962" s="6" t="s">
        <v>246</v>
      </c>
      <c r="M962" s="4" t="s">
        <v>6</v>
      </c>
      <c r="N962" t="s">
        <v>118</v>
      </c>
      <c r="O962" s="4"/>
      <c r="P962" s="6" t="s">
        <v>1790</v>
      </c>
    </row>
    <row r="963" spans="1:16" x14ac:dyDescent="0.45">
      <c r="A963" s="2" t="s">
        <v>4175</v>
      </c>
      <c r="B963" s="2">
        <v>1120</v>
      </c>
      <c r="C963" s="6" t="s">
        <v>1791</v>
      </c>
      <c r="D963" s="12" t="s">
        <v>201</v>
      </c>
      <c r="E963" s="24">
        <v>7723686</v>
      </c>
      <c r="F963" s="12" t="s">
        <v>1</v>
      </c>
      <c r="G963" s="12" t="s">
        <v>24</v>
      </c>
      <c r="H963" s="6" t="s">
        <v>1789</v>
      </c>
      <c r="I963" s="4"/>
      <c r="J963" s="5">
        <v>1</v>
      </c>
      <c r="K963" s="6"/>
      <c r="L963" s="6" t="s">
        <v>146</v>
      </c>
      <c r="M963" s="4" t="s">
        <v>6</v>
      </c>
      <c r="N963" t="s">
        <v>118</v>
      </c>
      <c r="O963" s="4"/>
      <c r="P963" s="6" t="s">
        <v>1792</v>
      </c>
    </row>
    <row r="964" spans="1:16" x14ac:dyDescent="0.45">
      <c r="A964" s="2" t="s">
        <v>4175</v>
      </c>
      <c r="B964" s="2">
        <v>1120</v>
      </c>
      <c r="C964" s="6" t="s">
        <v>1793</v>
      </c>
      <c r="D964" s="12" t="s">
        <v>201</v>
      </c>
      <c r="E964" s="24">
        <v>7724105</v>
      </c>
      <c r="F964" s="12" t="s">
        <v>24</v>
      </c>
      <c r="G964" s="12" t="s">
        <v>1</v>
      </c>
      <c r="H964" s="6" t="s">
        <v>1789</v>
      </c>
      <c r="I964" s="4"/>
      <c r="J964" s="5">
        <v>1</v>
      </c>
      <c r="K964" s="6"/>
      <c r="L964" s="6" t="s">
        <v>436</v>
      </c>
      <c r="M964" s="4" t="s">
        <v>6</v>
      </c>
      <c r="N964" t="s">
        <v>118</v>
      </c>
      <c r="O964" s="4"/>
      <c r="P964" s="6" t="s">
        <v>1794</v>
      </c>
    </row>
    <row r="965" spans="1:16" x14ac:dyDescent="0.45">
      <c r="A965" s="2" t="s">
        <v>4175</v>
      </c>
      <c r="B965" s="2">
        <v>1120</v>
      </c>
      <c r="C965" s="6" t="s">
        <v>846</v>
      </c>
      <c r="D965" s="12" t="s">
        <v>201</v>
      </c>
      <c r="E965" s="24">
        <v>7723884</v>
      </c>
      <c r="F965" s="12" t="s">
        <v>10</v>
      </c>
      <c r="G965" s="12" t="s">
        <v>24</v>
      </c>
      <c r="H965" s="6" t="s">
        <v>1789</v>
      </c>
      <c r="I965" s="4"/>
      <c r="J965" s="5">
        <v>1</v>
      </c>
      <c r="K965" s="6"/>
      <c r="L965" s="6" t="s">
        <v>436</v>
      </c>
      <c r="M965" s="4" t="s">
        <v>6</v>
      </c>
      <c r="N965" t="s">
        <v>118</v>
      </c>
      <c r="O965" s="4"/>
      <c r="P965" s="6" t="s">
        <v>1795</v>
      </c>
    </row>
    <row r="966" spans="1:16" x14ac:dyDescent="0.45">
      <c r="A966" s="2" t="s">
        <v>4175</v>
      </c>
      <c r="B966" s="2">
        <v>1120</v>
      </c>
      <c r="C966" s="6" t="s">
        <v>555</v>
      </c>
      <c r="D966" s="12" t="s">
        <v>201</v>
      </c>
      <c r="E966" s="24">
        <v>7724605</v>
      </c>
      <c r="F966" s="12" t="s">
        <v>0</v>
      </c>
      <c r="G966" s="12" t="s">
        <v>24</v>
      </c>
      <c r="H966" s="6" t="s">
        <v>1789</v>
      </c>
      <c r="I966" s="4"/>
      <c r="J966" s="5">
        <v>1</v>
      </c>
      <c r="K966" s="6"/>
      <c r="L966" s="6" t="s">
        <v>151</v>
      </c>
      <c r="M966" s="4" t="s">
        <v>6</v>
      </c>
      <c r="N966" t="s">
        <v>118</v>
      </c>
      <c r="O966" s="4"/>
      <c r="P966" s="6" t="s">
        <v>1796</v>
      </c>
    </row>
    <row r="967" spans="1:16" x14ac:dyDescent="0.45">
      <c r="A967" s="2" t="s">
        <v>4175</v>
      </c>
      <c r="B967" s="2">
        <v>1120</v>
      </c>
      <c r="C967" s="6" t="s">
        <v>1797</v>
      </c>
      <c r="D967" s="12" t="s">
        <v>201</v>
      </c>
      <c r="E967" s="24">
        <v>7700526</v>
      </c>
      <c r="F967" s="12" t="s">
        <v>24</v>
      </c>
      <c r="G967" s="12" t="s">
        <v>10</v>
      </c>
      <c r="H967" s="6" t="s">
        <v>1789</v>
      </c>
      <c r="I967" s="4"/>
      <c r="J967" s="5">
        <v>1</v>
      </c>
      <c r="K967" s="6"/>
      <c r="L967" s="6" t="s">
        <v>180</v>
      </c>
      <c r="M967" s="4" t="s">
        <v>6</v>
      </c>
      <c r="N967" t="s">
        <v>118</v>
      </c>
      <c r="O967" s="4"/>
      <c r="P967" s="6" t="s">
        <v>1798</v>
      </c>
    </row>
    <row r="968" spans="1:16" x14ac:dyDescent="0.45">
      <c r="A968" s="2" t="s">
        <v>4175</v>
      </c>
      <c r="B968" s="2">
        <v>1120</v>
      </c>
      <c r="C968" s="6" t="s">
        <v>1170</v>
      </c>
      <c r="D968" s="12" t="s">
        <v>201</v>
      </c>
      <c r="E968" s="24">
        <v>7797482</v>
      </c>
      <c r="F968" s="12" t="s">
        <v>24</v>
      </c>
      <c r="G968" s="12" t="s">
        <v>1</v>
      </c>
      <c r="H968" s="6" t="s">
        <v>1789</v>
      </c>
      <c r="I968" s="4"/>
      <c r="J968" s="5">
        <v>1</v>
      </c>
      <c r="K968" s="6"/>
      <c r="L968" s="6" t="s">
        <v>124</v>
      </c>
      <c r="M968" s="4" t="s">
        <v>6</v>
      </c>
      <c r="N968" t="s">
        <v>118</v>
      </c>
      <c r="O968" s="4"/>
      <c r="P968" s="6" t="s">
        <v>1799</v>
      </c>
    </row>
    <row r="969" spans="1:16" x14ac:dyDescent="0.45">
      <c r="A969" s="2" t="s">
        <v>4175</v>
      </c>
      <c r="B969" s="2">
        <v>1120</v>
      </c>
      <c r="C969" s="6" t="s">
        <v>1800</v>
      </c>
      <c r="D969" s="12" t="s">
        <v>201</v>
      </c>
      <c r="E969" s="24">
        <v>7797373</v>
      </c>
      <c r="F969" s="12" t="s">
        <v>24</v>
      </c>
      <c r="G969" s="12" t="s">
        <v>10</v>
      </c>
      <c r="H969" s="6" t="s">
        <v>1789</v>
      </c>
      <c r="I969" s="4"/>
      <c r="J969" s="5">
        <v>1</v>
      </c>
      <c r="K969" s="6"/>
      <c r="L969" s="6" t="s">
        <v>338</v>
      </c>
      <c r="M969" s="4" t="s">
        <v>6</v>
      </c>
      <c r="N969" t="s">
        <v>118</v>
      </c>
      <c r="O969" s="4"/>
      <c r="P969" s="6" t="s">
        <v>1801</v>
      </c>
    </row>
    <row r="970" spans="1:16" x14ac:dyDescent="0.45">
      <c r="A970" s="2" t="s">
        <v>4175</v>
      </c>
      <c r="B970" s="2">
        <v>1120</v>
      </c>
      <c r="C970" s="6" t="s">
        <v>1802</v>
      </c>
      <c r="D970" s="12" t="s">
        <v>201</v>
      </c>
      <c r="E970" s="24">
        <v>7796525</v>
      </c>
      <c r="F970" s="12" t="s">
        <v>1</v>
      </c>
      <c r="G970" s="12" t="s">
        <v>0</v>
      </c>
      <c r="H970" s="6" t="s">
        <v>1789</v>
      </c>
      <c r="I970" s="4"/>
      <c r="J970" s="5">
        <v>1</v>
      </c>
      <c r="K970" s="6"/>
      <c r="L970" s="6" t="s">
        <v>128</v>
      </c>
      <c r="M970" s="4" t="s">
        <v>6</v>
      </c>
      <c r="N970" t="s">
        <v>118</v>
      </c>
      <c r="O970" s="4"/>
      <c r="P970" s="6" t="s">
        <v>1803</v>
      </c>
    </row>
    <row r="971" spans="1:16" x14ac:dyDescent="0.45">
      <c r="A971" s="2" t="s">
        <v>4175</v>
      </c>
      <c r="B971" s="2">
        <v>1120</v>
      </c>
      <c r="C971" s="6" t="s">
        <v>1421</v>
      </c>
      <c r="D971" s="12" t="s">
        <v>201</v>
      </c>
      <c r="E971" s="24">
        <v>7723896</v>
      </c>
      <c r="F971" s="12" t="s">
        <v>24</v>
      </c>
      <c r="G971" s="12" t="s">
        <v>10</v>
      </c>
      <c r="H971" s="6" t="s">
        <v>1789</v>
      </c>
      <c r="I971" s="4"/>
      <c r="J971" s="5">
        <v>1</v>
      </c>
      <c r="K971" s="6"/>
      <c r="L971" s="6" t="s">
        <v>128</v>
      </c>
      <c r="M971" s="4" t="s">
        <v>6</v>
      </c>
      <c r="N971" t="s">
        <v>118</v>
      </c>
      <c r="O971" s="4"/>
      <c r="P971" s="6" t="s">
        <v>1804</v>
      </c>
    </row>
    <row r="972" spans="1:16" x14ac:dyDescent="0.45">
      <c r="A972" s="2" t="s">
        <v>4175</v>
      </c>
      <c r="B972" s="2">
        <v>1120</v>
      </c>
      <c r="C972" s="6" t="s">
        <v>1805</v>
      </c>
      <c r="D972" s="12" t="s">
        <v>201</v>
      </c>
      <c r="E972" s="24">
        <v>7724605</v>
      </c>
      <c r="F972" s="12" t="s">
        <v>0</v>
      </c>
      <c r="G972" s="12" t="s">
        <v>24</v>
      </c>
      <c r="H972" s="6" t="s">
        <v>1789</v>
      </c>
      <c r="I972" s="4"/>
      <c r="J972" s="5">
        <v>1</v>
      </c>
      <c r="K972" s="6"/>
      <c r="L972" s="6" t="s">
        <v>187</v>
      </c>
      <c r="M972" s="4" t="s">
        <v>6</v>
      </c>
      <c r="N972" t="s">
        <v>118</v>
      </c>
      <c r="O972" s="4"/>
      <c r="P972" s="6" t="s">
        <v>1796</v>
      </c>
    </row>
    <row r="973" spans="1:16" x14ac:dyDescent="0.45">
      <c r="A973" s="2" t="s">
        <v>4175</v>
      </c>
      <c r="B973" s="2">
        <v>1120</v>
      </c>
      <c r="C973" s="6" t="s">
        <v>1806</v>
      </c>
      <c r="D973" s="12" t="s">
        <v>201</v>
      </c>
      <c r="E973" s="24">
        <v>7798426</v>
      </c>
      <c r="F973" s="12" t="s">
        <v>0</v>
      </c>
      <c r="G973" s="12" t="s">
        <v>1</v>
      </c>
      <c r="H973" s="6" t="s">
        <v>1789</v>
      </c>
      <c r="I973" s="4"/>
      <c r="J973" s="5">
        <v>1</v>
      </c>
      <c r="K973" s="6"/>
      <c r="L973" s="6" t="s">
        <v>32</v>
      </c>
      <c r="M973" s="4" t="s">
        <v>6</v>
      </c>
      <c r="N973" t="s">
        <v>118</v>
      </c>
      <c r="O973" s="4"/>
      <c r="P973" s="6" t="s">
        <v>1807</v>
      </c>
    </row>
    <row r="974" spans="1:16" x14ac:dyDescent="0.45">
      <c r="A974" s="2" t="s">
        <v>4175</v>
      </c>
      <c r="B974" s="2">
        <v>1120</v>
      </c>
      <c r="C974" s="6" t="s">
        <v>1808</v>
      </c>
      <c r="D974" s="12" t="s">
        <v>201</v>
      </c>
      <c r="E974" s="24">
        <v>7725159</v>
      </c>
      <c r="F974" s="12" t="s">
        <v>1</v>
      </c>
      <c r="G974" s="12" t="s">
        <v>0</v>
      </c>
      <c r="H974" s="6" t="s">
        <v>1789</v>
      </c>
      <c r="I974" s="4"/>
      <c r="J974" s="5">
        <v>1</v>
      </c>
      <c r="K974" s="6"/>
      <c r="L974" s="6" t="s">
        <v>70</v>
      </c>
      <c r="M974" s="4" t="s">
        <v>6</v>
      </c>
      <c r="N974" t="s">
        <v>118</v>
      </c>
      <c r="O974" s="4"/>
      <c r="P974" s="6" t="s">
        <v>1809</v>
      </c>
    </row>
    <row r="975" spans="1:16" x14ac:dyDescent="0.45">
      <c r="A975" s="2" t="s">
        <v>4175</v>
      </c>
      <c r="B975" s="2">
        <v>1120</v>
      </c>
      <c r="C975" s="6" t="s">
        <v>138</v>
      </c>
      <c r="D975" s="12" t="s">
        <v>201</v>
      </c>
      <c r="E975" s="24">
        <v>7700514</v>
      </c>
      <c r="F975" s="12" t="s">
        <v>24</v>
      </c>
      <c r="G975" s="12" t="s">
        <v>10</v>
      </c>
      <c r="H975" s="6" t="s">
        <v>1789</v>
      </c>
      <c r="I975" s="4"/>
      <c r="J975" s="5">
        <v>1</v>
      </c>
      <c r="K975" s="6"/>
      <c r="L975" s="6" t="s">
        <v>70</v>
      </c>
      <c r="M975" s="4" t="s">
        <v>6</v>
      </c>
      <c r="N975" t="s">
        <v>118</v>
      </c>
      <c r="O975" s="4"/>
      <c r="P975" s="6" t="s">
        <v>1810</v>
      </c>
    </row>
    <row r="976" spans="1:16" x14ac:dyDescent="0.45">
      <c r="A976" s="2" t="s">
        <v>4175</v>
      </c>
      <c r="B976" s="2">
        <v>1120</v>
      </c>
      <c r="C976" s="6" t="s">
        <v>1326</v>
      </c>
      <c r="D976" s="12" t="s">
        <v>201</v>
      </c>
      <c r="E976" s="24">
        <v>7724105</v>
      </c>
      <c r="F976" s="12" t="s">
        <v>24</v>
      </c>
      <c r="G976" s="12" t="s">
        <v>1</v>
      </c>
      <c r="H976" s="6" t="s">
        <v>1789</v>
      </c>
      <c r="I976" s="4"/>
      <c r="J976" s="5">
        <v>1</v>
      </c>
      <c r="K976" s="6"/>
      <c r="L976" s="6" t="s">
        <v>70</v>
      </c>
      <c r="M976" s="4" t="s">
        <v>6</v>
      </c>
      <c r="N976" t="s">
        <v>118</v>
      </c>
      <c r="O976" s="4"/>
      <c r="P976" s="6" t="s">
        <v>1794</v>
      </c>
    </row>
    <row r="977" spans="1:16" x14ac:dyDescent="0.45">
      <c r="A977" s="2" t="s">
        <v>4175</v>
      </c>
      <c r="B977" s="2">
        <v>1120</v>
      </c>
      <c r="C977" s="6" t="s">
        <v>826</v>
      </c>
      <c r="D977" s="12" t="s">
        <v>166</v>
      </c>
      <c r="E977" s="24">
        <v>88945680</v>
      </c>
      <c r="F977" s="12" t="s">
        <v>0</v>
      </c>
      <c r="G977" s="12" t="s">
        <v>1</v>
      </c>
      <c r="H977" s="6" t="s">
        <v>1811</v>
      </c>
      <c r="I977" s="4"/>
      <c r="J977" s="5">
        <v>1</v>
      </c>
      <c r="K977" s="6"/>
      <c r="L977" s="6" t="s">
        <v>553</v>
      </c>
      <c r="M977" s="4" t="s">
        <v>6</v>
      </c>
      <c r="N977" t="s">
        <v>118</v>
      </c>
      <c r="O977" s="4"/>
      <c r="P977" s="6" t="s">
        <v>1812</v>
      </c>
    </row>
    <row r="978" spans="1:16" x14ac:dyDescent="0.45">
      <c r="A978" s="2" t="s">
        <v>4175</v>
      </c>
      <c r="B978" s="2">
        <v>1120</v>
      </c>
      <c r="C978" s="6" t="s">
        <v>388</v>
      </c>
      <c r="D978" s="12" t="s">
        <v>166</v>
      </c>
      <c r="E978" s="24">
        <v>88952492</v>
      </c>
      <c r="F978" s="12" t="s">
        <v>24</v>
      </c>
      <c r="G978" s="12" t="s">
        <v>10</v>
      </c>
      <c r="H978" s="6" t="s">
        <v>1811</v>
      </c>
      <c r="I978" s="4"/>
      <c r="J978" s="5">
        <v>1</v>
      </c>
      <c r="K978" s="6"/>
      <c r="L978" s="6" t="s">
        <v>124</v>
      </c>
      <c r="M978" s="4" t="s">
        <v>6</v>
      </c>
      <c r="N978" t="s">
        <v>118</v>
      </c>
      <c r="O978" s="4"/>
      <c r="P978" s="6" t="s">
        <v>1813</v>
      </c>
    </row>
    <row r="979" spans="1:16" x14ac:dyDescent="0.45">
      <c r="A979" s="2" t="s">
        <v>4175</v>
      </c>
      <c r="B979" s="2">
        <v>1120</v>
      </c>
      <c r="C979" s="6" t="s">
        <v>1814</v>
      </c>
      <c r="D979" s="12" t="s">
        <v>166</v>
      </c>
      <c r="E979" s="24">
        <v>88945806</v>
      </c>
      <c r="F979" s="12" t="s">
        <v>0</v>
      </c>
      <c r="G979" s="12" t="s">
        <v>1</v>
      </c>
      <c r="H979" s="6" t="s">
        <v>1811</v>
      </c>
      <c r="I979" s="4"/>
      <c r="J979" s="5">
        <v>1</v>
      </c>
      <c r="K979" s="6"/>
      <c r="L979" s="6" t="s">
        <v>146</v>
      </c>
      <c r="M979" s="4" t="s">
        <v>6</v>
      </c>
      <c r="N979" t="s">
        <v>118</v>
      </c>
      <c r="O979" s="4"/>
      <c r="P979" s="6" t="s">
        <v>1815</v>
      </c>
    </row>
    <row r="980" spans="1:16" x14ac:dyDescent="0.45">
      <c r="A980" s="2" t="s">
        <v>4175</v>
      </c>
      <c r="B980" s="2">
        <v>1120</v>
      </c>
      <c r="C980" s="6" t="s">
        <v>1360</v>
      </c>
      <c r="D980" s="12" t="s">
        <v>166</v>
      </c>
      <c r="E980" s="24">
        <v>88945811</v>
      </c>
      <c r="F980" s="12" t="s">
        <v>24</v>
      </c>
      <c r="G980" s="12" t="s">
        <v>10</v>
      </c>
      <c r="H980" s="6" t="s">
        <v>1811</v>
      </c>
      <c r="I980" s="4"/>
      <c r="J980" s="5">
        <v>1</v>
      </c>
      <c r="K980" s="6"/>
      <c r="L980" s="6" t="s">
        <v>436</v>
      </c>
      <c r="M980" s="4" t="s">
        <v>6</v>
      </c>
      <c r="N980" t="s">
        <v>118</v>
      </c>
      <c r="O980" s="4"/>
      <c r="P980" s="6" t="s">
        <v>1816</v>
      </c>
    </row>
    <row r="981" spans="1:16" x14ac:dyDescent="0.45">
      <c r="A981" s="2" t="s">
        <v>4175</v>
      </c>
      <c r="B981" s="2">
        <v>1120</v>
      </c>
      <c r="C981" s="6" t="s">
        <v>1280</v>
      </c>
      <c r="D981" s="12" t="s">
        <v>166</v>
      </c>
      <c r="E981" s="24">
        <v>88951466</v>
      </c>
      <c r="F981" s="12" t="s">
        <v>24</v>
      </c>
      <c r="G981" s="12" t="s">
        <v>10</v>
      </c>
      <c r="H981" s="6" t="s">
        <v>1811</v>
      </c>
      <c r="I981" s="4"/>
      <c r="J981" s="5">
        <v>1</v>
      </c>
      <c r="K981" s="6"/>
      <c r="L981" s="6" t="s">
        <v>151</v>
      </c>
      <c r="M981" s="4" t="s">
        <v>6</v>
      </c>
      <c r="N981" t="s">
        <v>118</v>
      </c>
      <c r="O981" s="4"/>
      <c r="P981" s="6" t="s">
        <v>1817</v>
      </c>
    </row>
    <row r="982" spans="1:16" x14ac:dyDescent="0.45">
      <c r="A982" s="2" t="s">
        <v>4175</v>
      </c>
      <c r="B982" s="2">
        <v>1120</v>
      </c>
      <c r="C982" s="6" t="s">
        <v>612</v>
      </c>
      <c r="D982" s="12" t="s">
        <v>166</v>
      </c>
      <c r="E982" s="24">
        <v>88947822</v>
      </c>
      <c r="F982" s="12" t="s">
        <v>0</v>
      </c>
      <c r="G982" s="12" t="s">
        <v>1</v>
      </c>
      <c r="H982" s="6" t="s">
        <v>1811</v>
      </c>
      <c r="I982" s="4"/>
      <c r="J982" s="5">
        <v>1</v>
      </c>
      <c r="K982" s="6"/>
      <c r="L982" s="6" t="s">
        <v>131</v>
      </c>
      <c r="M982" s="4" t="s">
        <v>6</v>
      </c>
      <c r="N982" t="s">
        <v>118</v>
      </c>
      <c r="O982" s="4"/>
      <c r="P982" s="6" t="s">
        <v>1818</v>
      </c>
    </row>
    <row r="983" spans="1:16" x14ac:dyDescent="0.45">
      <c r="A983" s="2" t="s">
        <v>4175</v>
      </c>
      <c r="B983" s="2">
        <v>1120</v>
      </c>
      <c r="C983" s="6" t="s">
        <v>1503</v>
      </c>
      <c r="D983" s="12" t="s">
        <v>166</v>
      </c>
      <c r="E983" s="24">
        <v>88947187</v>
      </c>
      <c r="F983" s="12" t="s">
        <v>0</v>
      </c>
      <c r="G983" s="12" t="s">
        <v>1</v>
      </c>
      <c r="H983" s="6" t="s">
        <v>1811</v>
      </c>
      <c r="I983" s="4"/>
      <c r="J983" s="5">
        <v>1</v>
      </c>
      <c r="K983" s="6"/>
      <c r="L983" s="6" t="s">
        <v>234</v>
      </c>
      <c r="M983" s="4" t="s">
        <v>6</v>
      </c>
      <c r="N983" t="s">
        <v>118</v>
      </c>
      <c r="O983" s="4"/>
      <c r="P983" s="6" t="s">
        <v>1819</v>
      </c>
    </row>
    <row r="984" spans="1:16" x14ac:dyDescent="0.45">
      <c r="A984" s="2" t="s">
        <v>4175</v>
      </c>
      <c r="B984" s="2">
        <v>1120</v>
      </c>
      <c r="C984" s="6" t="s">
        <v>1820</v>
      </c>
      <c r="D984" s="12" t="s">
        <v>166</v>
      </c>
      <c r="E984" s="24">
        <v>88947845</v>
      </c>
      <c r="F984" s="12" t="s">
        <v>10</v>
      </c>
      <c r="G984" s="12" t="s">
        <v>1</v>
      </c>
      <c r="H984" s="6" t="s">
        <v>1811</v>
      </c>
      <c r="I984" s="4"/>
      <c r="J984" s="5">
        <v>1</v>
      </c>
      <c r="K984" s="6"/>
      <c r="L984" s="6" t="s">
        <v>32</v>
      </c>
      <c r="M984" s="4" t="s">
        <v>6</v>
      </c>
      <c r="N984" t="s">
        <v>118</v>
      </c>
      <c r="O984" s="4"/>
      <c r="P984" s="6" t="s">
        <v>1821</v>
      </c>
    </row>
    <row r="985" spans="1:16" x14ac:dyDescent="0.45">
      <c r="A985" s="2" t="s">
        <v>4175</v>
      </c>
      <c r="B985" s="2">
        <v>1120</v>
      </c>
      <c r="C985" s="6" t="s">
        <v>1822</v>
      </c>
      <c r="D985" s="12" t="s">
        <v>166</v>
      </c>
      <c r="E985" s="24">
        <v>88952397</v>
      </c>
      <c r="F985" s="12" t="s">
        <v>0</v>
      </c>
      <c r="G985" s="12" t="s">
        <v>1</v>
      </c>
      <c r="H985" s="6" t="s">
        <v>1811</v>
      </c>
      <c r="I985" s="4"/>
      <c r="J985" s="5">
        <v>1</v>
      </c>
      <c r="K985" s="6"/>
      <c r="L985" s="6" t="s">
        <v>159</v>
      </c>
      <c r="M985" s="4" t="s">
        <v>6</v>
      </c>
      <c r="N985" t="s">
        <v>118</v>
      </c>
      <c r="O985" s="4"/>
      <c r="P985" s="6" t="s">
        <v>1823</v>
      </c>
    </row>
    <row r="986" spans="1:16" x14ac:dyDescent="0.45">
      <c r="A986" s="2" t="s">
        <v>4175</v>
      </c>
      <c r="B986" s="2">
        <v>1120</v>
      </c>
      <c r="C986" s="6" t="s">
        <v>1824</v>
      </c>
      <c r="D986" s="12" t="s">
        <v>166</v>
      </c>
      <c r="E986" s="24">
        <v>88951637</v>
      </c>
      <c r="F986" s="12" t="s">
        <v>0</v>
      </c>
      <c r="G986" s="12" t="s">
        <v>1</v>
      </c>
      <c r="H986" s="6" t="s">
        <v>1811</v>
      </c>
      <c r="I986" s="4"/>
      <c r="J986" s="5">
        <v>1</v>
      </c>
      <c r="K986" s="6"/>
      <c r="L986" s="6" t="s">
        <v>445</v>
      </c>
      <c r="M986" s="4" t="s">
        <v>6</v>
      </c>
      <c r="N986" t="s">
        <v>118</v>
      </c>
      <c r="O986" s="4"/>
      <c r="P986" s="6" t="s">
        <v>1825</v>
      </c>
    </row>
    <row r="987" spans="1:16" x14ac:dyDescent="0.45">
      <c r="A987" s="2" t="s">
        <v>4175</v>
      </c>
      <c r="B987" s="2">
        <v>1120</v>
      </c>
      <c r="C987" s="6" t="s">
        <v>1827</v>
      </c>
      <c r="D987" s="12" t="s">
        <v>166</v>
      </c>
      <c r="E987" s="24">
        <v>65016137</v>
      </c>
      <c r="F987" s="12" t="s">
        <v>24</v>
      </c>
      <c r="G987" s="12" t="s">
        <v>10</v>
      </c>
      <c r="H987" s="6" t="s">
        <v>1826</v>
      </c>
      <c r="I987" s="4"/>
      <c r="J987" s="5">
        <v>1</v>
      </c>
      <c r="K987" s="6"/>
      <c r="L987" s="6" t="s">
        <v>246</v>
      </c>
      <c r="M987" s="4" t="s">
        <v>6</v>
      </c>
      <c r="N987" t="s">
        <v>118</v>
      </c>
      <c r="O987" s="4"/>
      <c r="P987" s="6" t="s">
        <v>1828</v>
      </c>
    </row>
    <row r="988" spans="1:16" x14ac:dyDescent="0.45">
      <c r="A988" s="2" t="s">
        <v>4175</v>
      </c>
      <c r="B988" s="2">
        <v>1120</v>
      </c>
      <c r="C988" s="6" t="s">
        <v>1049</v>
      </c>
      <c r="D988" s="12" t="s">
        <v>166</v>
      </c>
      <c r="E988" s="24">
        <v>65006833</v>
      </c>
      <c r="F988" s="12" t="s">
        <v>1</v>
      </c>
      <c r="G988" s="12" t="s">
        <v>0</v>
      </c>
      <c r="H988" s="6" t="s">
        <v>1826</v>
      </c>
      <c r="I988" s="4"/>
      <c r="J988" s="5">
        <v>1</v>
      </c>
      <c r="K988" s="6"/>
      <c r="L988" s="6" t="s">
        <v>246</v>
      </c>
      <c r="M988" s="4" t="s">
        <v>6</v>
      </c>
      <c r="N988" t="s">
        <v>118</v>
      </c>
      <c r="O988" s="4"/>
      <c r="P988" s="6" t="s">
        <v>1829</v>
      </c>
    </row>
    <row r="989" spans="1:16" x14ac:dyDescent="0.45">
      <c r="A989" s="2" t="s">
        <v>4175</v>
      </c>
      <c r="B989" s="2">
        <v>1120</v>
      </c>
      <c r="C989" s="6" t="s">
        <v>277</v>
      </c>
      <c r="D989" s="12" t="s">
        <v>166</v>
      </c>
      <c r="E989" s="24">
        <v>65005928</v>
      </c>
      <c r="F989" s="12" t="s">
        <v>0</v>
      </c>
      <c r="G989" s="12" t="s">
        <v>10</v>
      </c>
      <c r="H989" s="6" t="s">
        <v>1826</v>
      </c>
      <c r="I989" s="4"/>
      <c r="J989" s="5">
        <v>1</v>
      </c>
      <c r="K989" s="6"/>
      <c r="L989" s="6" t="s">
        <v>246</v>
      </c>
      <c r="M989" s="4" t="s">
        <v>6</v>
      </c>
      <c r="N989" t="s">
        <v>118</v>
      </c>
      <c r="O989" s="4"/>
      <c r="P989" s="6" t="s">
        <v>1830</v>
      </c>
    </row>
    <row r="990" spans="1:16" x14ac:dyDescent="0.45">
      <c r="A990" s="2" t="s">
        <v>4175</v>
      </c>
      <c r="B990" s="2">
        <v>1120</v>
      </c>
      <c r="C990" s="6" t="s">
        <v>1239</v>
      </c>
      <c r="D990" s="12" t="s">
        <v>166</v>
      </c>
      <c r="E990" s="24">
        <v>65032689</v>
      </c>
      <c r="F990" s="12" t="s">
        <v>10</v>
      </c>
      <c r="G990" s="12" t="s">
        <v>24</v>
      </c>
      <c r="H990" s="6" t="s">
        <v>1826</v>
      </c>
      <c r="I990" s="4"/>
      <c r="J990" s="5">
        <v>1</v>
      </c>
      <c r="K990" s="6"/>
      <c r="L990" s="6" t="s">
        <v>146</v>
      </c>
      <c r="M990" s="4" t="s">
        <v>6</v>
      </c>
      <c r="N990" t="s">
        <v>118</v>
      </c>
      <c r="O990" s="4"/>
      <c r="P990" s="6" t="s">
        <v>1831</v>
      </c>
    </row>
    <row r="991" spans="1:16" x14ac:dyDescent="0.45">
      <c r="A991" s="2" t="s">
        <v>4175</v>
      </c>
      <c r="B991" s="2">
        <v>1120</v>
      </c>
      <c r="C991" s="6" t="s">
        <v>300</v>
      </c>
      <c r="D991" s="12" t="s">
        <v>166</v>
      </c>
      <c r="E991" s="24">
        <v>65005928</v>
      </c>
      <c r="F991" s="12" t="s">
        <v>0</v>
      </c>
      <c r="G991" s="12" t="s">
        <v>10</v>
      </c>
      <c r="H991" s="6" t="s">
        <v>1826</v>
      </c>
      <c r="I991" s="4"/>
      <c r="J991" s="5">
        <v>1</v>
      </c>
      <c r="K991" s="6"/>
      <c r="L991" s="6" t="s">
        <v>176</v>
      </c>
      <c r="M991" s="4" t="s">
        <v>6</v>
      </c>
      <c r="N991" t="s">
        <v>118</v>
      </c>
      <c r="O991" s="4"/>
      <c r="P991" s="6" t="s">
        <v>1830</v>
      </c>
    </row>
    <row r="992" spans="1:16" x14ac:dyDescent="0.45">
      <c r="A992" s="2" t="s">
        <v>4175</v>
      </c>
      <c r="B992" s="2">
        <v>1120</v>
      </c>
      <c r="C992" s="6" t="s">
        <v>830</v>
      </c>
      <c r="D992" s="12" t="s">
        <v>166</v>
      </c>
      <c r="E992" s="24">
        <v>64984825</v>
      </c>
      <c r="F992" s="12" t="s">
        <v>24</v>
      </c>
      <c r="G992" s="12" t="s">
        <v>1</v>
      </c>
      <c r="H992" s="6" t="s">
        <v>1826</v>
      </c>
      <c r="I992" s="4"/>
      <c r="J992" s="5">
        <v>1</v>
      </c>
      <c r="K992" s="6"/>
      <c r="L992" s="6" t="s">
        <v>32</v>
      </c>
      <c r="M992" s="4" t="s">
        <v>6</v>
      </c>
      <c r="N992" t="s">
        <v>118</v>
      </c>
      <c r="O992" s="4"/>
      <c r="P992" s="6" t="s">
        <v>1832</v>
      </c>
    </row>
    <row r="993" spans="1:16" x14ac:dyDescent="0.45">
      <c r="A993" s="2" t="s">
        <v>4175</v>
      </c>
      <c r="B993" s="2">
        <v>1120</v>
      </c>
      <c r="C993" s="6" t="s">
        <v>1833</v>
      </c>
      <c r="D993" s="12" t="s">
        <v>166</v>
      </c>
      <c r="E993" s="24">
        <v>65005547</v>
      </c>
      <c r="F993" s="12" t="s">
        <v>0</v>
      </c>
      <c r="G993" s="12" t="s">
        <v>10</v>
      </c>
      <c r="H993" s="6" t="s">
        <v>1826</v>
      </c>
      <c r="I993" s="4"/>
      <c r="J993" s="5">
        <v>1</v>
      </c>
      <c r="K993" s="6"/>
      <c r="L993" s="6" t="s">
        <v>32</v>
      </c>
      <c r="M993" s="4" t="s">
        <v>6</v>
      </c>
      <c r="N993" t="s">
        <v>118</v>
      </c>
      <c r="O993" s="4"/>
      <c r="P993" s="6" t="s">
        <v>1834</v>
      </c>
    </row>
    <row r="994" spans="1:16" x14ac:dyDescent="0.45">
      <c r="A994" s="2" t="s">
        <v>4175</v>
      </c>
      <c r="B994" s="2">
        <v>1120</v>
      </c>
      <c r="C994" s="6" t="s">
        <v>1123</v>
      </c>
      <c r="D994" s="12" t="s">
        <v>1541</v>
      </c>
      <c r="E994" s="24">
        <v>36652242</v>
      </c>
      <c r="F994" s="12" t="s">
        <v>0</v>
      </c>
      <c r="G994" s="12" t="s">
        <v>1</v>
      </c>
      <c r="H994" s="6" t="s">
        <v>1835</v>
      </c>
      <c r="I994" s="4"/>
      <c r="J994" s="5">
        <v>1</v>
      </c>
      <c r="K994" s="6"/>
      <c r="L994" s="6" t="s">
        <v>436</v>
      </c>
      <c r="M994" s="4" t="s">
        <v>6</v>
      </c>
      <c r="N994" t="s">
        <v>118</v>
      </c>
      <c r="O994" s="4"/>
      <c r="P994" s="6" t="s">
        <v>1836</v>
      </c>
    </row>
    <row r="995" spans="1:16" x14ac:dyDescent="0.45">
      <c r="A995" s="2" t="s">
        <v>4175</v>
      </c>
      <c r="B995" s="2">
        <v>1120</v>
      </c>
      <c r="C995" s="6" t="s">
        <v>1838</v>
      </c>
      <c r="D995" s="12" t="s">
        <v>192</v>
      </c>
      <c r="E995" s="24">
        <v>29091178</v>
      </c>
      <c r="F995" s="12" t="s">
        <v>0</v>
      </c>
      <c r="G995" s="12" t="s">
        <v>10</v>
      </c>
      <c r="H995" s="6" t="s">
        <v>1837</v>
      </c>
      <c r="I995" s="4"/>
      <c r="J995" s="5">
        <v>1</v>
      </c>
      <c r="K995" s="6"/>
      <c r="L995" s="6" t="s">
        <v>124</v>
      </c>
      <c r="M995" s="4" t="s">
        <v>6</v>
      </c>
      <c r="N995" t="s">
        <v>118</v>
      </c>
      <c r="O995" s="4"/>
      <c r="P995" s="6" t="s">
        <v>1839</v>
      </c>
    </row>
    <row r="996" spans="1:16" x14ac:dyDescent="0.45">
      <c r="A996" s="2" t="s">
        <v>4175</v>
      </c>
      <c r="B996" s="2">
        <v>1120</v>
      </c>
      <c r="C996" s="6" t="s">
        <v>1838</v>
      </c>
      <c r="D996" s="12" t="s">
        <v>192</v>
      </c>
      <c r="E996" s="24">
        <v>29092931</v>
      </c>
      <c r="F996" s="12" t="s">
        <v>0</v>
      </c>
      <c r="G996" s="12" t="s">
        <v>10</v>
      </c>
      <c r="H996" s="6" t="s">
        <v>1837</v>
      </c>
      <c r="I996" s="4"/>
      <c r="J996" s="5">
        <v>1</v>
      </c>
      <c r="K996" s="6"/>
      <c r="L996" s="6" t="s">
        <v>124</v>
      </c>
      <c r="M996" s="4" t="s">
        <v>6</v>
      </c>
      <c r="N996" t="s">
        <v>118</v>
      </c>
      <c r="O996" s="4"/>
      <c r="P996" s="6" t="s">
        <v>1840</v>
      </c>
    </row>
    <row r="997" spans="1:16" x14ac:dyDescent="0.45">
      <c r="A997" s="2" t="s">
        <v>4175</v>
      </c>
      <c r="B997" s="2">
        <v>1120</v>
      </c>
      <c r="C997" s="6" t="s">
        <v>783</v>
      </c>
      <c r="D997" s="12" t="s">
        <v>192</v>
      </c>
      <c r="E997" s="24">
        <v>29090033</v>
      </c>
      <c r="F997" s="12" t="s">
        <v>1</v>
      </c>
      <c r="G997" s="12" t="s">
        <v>0</v>
      </c>
      <c r="H997" s="6" t="s">
        <v>1837</v>
      </c>
      <c r="I997" s="4"/>
      <c r="J997" s="5">
        <v>1</v>
      </c>
      <c r="K997" s="6"/>
      <c r="L997" s="6" t="s">
        <v>124</v>
      </c>
      <c r="M997" s="4" t="s">
        <v>6</v>
      </c>
      <c r="N997" t="s">
        <v>118</v>
      </c>
      <c r="O997" s="4"/>
      <c r="P997" s="6" t="s">
        <v>1841</v>
      </c>
    </row>
    <row r="998" spans="1:16" x14ac:dyDescent="0.45">
      <c r="A998" s="2" t="s">
        <v>4175</v>
      </c>
      <c r="B998" s="2">
        <v>1120</v>
      </c>
      <c r="C998" s="6" t="s">
        <v>638</v>
      </c>
      <c r="D998" s="12" t="s">
        <v>192</v>
      </c>
      <c r="E998" s="24">
        <v>29107982</v>
      </c>
      <c r="F998" s="12" t="s">
        <v>10</v>
      </c>
      <c r="G998" s="12" t="s">
        <v>24</v>
      </c>
      <c r="H998" s="6" t="s">
        <v>1837</v>
      </c>
      <c r="I998" s="4"/>
      <c r="J998" s="5">
        <v>1</v>
      </c>
      <c r="K998" s="6"/>
      <c r="L998" s="6" t="s">
        <v>124</v>
      </c>
      <c r="M998" s="4" t="s">
        <v>6</v>
      </c>
      <c r="N998" t="s">
        <v>118</v>
      </c>
      <c r="O998" s="4"/>
      <c r="P998" s="6" t="s">
        <v>1842</v>
      </c>
    </row>
    <row r="999" spans="1:16" x14ac:dyDescent="0.45">
      <c r="A999" s="2" t="s">
        <v>4175</v>
      </c>
      <c r="B999" s="2">
        <v>1120</v>
      </c>
      <c r="C999" s="6" t="s">
        <v>1052</v>
      </c>
      <c r="D999" s="12" t="s">
        <v>192</v>
      </c>
      <c r="E999" s="24">
        <v>29106022</v>
      </c>
      <c r="F999" s="12" t="s">
        <v>1</v>
      </c>
      <c r="G999" s="12" t="s">
        <v>24</v>
      </c>
      <c r="H999" s="6" t="s">
        <v>1837</v>
      </c>
      <c r="I999" s="4"/>
      <c r="J999" s="5">
        <v>1</v>
      </c>
      <c r="K999" s="6"/>
      <c r="L999" s="6" t="s">
        <v>338</v>
      </c>
      <c r="M999" s="4" t="s">
        <v>6</v>
      </c>
      <c r="N999" t="s">
        <v>118</v>
      </c>
      <c r="O999" s="4"/>
      <c r="P999" s="6" t="s">
        <v>1843</v>
      </c>
    </row>
    <row r="1000" spans="1:16" x14ac:dyDescent="0.45">
      <c r="A1000" s="2" t="s">
        <v>4175</v>
      </c>
      <c r="B1000" s="2">
        <v>1120</v>
      </c>
      <c r="C1000" s="6" t="s">
        <v>1844</v>
      </c>
      <c r="D1000" s="12" t="s">
        <v>192</v>
      </c>
      <c r="E1000" s="24">
        <v>29130463</v>
      </c>
      <c r="F1000" s="12" t="s">
        <v>1846</v>
      </c>
      <c r="G1000" s="12" t="s">
        <v>144</v>
      </c>
      <c r="H1000" s="6" t="s">
        <v>1837</v>
      </c>
      <c r="I1000" s="4"/>
      <c r="J1000" s="5">
        <v>1</v>
      </c>
      <c r="K1000" s="6"/>
      <c r="L1000" s="6" t="s">
        <v>219</v>
      </c>
      <c r="M1000" s="4" t="s">
        <v>6</v>
      </c>
      <c r="N1000" t="s">
        <v>194</v>
      </c>
      <c r="O1000" s="4"/>
      <c r="P1000" s="6" t="s">
        <v>1845</v>
      </c>
    </row>
    <row r="1001" spans="1:16" x14ac:dyDescent="0.45">
      <c r="A1001" s="2" t="s">
        <v>4175</v>
      </c>
      <c r="B1001" s="2">
        <v>1120</v>
      </c>
      <c r="C1001" s="6" t="s">
        <v>325</v>
      </c>
      <c r="D1001" s="12" t="s">
        <v>192</v>
      </c>
      <c r="E1001" s="24">
        <v>29130546</v>
      </c>
      <c r="F1001" s="12" t="s">
        <v>24</v>
      </c>
      <c r="G1001" s="12" t="s">
        <v>10</v>
      </c>
      <c r="H1001" s="6" t="s">
        <v>1837</v>
      </c>
      <c r="I1001" s="4"/>
      <c r="J1001" s="5">
        <v>1</v>
      </c>
      <c r="K1001" s="6"/>
      <c r="L1001" s="6" t="s">
        <v>176</v>
      </c>
      <c r="M1001" s="4" t="s">
        <v>6</v>
      </c>
      <c r="N1001" t="s">
        <v>118</v>
      </c>
      <c r="O1001" s="4"/>
      <c r="P1001" s="6" t="s">
        <v>1847</v>
      </c>
    </row>
    <row r="1002" spans="1:16" x14ac:dyDescent="0.45">
      <c r="A1002" s="2" t="s">
        <v>4175</v>
      </c>
      <c r="B1002" s="2">
        <v>1120</v>
      </c>
      <c r="C1002" s="6" t="s">
        <v>1848</v>
      </c>
      <c r="D1002" s="12" t="s">
        <v>192</v>
      </c>
      <c r="E1002" s="24">
        <v>29091178</v>
      </c>
      <c r="F1002" s="12" t="s">
        <v>0</v>
      </c>
      <c r="G1002" s="12" t="s">
        <v>10</v>
      </c>
      <c r="H1002" s="6" t="s">
        <v>1837</v>
      </c>
      <c r="I1002" s="4"/>
      <c r="J1002" s="5">
        <v>1</v>
      </c>
      <c r="K1002" s="6"/>
      <c r="L1002" s="6" t="s">
        <v>176</v>
      </c>
      <c r="M1002" s="4" t="s">
        <v>6</v>
      </c>
      <c r="N1002" t="s">
        <v>118</v>
      </c>
      <c r="O1002" s="4"/>
      <c r="P1002" s="6" t="s">
        <v>1839</v>
      </c>
    </row>
    <row r="1003" spans="1:16" x14ac:dyDescent="0.45">
      <c r="A1003" s="2" t="s">
        <v>4175</v>
      </c>
      <c r="B1003" s="2">
        <v>1120</v>
      </c>
      <c r="C1003" s="6" t="s">
        <v>946</v>
      </c>
      <c r="D1003" s="12" t="s">
        <v>192</v>
      </c>
      <c r="E1003" s="24">
        <v>29121265</v>
      </c>
      <c r="F1003" s="12" t="s">
        <v>0</v>
      </c>
      <c r="G1003" s="12" t="s">
        <v>1</v>
      </c>
      <c r="H1003" s="6" t="s">
        <v>1837</v>
      </c>
      <c r="I1003" s="4"/>
      <c r="J1003" s="5">
        <v>1</v>
      </c>
      <c r="K1003" s="6"/>
      <c r="L1003" s="6" t="s">
        <v>128</v>
      </c>
      <c r="M1003" s="4" t="s">
        <v>6</v>
      </c>
      <c r="N1003" t="s">
        <v>118</v>
      </c>
      <c r="O1003" s="4"/>
      <c r="P1003" s="6" t="s">
        <v>1849</v>
      </c>
    </row>
    <row r="1004" spans="1:16" x14ac:dyDescent="0.45">
      <c r="A1004" s="2" t="s">
        <v>4175</v>
      </c>
      <c r="B1004" s="2">
        <v>1120</v>
      </c>
      <c r="C1004" s="6" t="s">
        <v>1850</v>
      </c>
      <c r="D1004" s="12" t="s">
        <v>192</v>
      </c>
      <c r="E1004" s="24">
        <v>29083962</v>
      </c>
      <c r="F1004" s="12" t="s">
        <v>24</v>
      </c>
      <c r="G1004" s="12" t="s">
        <v>10</v>
      </c>
      <c r="H1004" s="6" t="s">
        <v>1837</v>
      </c>
      <c r="I1004" s="4"/>
      <c r="J1004" s="5">
        <v>1</v>
      </c>
      <c r="K1004" s="6"/>
      <c r="L1004" s="6" t="s">
        <v>128</v>
      </c>
      <c r="M1004" s="4" t="s">
        <v>6</v>
      </c>
      <c r="N1004" t="s">
        <v>132</v>
      </c>
      <c r="O1004" s="4"/>
      <c r="P1004" s="6" t="s">
        <v>1851</v>
      </c>
    </row>
    <row r="1005" spans="1:16" x14ac:dyDescent="0.45">
      <c r="A1005" s="2" t="s">
        <v>4175</v>
      </c>
      <c r="B1005" s="2">
        <v>1120</v>
      </c>
      <c r="C1005" s="6" t="s">
        <v>1206</v>
      </c>
      <c r="D1005" s="12" t="s">
        <v>192</v>
      </c>
      <c r="E1005" s="24">
        <v>29130576</v>
      </c>
      <c r="F1005" s="12" t="s">
        <v>24</v>
      </c>
      <c r="G1005" s="12" t="s">
        <v>10</v>
      </c>
      <c r="H1005" s="6" t="s">
        <v>1837</v>
      </c>
      <c r="I1005" s="4"/>
      <c r="J1005" s="5">
        <v>1</v>
      </c>
      <c r="K1005" s="6"/>
      <c r="L1005" s="6" t="s">
        <v>199</v>
      </c>
      <c r="M1005" s="4" t="s">
        <v>6</v>
      </c>
      <c r="N1005" t="s">
        <v>118</v>
      </c>
      <c r="O1005" s="4"/>
      <c r="P1005" s="6" t="s">
        <v>1852</v>
      </c>
    </row>
    <row r="1006" spans="1:16" x14ac:dyDescent="0.45">
      <c r="A1006" s="2" t="s">
        <v>4175</v>
      </c>
      <c r="B1006" s="2">
        <v>1120</v>
      </c>
      <c r="C1006" s="6" t="s">
        <v>462</v>
      </c>
      <c r="D1006" s="12" t="s">
        <v>192</v>
      </c>
      <c r="E1006" s="24">
        <v>29107974</v>
      </c>
      <c r="F1006" s="12" t="s">
        <v>0</v>
      </c>
      <c r="G1006" s="12" t="s">
        <v>1</v>
      </c>
      <c r="H1006" s="6" t="s">
        <v>1837</v>
      </c>
      <c r="I1006" s="4"/>
      <c r="J1006" s="5">
        <v>1</v>
      </c>
      <c r="K1006" s="6"/>
      <c r="L1006" s="6" t="s">
        <v>199</v>
      </c>
      <c r="M1006" s="4" t="s">
        <v>6</v>
      </c>
      <c r="N1006" t="s">
        <v>118</v>
      </c>
      <c r="O1006" s="4"/>
      <c r="P1006" s="6" t="s">
        <v>1853</v>
      </c>
    </row>
    <row r="1007" spans="1:16" x14ac:dyDescent="0.45">
      <c r="A1007" s="2" t="s">
        <v>4175</v>
      </c>
      <c r="B1007" s="2">
        <v>1120</v>
      </c>
      <c r="C1007" s="6" t="s">
        <v>847</v>
      </c>
      <c r="D1007" s="12" t="s">
        <v>192</v>
      </c>
      <c r="E1007" s="24">
        <v>29091220</v>
      </c>
      <c r="F1007" s="12" t="s">
        <v>10</v>
      </c>
      <c r="G1007" s="12" t="s">
        <v>24</v>
      </c>
      <c r="H1007" s="6" t="s">
        <v>1837</v>
      </c>
      <c r="I1007" s="4"/>
      <c r="J1007" s="5">
        <v>1</v>
      </c>
      <c r="K1007" s="6"/>
      <c r="L1007" s="6" t="s">
        <v>32</v>
      </c>
      <c r="M1007" s="4" t="s">
        <v>6</v>
      </c>
      <c r="N1007" t="s">
        <v>118</v>
      </c>
      <c r="O1007" s="4"/>
      <c r="P1007" s="6" t="s">
        <v>1854</v>
      </c>
    </row>
    <row r="1008" spans="1:16" x14ac:dyDescent="0.45">
      <c r="A1008" s="2" t="s">
        <v>4175</v>
      </c>
      <c r="B1008" s="2">
        <v>1120</v>
      </c>
      <c r="C1008" s="6" t="s">
        <v>1780</v>
      </c>
      <c r="D1008" s="12" t="s">
        <v>192</v>
      </c>
      <c r="E1008" s="24">
        <v>29130610</v>
      </c>
      <c r="F1008" s="12" t="s">
        <v>24</v>
      </c>
      <c r="G1008" s="12" t="s">
        <v>10</v>
      </c>
      <c r="H1008" s="6" t="s">
        <v>1837</v>
      </c>
      <c r="I1008" s="4"/>
      <c r="J1008" s="5">
        <v>1</v>
      </c>
      <c r="K1008" s="6"/>
      <c r="L1008" s="6" t="s">
        <v>32</v>
      </c>
      <c r="M1008" s="4" t="s">
        <v>6</v>
      </c>
      <c r="N1008" t="s">
        <v>132</v>
      </c>
      <c r="O1008" s="4"/>
      <c r="P1008" s="6" t="s">
        <v>1855</v>
      </c>
    </row>
    <row r="1009" spans="1:16" x14ac:dyDescent="0.45">
      <c r="A1009" s="2" t="s">
        <v>4175</v>
      </c>
      <c r="B1009" s="2">
        <v>1120</v>
      </c>
      <c r="C1009" s="6" t="s">
        <v>466</v>
      </c>
      <c r="D1009" s="12" t="s">
        <v>192</v>
      </c>
      <c r="E1009" s="24">
        <v>29130442</v>
      </c>
      <c r="F1009" s="12" t="s">
        <v>24</v>
      </c>
      <c r="G1009" s="12" t="s">
        <v>10</v>
      </c>
      <c r="H1009" s="6" t="s">
        <v>1837</v>
      </c>
      <c r="I1009" s="4"/>
      <c r="J1009" s="5">
        <v>1</v>
      </c>
      <c r="K1009" s="6"/>
      <c r="L1009" s="6" t="s">
        <v>70</v>
      </c>
      <c r="M1009" s="4" t="s">
        <v>6</v>
      </c>
      <c r="N1009" t="s">
        <v>118</v>
      </c>
      <c r="O1009" s="4"/>
      <c r="P1009" s="6" t="s">
        <v>1856</v>
      </c>
    </row>
    <row r="1010" spans="1:16" x14ac:dyDescent="0.45">
      <c r="A1010" s="2" t="s">
        <v>4175</v>
      </c>
      <c r="B1010" s="2">
        <v>1120</v>
      </c>
      <c r="C1010" s="6" t="s">
        <v>1106</v>
      </c>
      <c r="D1010" s="12" t="s">
        <v>192</v>
      </c>
      <c r="E1010" s="24">
        <v>29091846</v>
      </c>
      <c r="F1010" s="12" t="s">
        <v>24</v>
      </c>
      <c r="G1010" s="12" t="s">
        <v>10</v>
      </c>
      <c r="H1010" s="6" t="s">
        <v>1837</v>
      </c>
      <c r="I1010" s="4"/>
      <c r="J1010" s="5">
        <v>1</v>
      </c>
      <c r="K1010" s="6"/>
      <c r="L1010" s="6" t="s">
        <v>164</v>
      </c>
      <c r="M1010" s="4" t="s">
        <v>6</v>
      </c>
      <c r="N1010" t="s">
        <v>118</v>
      </c>
      <c r="O1010" s="4"/>
      <c r="P1010" s="6" t="s">
        <v>1857</v>
      </c>
    </row>
    <row r="1011" spans="1:16" x14ac:dyDescent="0.45">
      <c r="A1011" s="2" t="s">
        <v>4175</v>
      </c>
      <c r="B1011" s="2">
        <v>1120</v>
      </c>
      <c r="C1011" s="6" t="s">
        <v>750</v>
      </c>
      <c r="D1011" s="12" t="s">
        <v>192</v>
      </c>
      <c r="E1011" s="24">
        <v>29121016</v>
      </c>
      <c r="F1011" s="12" t="s">
        <v>24</v>
      </c>
      <c r="G1011" s="12" t="s">
        <v>10</v>
      </c>
      <c r="H1011" s="6" t="s">
        <v>1837</v>
      </c>
      <c r="I1011" s="4"/>
      <c r="J1011" s="5">
        <v>1</v>
      </c>
      <c r="K1011" s="6"/>
      <c r="L1011" s="6" t="s">
        <v>164</v>
      </c>
      <c r="M1011" s="4" t="s">
        <v>6</v>
      </c>
      <c r="N1011" t="s">
        <v>118</v>
      </c>
      <c r="O1011" s="4"/>
      <c r="P1011" s="6" t="s">
        <v>1858</v>
      </c>
    </row>
    <row r="1012" spans="1:16" x14ac:dyDescent="0.45">
      <c r="A1012" s="2" t="s">
        <v>4175</v>
      </c>
      <c r="B1012" s="2">
        <v>1120</v>
      </c>
      <c r="C1012" s="6" t="s">
        <v>352</v>
      </c>
      <c r="D1012" s="12" t="s">
        <v>192</v>
      </c>
      <c r="E1012" s="24">
        <v>29121266</v>
      </c>
      <c r="F1012" s="12" t="s">
        <v>24</v>
      </c>
      <c r="G1012" s="12" t="s">
        <v>10</v>
      </c>
      <c r="H1012" s="6" t="s">
        <v>1837</v>
      </c>
      <c r="I1012" s="4"/>
      <c r="J1012" s="5">
        <v>1</v>
      </c>
      <c r="K1012" s="6"/>
      <c r="L1012" s="6" t="s">
        <v>164</v>
      </c>
      <c r="M1012" s="4" t="s">
        <v>6</v>
      </c>
      <c r="N1012" t="s">
        <v>132</v>
      </c>
      <c r="O1012" s="4"/>
      <c r="P1012" s="6" t="s">
        <v>1859</v>
      </c>
    </row>
    <row r="1013" spans="1:16" x14ac:dyDescent="0.45">
      <c r="A1013" s="2" t="s">
        <v>4175</v>
      </c>
      <c r="B1013" s="2">
        <v>1120</v>
      </c>
      <c r="C1013" s="6" t="s">
        <v>1860</v>
      </c>
      <c r="D1013" s="12" t="s">
        <v>192</v>
      </c>
      <c r="E1013" s="24">
        <v>29091228</v>
      </c>
      <c r="F1013" s="12" t="s">
        <v>10</v>
      </c>
      <c r="G1013" s="12" t="s">
        <v>144</v>
      </c>
      <c r="H1013" s="6" t="s">
        <v>1837</v>
      </c>
      <c r="I1013" s="4"/>
      <c r="J1013" s="5">
        <v>1</v>
      </c>
      <c r="K1013" s="6"/>
      <c r="L1013" s="6" t="s">
        <v>159</v>
      </c>
      <c r="M1013" s="4" t="s">
        <v>6</v>
      </c>
      <c r="N1013" t="s">
        <v>140</v>
      </c>
      <c r="O1013" s="4"/>
      <c r="P1013" s="6" t="s">
        <v>1861</v>
      </c>
    </row>
    <row r="1014" spans="1:16" x14ac:dyDescent="0.45">
      <c r="A1014" s="2" t="s">
        <v>4175</v>
      </c>
      <c r="B1014" s="2">
        <v>1120</v>
      </c>
      <c r="C1014" s="6" t="s">
        <v>377</v>
      </c>
      <c r="D1014" s="12" t="s">
        <v>166</v>
      </c>
      <c r="E1014" s="24">
        <v>3824628</v>
      </c>
      <c r="F1014" s="12" t="s">
        <v>0</v>
      </c>
      <c r="G1014" s="12" t="s">
        <v>24</v>
      </c>
      <c r="H1014" s="6" t="s">
        <v>1862</v>
      </c>
      <c r="I1014" s="4"/>
      <c r="J1014" s="5">
        <v>1</v>
      </c>
      <c r="K1014" s="6"/>
      <c r="L1014" s="6" t="s">
        <v>124</v>
      </c>
      <c r="M1014" s="4" t="s">
        <v>6</v>
      </c>
      <c r="N1014" t="s">
        <v>118</v>
      </c>
      <c r="O1014" s="4"/>
      <c r="P1014" s="6" t="s">
        <v>1863</v>
      </c>
    </row>
    <row r="1015" spans="1:16" x14ac:dyDescent="0.45">
      <c r="A1015" s="2" t="s">
        <v>4175</v>
      </c>
      <c r="B1015" s="2">
        <v>1120</v>
      </c>
      <c r="C1015" s="6" t="s">
        <v>1007</v>
      </c>
      <c r="D1015" s="12" t="s">
        <v>166</v>
      </c>
      <c r="E1015" s="24">
        <v>3789582</v>
      </c>
      <c r="F1015" s="12" t="s">
        <v>24</v>
      </c>
      <c r="G1015" s="12" t="s">
        <v>10</v>
      </c>
      <c r="H1015" s="6" t="s">
        <v>1862</v>
      </c>
      <c r="I1015" s="4"/>
      <c r="J1015" s="5">
        <v>1</v>
      </c>
      <c r="K1015" s="6"/>
      <c r="L1015" s="6" t="s">
        <v>580</v>
      </c>
      <c r="M1015" s="4" t="s">
        <v>6</v>
      </c>
      <c r="N1015" t="s">
        <v>118</v>
      </c>
      <c r="O1015" s="4"/>
      <c r="P1015" s="6" t="s">
        <v>1864</v>
      </c>
    </row>
    <row r="1016" spans="1:16" x14ac:dyDescent="0.45">
      <c r="A1016" s="2" t="s">
        <v>4175</v>
      </c>
      <c r="B1016" s="2">
        <v>1120</v>
      </c>
      <c r="C1016" s="6" t="s">
        <v>1865</v>
      </c>
      <c r="D1016" s="12" t="s">
        <v>166</v>
      </c>
      <c r="E1016" s="24">
        <v>3779568</v>
      </c>
      <c r="F1016" s="12" t="s">
        <v>0</v>
      </c>
      <c r="G1016" s="12" t="s">
        <v>1</v>
      </c>
      <c r="H1016" s="6" t="s">
        <v>1862</v>
      </c>
      <c r="I1016" s="4"/>
      <c r="J1016" s="5">
        <v>1</v>
      </c>
      <c r="K1016" s="6"/>
      <c r="L1016" s="6" t="s">
        <v>436</v>
      </c>
      <c r="M1016" s="4" t="s">
        <v>6</v>
      </c>
      <c r="N1016" t="s">
        <v>118</v>
      </c>
      <c r="O1016" s="4"/>
      <c r="P1016" s="6" t="s">
        <v>1866</v>
      </c>
    </row>
    <row r="1017" spans="1:16" x14ac:dyDescent="0.45">
      <c r="A1017" s="2" t="s">
        <v>4175</v>
      </c>
      <c r="B1017" s="2">
        <v>1120</v>
      </c>
      <c r="C1017" s="6" t="s">
        <v>190</v>
      </c>
      <c r="D1017" s="12" t="s">
        <v>166</v>
      </c>
      <c r="E1017" s="24">
        <v>3777766</v>
      </c>
      <c r="F1017" s="12" t="s">
        <v>0</v>
      </c>
      <c r="G1017" s="12" t="s">
        <v>1</v>
      </c>
      <c r="H1017" s="6" t="s">
        <v>1862</v>
      </c>
      <c r="I1017" s="4"/>
      <c r="J1017" s="5">
        <v>1</v>
      </c>
      <c r="K1017" s="6"/>
      <c r="L1017" s="6" t="s">
        <v>180</v>
      </c>
      <c r="M1017" s="4" t="s">
        <v>6</v>
      </c>
      <c r="N1017" t="s">
        <v>118</v>
      </c>
      <c r="O1017" s="4"/>
      <c r="P1017" s="6" t="s">
        <v>1867</v>
      </c>
    </row>
    <row r="1018" spans="1:16" x14ac:dyDescent="0.45">
      <c r="A1018" s="2" t="s">
        <v>4175</v>
      </c>
      <c r="B1018" s="2">
        <v>1120</v>
      </c>
      <c r="C1018" s="6" t="s">
        <v>337</v>
      </c>
      <c r="D1018" s="12" t="s">
        <v>166</v>
      </c>
      <c r="E1018" s="24">
        <v>3823903</v>
      </c>
      <c r="F1018" s="12" t="s">
        <v>1</v>
      </c>
      <c r="G1018" s="12" t="s">
        <v>0</v>
      </c>
      <c r="H1018" s="6" t="s">
        <v>1862</v>
      </c>
      <c r="I1018" s="4"/>
      <c r="J1018" s="5">
        <v>1</v>
      </c>
      <c r="K1018" s="6"/>
      <c r="L1018" s="6" t="s">
        <v>338</v>
      </c>
      <c r="M1018" s="4" t="s">
        <v>6</v>
      </c>
      <c r="N1018" t="s">
        <v>118</v>
      </c>
      <c r="O1018" s="4"/>
      <c r="P1018" s="6" t="s">
        <v>1868</v>
      </c>
    </row>
    <row r="1019" spans="1:16" x14ac:dyDescent="0.45">
      <c r="A1019" s="2" t="s">
        <v>4175</v>
      </c>
      <c r="B1019" s="2">
        <v>1120</v>
      </c>
      <c r="C1019" s="6" t="s">
        <v>1869</v>
      </c>
      <c r="D1019" s="12" t="s">
        <v>166</v>
      </c>
      <c r="E1019" s="24">
        <v>3781823</v>
      </c>
      <c r="F1019" s="12" t="s">
        <v>1</v>
      </c>
      <c r="G1019" s="12" t="s">
        <v>0</v>
      </c>
      <c r="H1019" s="6" t="s">
        <v>1862</v>
      </c>
      <c r="I1019" s="4"/>
      <c r="J1019" s="5">
        <v>1</v>
      </c>
      <c r="K1019" s="6"/>
      <c r="L1019" s="6" t="s">
        <v>219</v>
      </c>
      <c r="M1019" s="4" t="s">
        <v>6</v>
      </c>
      <c r="N1019" t="s">
        <v>118</v>
      </c>
      <c r="O1019" s="4"/>
      <c r="P1019" s="6" t="s">
        <v>1870</v>
      </c>
    </row>
    <row r="1020" spans="1:16" x14ac:dyDescent="0.45">
      <c r="A1020" s="2" t="s">
        <v>4175</v>
      </c>
      <c r="B1020" s="2">
        <v>1120</v>
      </c>
      <c r="C1020" s="6" t="s">
        <v>1871</v>
      </c>
      <c r="D1020" s="12" t="s">
        <v>166</v>
      </c>
      <c r="E1020" s="24">
        <v>3778051</v>
      </c>
      <c r="F1020" s="12" t="s">
        <v>24</v>
      </c>
      <c r="G1020" s="12" t="s">
        <v>1</v>
      </c>
      <c r="H1020" s="6" t="s">
        <v>1862</v>
      </c>
      <c r="I1020" s="4"/>
      <c r="J1020" s="5">
        <v>1</v>
      </c>
      <c r="K1020" s="6"/>
      <c r="L1020" s="6" t="s">
        <v>187</v>
      </c>
      <c r="M1020" s="4" t="s">
        <v>6</v>
      </c>
      <c r="N1020" t="s">
        <v>118</v>
      </c>
      <c r="O1020" s="4"/>
      <c r="P1020" s="6" t="s">
        <v>1872</v>
      </c>
    </row>
    <row r="1021" spans="1:16" x14ac:dyDescent="0.45">
      <c r="A1021" s="2" t="s">
        <v>4175</v>
      </c>
      <c r="B1021" s="2">
        <v>1120</v>
      </c>
      <c r="C1021" s="6" t="s">
        <v>1873</v>
      </c>
      <c r="D1021" s="12" t="s">
        <v>166</v>
      </c>
      <c r="E1021" s="24">
        <v>3900335</v>
      </c>
      <c r="F1021" s="12" t="s">
        <v>24</v>
      </c>
      <c r="G1021" s="12" t="s">
        <v>10</v>
      </c>
      <c r="H1021" s="6" t="s">
        <v>1862</v>
      </c>
      <c r="I1021" s="4"/>
      <c r="J1021" s="5">
        <v>1</v>
      </c>
      <c r="K1021" s="6"/>
      <c r="L1021" s="6" t="s">
        <v>70</v>
      </c>
      <c r="M1021" s="4" t="s">
        <v>6</v>
      </c>
      <c r="N1021" t="s">
        <v>118</v>
      </c>
      <c r="O1021" s="4"/>
      <c r="P1021" s="6" t="s">
        <v>1874</v>
      </c>
    </row>
    <row r="1022" spans="1:16" x14ac:dyDescent="0.45">
      <c r="A1022" s="2" t="s">
        <v>4175</v>
      </c>
      <c r="B1022" s="2">
        <v>1120</v>
      </c>
      <c r="C1022" s="6" t="s">
        <v>1875</v>
      </c>
      <c r="D1022" s="12" t="s">
        <v>166</v>
      </c>
      <c r="E1022" s="24">
        <v>3900335</v>
      </c>
      <c r="F1022" s="12" t="s">
        <v>24</v>
      </c>
      <c r="G1022" s="12" t="s">
        <v>10</v>
      </c>
      <c r="H1022" s="6" t="s">
        <v>1862</v>
      </c>
      <c r="I1022" s="4"/>
      <c r="J1022" s="5">
        <v>1</v>
      </c>
      <c r="K1022" s="6"/>
      <c r="L1022" s="6" t="s">
        <v>164</v>
      </c>
      <c r="M1022" s="4" t="s">
        <v>6</v>
      </c>
      <c r="N1022" t="s">
        <v>118</v>
      </c>
      <c r="O1022" s="4"/>
      <c r="P1022" s="6" t="s">
        <v>1874</v>
      </c>
    </row>
    <row r="1023" spans="1:16" x14ac:dyDescent="0.45">
      <c r="A1023" s="2" t="s">
        <v>4175</v>
      </c>
      <c r="B1023" s="2">
        <v>1120</v>
      </c>
      <c r="C1023" s="6" t="s">
        <v>1876</v>
      </c>
      <c r="D1023" s="12" t="s">
        <v>166</v>
      </c>
      <c r="E1023" s="24">
        <v>3830806</v>
      </c>
      <c r="F1023" s="12" t="s">
        <v>10</v>
      </c>
      <c r="G1023" s="12" t="s">
        <v>24</v>
      </c>
      <c r="H1023" s="6" t="s">
        <v>1862</v>
      </c>
      <c r="I1023" s="4"/>
      <c r="J1023" s="5">
        <v>1</v>
      </c>
      <c r="K1023" s="6"/>
      <c r="L1023" s="6" t="s">
        <v>45</v>
      </c>
      <c r="M1023" s="4" t="s">
        <v>6</v>
      </c>
      <c r="N1023" t="s">
        <v>118</v>
      </c>
      <c r="O1023" s="4"/>
      <c r="P1023" s="6" t="s">
        <v>1877</v>
      </c>
    </row>
    <row r="1024" spans="1:16" x14ac:dyDescent="0.45">
      <c r="A1024" s="2" t="s">
        <v>4175</v>
      </c>
      <c r="B1024" s="2">
        <v>1120</v>
      </c>
      <c r="C1024" s="6" t="s">
        <v>1387</v>
      </c>
      <c r="D1024" s="12" t="s">
        <v>166</v>
      </c>
      <c r="E1024" s="24">
        <v>3778254</v>
      </c>
      <c r="F1024" s="12" t="s">
        <v>24</v>
      </c>
      <c r="G1024" s="12" t="s">
        <v>10</v>
      </c>
      <c r="H1024" s="6" t="s">
        <v>1862</v>
      </c>
      <c r="I1024" s="4"/>
      <c r="J1024" s="5">
        <v>1</v>
      </c>
      <c r="K1024" s="6"/>
      <c r="L1024" s="6" t="s">
        <v>45</v>
      </c>
      <c r="M1024" s="4" t="s">
        <v>6</v>
      </c>
      <c r="N1024" t="s">
        <v>118</v>
      </c>
      <c r="O1024" s="4"/>
      <c r="P1024" s="6" t="s">
        <v>1878</v>
      </c>
    </row>
    <row r="1025" spans="1:16" x14ac:dyDescent="0.45">
      <c r="A1025" s="2" t="s">
        <v>4175</v>
      </c>
      <c r="B1025" s="2">
        <v>1120</v>
      </c>
      <c r="C1025" s="6" t="s">
        <v>1880</v>
      </c>
      <c r="D1025" s="12" t="s">
        <v>166</v>
      </c>
      <c r="E1025" s="24">
        <v>50785524</v>
      </c>
      <c r="F1025" s="12" t="s">
        <v>0</v>
      </c>
      <c r="G1025" s="12" t="s">
        <v>1</v>
      </c>
      <c r="H1025" s="6" t="s">
        <v>1879</v>
      </c>
      <c r="I1025" s="4"/>
      <c r="J1025" s="5">
        <v>1</v>
      </c>
      <c r="K1025" s="6"/>
      <c r="L1025" s="6" t="s">
        <v>176</v>
      </c>
      <c r="M1025" s="4" t="s">
        <v>6</v>
      </c>
      <c r="N1025" t="s">
        <v>118</v>
      </c>
      <c r="O1025" s="4"/>
      <c r="P1025" s="6" t="s">
        <v>1881</v>
      </c>
    </row>
    <row r="1026" spans="1:16" x14ac:dyDescent="0.45">
      <c r="A1026" s="2" t="s">
        <v>4175</v>
      </c>
      <c r="B1026" s="2">
        <v>1120</v>
      </c>
      <c r="C1026" s="6" t="s">
        <v>233</v>
      </c>
      <c r="D1026" s="12" t="s">
        <v>166</v>
      </c>
      <c r="E1026" s="24">
        <v>50785524</v>
      </c>
      <c r="F1026" s="12" t="s">
        <v>0</v>
      </c>
      <c r="G1026" s="12" t="s">
        <v>1</v>
      </c>
      <c r="H1026" s="6" t="s">
        <v>1879</v>
      </c>
      <c r="I1026" s="4"/>
      <c r="J1026" s="5">
        <v>1</v>
      </c>
      <c r="K1026" s="6"/>
      <c r="L1026" s="6" t="s">
        <v>234</v>
      </c>
      <c r="M1026" s="4" t="s">
        <v>6</v>
      </c>
      <c r="N1026" t="s">
        <v>118</v>
      </c>
      <c r="O1026" s="4"/>
      <c r="P1026" s="6" t="s">
        <v>1881</v>
      </c>
    </row>
    <row r="1027" spans="1:16" x14ac:dyDescent="0.45">
      <c r="A1027" s="2" t="s">
        <v>4175</v>
      </c>
      <c r="B1027" s="2">
        <v>1120</v>
      </c>
      <c r="C1027" s="6" t="s">
        <v>1882</v>
      </c>
      <c r="D1027" s="12" t="s">
        <v>166</v>
      </c>
      <c r="E1027" s="24">
        <v>50826553</v>
      </c>
      <c r="F1027" s="12" t="s">
        <v>1</v>
      </c>
      <c r="G1027" s="12" t="s">
        <v>10</v>
      </c>
      <c r="H1027" s="6" t="s">
        <v>1879</v>
      </c>
      <c r="I1027" s="4"/>
      <c r="J1027" s="5">
        <v>1</v>
      </c>
      <c r="K1027" s="6"/>
      <c r="L1027" s="6" t="s">
        <v>159</v>
      </c>
      <c r="M1027" s="4" t="s">
        <v>6</v>
      </c>
      <c r="N1027" t="s">
        <v>118</v>
      </c>
      <c r="O1027" s="4"/>
      <c r="P1027" s="6" t="s">
        <v>1883</v>
      </c>
    </row>
    <row r="1028" spans="1:16" x14ac:dyDescent="0.45">
      <c r="A1028" s="2" t="s">
        <v>4175</v>
      </c>
      <c r="B1028" s="2">
        <v>1120</v>
      </c>
      <c r="C1028" s="6" t="s">
        <v>680</v>
      </c>
      <c r="D1028" s="12" t="s">
        <v>170</v>
      </c>
      <c r="E1028" s="26">
        <v>12022436</v>
      </c>
      <c r="F1028" s="12" t="s">
        <v>24</v>
      </c>
      <c r="G1028" s="12" t="s">
        <v>10</v>
      </c>
      <c r="H1028" s="6" t="s">
        <v>1884</v>
      </c>
      <c r="I1028" s="4"/>
      <c r="J1028" s="5">
        <v>1</v>
      </c>
      <c r="K1028" s="6"/>
      <c r="L1028" s="6" t="s">
        <v>503</v>
      </c>
      <c r="M1028" s="4" t="s">
        <v>6</v>
      </c>
      <c r="N1028" t="s">
        <v>118</v>
      </c>
      <c r="O1028" s="4"/>
      <c r="P1028" s="6" t="s">
        <v>1885</v>
      </c>
    </row>
    <row r="1029" spans="1:16" x14ac:dyDescent="0.45">
      <c r="A1029" s="2" t="s">
        <v>4175</v>
      </c>
      <c r="B1029" s="2">
        <v>1120</v>
      </c>
      <c r="C1029" s="6" t="s">
        <v>1139</v>
      </c>
      <c r="D1029" s="12" t="s">
        <v>1331</v>
      </c>
      <c r="E1029" s="24">
        <v>118847730</v>
      </c>
      <c r="F1029" s="12" t="s">
        <v>1</v>
      </c>
      <c r="G1029" s="12" t="s">
        <v>0</v>
      </c>
      <c r="H1029" s="6" t="s">
        <v>1886</v>
      </c>
      <c r="I1029" s="4"/>
      <c r="J1029" s="5">
        <v>1</v>
      </c>
      <c r="K1029" s="6"/>
      <c r="L1029" s="6" t="s">
        <v>436</v>
      </c>
      <c r="M1029" s="4" t="s">
        <v>6</v>
      </c>
      <c r="N1029" t="s">
        <v>118</v>
      </c>
      <c r="O1029" s="4"/>
      <c r="P1029" s="6" t="s">
        <v>1887</v>
      </c>
    </row>
    <row r="1030" spans="1:16" x14ac:dyDescent="0.45">
      <c r="A1030" s="2" t="s">
        <v>4175</v>
      </c>
      <c r="B1030" s="2">
        <v>1120</v>
      </c>
      <c r="C1030" s="6" t="s">
        <v>1888</v>
      </c>
      <c r="D1030" s="12" t="s">
        <v>1331</v>
      </c>
      <c r="E1030" s="24">
        <v>118812130</v>
      </c>
      <c r="F1030" s="12" t="s">
        <v>24</v>
      </c>
      <c r="G1030" s="12" t="s">
        <v>10</v>
      </c>
      <c r="H1030" s="6" t="s">
        <v>1886</v>
      </c>
      <c r="I1030" s="4"/>
      <c r="J1030" s="5">
        <v>1</v>
      </c>
      <c r="K1030" s="6"/>
      <c r="L1030" s="6" t="s">
        <v>219</v>
      </c>
      <c r="M1030" s="4" t="s">
        <v>6</v>
      </c>
      <c r="N1030" t="s">
        <v>118</v>
      </c>
      <c r="O1030" s="4"/>
      <c r="P1030" s="6" t="s">
        <v>1889</v>
      </c>
    </row>
    <row r="1031" spans="1:16" x14ac:dyDescent="0.45">
      <c r="A1031" s="2" t="s">
        <v>4175</v>
      </c>
      <c r="B1031" s="2">
        <v>1120</v>
      </c>
      <c r="C1031" s="6" t="s">
        <v>1890</v>
      </c>
      <c r="D1031" s="12" t="s">
        <v>1331</v>
      </c>
      <c r="E1031" s="24">
        <v>118819590</v>
      </c>
      <c r="F1031" s="12" t="s">
        <v>0</v>
      </c>
      <c r="G1031" s="12" t="s">
        <v>24</v>
      </c>
      <c r="H1031" s="6" t="s">
        <v>1886</v>
      </c>
      <c r="I1031" s="4"/>
      <c r="J1031" s="5">
        <v>1</v>
      </c>
      <c r="K1031" s="6"/>
      <c r="L1031" s="6" t="s">
        <v>187</v>
      </c>
      <c r="M1031" s="4" t="s">
        <v>6</v>
      </c>
      <c r="N1031" t="s">
        <v>118</v>
      </c>
      <c r="O1031" s="4"/>
      <c r="P1031" s="6" t="s">
        <v>1891</v>
      </c>
    </row>
    <row r="1032" spans="1:16" x14ac:dyDescent="0.45">
      <c r="A1032" s="2" t="s">
        <v>4175</v>
      </c>
      <c r="B1032" s="2">
        <v>1120</v>
      </c>
      <c r="C1032" s="6" t="s">
        <v>1730</v>
      </c>
      <c r="D1032" s="12" t="s">
        <v>1331</v>
      </c>
      <c r="E1032" s="24">
        <v>118819590</v>
      </c>
      <c r="F1032" s="12" t="s">
        <v>0</v>
      </c>
      <c r="G1032" s="12" t="s">
        <v>24</v>
      </c>
      <c r="H1032" s="6" t="s">
        <v>1886</v>
      </c>
      <c r="I1032" s="4"/>
      <c r="J1032" s="5">
        <v>1</v>
      </c>
      <c r="K1032" s="6"/>
      <c r="L1032" s="6" t="s">
        <v>159</v>
      </c>
      <c r="M1032" s="4" t="s">
        <v>6</v>
      </c>
      <c r="N1032" t="s">
        <v>118</v>
      </c>
      <c r="O1032" s="4"/>
      <c r="P1032" s="6" t="s">
        <v>1891</v>
      </c>
    </row>
    <row r="1033" spans="1:16" x14ac:dyDescent="0.45">
      <c r="A1033" s="2" t="s">
        <v>4175</v>
      </c>
      <c r="B1033" s="2">
        <v>1120</v>
      </c>
      <c r="C1033" s="6" t="s">
        <v>1893</v>
      </c>
      <c r="D1033" s="12" t="s">
        <v>662</v>
      </c>
      <c r="E1033" s="24">
        <v>44228363</v>
      </c>
      <c r="F1033" s="12" t="s">
        <v>0</v>
      </c>
      <c r="G1033" s="12" t="s">
        <v>1</v>
      </c>
      <c r="H1033" s="6" t="s">
        <v>1892</v>
      </c>
      <c r="I1033" s="4"/>
      <c r="J1033" s="5">
        <v>1</v>
      </c>
      <c r="K1033" s="6"/>
      <c r="L1033" s="6" t="s">
        <v>146</v>
      </c>
      <c r="M1033" s="4" t="s">
        <v>6</v>
      </c>
      <c r="N1033" t="s">
        <v>118</v>
      </c>
      <c r="O1033" s="4"/>
      <c r="P1033" s="6" t="s">
        <v>1894</v>
      </c>
    </row>
    <row r="1034" spans="1:16" x14ac:dyDescent="0.45">
      <c r="A1034" s="2" t="s">
        <v>4175</v>
      </c>
      <c r="B1034" s="2">
        <v>1120</v>
      </c>
      <c r="C1034" s="6" t="s">
        <v>1895</v>
      </c>
      <c r="D1034" s="12" t="s">
        <v>662</v>
      </c>
      <c r="E1034" s="24">
        <v>44255774</v>
      </c>
      <c r="F1034" s="12" t="s">
        <v>0</v>
      </c>
      <c r="G1034" s="12" t="s">
        <v>1</v>
      </c>
      <c r="H1034" s="6" t="s">
        <v>1892</v>
      </c>
      <c r="I1034" s="4"/>
      <c r="J1034" s="5">
        <v>1</v>
      </c>
      <c r="K1034" s="6"/>
      <c r="L1034" s="6" t="s">
        <v>146</v>
      </c>
      <c r="M1034" s="4" t="s">
        <v>6</v>
      </c>
      <c r="N1034" t="s">
        <v>118</v>
      </c>
      <c r="O1034" s="4"/>
      <c r="P1034" s="6" t="s">
        <v>1896</v>
      </c>
    </row>
    <row r="1035" spans="1:16" x14ac:dyDescent="0.45">
      <c r="A1035" s="2" t="s">
        <v>4175</v>
      </c>
      <c r="B1035" s="2">
        <v>1120</v>
      </c>
      <c r="C1035" s="6" t="s">
        <v>1897</v>
      </c>
      <c r="D1035" s="12" t="s">
        <v>662</v>
      </c>
      <c r="E1035" s="24">
        <v>44253925</v>
      </c>
      <c r="F1035" s="12" t="s">
        <v>24</v>
      </c>
      <c r="G1035" s="12" t="s">
        <v>10</v>
      </c>
      <c r="H1035" s="6" t="s">
        <v>1892</v>
      </c>
      <c r="I1035" s="4"/>
      <c r="J1035" s="5">
        <v>1</v>
      </c>
      <c r="K1035" s="6"/>
      <c r="L1035" s="6" t="s">
        <v>436</v>
      </c>
      <c r="M1035" s="4" t="s">
        <v>6</v>
      </c>
      <c r="N1035" t="s">
        <v>118</v>
      </c>
      <c r="O1035" s="4"/>
      <c r="P1035" s="6" t="s">
        <v>1898</v>
      </c>
    </row>
    <row r="1036" spans="1:16" x14ac:dyDescent="0.45">
      <c r="A1036" s="2" t="s">
        <v>4175</v>
      </c>
      <c r="B1036" s="2">
        <v>1120</v>
      </c>
      <c r="C1036" s="6" t="s">
        <v>1336</v>
      </c>
      <c r="D1036" s="12" t="s">
        <v>662</v>
      </c>
      <c r="E1036" s="24">
        <v>44146484</v>
      </c>
      <c r="F1036" s="12" t="s">
        <v>0</v>
      </c>
      <c r="G1036" s="12" t="s">
        <v>1</v>
      </c>
      <c r="H1036" s="6" t="s">
        <v>1892</v>
      </c>
      <c r="I1036" s="4"/>
      <c r="J1036" s="5">
        <v>1</v>
      </c>
      <c r="K1036" s="6"/>
      <c r="L1036" s="6" t="s">
        <v>180</v>
      </c>
      <c r="M1036" s="4" t="s">
        <v>6</v>
      </c>
      <c r="N1036" t="s">
        <v>118</v>
      </c>
      <c r="O1036" s="4"/>
      <c r="P1036" s="6" t="s">
        <v>1899</v>
      </c>
    </row>
    <row r="1037" spans="1:16" x14ac:dyDescent="0.45">
      <c r="A1037" s="2" t="s">
        <v>4175</v>
      </c>
      <c r="B1037" s="2">
        <v>1120</v>
      </c>
      <c r="C1037" s="6" t="s">
        <v>439</v>
      </c>
      <c r="D1037" s="12" t="s">
        <v>662</v>
      </c>
      <c r="E1037" s="24">
        <v>44253925</v>
      </c>
      <c r="F1037" s="12" t="s">
        <v>24</v>
      </c>
      <c r="G1037" s="12" t="s">
        <v>10</v>
      </c>
      <c r="H1037" s="6" t="s">
        <v>1892</v>
      </c>
      <c r="I1037" s="4"/>
      <c r="J1037" s="5">
        <v>1</v>
      </c>
      <c r="K1037" s="6"/>
      <c r="L1037" s="6" t="s">
        <v>199</v>
      </c>
      <c r="M1037" s="4" t="s">
        <v>6</v>
      </c>
      <c r="N1037" t="s">
        <v>118</v>
      </c>
      <c r="O1037" s="4"/>
      <c r="P1037" s="6" t="s">
        <v>1898</v>
      </c>
    </row>
    <row r="1038" spans="1:16" x14ac:dyDescent="0.45">
      <c r="A1038" s="2" t="s">
        <v>4175</v>
      </c>
      <c r="B1038" s="2">
        <v>1120</v>
      </c>
      <c r="C1038" s="6" t="s">
        <v>1150</v>
      </c>
      <c r="D1038" s="12" t="s">
        <v>662</v>
      </c>
      <c r="E1038" s="24">
        <v>44148391</v>
      </c>
      <c r="F1038" s="12" t="s">
        <v>24</v>
      </c>
      <c r="G1038" s="12" t="s">
        <v>10</v>
      </c>
      <c r="H1038" s="6" t="s">
        <v>1892</v>
      </c>
      <c r="I1038" s="4"/>
      <c r="J1038" s="5">
        <v>1</v>
      </c>
      <c r="K1038" s="6"/>
      <c r="L1038" s="6" t="s">
        <v>226</v>
      </c>
      <c r="M1038" s="4" t="s">
        <v>6</v>
      </c>
      <c r="N1038" t="s">
        <v>118</v>
      </c>
      <c r="O1038" s="4"/>
      <c r="P1038" s="6" t="s">
        <v>1900</v>
      </c>
    </row>
    <row r="1039" spans="1:16" x14ac:dyDescent="0.45">
      <c r="A1039" s="2" t="s">
        <v>4175</v>
      </c>
      <c r="B1039" s="2">
        <v>1120</v>
      </c>
      <c r="C1039" s="6" t="s">
        <v>1399</v>
      </c>
      <c r="D1039" s="12" t="s">
        <v>662</v>
      </c>
      <c r="E1039" s="24">
        <v>44146514</v>
      </c>
      <c r="F1039" s="12" t="s">
        <v>24</v>
      </c>
      <c r="G1039" s="12" t="s">
        <v>10</v>
      </c>
      <c r="H1039" s="6" t="s">
        <v>1892</v>
      </c>
      <c r="I1039" s="4"/>
      <c r="J1039" s="5">
        <v>1</v>
      </c>
      <c r="K1039" s="6"/>
      <c r="L1039" s="6" t="s">
        <v>841</v>
      </c>
      <c r="M1039" s="4" t="s">
        <v>6</v>
      </c>
      <c r="N1039" t="s">
        <v>118</v>
      </c>
      <c r="O1039" s="4"/>
      <c r="P1039" s="6" t="s">
        <v>1901</v>
      </c>
    </row>
    <row r="1040" spans="1:16" x14ac:dyDescent="0.45">
      <c r="A1040" s="2" t="s">
        <v>4175</v>
      </c>
      <c r="B1040" s="2">
        <v>1120</v>
      </c>
      <c r="C1040" s="6" t="s">
        <v>1902</v>
      </c>
      <c r="D1040" s="12" t="s">
        <v>662</v>
      </c>
      <c r="E1040" s="24">
        <v>44253909</v>
      </c>
      <c r="F1040" s="12" t="s">
        <v>0</v>
      </c>
      <c r="G1040" s="12" t="s">
        <v>1</v>
      </c>
      <c r="H1040" s="6" t="s">
        <v>1892</v>
      </c>
      <c r="I1040" s="4"/>
      <c r="J1040" s="5">
        <v>1</v>
      </c>
      <c r="K1040" s="6"/>
      <c r="L1040" s="6" t="s">
        <v>32</v>
      </c>
      <c r="M1040" s="4" t="s">
        <v>6</v>
      </c>
      <c r="N1040" t="s">
        <v>118</v>
      </c>
      <c r="O1040" s="4"/>
      <c r="P1040" s="6" t="s">
        <v>1903</v>
      </c>
    </row>
    <row r="1041" spans="1:16" x14ac:dyDescent="0.45">
      <c r="A1041" s="2" t="s">
        <v>4175</v>
      </c>
      <c r="B1041" s="2">
        <v>1120</v>
      </c>
      <c r="C1041" s="6" t="s">
        <v>1904</v>
      </c>
      <c r="D1041" s="12" t="s">
        <v>662</v>
      </c>
      <c r="E1041" s="24">
        <v>44129687</v>
      </c>
      <c r="F1041" s="12" t="s">
        <v>10</v>
      </c>
      <c r="G1041" s="12" t="s">
        <v>24</v>
      </c>
      <c r="H1041" s="6" t="s">
        <v>1892</v>
      </c>
      <c r="I1041" s="4"/>
      <c r="J1041" s="5">
        <v>1</v>
      </c>
      <c r="K1041" s="6"/>
      <c r="L1041" s="6" t="s">
        <v>445</v>
      </c>
      <c r="M1041" s="4" t="s">
        <v>6</v>
      </c>
      <c r="N1041" t="s">
        <v>118</v>
      </c>
      <c r="O1041" s="4"/>
      <c r="P1041" s="6" t="s">
        <v>1905</v>
      </c>
    </row>
    <row r="1042" spans="1:16" x14ac:dyDescent="0.45">
      <c r="A1042" s="2" t="s">
        <v>4175</v>
      </c>
      <c r="B1042" s="2">
        <v>1120</v>
      </c>
      <c r="C1042" s="6" t="s">
        <v>555</v>
      </c>
      <c r="D1042" s="12" t="s">
        <v>327</v>
      </c>
      <c r="E1042" s="24">
        <v>59999813</v>
      </c>
      <c r="F1042" s="12" t="s">
        <v>0</v>
      </c>
      <c r="G1042" s="12" t="s">
        <v>1</v>
      </c>
      <c r="H1042" s="6" t="s">
        <v>1906</v>
      </c>
      <c r="I1042" s="4"/>
      <c r="J1042" s="5">
        <v>1</v>
      </c>
      <c r="K1042" s="6"/>
      <c r="L1042" s="6" t="s">
        <v>151</v>
      </c>
      <c r="M1042" s="4" t="s">
        <v>6</v>
      </c>
      <c r="N1042" t="s">
        <v>118</v>
      </c>
      <c r="O1042" s="4"/>
      <c r="P1042" s="6" t="s">
        <v>1907</v>
      </c>
    </row>
    <row r="1043" spans="1:16" x14ac:dyDescent="0.45">
      <c r="A1043" s="2" t="s">
        <v>4175</v>
      </c>
      <c r="B1043" s="2">
        <v>1120</v>
      </c>
      <c r="C1043" s="6" t="s">
        <v>1908</v>
      </c>
      <c r="D1043" s="12" t="s">
        <v>327</v>
      </c>
      <c r="E1043" s="24">
        <v>59999813</v>
      </c>
      <c r="F1043" s="12" t="s">
        <v>0</v>
      </c>
      <c r="G1043" s="12" t="s">
        <v>1</v>
      </c>
      <c r="H1043" s="6" t="s">
        <v>1906</v>
      </c>
      <c r="I1043" s="4"/>
      <c r="J1043" s="5">
        <v>1</v>
      </c>
      <c r="K1043" s="6"/>
      <c r="L1043" s="6" t="s">
        <v>32</v>
      </c>
      <c r="M1043" s="4" t="s">
        <v>6</v>
      </c>
      <c r="N1043" t="s">
        <v>118</v>
      </c>
      <c r="O1043" s="4"/>
      <c r="P1043" s="6" t="s">
        <v>1907</v>
      </c>
    </row>
    <row r="1044" spans="1:16" x14ac:dyDescent="0.45">
      <c r="A1044" s="2" t="s">
        <v>4175</v>
      </c>
      <c r="B1044" s="2">
        <v>1120</v>
      </c>
      <c r="C1044" s="6" t="s">
        <v>1220</v>
      </c>
      <c r="D1044" s="12" t="s">
        <v>142</v>
      </c>
      <c r="E1044" s="24">
        <v>17125860</v>
      </c>
      <c r="F1044" s="12" t="s">
        <v>24</v>
      </c>
      <c r="G1044" s="12" t="s">
        <v>1</v>
      </c>
      <c r="H1044" s="6" t="s">
        <v>1909</v>
      </c>
      <c r="I1044" s="4"/>
      <c r="J1044" s="5">
        <v>1</v>
      </c>
      <c r="K1044" s="6"/>
      <c r="L1044" s="6" t="s">
        <v>436</v>
      </c>
      <c r="M1044" s="4" t="s">
        <v>6</v>
      </c>
      <c r="N1044" t="s">
        <v>118</v>
      </c>
      <c r="O1044" s="4"/>
      <c r="P1044" s="6" t="s">
        <v>1910</v>
      </c>
    </row>
    <row r="1045" spans="1:16" x14ac:dyDescent="0.45">
      <c r="A1045" s="2" t="s">
        <v>4175</v>
      </c>
      <c r="B1045" s="2">
        <v>1120</v>
      </c>
      <c r="C1045" s="6" t="s">
        <v>1520</v>
      </c>
      <c r="D1045" s="12" t="s">
        <v>142</v>
      </c>
      <c r="E1045" s="24">
        <v>17124693</v>
      </c>
      <c r="F1045" s="12" t="s">
        <v>1</v>
      </c>
      <c r="G1045" s="12" t="s">
        <v>24</v>
      </c>
      <c r="H1045" s="6" t="s">
        <v>1909</v>
      </c>
      <c r="I1045" s="4"/>
      <c r="J1045" s="5">
        <v>1</v>
      </c>
      <c r="K1045" s="6"/>
      <c r="L1045" s="6" t="s">
        <v>180</v>
      </c>
      <c r="M1045" s="4" t="s">
        <v>6</v>
      </c>
      <c r="N1045" t="s">
        <v>1911</v>
      </c>
      <c r="O1045" s="4"/>
      <c r="P1045" s="6" t="s">
        <v>1912</v>
      </c>
    </row>
    <row r="1046" spans="1:16" x14ac:dyDescent="0.45">
      <c r="A1046" s="2" t="s">
        <v>4175</v>
      </c>
      <c r="B1046" s="2">
        <v>1120</v>
      </c>
      <c r="C1046" s="6" t="s">
        <v>650</v>
      </c>
      <c r="D1046" s="12" t="s">
        <v>142</v>
      </c>
      <c r="E1046" s="24">
        <v>17118544</v>
      </c>
      <c r="F1046" s="12" t="s">
        <v>10</v>
      </c>
      <c r="G1046" s="12" t="s">
        <v>24</v>
      </c>
      <c r="H1046" s="6" t="s">
        <v>1909</v>
      </c>
      <c r="I1046" s="4"/>
      <c r="J1046" s="5">
        <v>1</v>
      </c>
      <c r="K1046" s="6"/>
      <c r="L1046" s="6" t="s">
        <v>124</v>
      </c>
      <c r="M1046" s="4" t="s">
        <v>6</v>
      </c>
      <c r="N1046" t="s">
        <v>118</v>
      </c>
      <c r="O1046" s="4"/>
      <c r="P1046" s="6" t="s">
        <v>1913</v>
      </c>
    </row>
    <row r="1047" spans="1:16" x14ac:dyDescent="0.45">
      <c r="A1047" s="2" t="s">
        <v>4175</v>
      </c>
      <c r="B1047" s="2">
        <v>1120</v>
      </c>
      <c r="C1047" s="6" t="s">
        <v>1914</v>
      </c>
      <c r="D1047" s="12" t="s">
        <v>142</v>
      </c>
      <c r="E1047" s="24">
        <v>17122526</v>
      </c>
      <c r="F1047" s="12" t="s">
        <v>24</v>
      </c>
      <c r="G1047" s="12" t="s">
        <v>10</v>
      </c>
      <c r="H1047" s="6" t="s">
        <v>1909</v>
      </c>
      <c r="I1047" s="4"/>
      <c r="J1047" s="5">
        <v>1</v>
      </c>
      <c r="K1047" s="6"/>
      <c r="L1047" s="6" t="s">
        <v>176</v>
      </c>
      <c r="M1047" s="4" t="s">
        <v>6</v>
      </c>
      <c r="N1047" t="s">
        <v>147</v>
      </c>
      <c r="O1047" s="4"/>
      <c r="P1047" s="6" t="s">
        <v>1915</v>
      </c>
    </row>
    <row r="1048" spans="1:16" x14ac:dyDescent="0.45">
      <c r="A1048" s="2" t="s">
        <v>4175</v>
      </c>
      <c r="B1048" s="2">
        <v>1120</v>
      </c>
      <c r="C1048" s="6" t="s">
        <v>237</v>
      </c>
      <c r="D1048" s="12" t="s">
        <v>142</v>
      </c>
      <c r="E1048" s="24">
        <v>17125879</v>
      </c>
      <c r="F1048" s="12" t="s">
        <v>24</v>
      </c>
      <c r="G1048" s="12" t="s">
        <v>10</v>
      </c>
      <c r="H1048" s="6" t="s">
        <v>1909</v>
      </c>
      <c r="I1048" s="4"/>
      <c r="J1048" s="5">
        <v>1</v>
      </c>
      <c r="K1048" s="6"/>
      <c r="L1048" s="6" t="s">
        <v>32</v>
      </c>
      <c r="M1048" s="4" t="s">
        <v>6</v>
      </c>
      <c r="N1048" t="s">
        <v>118</v>
      </c>
      <c r="O1048" s="4"/>
      <c r="P1048" s="6" t="s">
        <v>1916</v>
      </c>
    </row>
    <row r="1049" spans="1:16" x14ac:dyDescent="0.45">
      <c r="A1049" s="2" t="s">
        <v>4175</v>
      </c>
      <c r="B1049" s="2">
        <v>1120</v>
      </c>
      <c r="C1049" s="6" t="s">
        <v>273</v>
      </c>
      <c r="D1049" s="12" t="s">
        <v>149</v>
      </c>
      <c r="E1049" s="24">
        <v>41134823</v>
      </c>
      <c r="F1049" s="12" t="s">
        <v>24</v>
      </c>
      <c r="G1049" s="12" t="s">
        <v>10</v>
      </c>
      <c r="H1049" s="6" t="s">
        <v>1917</v>
      </c>
      <c r="I1049" s="4"/>
      <c r="J1049" s="5">
        <v>1</v>
      </c>
      <c r="K1049" s="6"/>
      <c r="L1049" s="6" t="s">
        <v>246</v>
      </c>
      <c r="M1049" s="4" t="s">
        <v>6</v>
      </c>
      <c r="N1049" t="s">
        <v>132</v>
      </c>
      <c r="O1049" s="4"/>
      <c r="P1049" s="6" t="s">
        <v>1918</v>
      </c>
    </row>
    <row r="1050" spans="1:16" x14ac:dyDescent="0.45">
      <c r="A1050" s="2" t="s">
        <v>4175</v>
      </c>
      <c r="B1050" s="2">
        <v>1120</v>
      </c>
      <c r="C1050" s="6" t="s">
        <v>1690</v>
      </c>
      <c r="D1050" s="12" t="s">
        <v>149</v>
      </c>
      <c r="E1050" s="24">
        <v>41134762</v>
      </c>
      <c r="F1050" s="12" t="s">
        <v>0</v>
      </c>
      <c r="G1050" s="12" t="s">
        <v>10</v>
      </c>
      <c r="H1050" s="6" t="s">
        <v>1917</v>
      </c>
      <c r="I1050" s="4"/>
      <c r="J1050" s="5">
        <v>1</v>
      </c>
      <c r="K1050" s="6"/>
      <c r="L1050" s="6" t="s">
        <v>338</v>
      </c>
      <c r="M1050" s="4" t="s">
        <v>6</v>
      </c>
      <c r="N1050" t="s">
        <v>118</v>
      </c>
      <c r="O1050" s="4"/>
      <c r="P1050" s="6" t="s">
        <v>1919</v>
      </c>
    </row>
    <row r="1051" spans="1:16" x14ac:dyDescent="0.45">
      <c r="A1051" s="2" t="s">
        <v>4175</v>
      </c>
      <c r="B1051" s="2">
        <v>1120</v>
      </c>
      <c r="C1051" s="6" t="s">
        <v>1920</v>
      </c>
      <c r="D1051" s="12" t="s">
        <v>149</v>
      </c>
      <c r="E1051" s="24">
        <v>41133773</v>
      </c>
      <c r="F1051" s="12" t="s">
        <v>24</v>
      </c>
      <c r="G1051" s="12" t="s">
        <v>10</v>
      </c>
      <c r="H1051" s="6" t="s">
        <v>1917</v>
      </c>
      <c r="I1051" s="4"/>
      <c r="J1051" s="5">
        <v>1</v>
      </c>
      <c r="K1051" s="6"/>
      <c r="L1051" s="6" t="s">
        <v>234</v>
      </c>
      <c r="M1051" s="4" t="s">
        <v>6</v>
      </c>
      <c r="N1051" t="s">
        <v>118</v>
      </c>
      <c r="O1051" s="4"/>
      <c r="P1051" s="6" t="s">
        <v>1921</v>
      </c>
    </row>
    <row r="1052" spans="1:16" x14ac:dyDescent="0.45">
      <c r="A1052" s="2" t="s">
        <v>4175</v>
      </c>
      <c r="B1052" s="2">
        <v>1120</v>
      </c>
      <c r="C1052" s="6" t="s">
        <v>1922</v>
      </c>
      <c r="D1052" s="12" t="s">
        <v>149</v>
      </c>
      <c r="E1052" s="24">
        <v>41134249</v>
      </c>
      <c r="F1052" s="12" t="s">
        <v>0</v>
      </c>
      <c r="G1052" s="12" t="s">
        <v>24</v>
      </c>
      <c r="H1052" s="6" t="s">
        <v>1917</v>
      </c>
      <c r="I1052" s="4"/>
      <c r="J1052" s="5">
        <v>1</v>
      </c>
      <c r="K1052" s="6"/>
      <c r="L1052" s="6" t="s">
        <v>234</v>
      </c>
      <c r="M1052" s="4" t="s">
        <v>6</v>
      </c>
      <c r="N1052" t="s">
        <v>118</v>
      </c>
      <c r="O1052" s="4"/>
      <c r="P1052" s="6" t="s">
        <v>1923</v>
      </c>
    </row>
    <row r="1053" spans="1:16" x14ac:dyDescent="0.45">
      <c r="A1053" s="2" t="s">
        <v>4175</v>
      </c>
      <c r="B1053" s="2">
        <v>1120</v>
      </c>
      <c r="C1053" s="6" t="s">
        <v>635</v>
      </c>
      <c r="D1053" s="12" t="s">
        <v>149</v>
      </c>
      <c r="E1053" s="24">
        <v>41134828</v>
      </c>
      <c r="F1053" s="12" t="s">
        <v>0</v>
      </c>
      <c r="G1053" s="12" t="s">
        <v>1</v>
      </c>
      <c r="H1053" s="6" t="s">
        <v>1917</v>
      </c>
      <c r="I1053" s="4"/>
      <c r="J1053" s="5">
        <v>1</v>
      </c>
      <c r="K1053" s="6"/>
      <c r="L1053" s="6" t="s">
        <v>32</v>
      </c>
      <c r="M1053" s="4" t="s">
        <v>6</v>
      </c>
      <c r="N1053" t="s">
        <v>118</v>
      </c>
      <c r="O1053" s="4"/>
      <c r="P1053" s="6" t="s">
        <v>1924</v>
      </c>
    </row>
    <row r="1054" spans="1:16" x14ac:dyDescent="0.45">
      <c r="A1054" s="2" t="s">
        <v>4175</v>
      </c>
      <c r="B1054" s="2">
        <v>1120</v>
      </c>
      <c r="C1054" s="6" t="s">
        <v>1925</v>
      </c>
      <c r="D1054" s="12" t="s">
        <v>149</v>
      </c>
      <c r="E1054" s="24">
        <v>41134828</v>
      </c>
      <c r="F1054" s="12" t="s">
        <v>0</v>
      </c>
      <c r="G1054" s="12" t="s">
        <v>1</v>
      </c>
      <c r="H1054" s="6" t="s">
        <v>1917</v>
      </c>
      <c r="I1054" s="4"/>
      <c r="J1054" s="5">
        <v>1</v>
      </c>
      <c r="K1054" s="6"/>
      <c r="L1054" s="6" t="s">
        <v>445</v>
      </c>
      <c r="M1054" s="4" t="s">
        <v>6</v>
      </c>
      <c r="N1054" t="s">
        <v>118</v>
      </c>
      <c r="O1054" s="4"/>
      <c r="P1054" s="6" t="s">
        <v>1924</v>
      </c>
    </row>
    <row r="1055" spans="1:16" x14ac:dyDescent="0.45">
      <c r="A1055" s="2" t="s">
        <v>4175</v>
      </c>
      <c r="B1055" s="2">
        <v>1120</v>
      </c>
      <c r="C1055" s="6" t="s">
        <v>1927</v>
      </c>
      <c r="D1055" s="12" t="s">
        <v>1541</v>
      </c>
      <c r="E1055" s="24">
        <v>108985216</v>
      </c>
      <c r="F1055" s="12" t="s">
        <v>10</v>
      </c>
      <c r="G1055" s="12" t="s">
        <v>24</v>
      </c>
      <c r="H1055" s="6" t="s">
        <v>1926</v>
      </c>
      <c r="I1055" s="4"/>
      <c r="J1055" s="5">
        <v>1</v>
      </c>
      <c r="K1055" s="6"/>
      <c r="L1055" s="6" t="s">
        <v>124</v>
      </c>
      <c r="M1055" s="4" t="s">
        <v>6</v>
      </c>
      <c r="N1055" t="s">
        <v>118</v>
      </c>
      <c r="O1055" s="4"/>
      <c r="P1055" s="6" t="s">
        <v>1047</v>
      </c>
    </row>
    <row r="1056" spans="1:16" x14ac:dyDescent="0.45">
      <c r="A1056" s="2" t="s">
        <v>4175</v>
      </c>
      <c r="B1056" s="2">
        <v>1120</v>
      </c>
      <c r="C1056" s="6" t="s">
        <v>1928</v>
      </c>
      <c r="D1056" s="12" t="s">
        <v>1541</v>
      </c>
      <c r="E1056" s="24">
        <v>108985216</v>
      </c>
      <c r="F1056" s="12" t="s">
        <v>10</v>
      </c>
      <c r="G1056" s="12" t="s">
        <v>24</v>
      </c>
      <c r="H1056" s="6" t="s">
        <v>1926</v>
      </c>
      <c r="I1056" s="4"/>
      <c r="J1056" s="5">
        <v>1</v>
      </c>
      <c r="K1056" s="6"/>
      <c r="L1056" s="6" t="s">
        <v>32</v>
      </c>
      <c r="M1056" s="4" t="s">
        <v>6</v>
      </c>
      <c r="N1056" t="s">
        <v>118</v>
      </c>
      <c r="O1056" s="4"/>
      <c r="P1056" s="6" t="s">
        <v>1047</v>
      </c>
    </row>
    <row r="1057" spans="1:16" x14ac:dyDescent="0.45">
      <c r="A1057" s="2" t="s">
        <v>4175</v>
      </c>
      <c r="B1057" s="2">
        <v>1120</v>
      </c>
      <c r="C1057" s="6" t="s">
        <v>364</v>
      </c>
      <c r="D1057" s="12" t="s">
        <v>1541</v>
      </c>
      <c r="E1057" s="24">
        <v>108985051</v>
      </c>
      <c r="F1057" s="12" t="s">
        <v>24</v>
      </c>
      <c r="G1057" s="12" t="s">
        <v>10</v>
      </c>
      <c r="H1057" s="6" t="s">
        <v>1926</v>
      </c>
      <c r="I1057" s="4"/>
      <c r="J1057" s="5">
        <v>1</v>
      </c>
      <c r="K1057" s="6"/>
      <c r="L1057" s="6" t="s">
        <v>70</v>
      </c>
      <c r="M1057" s="4" t="s">
        <v>6</v>
      </c>
      <c r="N1057" t="s">
        <v>118</v>
      </c>
      <c r="O1057" s="4"/>
      <c r="P1057" s="6" t="s">
        <v>1929</v>
      </c>
    </row>
    <row r="1058" spans="1:16" x14ac:dyDescent="0.45">
      <c r="A1058" s="2" t="s">
        <v>4175</v>
      </c>
      <c r="B1058" s="2">
        <v>1120</v>
      </c>
      <c r="C1058" s="6" t="s">
        <v>270</v>
      </c>
      <c r="D1058" s="12" t="s">
        <v>1932</v>
      </c>
      <c r="E1058" s="24">
        <v>70321113</v>
      </c>
      <c r="F1058" s="12" t="s">
        <v>0</v>
      </c>
      <c r="G1058" s="12" t="s">
        <v>1</v>
      </c>
      <c r="H1058" s="6" t="s">
        <v>1930</v>
      </c>
      <c r="I1058" s="4"/>
      <c r="J1058" s="5">
        <v>1</v>
      </c>
      <c r="K1058" s="6"/>
      <c r="L1058" s="6" t="s">
        <v>246</v>
      </c>
      <c r="M1058" s="4" t="s">
        <v>6</v>
      </c>
      <c r="N1058" t="s">
        <v>118</v>
      </c>
      <c r="O1058" s="4"/>
      <c r="P1058" s="6" t="s">
        <v>1931</v>
      </c>
    </row>
    <row r="1059" spans="1:16" x14ac:dyDescent="0.45">
      <c r="A1059" s="2" t="s">
        <v>4175</v>
      </c>
      <c r="B1059" s="2">
        <v>1120</v>
      </c>
      <c r="C1059" s="6" t="s">
        <v>1567</v>
      </c>
      <c r="D1059" s="12" t="s">
        <v>1932</v>
      </c>
      <c r="E1059" s="24">
        <v>132888183</v>
      </c>
      <c r="F1059" s="12" t="s">
        <v>24</v>
      </c>
      <c r="G1059" s="12" t="s">
        <v>10</v>
      </c>
      <c r="H1059" s="6" t="s">
        <v>1933</v>
      </c>
      <c r="I1059" s="4"/>
      <c r="J1059" s="5">
        <v>1</v>
      </c>
      <c r="K1059" s="6"/>
      <c r="L1059" s="6" t="s">
        <v>176</v>
      </c>
      <c r="M1059" s="4" t="s">
        <v>6</v>
      </c>
      <c r="N1059" t="s">
        <v>118</v>
      </c>
      <c r="O1059" s="4"/>
      <c r="P1059" s="6" t="s">
        <v>1934</v>
      </c>
    </row>
    <row r="1060" spans="1:16" x14ac:dyDescent="0.45">
      <c r="A1060" s="2" t="s">
        <v>4175</v>
      </c>
      <c r="B1060" s="2">
        <v>1120</v>
      </c>
      <c r="C1060" s="6" t="s">
        <v>127</v>
      </c>
      <c r="D1060" s="12" t="s">
        <v>1932</v>
      </c>
      <c r="E1060" s="24">
        <v>132887934</v>
      </c>
      <c r="F1060" s="12" t="s">
        <v>24</v>
      </c>
      <c r="G1060" s="12" t="s">
        <v>10</v>
      </c>
      <c r="H1060" s="6" t="s">
        <v>1933</v>
      </c>
      <c r="I1060" s="4"/>
      <c r="J1060" s="5">
        <v>1</v>
      </c>
      <c r="K1060" s="6"/>
      <c r="L1060" s="6" t="s">
        <v>128</v>
      </c>
      <c r="M1060" s="4" t="s">
        <v>6</v>
      </c>
      <c r="N1060" t="s">
        <v>118</v>
      </c>
      <c r="O1060" s="4"/>
      <c r="P1060" s="6" t="s">
        <v>1935</v>
      </c>
    </row>
    <row r="1061" spans="1:16" x14ac:dyDescent="0.45">
      <c r="A1061" s="2" t="s">
        <v>4175</v>
      </c>
      <c r="B1061" s="2">
        <v>1120</v>
      </c>
      <c r="C1061" s="6" t="s">
        <v>1336</v>
      </c>
      <c r="D1061" s="12" t="s">
        <v>120</v>
      </c>
      <c r="E1061" s="24">
        <v>209104604</v>
      </c>
      <c r="F1061" s="12" t="s">
        <v>24</v>
      </c>
      <c r="G1061" s="12" t="s">
        <v>10</v>
      </c>
      <c r="H1061" s="6" t="s">
        <v>1936</v>
      </c>
      <c r="I1061" s="4"/>
      <c r="J1061" s="5">
        <v>1</v>
      </c>
      <c r="K1061" s="6"/>
      <c r="L1061" s="6" t="s">
        <v>180</v>
      </c>
      <c r="M1061" s="4" t="s">
        <v>6</v>
      </c>
      <c r="N1061" t="s">
        <v>118</v>
      </c>
      <c r="O1061" s="4"/>
      <c r="P1061" s="6" t="s">
        <v>1937</v>
      </c>
    </row>
    <row r="1062" spans="1:16" x14ac:dyDescent="0.45">
      <c r="A1062" s="2" t="s">
        <v>4175</v>
      </c>
      <c r="B1062" s="2">
        <v>1120</v>
      </c>
      <c r="C1062" s="6" t="s">
        <v>1428</v>
      </c>
      <c r="D1062" s="12" t="s">
        <v>120</v>
      </c>
      <c r="E1062" s="24">
        <v>209108185</v>
      </c>
      <c r="F1062" s="12" t="s">
        <v>24</v>
      </c>
      <c r="G1062" s="12" t="s">
        <v>10</v>
      </c>
      <c r="H1062" s="6" t="s">
        <v>1936</v>
      </c>
      <c r="I1062" s="4"/>
      <c r="J1062" s="5">
        <v>1</v>
      </c>
      <c r="K1062" s="6"/>
      <c r="L1062" s="6" t="s">
        <v>219</v>
      </c>
      <c r="M1062" s="4" t="s">
        <v>6</v>
      </c>
      <c r="N1062" t="s">
        <v>118</v>
      </c>
      <c r="O1062" s="4"/>
      <c r="P1062" s="6" t="s">
        <v>1938</v>
      </c>
    </row>
    <row r="1063" spans="1:16" x14ac:dyDescent="0.45">
      <c r="A1063" s="2" t="s">
        <v>4175</v>
      </c>
      <c r="B1063" s="2">
        <v>1120</v>
      </c>
      <c r="C1063" s="6" t="s">
        <v>497</v>
      </c>
      <c r="D1063" s="12" t="s">
        <v>120</v>
      </c>
      <c r="E1063" s="24">
        <v>209106841</v>
      </c>
      <c r="F1063" s="12" t="s">
        <v>1</v>
      </c>
      <c r="G1063" s="12" t="s">
        <v>0</v>
      </c>
      <c r="H1063" s="6" t="s">
        <v>1936</v>
      </c>
      <c r="I1063" s="4"/>
      <c r="J1063" s="5">
        <v>1</v>
      </c>
      <c r="K1063" s="6"/>
      <c r="L1063" s="6" t="s">
        <v>32</v>
      </c>
      <c r="M1063" s="4" t="s">
        <v>6</v>
      </c>
      <c r="N1063" t="s">
        <v>118</v>
      </c>
      <c r="O1063" s="4"/>
      <c r="P1063" s="6" t="s">
        <v>1939</v>
      </c>
    </row>
    <row r="1064" spans="1:16" x14ac:dyDescent="0.45">
      <c r="A1064" s="2" t="s">
        <v>4175</v>
      </c>
      <c r="B1064" s="2">
        <v>1120</v>
      </c>
      <c r="C1064" s="6" t="s">
        <v>1940</v>
      </c>
      <c r="D1064" s="12" t="s">
        <v>120</v>
      </c>
      <c r="E1064" s="24">
        <v>209116182</v>
      </c>
      <c r="F1064" s="12" t="s">
        <v>10</v>
      </c>
      <c r="G1064" s="12" t="s">
        <v>0</v>
      </c>
      <c r="H1064" s="6" t="s">
        <v>1936</v>
      </c>
      <c r="I1064" s="4"/>
      <c r="J1064" s="5">
        <v>1</v>
      </c>
      <c r="K1064" s="6"/>
      <c r="L1064" s="6" t="s">
        <v>32</v>
      </c>
      <c r="M1064" s="4" t="s">
        <v>6</v>
      </c>
      <c r="N1064" t="s">
        <v>118</v>
      </c>
      <c r="O1064" s="4"/>
      <c r="P1064" s="6" t="s">
        <v>1941</v>
      </c>
    </row>
    <row r="1065" spans="1:16" x14ac:dyDescent="0.45">
      <c r="A1065" s="2" t="s">
        <v>4175</v>
      </c>
      <c r="B1065" s="2">
        <v>1120</v>
      </c>
      <c r="C1065" s="6" t="s">
        <v>707</v>
      </c>
      <c r="D1065" s="12" t="s">
        <v>1541</v>
      </c>
      <c r="E1065" s="24">
        <v>160511091</v>
      </c>
      <c r="F1065" s="12" t="s">
        <v>24</v>
      </c>
      <c r="G1065" s="12" t="s">
        <v>10</v>
      </c>
      <c r="H1065" s="6" t="s">
        <v>1942</v>
      </c>
      <c r="I1065" s="4"/>
      <c r="J1065" s="5">
        <v>1</v>
      </c>
      <c r="K1065" s="6"/>
      <c r="L1065" s="6" t="s">
        <v>146</v>
      </c>
      <c r="M1065" s="4" t="s">
        <v>6</v>
      </c>
      <c r="N1065" t="s">
        <v>118</v>
      </c>
      <c r="O1065" s="4"/>
      <c r="P1065" s="6" t="s">
        <v>1943</v>
      </c>
    </row>
    <row r="1066" spans="1:16" x14ac:dyDescent="0.45">
      <c r="A1066" s="2" t="s">
        <v>4175</v>
      </c>
      <c r="B1066" s="2">
        <v>1120</v>
      </c>
      <c r="C1066" s="6" t="s">
        <v>1405</v>
      </c>
      <c r="D1066" s="12" t="s">
        <v>1541</v>
      </c>
      <c r="E1066" s="24">
        <v>160477544</v>
      </c>
      <c r="F1066" s="12" t="s">
        <v>0</v>
      </c>
      <c r="G1066" s="12" t="s">
        <v>1</v>
      </c>
      <c r="H1066" s="6" t="s">
        <v>1942</v>
      </c>
      <c r="I1066" s="4"/>
      <c r="J1066" s="5">
        <v>1</v>
      </c>
      <c r="K1066" s="6"/>
      <c r="L1066" s="6" t="s">
        <v>580</v>
      </c>
      <c r="M1066" s="4" t="s">
        <v>6</v>
      </c>
      <c r="N1066" t="s">
        <v>118</v>
      </c>
      <c r="O1066" s="4"/>
      <c r="P1066" s="6" t="s">
        <v>1944</v>
      </c>
    </row>
    <row r="1067" spans="1:16" x14ac:dyDescent="0.45">
      <c r="A1067" s="2" t="s">
        <v>4175</v>
      </c>
      <c r="B1067" s="2">
        <v>1120</v>
      </c>
      <c r="C1067" s="6" t="s">
        <v>1552</v>
      </c>
      <c r="D1067" s="12" t="s">
        <v>1541</v>
      </c>
      <c r="E1067" s="24">
        <v>160525778</v>
      </c>
      <c r="F1067" s="12" t="s">
        <v>0</v>
      </c>
      <c r="G1067" s="12" t="s">
        <v>1</v>
      </c>
      <c r="H1067" s="6" t="s">
        <v>1942</v>
      </c>
      <c r="I1067" s="4"/>
      <c r="J1067" s="5">
        <v>1</v>
      </c>
      <c r="K1067" s="6"/>
      <c r="L1067" s="6" t="s">
        <v>503</v>
      </c>
      <c r="M1067" s="4" t="s">
        <v>6</v>
      </c>
      <c r="N1067" t="s">
        <v>118</v>
      </c>
      <c r="O1067" s="4"/>
      <c r="P1067" s="6" t="s">
        <v>1945</v>
      </c>
    </row>
    <row r="1068" spans="1:16" x14ac:dyDescent="0.45">
      <c r="A1068" s="2" t="s">
        <v>4175</v>
      </c>
      <c r="B1068" s="2">
        <v>1120</v>
      </c>
      <c r="C1068" s="6" t="s">
        <v>1946</v>
      </c>
      <c r="D1068" s="12" t="s">
        <v>1541</v>
      </c>
      <c r="E1068" s="24">
        <v>160494361</v>
      </c>
      <c r="F1068" s="12" t="s">
        <v>24</v>
      </c>
      <c r="G1068" s="12" t="s">
        <v>10</v>
      </c>
      <c r="H1068" s="6" t="s">
        <v>1942</v>
      </c>
      <c r="I1068" s="4"/>
      <c r="J1068" s="5">
        <v>1</v>
      </c>
      <c r="K1068" s="6"/>
      <c r="L1068" s="6" t="s">
        <v>124</v>
      </c>
      <c r="M1068" s="4" t="s">
        <v>6</v>
      </c>
      <c r="N1068" t="s">
        <v>118</v>
      </c>
      <c r="O1068" s="4"/>
      <c r="P1068" s="6" t="s">
        <v>1947</v>
      </c>
    </row>
    <row r="1069" spans="1:16" x14ac:dyDescent="0.45">
      <c r="A1069" s="2" t="s">
        <v>4175</v>
      </c>
      <c r="B1069" s="2">
        <v>1120</v>
      </c>
      <c r="C1069" s="6" t="s">
        <v>666</v>
      </c>
      <c r="D1069" s="12" t="s">
        <v>1541</v>
      </c>
      <c r="E1069" s="24">
        <v>160496991</v>
      </c>
      <c r="F1069" s="12" t="s">
        <v>0</v>
      </c>
      <c r="G1069" s="12" t="s">
        <v>1</v>
      </c>
      <c r="H1069" s="6" t="s">
        <v>1942</v>
      </c>
      <c r="I1069" s="4"/>
      <c r="J1069" s="5">
        <v>1</v>
      </c>
      <c r="K1069" s="6"/>
      <c r="L1069" s="6" t="s">
        <v>503</v>
      </c>
      <c r="M1069" s="4" t="s">
        <v>6</v>
      </c>
      <c r="N1069" t="s">
        <v>118</v>
      </c>
      <c r="O1069" s="4"/>
      <c r="P1069" s="6" t="s">
        <v>1948</v>
      </c>
    </row>
    <row r="1070" spans="1:16" x14ac:dyDescent="0.45">
      <c r="A1070" s="2" t="s">
        <v>4175</v>
      </c>
      <c r="B1070" s="2">
        <v>1120</v>
      </c>
      <c r="C1070" s="6" t="s">
        <v>1046</v>
      </c>
      <c r="D1070" s="12" t="s">
        <v>1541</v>
      </c>
      <c r="E1070" s="24">
        <v>160466894</v>
      </c>
      <c r="F1070" s="12" t="s">
        <v>0</v>
      </c>
      <c r="G1070" s="12" t="s">
        <v>1</v>
      </c>
      <c r="H1070" s="6" t="s">
        <v>1942</v>
      </c>
      <c r="I1070" s="4"/>
      <c r="J1070" s="5">
        <v>1</v>
      </c>
      <c r="K1070" s="6"/>
      <c r="L1070" s="6" t="s">
        <v>436</v>
      </c>
      <c r="M1070" s="4" t="s">
        <v>6</v>
      </c>
      <c r="N1070" t="s">
        <v>118</v>
      </c>
      <c r="O1070" s="4"/>
      <c r="P1070" s="6" t="s">
        <v>1949</v>
      </c>
    </row>
    <row r="1071" spans="1:16" x14ac:dyDescent="0.45">
      <c r="A1071" s="2" t="s">
        <v>4175</v>
      </c>
      <c r="B1071" s="2">
        <v>1120</v>
      </c>
      <c r="C1071" s="6" t="s">
        <v>1950</v>
      </c>
      <c r="D1071" s="12" t="s">
        <v>1541</v>
      </c>
      <c r="E1071" s="24">
        <v>160482612</v>
      </c>
      <c r="F1071" s="12" t="s">
        <v>24</v>
      </c>
      <c r="G1071" s="12" t="s">
        <v>10</v>
      </c>
      <c r="H1071" s="6" t="s">
        <v>1942</v>
      </c>
      <c r="I1071" s="4"/>
      <c r="J1071" s="5">
        <v>1</v>
      </c>
      <c r="K1071" s="6"/>
      <c r="L1071" s="6" t="s">
        <v>436</v>
      </c>
      <c r="M1071" s="4" t="s">
        <v>6</v>
      </c>
      <c r="N1071" t="s">
        <v>118</v>
      </c>
      <c r="O1071" s="4"/>
      <c r="P1071" s="6" t="s">
        <v>1951</v>
      </c>
    </row>
    <row r="1072" spans="1:16" x14ac:dyDescent="0.45">
      <c r="A1072" s="2" t="s">
        <v>4175</v>
      </c>
      <c r="B1072" s="2">
        <v>1120</v>
      </c>
      <c r="C1072" s="6" t="s">
        <v>1952</v>
      </c>
      <c r="D1072" s="12" t="s">
        <v>1541</v>
      </c>
      <c r="E1072" s="24">
        <v>160490923</v>
      </c>
      <c r="F1072" s="12" t="s">
        <v>24</v>
      </c>
      <c r="G1072" s="12" t="s">
        <v>10</v>
      </c>
      <c r="H1072" s="6" t="s">
        <v>1942</v>
      </c>
      <c r="I1072" s="4"/>
      <c r="J1072" s="5">
        <v>1</v>
      </c>
      <c r="K1072" s="6"/>
      <c r="L1072" s="6" t="s">
        <v>436</v>
      </c>
      <c r="M1072" s="4" t="s">
        <v>6</v>
      </c>
      <c r="N1072" t="s">
        <v>118</v>
      </c>
      <c r="O1072" s="4"/>
      <c r="P1072" s="6" t="s">
        <v>1953</v>
      </c>
    </row>
    <row r="1073" spans="1:16" x14ac:dyDescent="0.45">
      <c r="A1073" s="2" t="s">
        <v>4175</v>
      </c>
      <c r="B1073" s="2">
        <v>1120</v>
      </c>
      <c r="C1073" s="6" t="s">
        <v>362</v>
      </c>
      <c r="D1073" s="12" t="s">
        <v>1541</v>
      </c>
      <c r="E1073" s="24">
        <v>160485861</v>
      </c>
      <c r="F1073" s="12" t="s">
        <v>10</v>
      </c>
      <c r="G1073" s="12" t="s">
        <v>24</v>
      </c>
      <c r="H1073" s="6" t="s">
        <v>1942</v>
      </c>
      <c r="I1073" s="4"/>
      <c r="J1073" s="5">
        <v>1</v>
      </c>
      <c r="K1073" s="6"/>
      <c r="L1073" s="6" t="s">
        <v>151</v>
      </c>
      <c r="M1073" s="4" t="s">
        <v>6</v>
      </c>
      <c r="N1073" t="s">
        <v>118</v>
      </c>
      <c r="O1073" s="4"/>
      <c r="P1073" s="6" t="s">
        <v>1954</v>
      </c>
    </row>
    <row r="1074" spans="1:16" x14ac:dyDescent="0.45">
      <c r="A1074" s="2" t="s">
        <v>4175</v>
      </c>
      <c r="B1074" s="2">
        <v>1120</v>
      </c>
      <c r="C1074" s="6" t="s">
        <v>1955</v>
      </c>
      <c r="D1074" s="12" t="s">
        <v>1541</v>
      </c>
      <c r="E1074" s="24">
        <v>160494391</v>
      </c>
      <c r="F1074" s="12" t="s">
        <v>24</v>
      </c>
      <c r="G1074" s="12" t="s">
        <v>10</v>
      </c>
      <c r="H1074" s="6" t="s">
        <v>1942</v>
      </c>
      <c r="I1074" s="4"/>
      <c r="J1074" s="5">
        <v>1</v>
      </c>
      <c r="K1074" s="6"/>
      <c r="L1074" s="6" t="s">
        <v>151</v>
      </c>
      <c r="M1074" s="4" t="s">
        <v>6</v>
      </c>
      <c r="N1074" t="s">
        <v>118</v>
      </c>
      <c r="O1074" s="4"/>
      <c r="P1074" s="6" t="s">
        <v>1956</v>
      </c>
    </row>
    <row r="1075" spans="1:16" x14ac:dyDescent="0.45">
      <c r="A1075" s="2" t="s">
        <v>4175</v>
      </c>
      <c r="B1075" s="2">
        <v>1120</v>
      </c>
      <c r="C1075" s="6" t="s">
        <v>789</v>
      </c>
      <c r="D1075" s="12" t="s">
        <v>1541</v>
      </c>
      <c r="E1075" s="24">
        <v>160525898</v>
      </c>
      <c r="F1075" s="12" t="s">
        <v>10</v>
      </c>
      <c r="G1075" s="12" t="s">
        <v>24</v>
      </c>
      <c r="H1075" s="6" t="s">
        <v>1942</v>
      </c>
      <c r="I1075" s="4"/>
      <c r="J1075" s="5">
        <v>1</v>
      </c>
      <c r="K1075" s="6"/>
      <c r="L1075" s="6" t="s">
        <v>180</v>
      </c>
      <c r="M1075" s="4" t="s">
        <v>6</v>
      </c>
      <c r="N1075" t="s">
        <v>118</v>
      </c>
      <c r="O1075" s="4"/>
      <c r="P1075" s="6" t="s">
        <v>1957</v>
      </c>
    </row>
    <row r="1076" spans="1:16" x14ac:dyDescent="0.45">
      <c r="A1076" s="2" t="s">
        <v>4175</v>
      </c>
      <c r="B1076" s="2">
        <v>1120</v>
      </c>
      <c r="C1076" s="6" t="s">
        <v>562</v>
      </c>
      <c r="D1076" s="12" t="s">
        <v>1541</v>
      </c>
      <c r="E1076" s="24">
        <v>160485839</v>
      </c>
      <c r="F1076" s="12" t="s">
        <v>24</v>
      </c>
      <c r="G1076" s="12" t="s">
        <v>10</v>
      </c>
      <c r="H1076" s="6" t="s">
        <v>1942</v>
      </c>
      <c r="I1076" s="4"/>
      <c r="J1076" s="5">
        <v>1</v>
      </c>
      <c r="K1076" s="6"/>
      <c r="L1076" s="6" t="s">
        <v>180</v>
      </c>
      <c r="M1076" s="4" t="s">
        <v>6</v>
      </c>
      <c r="N1076" t="s">
        <v>118</v>
      </c>
      <c r="O1076" s="4"/>
      <c r="P1076" s="6" t="s">
        <v>1958</v>
      </c>
    </row>
    <row r="1077" spans="1:16" x14ac:dyDescent="0.45">
      <c r="A1077" s="2" t="s">
        <v>4175</v>
      </c>
      <c r="B1077" s="2">
        <v>1120</v>
      </c>
      <c r="C1077" s="6" t="s">
        <v>433</v>
      </c>
      <c r="D1077" s="12" t="s">
        <v>1541</v>
      </c>
      <c r="E1077" s="24">
        <v>160490959</v>
      </c>
      <c r="F1077" s="12" t="s">
        <v>24</v>
      </c>
      <c r="G1077" s="12" t="s">
        <v>10</v>
      </c>
      <c r="H1077" s="6" t="s">
        <v>1942</v>
      </c>
      <c r="I1077" s="4"/>
      <c r="J1077" s="5">
        <v>1</v>
      </c>
      <c r="K1077" s="6"/>
      <c r="L1077" s="6" t="s">
        <v>180</v>
      </c>
      <c r="M1077" s="4" t="s">
        <v>6</v>
      </c>
      <c r="N1077" t="s">
        <v>118</v>
      </c>
      <c r="O1077" s="4"/>
      <c r="P1077" s="6" t="s">
        <v>1959</v>
      </c>
    </row>
    <row r="1078" spans="1:16" x14ac:dyDescent="0.45">
      <c r="A1078" s="2" t="s">
        <v>4175</v>
      </c>
      <c r="B1078" s="2">
        <v>1120</v>
      </c>
      <c r="C1078" s="6" t="s">
        <v>1555</v>
      </c>
      <c r="D1078" s="12" t="s">
        <v>1541</v>
      </c>
      <c r="E1078" s="24">
        <v>160524837</v>
      </c>
      <c r="F1078" s="12" t="s">
        <v>10</v>
      </c>
      <c r="G1078" s="12" t="s">
        <v>24</v>
      </c>
      <c r="H1078" s="6" t="s">
        <v>1942</v>
      </c>
      <c r="I1078" s="4"/>
      <c r="J1078" s="5">
        <v>1</v>
      </c>
      <c r="K1078" s="6"/>
      <c r="L1078" s="6" t="s">
        <v>180</v>
      </c>
      <c r="M1078" s="4" t="s">
        <v>6</v>
      </c>
      <c r="N1078" t="s">
        <v>118</v>
      </c>
      <c r="O1078" s="4"/>
      <c r="P1078" s="6" t="s">
        <v>1960</v>
      </c>
    </row>
    <row r="1079" spans="1:16" x14ac:dyDescent="0.45">
      <c r="A1079" s="2" t="s">
        <v>4175</v>
      </c>
      <c r="B1079" s="2">
        <v>1120</v>
      </c>
      <c r="C1079" s="6" t="s">
        <v>1961</v>
      </c>
      <c r="D1079" s="12" t="s">
        <v>1541</v>
      </c>
      <c r="E1079" s="24">
        <v>160453698</v>
      </c>
      <c r="F1079" s="12" t="s">
        <v>10</v>
      </c>
      <c r="G1079" s="12" t="s">
        <v>24</v>
      </c>
      <c r="H1079" s="6" t="s">
        <v>1942</v>
      </c>
      <c r="I1079" s="4"/>
      <c r="J1079" s="5">
        <v>1</v>
      </c>
      <c r="K1079" s="6"/>
      <c r="L1079" s="6" t="s">
        <v>180</v>
      </c>
      <c r="M1079" s="4" t="s">
        <v>6</v>
      </c>
      <c r="N1079" t="s">
        <v>118</v>
      </c>
      <c r="O1079" s="4"/>
      <c r="P1079" s="6" t="s">
        <v>1962</v>
      </c>
    </row>
    <row r="1080" spans="1:16" x14ac:dyDescent="0.45">
      <c r="A1080" s="2" t="s">
        <v>4175</v>
      </c>
      <c r="B1080" s="2">
        <v>1120</v>
      </c>
      <c r="C1080" s="6" t="s">
        <v>683</v>
      </c>
      <c r="D1080" s="12" t="s">
        <v>1541</v>
      </c>
      <c r="E1080" s="24">
        <v>160450674</v>
      </c>
      <c r="F1080" s="12" t="s">
        <v>0</v>
      </c>
      <c r="G1080" s="12" t="s">
        <v>1</v>
      </c>
      <c r="H1080" s="6" t="s">
        <v>1942</v>
      </c>
      <c r="I1080" s="4"/>
      <c r="J1080" s="5">
        <v>1</v>
      </c>
      <c r="K1080" s="6"/>
      <c r="L1080" s="6" t="s">
        <v>180</v>
      </c>
      <c r="M1080" s="4" t="s">
        <v>6</v>
      </c>
      <c r="N1080" t="s">
        <v>118</v>
      </c>
      <c r="O1080" s="4"/>
      <c r="P1080" s="6" t="s">
        <v>1963</v>
      </c>
    </row>
    <row r="1081" spans="1:16" x14ac:dyDescent="0.45">
      <c r="A1081" s="2" t="s">
        <v>4175</v>
      </c>
      <c r="B1081" s="2">
        <v>1120</v>
      </c>
      <c r="C1081" s="6" t="s">
        <v>1964</v>
      </c>
      <c r="D1081" s="12" t="s">
        <v>1541</v>
      </c>
      <c r="E1081" s="24">
        <v>160485912</v>
      </c>
      <c r="F1081" s="12" t="s">
        <v>10</v>
      </c>
      <c r="G1081" s="12" t="s">
        <v>24</v>
      </c>
      <c r="H1081" s="6" t="s">
        <v>1942</v>
      </c>
      <c r="I1081" s="4"/>
      <c r="J1081" s="5">
        <v>1</v>
      </c>
      <c r="K1081" s="6"/>
      <c r="L1081" s="6" t="s">
        <v>180</v>
      </c>
      <c r="M1081" s="4" t="s">
        <v>6</v>
      </c>
      <c r="N1081" t="s">
        <v>118</v>
      </c>
      <c r="O1081" s="4"/>
      <c r="P1081" s="6" t="s">
        <v>1965</v>
      </c>
    </row>
    <row r="1082" spans="1:16" x14ac:dyDescent="0.45">
      <c r="A1082" s="2" t="s">
        <v>4175</v>
      </c>
      <c r="B1082" s="2">
        <v>1120</v>
      </c>
      <c r="C1082" s="6" t="s">
        <v>1966</v>
      </c>
      <c r="D1082" s="12" t="s">
        <v>1541</v>
      </c>
      <c r="E1082" s="24">
        <v>160461607</v>
      </c>
      <c r="F1082" s="12" t="s">
        <v>24</v>
      </c>
      <c r="G1082" s="12" t="s">
        <v>0</v>
      </c>
      <c r="H1082" s="6" t="s">
        <v>1942</v>
      </c>
      <c r="I1082" s="4"/>
      <c r="J1082" s="5">
        <v>1</v>
      </c>
      <c r="K1082" s="6"/>
      <c r="L1082" s="6" t="s">
        <v>176</v>
      </c>
      <c r="M1082" s="4" t="s">
        <v>6</v>
      </c>
      <c r="N1082" t="s">
        <v>118</v>
      </c>
      <c r="O1082" s="4"/>
      <c r="P1082" s="6" t="s">
        <v>1967</v>
      </c>
    </row>
    <row r="1083" spans="1:16" x14ac:dyDescent="0.45">
      <c r="A1083" s="2" t="s">
        <v>4175</v>
      </c>
      <c r="B1083" s="2">
        <v>1120</v>
      </c>
      <c r="C1083" s="6" t="s">
        <v>1968</v>
      </c>
      <c r="D1083" s="12" t="s">
        <v>1541</v>
      </c>
      <c r="E1083" s="24">
        <v>160523631</v>
      </c>
      <c r="F1083" s="12" t="s">
        <v>0</v>
      </c>
      <c r="G1083" s="12" t="s">
        <v>1</v>
      </c>
      <c r="H1083" s="6" t="s">
        <v>1942</v>
      </c>
      <c r="I1083" s="4"/>
      <c r="J1083" s="5">
        <v>1</v>
      </c>
      <c r="K1083" s="6"/>
      <c r="L1083" s="6" t="s">
        <v>176</v>
      </c>
      <c r="M1083" s="4" t="s">
        <v>6</v>
      </c>
      <c r="N1083" t="s">
        <v>118</v>
      </c>
      <c r="O1083" s="4"/>
      <c r="P1083" s="6" t="s">
        <v>1969</v>
      </c>
    </row>
    <row r="1084" spans="1:16" x14ac:dyDescent="0.45">
      <c r="A1084" s="2" t="s">
        <v>4175</v>
      </c>
      <c r="B1084" s="2">
        <v>1120</v>
      </c>
      <c r="C1084" s="6" t="s">
        <v>1033</v>
      </c>
      <c r="D1084" s="12" t="s">
        <v>1541</v>
      </c>
      <c r="E1084" s="24">
        <v>160453635</v>
      </c>
      <c r="F1084" s="12" t="s">
        <v>24</v>
      </c>
      <c r="G1084" s="12" t="s">
        <v>10</v>
      </c>
      <c r="H1084" s="6" t="s">
        <v>1942</v>
      </c>
      <c r="I1084" s="4"/>
      <c r="J1084" s="5">
        <v>1</v>
      </c>
      <c r="K1084" s="6"/>
      <c r="L1084" s="6" t="s">
        <v>176</v>
      </c>
      <c r="M1084" s="4" t="s">
        <v>6</v>
      </c>
      <c r="N1084" t="s">
        <v>132</v>
      </c>
      <c r="O1084" s="4"/>
      <c r="P1084" s="6" t="s">
        <v>1970</v>
      </c>
    </row>
    <row r="1085" spans="1:16" x14ac:dyDescent="0.45">
      <c r="A1085" s="2" t="s">
        <v>4175</v>
      </c>
      <c r="B1085" s="2">
        <v>1120</v>
      </c>
      <c r="C1085" s="6" t="s">
        <v>1033</v>
      </c>
      <c r="D1085" s="12" t="s">
        <v>1541</v>
      </c>
      <c r="E1085" s="24">
        <v>160494475</v>
      </c>
      <c r="F1085" s="12" t="s">
        <v>0</v>
      </c>
      <c r="G1085" s="12" t="s">
        <v>1</v>
      </c>
      <c r="H1085" s="6" t="s">
        <v>1942</v>
      </c>
      <c r="I1085" s="4"/>
      <c r="J1085" s="5">
        <v>1</v>
      </c>
      <c r="K1085" s="6"/>
      <c r="L1085" s="6" t="s">
        <v>176</v>
      </c>
      <c r="M1085" s="4" t="s">
        <v>6</v>
      </c>
      <c r="N1085" t="s">
        <v>118</v>
      </c>
      <c r="O1085" s="4"/>
      <c r="P1085" s="6" t="s">
        <v>1971</v>
      </c>
    </row>
    <row r="1086" spans="1:16" x14ac:dyDescent="0.45">
      <c r="A1086" s="2" t="s">
        <v>4175</v>
      </c>
      <c r="B1086" s="2">
        <v>1120</v>
      </c>
      <c r="C1086" s="6" t="s">
        <v>1972</v>
      </c>
      <c r="D1086" s="12" t="s">
        <v>1541</v>
      </c>
      <c r="E1086" s="24">
        <v>160525869</v>
      </c>
      <c r="F1086" s="12" t="s">
        <v>10</v>
      </c>
      <c r="G1086" s="12" t="s">
        <v>24</v>
      </c>
      <c r="H1086" s="6" t="s">
        <v>1942</v>
      </c>
      <c r="I1086" s="4"/>
      <c r="J1086" s="5">
        <v>1</v>
      </c>
      <c r="K1086" s="6"/>
      <c r="L1086" s="6" t="s">
        <v>128</v>
      </c>
      <c r="M1086" s="4" t="s">
        <v>6</v>
      </c>
      <c r="N1086" t="s">
        <v>118</v>
      </c>
      <c r="O1086" s="4"/>
      <c r="P1086" s="6" t="s">
        <v>1973</v>
      </c>
    </row>
    <row r="1087" spans="1:16" x14ac:dyDescent="0.45">
      <c r="A1087" s="2" t="s">
        <v>4175</v>
      </c>
      <c r="B1087" s="2">
        <v>1120</v>
      </c>
      <c r="C1087" s="6" t="s">
        <v>1026</v>
      </c>
      <c r="D1087" s="12" t="s">
        <v>1541</v>
      </c>
      <c r="E1087" s="24">
        <v>160453974</v>
      </c>
      <c r="F1087" s="12" t="s">
        <v>24</v>
      </c>
      <c r="G1087" s="12" t="s">
        <v>10</v>
      </c>
      <c r="H1087" s="6" t="s">
        <v>1942</v>
      </c>
      <c r="I1087" s="4"/>
      <c r="J1087" s="5">
        <v>1</v>
      </c>
      <c r="K1087" s="6"/>
      <c r="L1087" s="6" t="s">
        <v>128</v>
      </c>
      <c r="M1087" s="4" t="s">
        <v>6</v>
      </c>
      <c r="N1087" t="s">
        <v>147</v>
      </c>
      <c r="O1087" s="4"/>
      <c r="P1087" s="6" t="s">
        <v>1974</v>
      </c>
    </row>
    <row r="1088" spans="1:16" x14ac:dyDescent="0.45">
      <c r="A1088" s="2" t="s">
        <v>4175</v>
      </c>
      <c r="B1088" s="2">
        <v>1120</v>
      </c>
      <c r="C1088" s="6" t="s">
        <v>1975</v>
      </c>
      <c r="D1088" s="12" t="s">
        <v>1541</v>
      </c>
      <c r="E1088" s="24">
        <v>160481731</v>
      </c>
      <c r="F1088" s="12" t="s">
        <v>24</v>
      </c>
      <c r="G1088" s="12" t="s">
        <v>10</v>
      </c>
      <c r="H1088" s="6" t="s">
        <v>1942</v>
      </c>
      <c r="I1088" s="4"/>
      <c r="J1088" s="5">
        <v>1</v>
      </c>
      <c r="K1088" s="6"/>
      <c r="L1088" s="6" t="s">
        <v>128</v>
      </c>
      <c r="M1088" s="4" t="s">
        <v>6</v>
      </c>
      <c r="N1088" t="s">
        <v>118</v>
      </c>
      <c r="O1088" s="4"/>
      <c r="P1088" s="6" t="s">
        <v>1976</v>
      </c>
    </row>
    <row r="1089" spans="1:16" x14ac:dyDescent="0.45">
      <c r="A1089" s="2" t="s">
        <v>4175</v>
      </c>
      <c r="B1089" s="2">
        <v>1120</v>
      </c>
      <c r="C1089" s="6" t="s">
        <v>312</v>
      </c>
      <c r="D1089" s="12" t="s">
        <v>1541</v>
      </c>
      <c r="E1089" s="24">
        <v>160464308</v>
      </c>
      <c r="F1089" s="12" t="s">
        <v>24</v>
      </c>
      <c r="G1089" s="12" t="s">
        <v>0</v>
      </c>
      <c r="H1089" s="6" t="s">
        <v>1942</v>
      </c>
      <c r="I1089" s="4"/>
      <c r="J1089" s="5">
        <v>1</v>
      </c>
      <c r="K1089" s="6"/>
      <c r="L1089" s="6" t="s">
        <v>199</v>
      </c>
      <c r="M1089" s="4" t="s">
        <v>6</v>
      </c>
      <c r="N1089" t="s">
        <v>118</v>
      </c>
      <c r="O1089" s="4"/>
      <c r="P1089" s="6" t="s">
        <v>1977</v>
      </c>
    </row>
    <row r="1090" spans="1:16" x14ac:dyDescent="0.45">
      <c r="A1090" s="2" t="s">
        <v>4175</v>
      </c>
      <c r="B1090" s="2">
        <v>1120</v>
      </c>
      <c r="C1090" s="6" t="s">
        <v>824</v>
      </c>
      <c r="D1090" s="12" t="s">
        <v>1541</v>
      </c>
      <c r="E1090" s="24">
        <v>160468364</v>
      </c>
      <c r="F1090" s="12" t="s">
        <v>10</v>
      </c>
      <c r="G1090" s="12" t="s">
        <v>24</v>
      </c>
      <c r="H1090" s="6" t="s">
        <v>1942</v>
      </c>
      <c r="I1090" s="4"/>
      <c r="J1090" s="5">
        <v>1</v>
      </c>
      <c r="K1090" s="6"/>
      <c r="L1090" s="6" t="s">
        <v>199</v>
      </c>
      <c r="M1090" s="4" t="s">
        <v>6</v>
      </c>
      <c r="N1090" t="s">
        <v>118</v>
      </c>
      <c r="O1090" s="4"/>
      <c r="P1090" s="6" t="s">
        <v>1978</v>
      </c>
    </row>
    <row r="1091" spans="1:16" x14ac:dyDescent="0.45">
      <c r="A1091" s="2" t="s">
        <v>4175</v>
      </c>
      <c r="B1091" s="2">
        <v>1120</v>
      </c>
      <c r="C1091" s="6" t="s">
        <v>1979</v>
      </c>
      <c r="D1091" s="12" t="s">
        <v>1541</v>
      </c>
      <c r="E1091" s="24">
        <v>160468867</v>
      </c>
      <c r="F1091" s="12" t="s">
        <v>10</v>
      </c>
      <c r="G1091" s="12" t="s">
        <v>24</v>
      </c>
      <c r="H1091" s="6" t="s">
        <v>1942</v>
      </c>
      <c r="I1091" s="4"/>
      <c r="J1091" s="5">
        <v>1</v>
      </c>
      <c r="K1091" s="6"/>
      <c r="L1091" s="6" t="s">
        <v>187</v>
      </c>
      <c r="M1091" s="4" t="s">
        <v>6</v>
      </c>
      <c r="N1091" t="s">
        <v>118</v>
      </c>
      <c r="O1091" s="4"/>
      <c r="P1091" s="6" t="s">
        <v>1980</v>
      </c>
    </row>
    <row r="1092" spans="1:16" x14ac:dyDescent="0.45">
      <c r="A1092" s="2" t="s">
        <v>4175</v>
      </c>
      <c r="B1092" s="2">
        <v>1120</v>
      </c>
      <c r="C1092" s="6" t="s">
        <v>1981</v>
      </c>
      <c r="D1092" s="12" t="s">
        <v>1541</v>
      </c>
      <c r="E1092" s="24">
        <v>160489369</v>
      </c>
      <c r="F1092" s="12" t="s">
        <v>0</v>
      </c>
      <c r="G1092" s="12" t="s">
        <v>1</v>
      </c>
      <c r="H1092" s="6" t="s">
        <v>1942</v>
      </c>
      <c r="I1092" s="4"/>
      <c r="J1092" s="5">
        <v>1</v>
      </c>
      <c r="K1092" s="6"/>
      <c r="L1092" s="6" t="s">
        <v>841</v>
      </c>
      <c r="M1092" s="4" t="s">
        <v>6</v>
      </c>
      <c r="N1092" t="s">
        <v>118</v>
      </c>
      <c r="O1092" s="4"/>
      <c r="P1092" s="6" t="s">
        <v>1982</v>
      </c>
    </row>
    <row r="1093" spans="1:16" x14ac:dyDescent="0.45">
      <c r="A1093" s="2" t="s">
        <v>4175</v>
      </c>
      <c r="B1093" s="2">
        <v>1120</v>
      </c>
      <c r="C1093" s="6" t="s">
        <v>1127</v>
      </c>
      <c r="D1093" s="12" t="s">
        <v>1541</v>
      </c>
      <c r="E1093" s="24">
        <v>160493827</v>
      </c>
      <c r="F1093" s="12" t="s">
        <v>24</v>
      </c>
      <c r="G1093" s="12" t="s">
        <v>1</v>
      </c>
      <c r="H1093" s="6" t="s">
        <v>1942</v>
      </c>
      <c r="I1093" s="4"/>
      <c r="J1093" s="5">
        <v>1</v>
      </c>
      <c r="K1093" s="6"/>
      <c r="L1093" s="6" t="s">
        <v>234</v>
      </c>
      <c r="M1093" s="4" t="s">
        <v>6</v>
      </c>
      <c r="N1093" t="s">
        <v>118</v>
      </c>
      <c r="O1093" s="4"/>
      <c r="P1093" s="6" t="s">
        <v>1983</v>
      </c>
    </row>
    <row r="1094" spans="1:16" x14ac:dyDescent="0.45">
      <c r="A1094" s="2" t="s">
        <v>4175</v>
      </c>
      <c r="B1094" s="2">
        <v>1120</v>
      </c>
      <c r="C1094" s="6" t="s">
        <v>1984</v>
      </c>
      <c r="D1094" s="12" t="s">
        <v>1541</v>
      </c>
      <c r="E1094" s="24">
        <v>160464308</v>
      </c>
      <c r="F1094" s="12" t="s">
        <v>24</v>
      </c>
      <c r="G1094" s="12" t="s">
        <v>0</v>
      </c>
      <c r="H1094" s="6" t="s">
        <v>1942</v>
      </c>
      <c r="I1094" s="4"/>
      <c r="J1094" s="5">
        <v>1</v>
      </c>
      <c r="K1094" s="6"/>
      <c r="L1094" s="6" t="s">
        <v>32</v>
      </c>
      <c r="M1094" s="4" t="s">
        <v>6</v>
      </c>
      <c r="N1094" t="s">
        <v>118</v>
      </c>
      <c r="O1094" s="4"/>
      <c r="P1094" s="6" t="s">
        <v>1977</v>
      </c>
    </row>
    <row r="1095" spans="1:16" x14ac:dyDescent="0.45">
      <c r="A1095" s="2" t="s">
        <v>4175</v>
      </c>
      <c r="B1095" s="2">
        <v>1120</v>
      </c>
      <c r="C1095" s="6" t="s">
        <v>1985</v>
      </c>
      <c r="D1095" s="12" t="s">
        <v>1541</v>
      </c>
      <c r="E1095" s="24">
        <v>160448295</v>
      </c>
      <c r="F1095" s="12" t="s">
        <v>0</v>
      </c>
      <c r="G1095" s="12" t="s">
        <v>1</v>
      </c>
      <c r="H1095" s="6" t="s">
        <v>1942</v>
      </c>
      <c r="I1095" s="4"/>
      <c r="J1095" s="5">
        <v>1</v>
      </c>
      <c r="K1095" s="6"/>
      <c r="L1095" s="6" t="s">
        <v>32</v>
      </c>
      <c r="M1095" s="4" t="s">
        <v>6</v>
      </c>
      <c r="N1095" t="s">
        <v>118</v>
      </c>
      <c r="O1095" s="4"/>
      <c r="P1095" s="6" t="s">
        <v>1986</v>
      </c>
    </row>
    <row r="1096" spans="1:16" x14ac:dyDescent="0.45">
      <c r="A1096" s="2" t="s">
        <v>4175</v>
      </c>
      <c r="B1096" s="2">
        <v>1120</v>
      </c>
      <c r="C1096" s="6" t="s">
        <v>1833</v>
      </c>
      <c r="D1096" s="12" t="s">
        <v>1541</v>
      </c>
      <c r="E1096" s="24">
        <v>160481615</v>
      </c>
      <c r="F1096" s="12" t="s">
        <v>10</v>
      </c>
      <c r="G1096" s="12" t="s">
        <v>24</v>
      </c>
      <c r="H1096" s="6" t="s">
        <v>1942</v>
      </c>
      <c r="I1096" s="4"/>
      <c r="J1096" s="5">
        <v>1</v>
      </c>
      <c r="K1096" s="6"/>
      <c r="L1096" s="6" t="s">
        <v>32</v>
      </c>
      <c r="M1096" s="4" t="s">
        <v>6</v>
      </c>
      <c r="N1096" t="s">
        <v>118</v>
      </c>
      <c r="O1096" s="4"/>
      <c r="P1096" s="6" t="s">
        <v>1987</v>
      </c>
    </row>
    <row r="1097" spans="1:16" x14ac:dyDescent="0.45">
      <c r="A1097" s="2" t="s">
        <v>4175</v>
      </c>
      <c r="B1097" s="2">
        <v>1120</v>
      </c>
      <c r="C1097" s="6" t="s">
        <v>1988</v>
      </c>
      <c r="D1097" s="12" t="s">
        <v>1541</v>
      </c>
      <c r="E1097" s="24">
        <v>160454060</v>
      </c>
      <c r="F1097" s="12" t="s">
        <v>1990</v>
      </c>
      <c r="G1097" s="12" t="s">
        <v>144</v>
      </c>
      <c r="H1097" s="6" t="s">
        <v>1942</v>
      </c>
      <c r="I1097" s="4"/>
      <c r="J1097" s="5">
        <v>1</v>
      </c>
      <c r="K1097" s="6"/>
      <c r="L1097" s="6" t="s">
        <v>32</v>
      </c>
      <c r="M1097" s="4" t="s">
        <v>6</v>
      </c>
      <c r="N1097" t="s">
        <v>194</v>
      </c>
      <c r="O1097" s="4"/>
      <c r="P1097" s="6" t="s">
        <v>1989</v>
      </c>
    </row>
    <row r="1098" spans="1:16" x14ac:dyDescent="0.45">
      <c r="A1098" s="2" t="s">
        <v>4175</v>
      </c>
      <c r="B1098" s="2">
        <v>1120</v>
      </c>
      <c r="C1098" s="6" t="s">
        <v>1808</v>
      </c>
      <c r="D1098" s="12" t="s">
        <v>1541</v>
      </c>
      <c r="E1098" s="24">
        <v>160431751</v>
      </c>
      <c r="F1098" s="12" t="s">
        <v>1</v>
      </c>
      <c r="G1098" s="12" t="s">
        <v>24</v>
      </c>
      <c r="H1098" s="6" t="s">
        <v>1942</v>
      </c>
      <c r="I1098" s="4"/>
      <c r="J1098" s="5">
        <v>1</v>
      </c>
      <c r="K1098" s="6"/>
      <c r="L1098" s="6" t="s">
        <v>70</v>
      </c>
      <c r="M1098" s="4" t="s">
        <v>6</v>
      </c>
      <c r="N1098" t="s">
        <v>118</v>
      </c>
      <c r="O1098" s="4"/>
      <c r="P1098" s="6" t="s">
        <v>1991</v>
      </c>
    </row>
    <row r="1099" spans="1:16" x14ac:dyDescent="0.45">
      <c r="A1099" s="2" t="s">
        <v>4175</v>
      </c>
      <c r="B1099" s="2">
        <v>1120</v>
      </c>
      <c r="C1099" s="6" t="s">
        <v>1387</v>
      </c>
      <c r="D1099" s="12" t="s">
        <v>1541</v>
      </c>
      <c r="E1099" s="24">
        <v>160500816</v>
      </c>
      <c r="F1099" s="12" t="s">
        <v>0</v>
      </c>
      <c r="G1099" s="12" t="s">
        <v>24</v>
      </c>
      <c r="H1099" s="6" t="s">
        <v>1942</v>
      </c>
      <c r="I1099" s="4"/>
      <c r="J1099" s="5">
        <v>1</v>
      </c>
      <c r="K1099" s="6"/>
      <c r="L1099" s="6" t="s">
        <v>45</v>
      </c>
      <c r="M1099" s="4" t="s">
        <v>6</v>
      </c>
      <c r="N1099" t="s">
        <v>118</v>
      </c>
      <c r="O1099" s="4"/>
      <c r="P1099" s="6" t="s">
        <v>1992</v>
      </c>
    </row>
    <row r="1100" spans="1:16" x14ac:dyDescent="0.45">
      <c r="A1100" s="2" t="s">
        <v>4175</v>
      </c>
      <c r="B1100" s="2">
        <v>1120</v>
      </c>
      <c r="C1100" s="6" t="s">
        <v>954</v>
      </c>
      <c r="D1100" s="12" t="s">
        <v>1541</v>
      </c>
      <c r="E1100" s="24">
        <v>160506054</v>
      </c>
      <c r="F1100" s="12" t="s">
        <v>10</v>
      </c>
      <c r="G1100" s="12" t="s">
        <v>24</v>
      </c>
      <c r="H1100" s="6" t="s">
        <v>1942</v>
      </c>
      <c r="I1100" s="4"/>
      <c r="J1100" s="5">
        <v>1</v>
      </c>
      <c r="K1100" s="6"/>
      <c r="L1100" s="6" t="s">
        <v>159</v>
      </c>
      <c r="M1100" s="4" t="s">
        <v>6</v>
      </c>
      <c r="N1100" t="s">
        <v>118</v>
      </c>
      <c r="O1100" s="4"/>
      <c r="P1100" s="6" t="s">
        <v>1993</v>
      </c>
    </row>
    <row r="1101" spans="1:16" x14ac:dyDescent="0.45">
      <c r="A1101" s="2" t="s">
        <v>4175</v>
      </c>
      <c r="B1101" s="2">
        <v>1120</v>
      </c>
      <c r="C1101" s="6" t="s">
        <v>1994</v>
      </c>
      <c r="D1101" s="12" t="s">
        <v>1541</v>
      </c>
      <c r="E1101" s="24">
        <v>160480089</v>
      </c>
      <c r="F1101" s="12" t="s">
        <v>24</v>
      </c>
      <c r="G1101" s="12" t="s">
        <v>10</v>
      </c>
      <c r="H1101" s="6" t="s">
        <v>1942</v>
      </c>
      <c r="I1101" s="4"/>
      <c r="J1101" s="5">
        <v>1</v>
      </c>
      <c r="K1101" s="6"/>
      <c r="L1101" s="6" t="s">
        <v>159</v>
      </c>
      <c r="M1101" s="4" t="s">
        <v>6</v>
      </c>
      <c r="N1101" t="s">
        <v>118</v>
      </c>
      <c r="O1101" s="4"/>
      <c r="P1101" s="6" t="s">
        <v>1995</v>
      </c>
    </row>
    <row r="1102" spans="1:16" x14ac:dyDescent="0.45">
      <c r="A1102" s="2" t="s">
        <v>4175</v>
      </c>
      <c r="B1102" s="2">
        <v>1120</v>
      </c>
      <c r="C1102" s="6" t="s">
        <v>815</v>
      </c>
      <c r="D1102" s="12" t="s">
        <v>1541</v>
      </c>
      <c r="E1102" s="24">
        <v>160525898</v>
      </c>
      <c r="F1102" s="12" t="s">
        <v>10</v>
      </c>
      <c r="G1102" s="12" t="s">
        <v>0</v>
      </c>
      <c r="H1102" s="6" t="s">
        <v>1942</v>
      </c>
      <c r="I1102" s="4"/>
      <c r="J1102" s="5">
        <v>1</v>
      </c>
      <c r="K1102" s="6"/>
      <c r="L1102" s="6" t="s">
        <v>445</v>
      </c>
      <c r="M1102" s="4" t="s">
        <v>6</v>
      </c>
      <c r="N1102" t="s">
        <v>118</v>
      </c>
      <c r="O1102" s="4"/>
      <c r="P1102" s="6" t="s">
        <v>1996</v>
      </c>
    </row>
    <row r="1103" spans="1:16" x14ac:dyDescent="0.45">
      <c r="A1103" s="2" t="s">
        <v>4175</v>
      </c>
      <c r="B1103" s="2">
        <v>1120</v>
      </c>
      <c r="C1103" s="6" t="s">
        <v>1997</v>
      </c>
      <c r="D1103" s="12" t="s">
        <v>1541</v>
      </c>
      <c r="E1103" s="24">
        <v>160492946</v>
      </c>
      <c r="F1103" s="12" t="s">
        <v>0</v>
      </c>
      <c r="G1103" s="12" t="s">
        <v>1</v>
      </c>
      <c r="H1103" s="6" t="s">
        <v>1942</v>
      </c>
      <c r="I1103" s="4"/>
      <c r="J1103" s="5">
        <v>1</v>
      </c>
      <c r="K1103" s="6"/>
      <c r="L1103" s="6" t="s">
        <v>445</v>
      </c>
      <c r="M1103" s="4" t="s">
        <v>6</v>
      </c>
      <c r="N1103" t="s">
        <v>118</v>
      </c>
      <c r="O1103" s="4"/>
      <c r="P1103" s="6" t="s">
        <v>1998</v>
      </c>
    </row>
    <row r="1104" spans="1:16" x14ac:dyDescent="0.45">
      <c r="A1104" s="2" t="s">
        <v>4175</v>
      </c>
      <c r="B1104" s="2">
        <v>1120</v>
      </c>
      <c r="C1104" s="6" t="s">
        <v>620</v>
      </c>
      <c r="D1104" s="12" t="s">
        <v>221</v>
      </c>
      <c r="E1104" s="24">
        <v>3824144</v>
      </c>
      <c r="F1104" s="12" t="s">
        <v>24</v>
      </c>
      <c r="G1104" s="12" t="s">
        <v>10</v>
      </c>
      <c r="H1104" s="6" t="s">
        <v>1999</v>
      </c>
      <c r="I1104" s="4"/>
      <c r="J1104" s="5">
        <v>1</v>
      </c>
      <c r="K1104" s="6"/>
      <c r="L1104" s="6" t="s">
        <v>131</v>
      </c>
      <c r="M1104" s="4" t="s">
        <v>6</v>
      </c>
      <c r="N1104" t="s">
        <v>118</v>
      </c>
      <c r="O1104" s="4"/>
      <c r="P1104" s="6" t="s">
        <v>2000</v>
      </c>
    </row>
    <row r="1105" spans="1:16" x14ac:dyDescent="0.45">
      <c r="A1105" s="2" t="s">
        <v>4175</v>
      </c>
      <c r="B1105" s="2">
        <v>1120</v>
      </c>
      <c r="C1105" s="6" t="s">
        <v>270</v>
      </c>
      <c r="D1105" s="12" t="s">
        <v>170</v>
      </c>
      <c r="E1105" s="24">
        <v>59274410</v>
      </c>
      <c r="F1105" s="12" t="s">
        <v>1</v>
      </c>
      <c r="G1105" s="12" t="s">
        <v>0</v>
      </c>
      <c r="H1105" s="6" t="s">
        <v>2001</v>
      </c>
      <c r="I1105" s="4"/>
      <c r="J1105" s="5">
        <v>1</v>
      </c>
      <c r="K1105" s="6"/>
      <c r="L1105" s="6" t="s">
        <v>246</v>
      </c>
      <c r="M1105" s="4" t="s">
        <v>6</v>
      </c>
      <c r="N1105" t="s">
        <v>118</v>
      </c>
      <c r="O1105" s="4"/>
      <c r="P1105" s="6" t="s">
        <v>2002</v>
      </c>
    </row>
    <row r="1106" spans="1:16" x14ac:dyDescent="0.45">
      <c r="A1106" s="2" t="s">
        <v>4175</v>
      </c>
      <c r="B1106" s="2">
        <v>1120</v>
      </c>
      <c r="C1106" s="6" t="s">
        <v>1239</v>
      </c>
      <c r="D1106" s="12" t="s">
        <v>170</v>
      </c>
      <c r="E1106" s="24">
        <v>59272827</v>
      </c>
      <c r="F1106" s="12" t="s">
        <v>0</v>
      </c>
      <c r="G1106" s="12" t="s">
        <v>1</v>
      </c>
      <c r="H1106" s="6" t="s">
        <v>2001</v>
      </c>
      <c r="I1106" s="4"/>
      <c r="J1106" s="5">
        <v>1</v>
      </c>
      <c r="K1106" s="6"/>
      <c r="L1106" s="6" t="s">
        <v>146</v>
      </c>
      <c r="M1106" s="4" t="s">
        <v>6</v>
      </c>
      <c r="N1106" t="s">
        <v>118</v>
      </c>
      <c r="O1106" s="4"/>
      <c r="P1106" s="6" t="s">
        <v>2003</v>
      </c>
    </row>
    <row r="1107" spans="1:16" x14ac:dyDescent="0.45">
      <c r="A1107" s="2" t="s">
        <v>4175</v>
      </c>
      <c r="B1107" s="2">
        <v>1120</v>
      </c>
      <c r="C1107" s="6" t="s">
        <v>442</v>
      </c>
      <c r="D1107" s="12" t="s">
        <v>170</v>
      </c>
      <c r="E1107" s="24">
        <v>59272711</v>
      </c>
      <c r="F1107" s="12" t="s">
        <v>0</v>
      </c>
      <c r="G1107" s="12" t="s">
        <v>1</v>
      </c>
      <c r="H1107" s="6" t="s">
        <v>2001</v>
      </c>
      <c r="I1107" s="4"/>
      <c r="J1107" s="5">
        <v>1</v>
      </c>
      <c r="K1107" s="6"/>
      <c r="L1107" s="6" t="s">
        <v>436</v>
      </c>
      <c r="M1107" s="4" t="s">
        <v>6</v>
      </c>
      <c r="N1107" t="s">
        <v>118</v>
      </c>
      <c r="O1107" s="4"/>
      <c r="P1107" s="6" t="s">
        <v>2004</v>
      </c>
    </row>
    <row r="1108" spans="1:16" x14ac:dyDescent="0.45">
      <c r="A1108" s="2" t="s">
        <v>4175</v>
      </c>
      <c r="B1108" s="2">
        <v>1120</v>
      </c>
      <c r="C1108" s="6" t="s">
        <v>2005</v>
      </c>
      <c r="D1108" s="12" t="s">
        <v>170</v>
      </c>
      <c r="E1108" s="24">
        <v>59308056</v>
      </c>
      <c r="F1108" s="12" t="s">
        <v>24</v>
      </c>
      <c r="G1108" s="12" t="s">
        <v>0</v>
      </c>
      <c r="H1108" s="6" t="s">
        <v>2001</v>
      </c>
      <c r="I1108" s="4"/>
      <c r="J1108" s="5">
        <v>1</v>
      </c>
      <c r="K1108" s="6"/>
      <c r="L1108" s="6" t="s">
        <v>151</v>
      </c>
      <c r="M1108" s="4" t="s">
        <v>6</v>
      </c>
      <c r="N1108" t="s">
        <v>118</v>
      </c>
      <c r="O1108" s="4"/>
      <c r="P1108" s="6" t="s">
        <v>2006</v>
      </c>
    </row>
    <row r="1109" spans="1:16" x14ac:dyDescent="0.45">
      <c r="A1109" s="2" t="s">
        <v>4175</v>
      </c>
      <c r="B1109" s="2">
        <v>1120</v>
      </c>
      <c r="C1109" s="6" t="s">
        <v>725</v>
      </c>
      <c r="D1109" s="12" t="s">
        <v>170</v>
      </c>
      <c r="E1109" s="24">
        <v>59271512</v>
      </c>
      <c r="F1109" s="12" t="s">
        <v>24</v>
      </c>
      <c r="G1109" s="12" t="s">
        <v>10</v>
      </c>
      <c r="H1109" s="6" t="s">
        <v>2001</v>
      </c>
      <c r="I1109" s="4"/>
      <c r="J1109" s="5">
        <v>1</v>
      </c>
      <c r="K1109" s="6"/>
      <c r="L1109" s="6" t="s">
        <v>124</v>
      </c>
      <c r="M1109" s="4" t="s">
        <v>6</v>
      </c>
      <c r="N1109" t="s">
        <v>118</v>
      </c>
      <c r="O1109" s="4"/>
      <c r="P1109" s="6" t="s">
        <v>2007</v>
      </c>
    </row>
    <row r="1110" spans="1:16" x14ac:dyDescent="0.45">
      <c r="A1110" s="2" t="s">
        <v>4175</v>
      </c>
      <c r="B1110" s="2">
        <v>1120</v>
      </c>
      <c r="C1110" s="6" t="s">
        <v>1695</v>
      </c>
      <c r="D1110" s="12" t="s">
        <v>170</v>
      </c>
      <c r="E1110" s="24">
        <v>59271245</v>
      </c>
      <c r="F1110" s="12" t="s">
        <v>0</v>
      </c>
      <c r="G1110" s="12" t="s">
        <v>1</v>
      </c>
      <c r="H1110" s="6" t="s">
        <v>2001</v>
      </c>
      <c r="I1110" s="4"/>
      <c r="J1110" s="5">
        <v>1</v>
      </c>
      <c r="K1110" s="6"/>
      <c r="L1110" s="6" t="s">
        <v>32</v>
      </c>
      <c r="M1110" s="4" t="s">
        <v>6</v>
      </c>
      <c r="N1110" t="s">
        <v>118</v>
      </c>
      <c r="O1110" s="4"/>
      <c r="P1110" s="6" t="s">
        <v>2008</v>
      </c>
    </row>
    <row r="1111" spans="1:16" x14ac:dyDescent="0.45">
      <c r="A1111" s="2" t="s">
        <v>4175</v>
      </c>
      <c r="B1111" s="2">
        <v>1120</v>
      </c>
      <c r="C1111" s="6" t="s">
        <v>568</v>
      </c>
      <c r="D1111" s="12" t="s">
        <v>170</v>
      </c>
      <c r="E1111" s="24">
        <v>59313950</v>
      </c>
      <c r="F1111" s="12" t="s">
        <v>24</v>
      </c>
      <c r="G1111" s="12" t="s">
        <v>0</v>
      </c>
      <c r="H1111" s="6" t="s">
        <v>2001</v>
      </c>
      <c r="I1111" s="4"/>
      <c r="J1111" s="5">
        <v>1</v>
      </c>
      <c r="K1111" s="6"/>
      <c r="L1111" s="6" t="s">
        <v>32</v>
      </c>
      <c r="M1111" s="4" t="s">
        <v>6</v>
      </c>
      <c r="N1111" t="s">
        <v>118</v>
      </c>
      <c r="O1111" s="4"/>
      <c r="P1111" s="6" t="s">
        <v>2009</v>
      </c>
    </row>
    <row r="1112" spans="1:16" x14ac:dyDescent="0.45">
      <c r="A1112" s="2" t="s">
        <v>4175</v>
      </c>
      <c r="B1112" s="2">
        <v>1120</v>
      </c>
      <c r="C1112" s="6" t="s">
        <v>872</v>
      </c>
      <c r="D1112" s="12" t="s">
        <v>170</v>
      </c>
      <c r="E1112" s="24">
        <v>59267935</v>
      </c>
      <c r="F1112" s="12" t="s">
        <v>1</v>
      </c>
      <c r="G1112" s="12" t="s">
        <v>0</v>
      </c>
      <c r="H1112" s="6" t="s">
        <v>2001</v>
      </c>
      <c r="I1112" s="4"/>
      <c r="J1112" s="5">
        <v>1</v>
      </c>
      <c r="K1112" s="6"/>
      <c r="L1112" s="6" t="s">
        <v>32</v>
      </c>
      <c r="M1112" s="4" t="s">
        <v>6</v>
      </c>
      <c r="N1112" t="s">
        <v>118</v>
      </c>
      <c r="O1112" s="4"/>
      <c r="P1112" s="6" t="s">
        <v>2010</v>
      </c>
    </row>
    <row r="1113" spans="1:16" x14ac:dyDescent="0.45">
      <c r="A1113" s="2" t="s">
        <v>4175</v>
      </c>
      <c r="B1113" s="2">
        <v>1120</v>
      </c>
      <c r="C1113" s="6" t="s">
        <v>1516</v>
      </c>
      <c r="D1113" s="12" t="s">
        <v>170</v>
      </c>
      <c r="E1113" s="24">
        <v>59272665</v>
      </c>
      <c r="F1113" s="12" t="s">
        <v>0</v>
      </c>
      <c r="G1113" s="12" t="s">
        <v>10</v>
      </c>
      <c r="H1113" s="6" t="s">
        <v>2001</v>
      </c>
      <c r="I1113" s="4"/>
      <c r="J1113" s="5">
        <v>1</v>
      </c>
      <c r="K1113" s="6"/>
      <c r="L1113" s="6" t="s">
        <v>32</v>
      </c>
      <c r="M1113" s="4" t="s">
        <v>6</v>
      </c>
      <c r="N1113" t="s">
        <v>118</v>
      </c>
      <c r="O1113" s="4"/>
      <c r="P1113" s="6" t="s">
        <v>2011</v>
      </c>
    </row>
    <row r="1114" spans="1:16" x14ac:dyDescent="0.45">
      <c r="A1114" s="2" t="s">
        <v>4175</v>
      </c>
      <c r="B1114" s="2">
        <v>1120</v>
      </c>
      <c r="C1114" s="6" t="s">
        <v>891</v>
      </c>
      <c r="D1114" s="12" t="s">
        <v>170</v>
      </c>
      <c r="E1114" s="24">
        <v>59284501</v>
      </c>
      <c r="F1114" s="12" t="s">
        <v>0</v>
      </c>
      <c r="G1114" s="12" t="s">
        <v>24</v>
      </c>
      <c r="H1114" s="6" t="s">
        <v>2001</v>
      </c>
      <c r="I1114" s="4"/>
      <c r="J1114" s="5">
        <v>1</v>
      </c>
      <c r="K1114" s="6"/>
      <c r="L1114" s="6" t="s">
        <v>445</v>
      </c>
      <c r="M1114" s="4" t="s">
        <v>6</v>
      </c>
      <c r="N1114" t="s">
        <v>118</v>
      </c>
      <c r="O1114" s="4"/>
      <c r="P1114" s="6" t="s">
        <v>2012</v>
      </c>
    </row>
    <row r="1115" spans="1:16" x14ac:dyDescent="0.45">
      <c r="A1115" s="2" t="s">
        <v>4175</v>
      </c>
      <c r="B1115" s="2">
        <v>1120</v>
      </c>
      <c r="C1115" s="6" t="s">
        <v>846</v>
      </c>
      <c r="D1115" s="12" t="s">
        <v>1734</v>
      </c>
      <c r="E1115" s="24">
        <v>39317268</v>
      </c>
      <c r="F1115" s="12" t="s">
        <v>24</v>
      </c>
      <c r="G1115" s="12" t="s">
        <v>10</v>
      </c>
      <c r="H1115" s="6" t="s">
        <v>2013</v>
      </c>
      <c r="I1115" s="4"/>
      <c r="J1115" s="5">
        <v>1</v>
      </c>
      <c r="K1115" s="6"/>
      <c r="L1115" s="6" t="s">
        <v>436</v>
      </c>
      <c r="M1115" s="4" t="s">
        <v>6</v>
      </c>
      <c r="N1115" t="s">
        <v>118</v>
      </c>
      <c r="O1115" s="4"/>
      <c r="P1115" s="6" t="s">
        <v>2014</v>
      </c>
    </row>
    <row r="1116" spans="1:16" x14ac:dyDescent="0.45">
      <c r="A1116" s="2" t="s">
        <v>4175</v>
      </c>
      <c r="B1116" s="2">
        <v>1120</v>
      </c>
      <c r="C1116" s="6" t="s">
        <v>1586</v>
      </c>
      <c r="D1116" s="12" t="s">
        <v>1734</v>
      </c>
      <c r="E1116" s="24">
        <v>39316879</v>
      </c>
      <c r="F1116" s="12" t="s">
        <v>2016</v>
      </c>
      <c r="G1116" s="12" t="s">
        <v>144</v>
      </c>
      <c r="H1116" s="6" t="s">
        <v>2013</v>
      </c>
      <c r="I1116" s="4"/>
      <c r="J1116" s="5">
        <v>1</v>
      </c>
      <c r="K1116" s="6"/>
      <c r="L1116" s="6" t="s">
        <v>199</v>
      </c>
      <c r="M1116" s="4" t="s">
        <v>6</v>
      </c>
      <c r="N1116" t="s">
        <v>194</v>
      </c>
      <c r="O1116" s="4"/>
      <c r="P1116" s="6" t="s">
        <v>2015</v>
      </c>
    </row>
    <row r="1117" spans="1:16" x14ac:dyDescent="0.45">
      <c r="A1117" s="2" t="s">
        <v>4175</v>
      </c>
      <c r="B1117" s="2">
        <v>1120</v>
      </c>
      <c r="C1117" s="6" t="s">
        <v>1827</v>
      </c>
      <c r="D1117" s="12" t="s">
        <v>192</v>
      </c>
      <c r="E1117" s="24">
        <v>28195666</v>
      </c>
      <c r="F1117" s="12" t="s">
        <v>1</v>
      </c>
      <c r="G1117" s="12" t="s">
        <v>24</v>
      </c>
      <c r="H1117" s="6" t="s">
        <v>2017</v>
      </c>
      <c r="I1117" s="4"/>
      <c r="J1117" s="5">
        <v>1</v>
      </c>
      <c r="K1117" s="6"/>
      <c r="L1117" s="6" t="s">
        <v>246</v>
      </c>
      <c r="M1117" s="4" t="s">
        <v>6</v>
      </c>
      <c r="N1117" t="s">
        <v>118</v>
      </c>
      <c r="O1117" s="4"/>
      <c r="P1117" s="6" t="s">
        <v>2018</v>
      </c>
    </row>
    <row r="1118" spans="1:16" x14ac:dyDescent="0.45">
      <c r="A1118" s="2" t="s">
        <v>4175</v>
      </c>
      <c r="B1118" s="2">
        <v>1120</v>
      </c>
      <c r="C1118" s="6" t="s">
        <v>182</v>
      </c>
      <c r="D1118" s="12" t="s">
        <v>192</v>
      </c>
      <c r="E1118" s="24">
        <v>28196248</v>
      </c>
      <c r="F1118" s="12" t="s">
        <v>1</v>
      </c>
      <c r="G1118" s="12" t="s">
        <v>0</v>
      </c>
      <c r="H1118" s="6" t="s">
        <v>2017</v>
      </c>
      <c r="I1118" s="4"/>
      <c r="J1118" s="5">
        <v>1</v>
      </c>
      <c r="K1118" s="6"/>
      <c r="L1118" s="6" t="s">
        <v>180</v>
      </c>
      <c r="M1118" s="4" t="s">
        <v>6</v>
      </c>
      <c r="N1118" t="s">
        <v>118</v>
      </c>
      <c r="O1118" s="4"/>
      <c r="P1118" s="6" t="s">
        <v>2019</v>
      </c>
    </row>
    <row r="1119" spans="1:16" x14ac:dyDescent="0.45">
      <c r="A1119" s="2" t="s">
        <v>4175</v>
      </c>
      <c r="B1119" s="2">
        <v>1120</v>
      </c>
      <c r="C1119" s="6" t="s">
        <v>2020</v>
      </c>
      <c r="D1119" s="12" t="s">
        <v>192</v>
      </c>
      <c r="E1119" s="24">
        <v>28194668</v>
      </c>
      <c r="F1119" s="12" t="s">
        <v>144</v>
      </c>
      <c r="G1119" s="12" t="s">
        <v>2022</v>
      </c>
      <c r="H1119" s="6" t="s">
        <v>2017</v>
      </c>
      <c r="I1119" s="4"/>
      <c r="J1119" s="5">
        <v>1</v>
      </c>
      <c r="K1119" s="6"/>
      <c r="L1119" s="6" t="s">
        <v>176</v>
      </c>
      <c r="M1119" s="4" t="s">
        <v>6</v>
      </c>
      <c r="N1119" t="s">
        <v>1186</v>
      </c>
      <c r="O1119" s="4"/>
      <c r="P1119" s="6" t="s">
        <v>2021</v>
      </c>
    </row>
    <row r="1120" spans="1:16" x14ac:dyDescent="0.45">
      <c r="A1120" s="2" t="s">
        <v>4175</v>
      </c>
      <c r="B1120" s="2">
        <v>1120</v>
      </c>
      <c r="C1120" s="6" t="s">
        <v>2023</v>
      </c>
      <c r="D1120" s="12" t="s">
        <v>192</v>
      </c>
      <c r="E1120" s="24">
        <v>28194668</v>
      </c>
      <c r="F1120" s="12" t="s">
        <v>144</v>
      </c>
      <c r="G1120" s="12" t="s">
        <v>2022</v>
      </c>
      <c r="H1120" s="6" t="s">
        <v>2017</v>
      </c>
      <c r="I1120" s="4"/>
      <c r="J1120" s="5">
        <v>1</v>
      </c>
      <c r="K1120" s="6"/>
      <c r="L1120" s="6" t="s">
        <v>187</v>
      </c>
      <c r="M1120" s="4" t="s">
        <v>6</v>
      </c>
      <c r="N1120" t="s">
        <v>1186</v>
      </c>
      <c r="O1120" s="4"/>
      <c r="P1120" s="6" t="s">
        <v>2021</v>
      </c>
    </row>
    <row r="1121" spans="1:16" x14ac:dyDescent="0.45">
      <c r="A1121" s="2" t="s">
        <v>4175</v>
      </c>
      <c r="B1121" s="2">
        <v>1120</v>
      </c>
      <c r="C1121" s="6" t="s">
        <v>233</v>
      </c>
      <c r="D1121" s="12" t="s">
        <v>192</v>
      </c>
      <c r="E1121" s="24">
        <v>28193658</v>
      </c>
      <c r="F1121" s="12" t="s">
        <v>2025</v>
      </c>
      <c r="G1121" s="12" t="s">
        <v>144</v>
      </c>
      <c r="H1121" s="6" t="s">
        <v>2017</v>
      </c>
      <c r="I1121" s="4"/>
      <c r="J1121" s="5">
        <v>1</v>
      </c>
      <c r="K1121" s="6"/>
      <c r="L1121" s="6" t="s">
        <v>234</v>
      </c>
      <c r="M1121" s="4" t="s">
        <v>6</v>
      </c>
      <c r="N1121" t="s">
        <v>194</v>
      </c>
      <c r="O1121" s="4"/>
      <c r="P1121" s="6" t="s">
        <v>2024</v>
      </c>
    </row>
    <row r="1122" spans="1:16" x14ac:dyDescent="0.45">
      <c r="A1122" s="2" t="s">
        <v>4175</v>
      </c>
      <c r="B1122" s="2">
        <v>1120</v>
      </c>
      <c r="C1122" s="6" t="s">
        <v>2026</v>
      </c>
      <c r="D1122" s="12" t="s">
        <v>192</v>
      </c>
      <c r="E1122" s="24">
        <v>28194801</v>
      </c>
      <c r="F1122" s="12" t="s">
        <v>0</v>
      </c>
      <c r="G1122" s="12" t="s">
        <v>24</v>
      </c>
      <c r="H1122" s="6" t="s">
        <v>2017</v>
      </c>
      <c r="I1122" s="4"/>
      <c r="J1122" s="5">
        <v>1</v>
      </c>
      <c r="K1122" s="6"/>
      <c r="L1122" s="6" t="s">
        <v>32</v>
      </c>
      <c r="M1122" s="4" t="s">
        <v>6</v>
      </c>
      <c r="N1122" t="s">
        <v>118</v>
      </c>
      <c r="O1122" s="4"/>
      <c r="P1122" s="6" t="s">
        <v>2027</v>
      </c>
    </row>
    <row r="1123" spans="1:16" x14ac:dyDescent="0.45">
      <c r="A1123" s="2" t="s">
        <v>4175</v>
      </c>
      <c r="B1123" s="2">
        <v>1120</v>
      </c>
      <c r="C1123" s="6" t="s">
        <v>138</v>
      </c>
      <c r="D1123" s="12" t="s">
        <v>192</v>
      </c>
      <c r="E1123" s="24">
        <v>28147036</v>
      </c>
      <c r="F1123" s="12" t="s">
        <v>1</v>
      </c>
      <c r="G1123" s="12" t="s">
        <v>0</v>
      </c>
      <c r="H1123" s="6" t="s">
        <v>2017</v>
      </c>
      <c r="I1123" s="4"/>
      <c r="J1123" s="5">
        <v>1</v>
      </c>
      <c r="K1123" s="6"/>
      <c r="L1123" s="6" t="s">
        <v>70</v>
      </c>
      <c r="M1123" s="4" t="s">
        <v>6</v>
      </c>
      <c r="N1123" t="s">
        <v>118</v>
      </c>
      <c r="O1123" s="4"/>
      <c r="P1123" s="6" t="s">
        <v>2028</v>
      </c>
    </row>
    <row r="1124" spans="1:16" x14ac:dyDescent="0.45">
      <c r="A1124" s="2" t="s">
        <v>4175</v>
      </c>
      <c r="B1124" s="2">
        <v>1120</v>
      </c>
      <c r="C1124" s="6" t="s">
        <v>427</v>
      </c>
      <c r="D1124" s="12" t="s">
        <v>201</v>
      </c>
      <c r="E1124" s="24">
        <v>155159932</v>
      </c>
      <c r="F1124" s="12" t="s">
        <v>10</v>
      </c>
      <c r="G1124" s="12" t="s">
        <v>24</v>
      </c>
      <c r="H1124" s="6" t="s">
        <v>2029</v>
      </c>
      <c r="I1124" s="4"/>
      <c r="J1124" s="5">
        <v>1</v>
      </c>
      <c r="K1124" s="6"/>
      <c r="L1124" s="6" t="s">
        <v>124</v>
      </c>
      <c r="M1124" s="4" t="s">
        <v>6</v>
      </c>
      <c r="N1124" t="s">
        <v>118</v>
      </c>
      <c r="O1124" s="4"/>
      <c r="P1124" s="6" t="s">
        <v>2030</v>
      </c>
    </row>
    <row r="1125" spans="1:16" x14ac:dyDescent="0.45">
      <c r="A1125" s="2" t="s">
        <v>4175</v>
      </c>
      <c r="B1125" s="2">
        <v>1120</v>
      </c>
      <c r="C1125" s="6" t="s">
        <v>1123</v>
      </c>
      <c r="D1125" s="12" t="s">
        <v>201</v>
      </c>
      <c r="E1125" s="24">
        <v>155159944</v>
      </c>
      <c r="F1125" s="12" t="s">
        <v>1</v>
      </c>
      <c r="G1125" s="12" t="s">
        <v>0</v>
      </c>
      <c r="H1125" s="6" t="s">
        <v>2029</v>
      </c>
      <c r="I1125" s="4"/>
      <c r="J1125" s="5">
        <v>1</v>
      </c>
      <c r="K1125" s="6"/>
      <c r="L1125" s="6" t="s">
        <v>436</v>
      </c>
      <c r="M1125" s="4" t="s">
        <v>6</v>
      </c>
      <c r="N1125" t="s">
        <v>118</v>
      </c>
      <c r="O1125" s="4"/>
      <c r="P1125" s="6" t="s">
        <v>2031</v>
      </c>
    </row>
    <row r="1126" spans="1:16" x14ac:dyDescent="0.45">
      <c r="A1126" s="2" t="s">
        <v>4175</v>
      </c>
      <c r="B1126" s="2">
        <v>1120</v>
      </c>
      <c r="C1126" s="6" t="s">
        <v>981</v>
      </c>
      <c r="D1126" s="12" t="s">
        <v>201</v>
      </c>
      <c r="E1126" s="24">
        <v>155159944</v>
      </c>
      <c r="F1126" s="12" t="s">
        <v>1</v>
      </c>
      <c r="G1126" s="12" t="s">
        <v>0</v>
      </c>
      <c r="H1126" s="6" t="s">
        <v>2029</v>
      </c>
      <c r="I1126" s="4"/>
      <c r="J1126" s="5">
        <v>1</v>
      </c>
      <c r="K1126" s="6"/>
      <c r="L1126" s="6" t="s">
        <v>128</v>
      </c>
      <c r="M1126" s="4" t="s">
        <v>6</v>
      </c>
      <c r="N1126" t="s">
        <v>118</v>
      </c>
      <c r="O1126" s="4"/>
      <c r="P1126" s="6" t="s">
        <v>2031</v>
      </c>
    </row>
    <row r="1127" spans="1:16" x14ac:dyDescent="0.45">
      <c r="A1127" s="2" t="s">
        <v>4175</v>
      </c>
      <c r="B1127" s="2">
        <v>1120</v>
      </c>
      <c r="C1127" s="6" t="s">
        <v>2033</v>
      </c>
      <c r="D1127" s="12" t="s">
        <v>221</v>
      </c>
      <c r="E1127" s="24">
        <v>51582832</v>
      </c>
      <c r="F1127" s="12" t="s">
        <v>24</v>
      </c>
      <c r="G1127" s="12" t="s">
        <v>10</v>
      </c>
      <c r="H1127" s="6" t="s">
        <v>2032</v>
      </c>
      <c r="I1127" s="4"/>
      <c r="J1127" s="5">
        <v>1</v>
      </c>
      <c r="K1127" s="6"/>
      <c r="L1127" s="6" t="s">
        <v>176</v>
      </c>
      <c r="M1127" s="4" t="s">
        <v>6</v>
      </c>
      <c r="N1127" t="s">
        <v>118</v>
      </c>
      <c r="O1127" s="4"/>
      <c r="P1127" s="6" t="s">
        <v>2034</v>
      </c>
    </row>
    <row r="1128" spans="1:16" x14ac:dyDescent="0.45">
      <c r="A1128" s="2" t="s">
        <v>4175</v>
      </c>
      <c r="B1128" s="2">
        <v>1120</v>
      </c>
      <c r="C1128" s="6" t="s">
        <v>2035</v>
      </c>
      <c r="D1128" s="12" t="s">
        <v>221</v>
      </c>
      <c r="E1128" s="24">
        <v>51585586</v>
      </c>
      <c r="F1128" s="12" t="s">
        <v>24</v>
      </c>
      <c r="G1128" s="12" t="s">
        <v>10</v>
      </c>
      <c r="H1128" s="6" t="s">
        <v>2032</v>
      </c>
      <c r="I1128" s="4"/>
      <c r="J1128" s="5">
        <v>1</v>
      </c>
      <c r="K1128" s="6"/>
      <c r="L1128" s="6" t="s">
        <v>187</v>
      </c>
      <c r="M1128" s="4" t="s">
        <v>6</v>
      </c>
      <c r="N1128" t="s">
        <v>118</v>
      </c>
      <c r="O1128" s="4"/>
      <c r="P1128" s="6" t="s">
        <v>2036</v>
      </c>
    </row>
    <row r="1129" spans="1:16" x14ac:dyDescent="0.45">
      <c r="A1129" s="2" t="s">
        <v>4175</v>
      </c>
      <c r="B1129" s="2">
        <v>1120</v>
      </c>
      <c r="C1129" s="6" t="s">
        <v>379</v>
      </c>
      <c r="D1129" s="12" t="s">
        <v>221</v>
      </c>
      <c r="E1129" s="24">
        <v>51584682</v>
      </c>
      <c r="F1129" s="12" t="s">
        <v>0</v>
      </c>
      <c r="G1129" s="12" t="s">
        <v>1</v>
      </c>
      <c r="H1129" s="6" t="s">
        <v>2032</v>
      </c>
      <c r="I1129" s="4"/>
      <c r="J1129" s="5">
        <v>1</v>
      </c>
      <c r="K1129" s="6"/>
      <c r="L1129" s="6" t="s">
        <v>32</v>
      </c>
      <c r="M1129" s="4" t="s">
        <v>6</v>
      </c>
      <c r="N1129" t="s">
        <v>118</v>
      </c>
      <c r="O1129" s="4"/>
      <c r="P1129" s="6" t="s">
        <v>2037</v>
      </c>
    </row>
    <row r="1130" spans="1:16" x14ac:dyDescent="0.45">
      <c r="A1130" s="2" t="s">
        <v>4175</v>
      </c>
      <c r="B1130" s="2">
        <v>1120</v>
      </c>
      <c r="C1130" s="6" t="s">
        <v>1639</v>
      </c>
      <c r="D1130" s="12" t="s">
        <v>221</v>
      </c>
      <c r="E1130" s="24">
        <v>51584682</v>
      </c>
      <c r="F1130" s="12" t="s">
        <v>0</v>
      </c>
      <c r="G1130" s="12" t="s">
        <v>1</v>
      </c>
      <c r="H1130" s="6" t="s">
        <v>2032</v>
      </c>
      <c r="I1130" s="4"/>
      <c r="J1130" s="5">
        <v>1</v>
      </c>
      <c r="K1130" s="6"/>
      <c r="L1130" s="6" t="s">
        <v>32</v>
      </c>
      <c r="M1130" s="4" t="s">
        <v>6</v>
      </c>
      <c r="N1130" t="s">
        <v>118</v>
      </c>
      <c r="O1130" s="4"/>
      <c r="P1130" s="6" t="s">
        <v>2037</v>
      </c>
    </row>
    <row r="1131" spans="1:16" x14ac:dyDescent="0.45">
      <c r="A1131" s="2" t="s">
        <v>4175</v>
      </c>
      <c r="B1131" s="2">
        <v>1120</v>
      </c>
      <c r="C1131" s="6" t="s">
        <v>2038</v>
      </c>
      <c r="D1131" s="12" t="s">
        <v>221</v>
      </c>
      <c r="E1131" s="24">
        <v>51580896</v>
      </c>
      <c r="F1131" s="12" t="s">
        <v>10</v>
      </c>
      <c r="G1131" s="12" t="s">
        <v>0</v>
      </c>
      <c r="H1131" s="6" t="s">
        <v>2032</v>
      </c>
      <c r="I1131" s="4"/>
      <c r="J1131" s="5">
        <v>1</v>
      </c>
      <c r="K1131" s="6"/>
      <c r="L1131" s="6" t="s">
        <v>45</v>
      </c>
      <c r="M1131" s="4" t="s">
        <v>6</v>
      </c>
      <c r="N1131" t="s">
        <v>118</v>
      </c>
      <c r="O1131" s="4"/>
      <c r="P1131" s="6" t="s">
        <v>2039</v>
      </c>
    </row>
    <row r="1132" spans="1:16" x14ac:dyDescent="0.45">
      <c r="A1132" s="2" t="s">
        <v>4175</v>
      </c>
      <c r="B1132" s="2">
        <v>1120</v>
      </c>
      <c r="C1132" s="6" t="s">
        <v>282</v>
      </c>
      <c r="D1132" s="12" t="s">
        <v>1331</v>
      </c>
      <c r="E1132" s="24">
        <v>134271453</v>
      </c>
      <c r="F1132" s="12" t="s">
        <v>1</v>
      </c>
      <c r="G1132" s="12" t="s">
        <v>10</v>
      </c>
      <c r="H1132" s="6" t="s">
        <v>2040</v>
      </c>
      <c r="I1132" s="4"/>
      <c r="J1132" s="5">
        <v>1</v>
      </c>
      <c r="K1132" s="6"/>
      <c r="L1132" s="6" t="s">
        <v>246</v>
      </c>
      <c r="M1132" s="4" t="s">
        <v>6</v>
      </c>
      <c r="N1132" t="s">
        <v>118</v>
      </c>
      <c r="O1132" s="4"/>
      <c r="P1132" s="6" t="s">
        <v>2041</v>
      </c>
    </row>
    <row r="1133" spans="1:16" x14ac:dyDescent="0.45">
      <c r="A1133" s="2" t="s">
        <v>4175</v>
      </c>
      <c r="B1133" s="2">
        <v>1120</v>
      </c>
      <c r="C1133" s="6" t="s">
        <v>377</v>
      </c>
      <c r="D1133" s="12" t="s">
        <v>1331</v>
      </c>
      <c r="E1133" s="24">
        <v>134251333</v>
      </c>
      <c r="F1133" s="12" t="s">
        <v>24</v>
      </c>
      <c r="G1133" s="12" t="s">
        <v>10</v>
      </c>
      <c r="H1133" s="6" t="s">
        <v>2040</v>
      </c>
      <c r="I1133" s="4"/>
      <c r="J1133" s="5">
        <v>1</v>
      </c>
      <c r="K1133" s="6"/>
      <c r="L1133" s="6" t="s">
        <v>124</v>
      </c>
      <c r="M1133" s="4" t="s">
        <v>6</v>
      </c>
      <c r="N1133" t="s">
        <v>118</v>
      </c>
      <c r="O1133" s="4"/>
      <c r="P1133" s="6" t="s">
        <v>2042</v>
      </c>
    </row>
    <row r="1134" spans="1:16" x14ac:dyDescent="0.45">
      <c r="A1134" s="2" t="s">
        <v>4175</v>
      </c>
      <c r="B1134" s="2">
        <v>1120</v>
      </c>
      <c r="C1134" s="6" t="s">
        <v>1203</v>
      </c>
      <c r="D1134" s="12" t="s">
        <v>1331</v>
      </c>
      <c r="E1134" s="24">
        <v>134251219</v>
      </c>
      <c r="F1134" s="12" t="s">
        <v>24</v>
      </c>
      <c r="G1134" s="12" t="s">
        <v>10</v>
      </c>
      <c r="H1134" s="6" t="s">
        <v>2040</v>
      </c>
      <c r="I1134" s="4"/>
      <c r="J1134" s="5">
        <v>1</v>
      </c>
      <c r="K1134" s="6"/>
      <c r="L1134" s="6" t="s">
        <v>151</v>
      </c>
      <c r="M1134" s="4" t="s">
        <v>6</v>
      </c>
      <c r="N1134" t="s">
        <v>118</v>
      </c>
      <c r="O1134" s="4"/>
      <c r="P1134" s="6" t="s">
        <v>2043</v>
      </c>
    </row>
    <row r="1135" spans="1:16" x14ac:dyDescent="0.45">
      <c r="A1135" s="2" t="s">
        <v>4175</v>
      </c>
      <c r="B1135" s="2">
        <v>1120</v>
      </c>
      <c r="C1135" s="6" t="s">
        <v>1966</v>
      </c>
      <c r="D1135" s="12" t="s">
        <v>1331</v>
      </c>
      <c r="E1135" s="24">
        <v>134270628</v>
      </c>
      <c r="F1135" s="12" t="s">
        <v>1</v>
      </c>
      <c r="G1135" s="12" t="s">
        <v>0</v>
      </c>
      <c r="H1135" s="6" t="s">
        <v>2040</v>
      </c>
      <c r="I1135" s="4"/>
      <c r="J1135" s="5">
        <v>1</v>
      </c>
      <c r="K1135" s="6"/>
      <c r="L1135" s="6" t="s">
        <v>176</v>
      </c>
      <c r="M1135" s="4" t="s">
        <v>6</v>
      </c>
      <c r="N1135" t="s">
        <v>118</v>
      </c>
      <c r="O1135" s="4"/>
      <c r="P1135" s="6" t="s">
        <v>2044</v>
      </c>
    </row>
    <row r="1136" spans="1:16" x14ac:dyDescent="0.45">
      <c r="A1136" s="2" t="s">
        <v>4175</v>
      </c>
      <c r="B1136" s="2">
        <v>1120</v>
      </c>
      <c r="C1136" s="6" t="s">
        <v>717</v>
      </c>
      <c r="D1136" s="12" t="s">
        <v>1331</v>
      </c>
      <c r="E1136" s="24">
        <v>134262695</v>
      </c>
      <c r="F1136" s="12" t="s">
        <v>1</v>
      </c>
      <c r="G1136" s="12" t="s">
        <v>0</v>
      </c>
      <c r="H1136" s="6" t="s">
        <v>2040</v>
      </c>
      <c r="I1136" s="4"/>
      <c r="J1136" s="5">
        <v>1</v>
      </c>
      <c r="K1136" s="6"/>
      <c r="L1136" s="6" t="s">
        <v>128</v>
      </c>
      <c r="M1136" s="4" t="s">
        <v>6</v>
      </c>
      <c r="N1136" t="s">
        <v>118</v>
      </c>
      <c r="O1136" s="4"/>
      <c r="P1136" s="6" t="s">
        <v>2045</v>
      </c>
    </row>
    <row r="1137" spans="1:16" x14ac:dyDescent="0.45">
      <c r="A1137" s="2" t="s">
        <v>4175</v>
      </c>
      <c r="B1137" s="2">
        <v>1120</v>
      </c>
      <c r="C1137" s="6" t="s">
        <v>1159</v>
      </c>
      <c r="D1137" s="12" t="s">
        <v>1331</v>
      </c>
      <c r="E1137" s="24">
        <v>134251285</v>
      </c>
      <c r="F1137" s="12" t="s">
        <v>24</v>
      </c>
      <c r="G1137" s="12" t="s">
        <v>10</v>
      </c>
      <c r="H1137" s="6" t="s">
        <v>2040</v>
      </c>
      <c r="I1137" s="4"/>
      <c r="J1137" s="5">
        <v>1</v>
      </c>
      <c r="K1137" s="6"/>
      <c r="L1137" s="6" t="s">
        <v>131</v>
      </c>
      <c r="M1137" s="4" t="s">
        <v>6</v>
      </c>
      <c r="N1137" t="s">
        <v>118</v>
      </c>
      <c r="O1137" s="4"/>
      <c r="P1137" s="6" t="s">
        <v>2046</v>
      </c>
    </row>
    <row r="1138" spans="1:16" x14ac:dyDescent="0.45">
      <c r="A1138" s="2" t="s">
        <v>4175</v>
      </c>
      <c r="B1138" s="2">
        <v>1120</v>
      </c>
      <c r="C1138" s="6" t="s">
        <v>961</v>
      </c>
      <c r="D1138" s="12" t="s">
        <v>1331</v>
      </c>
      <c r="E1138" s="24">
        <v>134251279</v>
      </c>
      <c r="F1138" s="12" t="s">
        <v>24</v>
      </c>
      <c r="G1138" s="12" t="s">
        <v>10</v>
      </c>
      <c r="H1138" s="6" t="s">
        <v>2040</v>
      </c>
      <c r="I1138" s="4"/>
      <c r="J1138" s="5">
        <v>1</v>
      </c>
      <c r="K1138" s="6"/>
      <c r="L1138" s="6" t="s">
        <v>32</v>
      </c>
      <c r="M1138" s="4" t="s">
        <v>6</v>
      </c>
      <c r="N1138" t="s">
        <v>118</v>
      </c>
      <c r="O1138" s="4"/>
      <c r="P1138" s="6" t="s">
        <v>2047</v>
      </c>
    </row>
    <row r="1139" spans="1:16" x14ac:dyDescent="0.45">
      <c r="A1139" s="2" t="s">
        <v>4175</v>
      </c>
      <c r="B1139" s="2">
        <v>1120</v>
      </c>
      <c r="C1139" s="6" t="s">
        <v>627</v>
      </c>
      <c r="D1139" s="12" t="s">
        <v>1331</v>
      </c>
      <c r="E1139" s="24">
        <v>134260149</v>
      </c>
      <c r="F1139" s="12" t="s">
        <v>10</v>
      </c>
      <c r="G1139" s="12" t="s">
        <v>24</v>
      </c>
      <c r="H1139" s="6" t="s">
        <v>2040</v>
      </c>
      <c r="I1139" s="4"/>
      <c r="J1139" s="5">
        <v>1</v>
      </c>
      <c r="K1139" s="6"/>
      <c r="L1139" s="6" t="s">
        <v>32</v>
      </c>
      <c r="M1139" s="4" t="s">
        <v>6</v>
      </c>
      <c r="N1139" t="s">
        <v>118</v>
      </c>
      <c r="O1139" s="4"/>
      <c r="P1139" s="6" t="s">
        <v>2048</v>
      </c>
    </row>
    <row r="1140" spans="1:16" x14ac:dyDescent="0.45">
      <c r="A1140" s="2" t="s">
        <v>4175</v>
      </c>
      <c r="B1140" s="2">
        <v>1120</v>
      </c>
      <c r="C1140" s="6" t="s">
        <v>2049</v>
      </c>
      <c r="D1140" s="12" t="s">
        <v>1331</v>
      </c>
      <c r="E1140" s="24">
        <v>134260131</v>
      </c>
      <c r="F1140" s="12" t="s">
        <v>24</v>
      </c>
      <c r="G1140" s="12" t="s">
        <v>10</v>
      </c>
      <c r="H1140" s="6" t="s">
        <v>2040</v>
      </c>
      <c r="I1140" s="4"/>
      <c r="J1140" s="5">
        <v>1</v>
      </c>
      <c r="K1140" s="6"/>
      <c r="L1140" s="6" t="s">
        <v>32</v>
      </c>
      <c r="M1140" s="4" t="s">
        <v>6</v>
      </c>
      <c r="N1140" t="s">
        <v>118</v>
      </c>
      <c r="O1140" s="4"/>
      <c r="P1140" s="6" t="s">
        <v>2050</v>
      </c>
    </row>
    <row r="1141" spans="1:16" x14ac:dyDescent="0.45">
      <c r="A1141" s="2" t="s">
        <v>4175</v>
      </c>
      <c r="B1141" s="2">
        <v>1120</v>
      </c>
      <c r="C1141" s="6" t="s">
        <v>2052</v>
      </c>
      <c r="D1141" s="12" t="s">
        <v>211</v>
      </c>
      <c r="E1141" s="24">
        <v>139393401</v>
      </c>
      <c r="F1141" s="12" t="s">
        <v>0</v>
      </c>
      <c r="G1141" s="12" t="s">
        <v>1</v>
      </c>
      <c r="H1141" s="6" t="s">
        <v>2051</v>
      </c>
      <c r="I1141" s="4"/>
      <c r="J1141" s="5">
        <v>1</v>
      </c>
      <c r="K1141" s="6"/>
      <c r="L1141" s="6" t="s">
        <v>124</v>
      </c>
      <c r="M1141" s="4" t="s">
        <v>6</v>
      </c>
      <c r="N1141" t="s">
        <v>118</v>
      </c>
      <c r="O1141" s="4"/>
      <c r="P1141" s="6" t="s">
        <v>2053</v>
      </c>
    </row>
    <row r="1142" spans="1:16" x14ac:dyDescent="0.45">
      <c r="A1142" s="2" t="s">
        <v>4175</v>
      </c>
      <c r="B1142" s="2">
        <v>1120</v>
      </c>
      <c r="C1142" s="6" t="s">
        <v>2054</v>
      </c>
      <c r="D1142" s="12" t="s">
        <v>211</v>
      </c>
      <c r="E1142" s="24">
        <v>139400180</v>
      </c>
      <c r="F1142" s="12" t="s">
        <v>24</v>
      </c>
      <c r="G1142" s="12" t="s">
        <v>1</v>
      </c>
      <c r="H1142" s="6" t="s">
        <v>2051</v>
      </c>
      <c r="I1142" s="4"/>
      <c r="J1142" s="5">
        <v>1</v>
      </c>
      <c r="K1142" s="6"/>
      <c r="L1142" s="6" t="s">
        <v>124</v>
      </c>
      <c r="M1142" s="4" t="s">
        <v>6</v>
      </c>
      <c r="N1142" t="s">
        <v>118</v>
      </c>
      <c r="O1142" s="4"/>
      <c r="P1142" s="6" t="s">
        <v>2055</v>
      </c>
    </row>
    <row r="1143" spans="1:16" x14ac:dyDescent="0.45">
      <c r="A1143" s="2" t="s">
        <v>4175</v>
      </c>
      <c r="B1143" s="2">
        <v>1120</v>
      </c>
      <c r="C1143" s="6" t="s">
        <v>468</v>
      </c>
      <c r="D1143" s="12" t="s">
        <v>211</v>
      </c>
      <c r="E1143" s="24">
        <v>139391442</v>
      </c>
      <c r="F1143" s="12" t="s">
        <v>24</v>
      </c>
      <c r="G1143" s="12" t="s">
        <v>10</v>
      </c>
      <c r="H1143" s="6" t="s">
        <v>2051</v>
      </c>
      <c r="I1143" s="4"/>
      <c r="J1143" s="5">
        <v>1</v>
      </c>
      <c r="K1143" s="6"/>
      <c r="L1143" s="6" t="s">
        <v>436</v>
      </c>
      <c r="M1143" s="4" t="s">
        <v>6</v>
      </c>
      <c r="N1143" t="s">
        <v>118</v>
      </c>
      <c r="O1143" s="4"/>
      <c r="P1143" s="6" t="s">
        <v>2056</v>
      </c>
    </row>
    <row r="1144" spans="1:16" x14ac:dyDescent="0.45">
      <c r="A1144" s="2" t="s">
        <v>4175</v>
      </c>
      <c r="B1144" s="2">
        <v>1120</v>
      </c>
      <c r="C1144" s="6" t="s">
        <v>476</v>
      </c>
      <c r="D1144" s="12" t="s">
        <v>211</v>
      </c>
      <c r="E1144" s="24">
        <v>139401023</v>
      </c>
      <c r="F1144" s="12" t="s">
        <v>0</v>
      </c>
      <c r="G1144" s="12" t="s">
        <v>10</v>
      </c>
      <c r="H1144" s="6" t="s">
        <v>2051</v>
      </c>
      <c r="I1144" s="4"/>
      <c r="J1144" s="5">
        <v>1</v>
      </c>
      <c r="K1144" s="6"/>
      <c r="L1144" s="6" t="s">
        <v>436</v>
      </c>
      <c r="M1144" s="4" t="s">
        <v>6</v>
      </c>
      <c r="N1144" t="s">
        <v>118</v>
      </c>
      <c r="O1144" s="4"/>
      <c r="P1144" s="6" t="s">
        <v>2057</v>
      </c>
    </row>
    <row r="1145" spans="1:16" x14ac:dyDescent="0.45">
      <c r="A1145" s="2" t="s">
        <v>4175</v>
      </c>
      <c r="B1145" s="2">
        <v>1120</v>
      </c>
      <c r="C1145" s="6" t="s">
        <v>2058</v>
      </c>
      <c r="D1145" s="12" t="s">
        <v>211</v>
      </c>
      <c r="E1145" s="24">
        <v>139418261</v>
      </c>
      <c r="F1145" s="12" t="s">
        <v>1</v>
      </c>
      <c r="G1145" s="12" t="s">
        <v>0</v>
      </c>
      <c r="H1145" s="6" t="s">
        <v>2051</v>
      </c>
      <c r="I1145" s="4"/>
      <c r="J1145" s="5">
        <v>1</v>
      </c>
      <c r="K1145" s="6"/>
      <c r="L1145" s="6" t="s">
        <v>290</v>
      </c>
      <c r="M1145" s="4" t="s">
        <v>6</v>
      </c>
      <c r="N1145" t="s">
        <v>118</v>
      </c>
      <c r="O1145" s="4"/>
      <c r="P1145" s="6" t="s">
        <v>2059</v>
      </c>
    </row>
    <row r="1146" spans="1:16" x14ac:dyDescent="0.45">
      <c r="A1146" s="2" t="s">
        <v>4175</v>
      </c>
      <c r="B1146" s="2">
        <v>1120</v>
      </c>
      <c r="C1146" s="6" t="s">
        <v>1485</v>
      </c>
      <c r="D1146" s="12" t="s">
        <v>211</v>
      </c>
      <c r="E1146" s="24">
        <v>139399495</v>
      </c>
      <c r="F1146" s="12" t="s">
        <v>1</v>
      </c>
      <c r="G1146" s="12" t="s">
        <v>0</v>
      </c>
      <c r="H1146" s="6" t="s">
        <v>2051</v>
      </c>
      <c r="I1146" s="4"/>
      <c r="J1146" s="5">
        <v>1</v>
      </c>
      <c r="K1146" s="6"/>
      <c r="L1146" s="6" t="s">
        <v>151</v>
      </c>
      <c r="M1146" s="4" t="s">
        <v>6</v>
      </c>
      <c r="N1146" t="s">
        <v>118</v>
      </c>
      <c r="O1146" s="4"/>
      <c r="P1146" s="6" t="s">
        <v>2060</v>
      </c>
    </row>
    <row r="1147" spans="1:16" x14ac:dyDescent="0.45">
      <c r="A1147" s="2" t="s">
        <v>4175</v>
      </c>
      <c r="B1147" s="2">
        <v>1120</v>
      </c>
      <c r="C1147" s="6" t="s">
        <v>2061</v>
      </c>
      <c r="D1147" s="12" t="s">
        <v>211</v>
      </c>
      <c r="E1147" s="24">
        <v>139404272</v>
      </c>
      <c r="F1147" s="12" t="s">
        <v>24</v>
      </c>
      <c r="G1147" s="12" t="s">
        <v>10</v>
      </c>
      <c r="H1147" s="6" t="s">
        <v>2051</v>
      </c>
      <c r="I1147" s="4"/>
      <c r="J1147" s="5">
        <v>1</v>
      </c>
      <c r="K1147" s="6"/>
      <c r="L1147" s="6" t="s">
        <v>151</v>
      </c>
      <c r="M1147" s="4" t="s">
        <v>6</v>
      </c>
      <c r="N1147" t="s">
        <v>118</v>
      </c>
      <c r="O1147" s="4"/>
      <c r="P1147" s="6" t="s">
        <v>2062</v>
      </c>
    </row>
    <row r="1148" spans="1:16" x14ac:dyDescent="0.45">
      <c r="A1148" s="2" t="s">
        <v>4175</v>
      </c>
      <c r="B1148" s="2">
        <v>1120</v>
      </c>
      <c r="C1148" s="6" t="s">
        <v>775</v>
      </c>
      <c r="D1148" s="12" t="s">
        <v>211</v>
      </c>
      <c r="E1148" s="24">
        <v>139417343</v>
      </c>
      <c r="F1148" s="12" t="s">
        <v>0</v>
      </c>
      <c r="G1148" s="12" t="s">
        <v>1</v>
      </c>
      <c r="H1148" s="6" t="s">
        <v>2051</v>
      </c>
      <c r="I1148" s="4"/>
      <c r="J1148" s="5">
        <v>1</v>
      </c>
      <c r="K1148" s="6"/>
      <c r="L1148" s="6" t="s">
        <v>151</v>
      </c>
      <c r="M1148" s="4" t="s">
        <v>6</v>
      </c>
      <c r="N1148" t="s">
        <v>118</v>
      </c>
      <c r="O1148" s="4"/>
      <c r="P1148" s="6" t="s">
        <v>2063</v>
      </c>
    </row>
    <row r="1149" spans="1:16" x14ac:dyDescent="0.45">
      <c r="A1149" s="2" t="s">
        <v>4175</v>
      </c>
      <c r="B1149" s="2">
        <v>1120</v>
      </c>
      <c r="C1149" s="6" t="s">
        <v>1581</v>
      </c>
      <c r="D1149" s="12" t="s">
        <v>211</v>
      </c>
      <c r="E1149" s="24">
        <v>139402435</v>
      </c>
      <c r="F1149" s="12" t="s">
        <v>24</v>
      </c>
      <c r="G1149" s="12" t="s">
        <v>10</v>
      </c>
      <c r="H1149" s="6" t="s">
        <v>2051</v>
      </c>
      <c r="I1149" s="4"/>
      <c r="J1149" s="5">
        <v>1</v>
      </c>
      <c r="K1149" s="6"/>
      <c r="L1149" s="6" t="s">
        <v>151</v>
      </c>
      <c r="M1149" s="4" t="s">
        <v>6</v>
      </c>
      <c r="N1149" t="s">
        <v>118</v>
      </c>
      <c r="O1149" s="4"/>
      <c r="P1149" s="6" t="s">
        <v>2064</v>
      </c>
    </row>
    <row r="1150" spans="1:16" x14ac:dyDescent="0.45">
      <c r="A1150" s="2" t="s">
        <v>4175</v>
      </c>
      <c r="B1150" s="2">
        <v>1120</v>
      </c>
      <c r="C1150" s="6" t="s">
        <v>2065</v>
      </c>
      <c r="D1150" s="12" t="s">
        <v>211</v>
      </c>
      <c r="E1150" s="24">
        <v>139400252</v>
      </c>
      <c r="F1150" s="12" t="s">
        <v>0</v>
      </c>
      <c r="G1150" s="12" t="s">
        <v>1</v>
      </c>
      <c r="H1150" s="6" t="s">
        <v>2051</v>
      </c>
      <c r="I1150" s="4"/>
      <c r="J1150" s="5">
        <v>1</v>
      </c>
      <c r="K1150" s="6"/>
      <c r="L1150" s="6" t="s">
        <v>151</v>
      </c>
      <c r="M1150" s="4" t="s">
        <v>6</v>
      </c>
      <c r="N1150" t="s">
        <v>118</v>
      </c>
      <c r="O1150" s="4"/>
      <c r="P1150" s="6" t="s">
        <v>2066</v>
      </c>
    </row>
    <row r="1151" spans="1:16" x14ac:dyDescent="0.45">
      <c r="A1151" s="2" t="s">
        <v>4175</v>
      </c>
      <c r="B1151" s="2">
        <v>1120</v>
      </c>
      <c r="C1151" s="6" t="s">
        <v>2067</v>
      </c>
      <c r="D1151" s="12" t="s">
        <v>211</v>
      </c>
      <c r="E1151" s="24">
        <v>139400180</v>
      </c>
      <c r="F1151" s="12" t="s">
        <v>24</v>
      </c>
      <c r="G1151" s="12" t="s">
        <v>1</v>
      </c>
      <c r="H1151" s="6" t="s">
        <v>2051</v>
      </c>
      <c r="I1151" s="4"/>
      <c r="J1151" s="5">
        <v>1</v>
      </c>
      <c r="K1151" s="6"/>
      <c r="L1151" s="6" t="s">
        <v>180</v>
      </c>
      <c r="M1151" s="4" t="s">
        <v>6</v>
      </c>
      <c r="N1151" t="s">
        <v>118</v>
      </c>
      <c r="O1151" s="4"/>
      <c r="P1151" s="6" t="s">
        <v>2055</v>
      </c>
    </row>
    <row r="1152" spans="1:16" x14ac:dyDescent="0.45">
      <c r="A1152" s="2" t="s">
        <v>4175</v>
      </c>
      <c r="B1152" s="2">
        <v>1120</v>
      </c>
      <c r="C1152" s="6" t="s">
        <v>2068</v>
      </c>
      <c r="D1152" s="12" t="s">
        <v>211</v>
      </c>
      <c r="E1152" s="24">
        <v>139410001</v>
      </c>
      <c r="F1152" s="12" t="s">
        <v>24</v>
      </c>
      <c r="G1152" s="12" t="s">
        <v>10</v>
      </c>
      <c r="H1152" s="6" t="s">
        <v>2051</v>
      </c>
      <c r="I1152" s="4"/>
      <c r="J1152" s="5">
        <v>1</v>
      </c>
      <c r="K1152" s="6"/>
      <c r="L1152" s="6" t="s">
        <v>180</v>
      </c>
      <c r="M1152" s="4" t="s">
        <v>6</v>
      </c>
      <c r="N1152" t="s">
        <v>118</v>
      </c>
      <c r="O1152" s="4"/>
      <c r="P1152" s="6" t="s">
        <v>2069</v>
      </c>
    </row>
    <row r="1153" spans="1:16" x14ac:dyDescent="0.45">
      <c r="A1153" s="2" t="s">
        <v>4175</v>
      </c>
      <c r="B1153" s="2">
        <v>1120</v>
      </c>
      <c r="C1153" s="6" t="s">
        <v>2070</v>
      </c>
      <c r="D1153" s="12" t="s">
        <v>211</v>
      </c>
      <c r="E1153" s="24">
        <v>139399351</v>
      </c>
      <c r="F1153" s="12" t="s">
        <v>24</v>
      </c>
      <c r="G1153" s="12" t="s">
        <v>10</v>
      </c>
      <c r="H1153" s="6" t="s">
        <v>2051</v>
      </c>
      <c r="I1153" s="4"/>
      <c r="J1153" s="5">
        <v>1</v>
      </c>
      <c r="K1153" s="6"/>
      <c r="L1153" s="6" t="s">
        <v>338</v>
      </c>
      <c r="M1153" s="4" t="s">
        <v>6</v>
      </c>
      <c r="N1153" t="s">
        <v>118</v>
      </c>
      <c r="O1153" s="4"/>
      <c r="P1153" s="6" t="s">
        <v>2071</v>
      </c>
    </row>
    <row r="1154" spans="1:16" x14ac:dyDescent="0.45">
      <c r="A1154" s="2" t="s">
        <v>4175</v>
      </c>
      <c r="B1154" s="2">
        <v>1120</v>
      </c>
      <c r="C1154" s="6" t="s">
        <v>699</v>
      </c>
      <c r="D1154" s="12" t="s">
        <v>211</v>
      </c>
      <c r="E1154" s="24">
        <v>139393422</v>
      </c>
      <c r="F1154" s="12" t="s">
        <v>0</v>
      </c>
      <c r="G1154" s="12" t="s">
        <v>10</v>
      </c>
      <c r="H1154" s="6" t="s">
        <v>2051</v>
      </c>
      <c r="I1154" s="4"/>
      <c r="J1154" s="5">
        <v>1</v>
      </c>
      <c r="K1154" s="6"/>
      <c r="L1154" s="6" t="s">
        <v>338</v>
      </c>
      <c r="M1154" s="4" t="s">
        <v>6</v>
      </c>
      <c r="N1154" t="s">
        <v>118</v>
      </c>
      <c r="O1154" s="4"/>
      <c r="P1154" s="6" t="s">
        <v>2072</v>
      </c>
    </row>
    <row r="1155" spans="1:16" x14ac:dyDescent="0.45">
      <c r="A1155" s="2" t="s">
        <v>4175</v>
      </c>
      <c r="B1155" s="2">
        <v>1120</v>
      </c>
      <c r="C1155" s="6" t="s">
        <v>2073</v>
      </c>
      <c r="D1155" s="12" t="s">
        <v>211</v>
      </c>
      <c r="E1155" s="24">
        <v>139391211</v>
      </c>
      <c r="F1155" s="12" t="s">
        <v>0</v>
      </c>
      <c r="G1155" s="12" t="s">
        <v>1</v>
      </c>
      <c r="H1155" s="6" t="s">
        <v>2051</v>
      </c>
      <c r="I1155" s="4"/>
      <c r="J1155" s="5">
        <v>1</v>
      </c>
      <c r="K1155" s="6"/>
      <c r="L1155" s="6" t="s">
        <v>338</v>
      </c>
      <c r="M1155" s="4" t="s">
        <v>6</v>
      </c>
      <c r="N1155" t="s">
        <v>118</v>
      </c>
      <c r="O1155" s="4"/>
      <c r="P1155" s="6" t="s">
        <v>2074</v>
      </c>
    </row>
    <row r="1156" spans="1:16" x14ac:dyDescent="0.45">
      <c r="A1156" s="2" t="s">
        <v>4175</v>
      </c>
      <c r="B1156" s="2">
        <v>1120</v>
      </c>
      <c r="C1156" s="6" t="s">
        <v>2075</v>
      </c>
      <c r="D1156" s="12" t="s">
        <v>211</v>
      </c>
      <c r="E1156" s="24">
        <v>139404272</v>
      </c>
      <c r="F1156" s="12" t="s">
        <v>24</v>
      </c>
      <c r="G1156" s="12" t="s">
        <v>10</v>
      </c>
      <c r="H1156" s="6" t="s">
        <v>2051</v>
      </c>
      <c r="I1156" s="4"/>
      <c r="J1156" s="5">
        <v>1</v>
      </c>
      <c r="K1156" s="6"/>
      <c r="L1156" s="6" t="s">
        <v>219</v>
      </c>
      <c r="M1156" s="4" t="s">
        <v>6</v>
      </c>
      <c r="N1156" t="s">
        <v>118</v>
      </c>
      <c r="O1156" s="4"/>
      <c r="P1156" s="6" t="s">
        <v>2062</v>
      </c>
    </row>
    <row r="1157" spans="1:16" x14ac:dyDescent="0.45">
      <c r="A1157" s="2" t="s">
        <v>4175</v>
      </c>
      <c r="B1157" s="2">
        <v>1120</v>
      </c>
      <c r="C1157" s="6" t="s">
        <v>2076</v>
      </c>
      <c r="D1157" s="12" t="s">
        <v>211</v>
      </c>
      <c r="E1157" s="24">
        <v>139396511</v>
      </c>
      <c r="F1157" s="12" t="s">
        <v>10</v>
      </c>
      <c r="G1157" s="12" t="s">
        <v>24</v>
      </c>
      <c r="H1157" s="6" t="s">
        <v>2051</v>
      </c>
      <c r="I1157" s="4"/>
      <c r="J1157" s="5">
        <v>1</v>
      </c>
      <c r="K1157" s="6"/>
      <c r="L1157" s="6" t="s">
        <v>176</v>
      </c>
      <c r="M1157" s="4" t="s">
        <v>6</v>
      </c>
      <c r="N1157" t="s">
        <v>118</v>
      </c>
      <c r="O1157" s="4"/>
      <c r="P1157" s="6" t="s">
        <v>2077</v>
      </c>
    </row>
    <row r="1158" spans="1:16" x14ac:dyDescent="0.45">
      <c r="A1158" s="2" t="s">
        <v>4175</v>
      </c>
      <c r="B1158" s="2">
        <v>1120</v>
      </c>
      <c r="C1158" s="6" t="s">
        <v>301</v>
      </c>
      <c r="D1158" s="12" t="s">
        <v>211</v>
      </c>
      <c r="E1158" s="24">
        <v>139390585</v>
      </c>
      <c r="F1158" s="12" t="s">
        <v>0</v>
      </c>
      <c r="G1158" s="12" t="s">
        <v>1</v>
      </c>
      <c r="H1158" s="6" t="s">
        <v>2051</v>
      </c>
      <c r="I1158" s="4"/>
      <c r="J1158" s="5">
        <v>1</v>
      </c>
      <c r="K1158" s="6"/>
      <c r="L1158" s="6" t="s">
        <v>176</v>
      </c>
      <c r="M1158" s="4" t="s">
        <v>6</v>
      </c>
      <c r="N1158" t="s">
        <v>118</v>
      </c>
      <c r="O1158" s="4"/>
      <c r="P1158" s="6" t="s">
        <v>2078</v>
      </c>
    </row>
    <row r="1159" spans="1:16" x14ac:dyDescent="0.45">
      <c r="A1159" s="2" t="s">
        <v>4175</v>
      </c>
      <c r="B1159" s="2">
        <v>1120</v>
      </c>
      <c r="C1159" s="6" t="s">
        <v>301</v>
      </c>
      <c r="D1159" s="12" t="s">
        <v>211</v>
      </c>
      <c r="E1159" s="24">
        <v>139399976</v>
      </c>
      <c r="F1159" s="12" t="s">
        <v>0</v>
      </c>
      <c r="G1159" s="12" t="s">
        <v>1</v>
      </c>
      <c r="H1159" s="6" t="s">
        <v>2051</v>
      </c>
      <c r="I1159" s="4"/>
      <c r="J1159" s="5">
        <v>1</v>
      </c>
      <c r="K1159" s="6"/>
      <c r="L1159" s="6" t="s">
        <v>176</v>
      </c>
      <c r="M1159" s="4" t="s">
        <v>6</v>
      </c>
      <c r="N1159" t="s">
        <v>118</v>
      </c>
      <c r="O1159" s="4"/>
      <c r="P1159" s="6" t="s">
        <v>2079</v>
      </c>
    </row>
    <row r="1160" spans="1:16" x14ac:dyDescent="0.45">
      <c r="A1160" s="2" t="s">
        <v>4175</v>
      </c>
      <c r="B1160" s="2">
        <v>1120</v>
      </c>
      <c r="C1160" s="6" t="s">
        <v>2080</v>
      </c>
      <c r="D1160" s="12" t="s">
        <v>211</v>
      </c>
      <c r="E1160" s="24">
        <v>139396835</v>
      </c>
      <c r="F1160" s="12" t="s">
        <v>0</v>
      </c>
      <c r="G1160" s="12" t="s">
        <v>1</v>
      </c>
      <c r="H1160" s="6" t="s">
        <v>2051</v>
      </c>
      <c r="I1160" s="4"/>
      <c r="J1160" s="5">
        <v>1</v>
      </c>
      <c r="K1160" s="6"/>
      <c r="L1160" s="6" t="s">
        <v>128</v>
      </c>
      <c r="M1160" s="4" t="s">
        <v>6</v>
      </c>
      <c r="N1160" t="s">
        <v>118</v>
      </c>
      <c r="O1160" s="4"/>
      <c r="P1160" s="6" t="s">
        <v>2081</v>
      </c>
    </row>
    <row r="1161" spans="1:16" x14ac:dyDescent="0.45">
      <c r="A1161" s="2" t="s">
        <v>4175</v>
      </c>
      <c r="B1161" s="2">
        <v>1120</v>
      </c>
      <c r="C1161" s="6" t="s">
        <v>2082</v>
      </c>
      <c r="D1161" s="12" t="s">
        <v>211</v>
      </c>
      <c r="E1161" s="24">
        <v>139401013</v>
      </c>
      <c r="F1161" s="12" t="s">
        <v>1</v>
      </c>
      <c r="G1161" s="12" t="s">
        <v>0</v>
      </c>
      <c r="H1161" s="6" t="s">
        <v>2051</v>
      </c>
      <c r="I1161" s="4"/>
      <c r="J1161" s="5">
        <v>1</v>
      </c>
      <c r="K1161" s="6"/>
      <c r="L1161" s="6" t="s">
        <v>128</v>
      </c>
      <c r="M1161" s="4" t="s">
        <v>6</v>
      </c>
      <c r="N1161" t="s">
        <v>118</v>
      </c>
      <c r="O1161" s="4"/>
      <c r="P1161" s="6" t="s">
        <v>2083</v>
      </c>
    </row>
    <row r="1162" spans="1:16" x14ac:dyDescent="0.45">
      <c r="A1162" s="2" t="s">
        <v>4175</v>
      </c>
      <c r="B1162" s="2">
        <v>1120</v>
      </c>
      <c r="C1162" s="6" t="s">
        <v>531</v>
      </c>
      <c r="D1162" s="12" t="s">
        <v>211</v>
      </c>
      <c r="E1162" s="24">
        <v>139401013</v>
      </c>
      <c r="F1162" s="12" t="s">
        <v>1</v>
      </c>
      <c r="G1162" s="12" t="s">
        <v>0</v>
      </c>
      <c r="H1162" s="6" t="s">
        <v>2051</v>
      </c>
      <c r="I1162" s="4"/>
      <c r="J1162" s="5">
        <v>1</v>
      </c>
      <c r="K1162" s="6"/>
      <c r="L1162" s="6" t="s">
        <v>199</v>
      </c>
      <c r="M1162" s="4" t="s">
        <v>6</v>
      </c>
      <c r="N1162" t="s">
        <v>118</v>
      </c>
      <c r="O1162" s="4"/>
      <c r="P1162" s="6" t="s">
        <v>2083</v>
      </c>
    </row>
    <row r="1163" spans="1:16" x14ac:dyDescent="0.45">
      <c r="A1163" s="2" t="s">
        <v>4175</v>
      </c>
      <c r="B1163" s="2">
        <v>1120</v>
      </c>
      <c r="C1163" s="6" t="s">
        <v>2084</v>
      </c>
      <c r="D1163" s="12" t="s">
        <v>211</v>
      </c>
      <c r="E1163" s="24">
        <v>139417370</v>
      </c>
      <c r="F1163" s="12" t="s">
        <v>24</v>
      </c>
      <c r="G1163" s="12" t="s">
        <v>0</v>
      </c>
      <c r="H1163" s="6" t="s">
        <v>2051</v>
      </c>
      <c r="I1163" s="4"/>
      <c r="J1163" s="5">
        <v>1</v>
      </c>
      <c r="K1163" s="6"/>
      <c r="L1163" s="6" t="s">
        <v>187</v>
      </c>
      <c r="M1163" s="4" t="s">
        <v>6</v>
      </c>
      <c r="N1163" t="s">
        <v>118</v>
      </c>
      <c r="O1163" s="4"/>
      <c r="P1163" s="6" t="s">
        <v>2085</v>
      </c>
    </row>
    <row r="1164" spans="1:16" x14ac:dyDescent="0.45">
      <c r="A1164" s="2" t="s">
        <v>4175</v>
      </c>
      <c r="B1164" s="2">
        <v>1120</v>
      </c>
      <c r="C1164" s="6" t="s">
        <v>612</v>
      </c>
      <c r="D1164" s="12" t="s">
        <v>211</v>
      </c>
      <c r="E1164" s="24">
        <v>139410001</v>
      </c>
      <c r="F1164" s="12" t="s">
        <v>24</v>
      </c>
      <c r="G1164" s="12" t="s">
        <v>10</v>
      </c>
      <c r="H1164" s="6" t="s">
        <v>2051</v>
      </c>
      <c r="I1164" s="4"/>
      <c r="J1164" s="5">
        <v>1</v>
      </c>
      <c r="K1164" s="6"/>
      <c r="L1164" s="6" t="s">
        <v>131</v>
      </c>
      <c r="M1164" s="4" t="s">
        <v>6</v>
      </c>
      <c r="N1164" t="s">
        <v>118</v>
      </c>
      <c r="O1164" s="4"/>
      <c r="P1164" s="6" t="s">
        <v>2069</v>
      </c>
    </row>
    <row r="1165" spans="1:16" x14ac:dyDescent="0.45">
      <c r="A1165" s="2" t="s">
        <v>4175</v>
      </c>
      <c r="B1165" s="2">
        <v>1120</v>
      </c>
      <c r="C1165" s="6" t="s">
        <v>784</v>
      </c>
      <c r="D1165" s="12" t="s">
        <v>211</v>
      </c>
      <c r="E1165" s="24">
        <v>139391721</v>
      </c>
      <c r="F1165" s="12" t="s">
        <v>1</v>
      </c>
      <c r="G1165" s="12" t="s">
        <v>24</v>
      </c>
      <c r="H1165" s="6" t="s">
        <v>2051</v>
      </c>
      <c r="I1165" s="4"/>
      <c r="J1165" s="5">
        <v>1</v>
      </c>
      <c r="K1165" s="6"/>
      <c r="L1165" s="6" t="s">
        <v>234</v>
      </c>
      <c r="M1165" s="4" t="s">
        <v>6</v>
      </c>
      <c r="N1165" t="s">
        <v>118</v>
      </c>
      <c r="O1165" s="4"/>
      <c r="P1165" s="6" t="s">
        <v>2086</v>
      </c>
    </row>
    <row r="1166" spans="1:16" x14ac:dyDescent="0.45">
      <c r="A1166" s="2" t="s">
        <v>4175</v>
      </c>
      <c r="B1166" s="2">
        <v>1120</v>
      </c>
      <c r="C1166" s="6" t="s">
        <v>2087</v>
      </c>
      <c r="D1166" s="12" t="s">
        <v>211</v>
      </c>
      <c r="E1166" s="24">
        <v>139410438</v>
      </c>
      <c r="F1166" s="12" t="s">
        <v>24</v>
      </c>
      <c r="G1166" s="12" t="s">
        <v>10</v>
      </c>
      <c r="H1166" s="6" t="s">
        <v>2051</v>
      </c>
      <c r="I1166" s="4"/>
      <c r="J1166" s="5">
        <v>1</v>
      </c>
      <c r="K1166" s="6"/>
      <c r="L1166" s="6" t="s">
        <v>234</v>
      </c>
      <c r="M1166" s="4" t="s">
        <v>6</v>
      </c>
      <c r="N1166" t="s">
        <v>118</v>
      </c>
      <c r="O1166" s="4"/>
      <c r="P1166" s="6" t="s">
        <v>2088</v>
      </c>
    </row>
    <row r="1167" spans="1:16" x14ac:dyDescent="0.45">
      <c r="A1167" s="2" t="s">
        <v>4175</v>
      </c>
      <c r="B1167" s="2">
        <v>1120</v>
      </c>
      <c r="C1167" s="6" t="s">
        <v>2089</v>
      </c>
      <c r="D1167" s="12" t="s">
        <v>211</v>
      </c>
      <c r="E1167" s="24">
        <v>139395162</v>
      </c>
      <c r="F1167" s="12" t="s">
        <v>24</v>
      </c>
      <c r="G1167" s="12" t="s">
        <v>10</v>
      </c>
      <c r="H1167" s="6" t="s">
        <v>2051</v>
      </c>
      <c r="I1167" s="4"/>
      <c r="J1167" s="5">
        <v>1</v>
      </c>
      <c r="K1167" s="6"/>
      <c r="L1167" s="6" t="s">
        <v>32</v>
      </c>
      <c r="M1167" s="4" t="s">
        <v>6</v>
      </c>
      <c r="N1167" t="s">
        <v>118</v>
      </c>
      <c r="O1167" s="4"/>
      <c r="P1167" s="6" t="s">
        <v>2090</v>
      </c>
    </row>
    <row r="1168" spans="1:16" x14ac:dyDescent="0.45">
      <c r="A1168" s="2" t="s">
        <v>4175</v>
      </c>
      <c r="B1168" s="2">
        <v>1120</v>
      </c>
      <c r="C1168" s="6" t="s">
        <v>1402</v>
      </c>
      <c r="D1168" s="12" t="s">
        <v>211</v>
      </c>
      <c r="E1168" s="24">
        <v>139399348</v>
      </c>
      <c r="F1168" s="12" t="s">
        <v>0</v>
      </c>
      <c r="G1168" s="12" t="s">
        <v>1</v>
      </c>
      <c r="H1168" s="6" t="s">
        <v>2051</v>
      </c>
      <c r="I1168" s="4"/>
      <c r="J1168" s="5">
        <v>1</v>
      </c>
      <c r="K1168" s="6"/>
      <c r="L1168" s="6" t="s">
        <v>32</v>
      </c>
      <c r="M1168" s="4" t="s">
        <v>6</v>
      </c>
      <c r="N1168" t="s">
        <v>118</v>
      </c>
      <c r="O1168" s="4"/>
      <c r="P1168" s="6" t="s">
        <v>2091</v>
      </c>
    </row>
    <row r="1169" spans="1:16" x14ac:dyDescent="0.45">
      <c r="A1169" s="2" t="s">
        <v>4175</v>
      </c>
      <c r="B1169" s="2">
        <v>1120</v>
      </c>
      <c r="C1169" s="6" t="s">
        <v>1516</v>
      </c>
      <c r="D1169" s="12" t="s">
        <v>211</v>
      </c>
      <c r="E1169" s="24">
        <v>139399401</v>
      </c>
      <c r="F1169" s="12" t="s">
        <v>24</v>
      </c>
      <c r="G1169" s="12" t="s">
        <v>10</v>
      </c>
      <c r="H1169" s="6" t="s">
        <v>2051</v>
      </c>
      <c r="I1169" s="4"/>
      <c r="J1169" s="5">
        <v>1</v>
      </c>
      <c r="K1169" s="6"/>
      <c r="L1169" s="6" t="s">
        <v>32</v>
      </c>
      <c r="M1169" s="4" t="s">
        <v>6</v>
      </c>
      <c r="N1169" t="s">
        <v>118</v>
      </c>
      <c r="O1169" s="4"/>
      <c r="P1169" s="6" t="s">
        <v>2092</v>
      </c>
    </row>
    <row r="1170" spans="1:16" x14ac:dyDescent="0.45">
      <c r="A1170" s="2" t="s">
        <v>4175</v>
      </c>
      <c r="B1170" s="2">
        <v>1120</v>
      </c>
      <c r="C1170" s="6" t="s">
        <v>202</v>
      </c>
      <c r="D1170" s="12" t="s">
        <v>211</v>
      </c>
      <c r="E1170" s="24">
        <v>139404410</v>
      </c>
      <c r="F1170" s="12" t="s">
        <v>24</v>
      </c>
      <c r="G1170" s="12" t="s">
        <v>10</v>
      </c>
      <c r="H1170" s="6" t="s">
        <v>2051</v>
      </c>
      <c r="I1170" s="4"/>
      <c r="J1170" s="5">
        <v>1</v>
      </c>
      <c r="K1170" s="6"/>
      <c r="L1170" s="6" t="s">
        <v>70</v>
      </c>
      <c r="M1170" s="4" t="s">
        <v>6</v>
      </c>
      <c r="N1170" t="s">
        <v>118</v>
      </c>
      <c r="O1170" s="4"/>
      <c r="P1170" s="6" t="s">
        <v>2093</v>
      </c>
    </row>
    <row r="1171" spans="1:16" x14ac:dyDescent="0.45">
      <c r="A1171" s="2" t="s">
        <v>4175</v>
      </c>
      <c r="B1171" s="2">
        <v>1120</v>
      </c>
      <c r="C1171" s="6" t="s">
        <v>352</v>
      </c>
      <c r="D1171" s="12" t="s">
        <v>211</v>
      </c>
      <c r="E1171" s="24">
        <v>139404291</v>
      </c>
      <c r="F1171" s="12" t="s">
        <v>24</v>
      </c>
      <c r="G1171" s="12" t="s">
        <v>10</v>
      </c>
      <c r="H1171" s="6" t="s">
        <v>2051</v>
      </c>
      <c r="I1171" s="4"/>
      <c r="J1171" s="5">
        <v>1</v>
      </c>
      <c r="K1171" s="6"/>
      <c r="L1171" s="6" t="s">
        <v>164</v>
      </c>
      <c r="M1171" s="4" t="s">
        <v>6</v>
      </c>
      <c r="N1171" t="s">
        <v>118</v>
      </c>
      <c r="O1171" s="4"/>
      <c r="P1171" s="6" t="s">
        <v>2094</v>
      </c>
    </row>
    <row r="1172" spans="1:16" x14ac:dyDescent="0.45">
      <c r="A1172" s="2" t="s">
        <v>4175</v>
      </c>
      <c r="B1172" s="2">
        <v>1120</v>
      </c>
      <c r="C1172" s="6" t="s">
        <v>1415</v>
      </c>
      <c r="D1172" s="12" t="s">
        <v>211</v>
      </c>
      <c r="E1172" s="24">
        <v>139391670</v>
      </c>
      <c r="F1172" s="12" t="s">
        <v>1</v>
      </c>
      <c r="G1172" s="12" t="s">
        <v>0</v>
      </c>
      <c r="H1172" s="6" t="s">
        <v>2051</v>
      </c>
      <c r="I1172" s="4"/>
      <c r="J1172" s="5">
        <v>1</v>
      </c>
      <c r="K1172" s="6"/>
      <c r="L1172" s="6" t="s">
        <v>164</v>
      </c>
      <c r="M1172" s="4" t="s">
        <v>6</v>
      </c>
      <c r="N1172" t="s">
        <v>118</v>
      </c>
      <c r="O1172" s="4"/>
      <c r="P1172" s="6" t="s">
        <v>2095</v>
      </c>
    </row>
    <row r="1173" spans="1:16" x14ac:dyDescent="0.45">
      <c r="A1173" s="2" t="s">
        <v>4175</v>
      </c>
      <c r="B1173" s="2">
        <v>1120</v>
      </c>
      <c r="C1173" s="6" t="s">
        <v>2096</v>
      </c>
      <c r="D1173" s="12" t="s">
        <v>211</v>
      </c>
      <c r="E1173" s="24">
        <v>139399401</v>
      </c>
      <c r="F1173" s="12" t="s">
        <v>24</v>
      </c>
      <c r="G1173" s="12" t="s">
        <v>10</v>
      </c>
      <c r="H1173" s="6" t="s">
        <v>2051</v>
      </c>
      <c r="I1173" s="4"/>
      <c r="J1173" s="5">
        <v>1</v>
      </c>
      <c r="K1173" s="6"/>
      <c r="L1173" s="6" t="s">
        <v>159</v>
      </c>
      <c r="M1173" s="4" t="s">
        <v>6</v>
      </c>
      <c r="N1173" t="s">
        <v>118</v>
      </c>
      <c r="O1173" s="4"/>
      <c r="P1173" s="6" t="s">
        <v>2092</v>
      </c>
    </row>
    <row r="1174" spans="1:16" x14ac:dyDescent="0.45">
      <c r="A1174" s="2" t="s">
        <v>4175</v>
      </c>
      <c r="B1174" s="2">
        <v>1120</v>
      </c>
      <c r="C1174" s="6" t="s">
        <v>2097</v>
      </c>
      <c r="D1174" s="12" t="s">
        <v>211</v>
      </c>
      <c r="E1174" s="24">
        <v>139391710</v>
      </c>
      <c r="F1174" s="12" t="s">
        <v>24</v>
      </c>
      <c r="G1174" s="12" t="s">
        <v>10</v>
      </c>
      <c r="H1174" s="6" t="s">
        <v>2051</v>
      </c>
      <c r="I1174" s="4"/>
      <c r="J1174" s="5">
        <v>1</v>
      </c>
      <c r="K1174" s="6"/>
      <c r="L1174" s="6" t="s">
        <v>445</v>
      </c>
      <c r="M1174" s="4" t="s">
        <v>6</v>
      </c>
      <c r="N1174" t="s">
        <v>118</v>
      </c>
      <c r="O1174" s="4"/>
      <c r="P1174" s="6" t="s">
        <v>2098</v>
      </c>
    </row>
    <row r="1175" spans="1:16" x14ac:dyDescent="0.45">
      <c r="A1175" s="2" t="s">
        <v>4175</v>
      </c>
      <c r="B1175" s="2">
        <v>1120</v>
      </c>
      <c r="C1175" s="6" t="s">
        <v>209</v>
      </c>
      <c r="D1175" s="12" t="s">
        <v>211</v>
      </c>
      <c r="E1175" s="24">
        <v>102590746</v>
      </c>
      <c r="F1175" s="12" t="s">
        <v>0</v>
      </c>
      <c r="G1175" s="12" t="s">
        <v>24</v>
      </c>
      <c r="H1175" s="6" t="s">
        <v>2099</v>
      </c>
      <c r="I1175" s="4"/>
      <c r="J1175" s="5">
        <v>1</v>
      </c>
      <c r="K1175" s="6"/>
      <c r="L1175" s="6" t="s">
        <v>146</v>
      </c>
      <c r="M1175" s="4" t="s">
        <v>6</v>
      </c>
      <c r="N1175" t="s">
        <v>118</v>
      </c>
      <c r="O1175" s="4"/>
      <c r="P1175" s="6" t="s">
        <v>2100</v>
      </c>
    </row>
    <row r="1176" spans="1:16" x14ac:dyDescent="0.45">
      <c r="A1176" s="2" t="s">
        <v>4175</v>
      </c>
      <c r="B1176" s="2">
        <v>1120</v>
      </c>
      <c r="C1176" s="6" t="s">
        <v>262</v>
      </c>
      <c r="D1176" s="12" t="s">
        <v>327</v>
      </c>
      <c r="E1176" s="24">
        <v>52649460</v>
      </c>
      <c r="F1176" s="12" t="s">
        <v>0</v>
      </c>
      <c r="G1176" s="12" t="s">
        <v>1</v>
      </c>
      <c r="H1176" s="6" t="s">
        <v>2101</v>
      </c>
      <c r="I1176" s="4"/>
      <c r="J1176" s="5">
        <v>1</v>
      </c>
      <c r="K1176" s="6"/>
      <c r="L1176" s="6" t="s">
        <v>246</v>
      </c>
      <c r="M1176" s="4" t="s">
        <v>6</v>
      </c>
      <c r="N1176" t="s">
        <v>118</v>
      </c>
      <c r="O1176" s="4"/>
      <c r="P1176" s="6" t="s">
        <v>1737</v>
      </c>
    </row>
    <row r="1177" spans="1:16" x14ac:dyDescent="0.45">
      <c r="A1177" s="2" t="s">
        <v>4175</v>
      </c>
      <c r="B1177" s="2">
        <v>1120</v>
      </c>
      <c r="C1177" s="6" t="s">
        <v>988</v>
      </c>
      <c r="D1177" s="12" t="s">
        <v>327</v>
      </c>
      <c r="E1177" s="24">
        <v>52610632</v>
      </c>
      <c r="F1177" s="12" t="s">
        <v>24</v>
      </c>
      <c r="G1177" s="12" t="s">
        <v>10</v>
      </c>
      <c r="H1177" s="6" t="s">
        <v>2101</v>
      </c>
      <c r="I1177" s="4"/>
      <c r="J1177" s="5">
        <v>1</v>
      </c>
      <c r="K1177" s="6"/>
      <c r="L1177" s="6" t="s">
        <v>553</v>
      </c>
      <c r="M1177" s="4" t="s">
        <v>6</v>
      </c>
      <c r="N1177" t="s">
        <v>118</v>
      </c>
      <c r="O1177" s="4"/>
      <c r="P1177" s="6" t="s">
        <v>2102</v>
      </c>
    </row>
    <row r="1178" spans="1:16" x14ac:dyDescent="0.45">
      <c r="A1178" s="2" t="s">
        <v>4175</v>
      </c>
      <c r="B1178" s="2">
        <v>1120</v>
      </c>
      <c r="C1178" s="6" t="s">
        <v>1239</v>
      </c>
      <c r="D1178" s="12" t="s">
        <v>327</v>
      </c>
      <c r="E1178" s="24">
        <v>52643473</v>
      </c>
      <c r="F1178" s="12" t="s">
        <v>24</v>
      </c>
      <c r="G1178" s="12" t="s">
        <v>10</v>
      </c>
      <c r="H1178" s="6" t="s">
        <v>2101</v>
      </c>
      <c r="I1178" s="4"/>
      <c r="J1178" s="5">
        <v>1</v>
      </c>
      <c r="K1178" s="6"/>
      <c r="L1178" s="6" t="s">
        <v>146</v>
      </c>
      <c r="M1178" s="4" t="s">
        <v>6</v>
      </c>
      <c r="N1178" t="s">
        <v>118</v>
      </c>
      <c r="O1178" s="4"/>
      <c r="P1178" s="6" t="s">
        <v>2103</v>
      </c>
    </row>
    <row r="1179" spans="1:16" x14ac:dyDescent="0.45">
      <c r="A1179" s="2" t="s">
        <v>4175</v>
      </c>
      <c r="B1179" s="2">
        <v>1120</v>
      </c>
      <c r="C1179" s="6" t="s">
        <v>2104</v>
      </c>
      <c r="D1179" s="12" t="s">
        <v>327</v>
      </c>
      <c r="E1179" s="24">
        <v>52582092</v>
      </c>
      <c r="F1179" s="12" t="s">
        <v>10</v>
      </c>
      <c r="G1179" s="12" t="s">
        <v>24</v>
      </c>
      <c r="H1179" s="6" t="s">
        <v>2101</v>
      </c>
      <c r="I1179" s="4"/>
      <c r="J1179" s="5">
        <v>1</v>
      </c>
      <c r="K1179" s="6"/>
      <c r="L1179" s="6" t="s">
        <v>180</v>
      </c>
      <c r="M1179" s="4" t="s">
        <v>6</v>
      </c>
      <c r="N1179" t="s">
        <v>118</v>
      </c>
      <c r="O1179" s="4"/>
      <c r="P1179" s="6" t="s">
        <v>2105</v>
      </c>
    </row>
    <row r="1180" spans="1:16" x14ac:dyDescent="0.45">
      <c r="A1180" s="2" t="s">
        <v>4175</v>
      </c>
      <c r="B1180" s="2">
        <v>1120</v>
      </c>
      <c r="C1180" s="6" t="s">
        <v>1285</v>
      </c>
      <c r="D1180" s="12" t="s">
        <v>327</v>
      </c>
      <c r="E1180" s="24">
        <v>52595971</v>
      </c>
      <c r="F1180" s="12" t="s">
        <v>24</v>
      </c>
      <c r="G1180" s="12" t="s">
        <v>10</v>
      </c>
      <c r="H1180" s="6" t="s">
        <v>2101</v>
      </c>
      <c r="I1180" s="4"/>
      <c r="J1180" s="5">
        <v>1</v>
      </c>
      <c r="K1180" s="6"/>
      <c r="L1180" s="6" t="s">
        <v>199</v>
      </c>
      <c r="M1180" s="4" t="s">
        <v>6</v>
      </c>
      <c r="N1180" t="s">
        <v>118</v>
      </c>
      <c r="O1180" s="4"/>
      <c r="P1180" s="6" t="s">
        <v>2106</v>
      </c>
    </row>
    <row r="1181" spans="1:16" x14ac:dyDescent="0.45">
      <c r="A1181" s="2" t="s">
        <v>4175</v>
      </c>
      <c r="B1181" s="2">
        <v>1120</v>
      </c>
      <c r="C1181" s="6" t="s">
        <v>2107</v>
      </c>
      <c r="D1181" s="12" t="s">
        <v>327</v>
      </c>
      <c r="E1181" s="24">
        <v>52643617</v>
      </c>
      <c r="F1181" s="12" t="s">
        <v>0</v>
      </c>
      <c r="G1181" s="12" t="s">
        <v>1</v>
      </c>
      <c r="H1181" s="6" t="s">
        <v>2101</v>
      </c>
      <c r="I1181" s="4"/>
      <c r="J1181" s="5">
        <v>1</v>
      </c>
      <c r="K1181" s="6"/>
      <c r="L1181" s="6" t="s">
        <v>187</v>
      </c>
      <c r="M1181" s="4" t="s">
        <v>6</v>
      </c>
      <c r="N1181" t="s">
        <v>118</v>
      </c>
      <c r="O1181" s="4"/>
      <c r="P1181" s="6" t="s">
        <v>2108</v>
      </c>
    </row>
    <row r="1182" spans="1:16" x14ac:dyDescent="0.45">
      <c r="A1182" s="2" t="s">
        <v>4175</v>
      </c>
      <c r="B1182" s="2">
        <v>1120</v>
      </c>
      <c r="C1182" s="6" t="s">
        <v>216</v>
      </c>
      <c r="D1182" s="12" t="s">
        <v>327</v>
      </c>
      <c r="E1182" s="24">
        <v>52643767</v>
      </c>
      <c r="F1182" s="12" t="s">
        <v>0</v>
      </c>
      <c r="G1182" s="12" t="s">
        <v>1</v>
      </c>
      <c r="H1182" s="6" t="s">
        <v>2101</v>
      </c>
      <c r="I1182" s="4"/>
      <c r="J1182" s="5">
        <v>1</v>
      </c>
      <c r="K1182" s="6"/>
      <c r="L1182" s="6" t="s">
        <v>45</v>
      </c>
      <c r="M1182" s="4" t="s">
        <v>6</v>
      </c>
      <c r="N1182" t="s">
        <v>118</v>
      </c>
      <c r="O1182" s="4"/>
      <c r="P1182" s="6" t="s">
        <v>2109</v>
      </c>
    </row>
    <row r="1183" spans="1:16" x14ac:dyDescent="0.45">
      <c r="A1183" s="2" t="s">
        <v>4175</v>
      </c>
      <c r="B1183" s="2">
        <v>1120</v>
      </c>
      <c r="C1183" s="6" t="s">
        <v>2111</v>
      </c>
      <c r="D1183" s="12" t="s">
        <v>1278</v>
      </c>
      <c r="E1183" s="24">
        <v>74327586</v>
      </c>
      <c r="F1183" s="12" t="s">
        <v>2113</v>
      </c>
      <c r="G1183" s="12" t="s">
        <v>144</v>
      </c>
      <c r="H1183" s="6" t="s">
        <v>2110</v>
      </c>
      <c r="I1183" s="4"/>
      <c r="J1183" s="5">
        <v>1</v>
      </c>
      <c r="K1183" s="6"/>
      <c r="L1183" s="6" t="s">
        <v>146</v>
      </c>
      <c r="M1183" s="4" t="s">
        <v>6</v>
      </c>
      <c r="N1183" t="s">
        <v>194</v>
      </c>
      <c r="O1183" s="4"/>
      <c r="P1183" s="6" t="s">
        <v>2112</v>
      </c>
    </row>
    <row r="1184" spans="1:16" x14ac:dyDescent="0.45">
      <c r="A1184" s="2" t="s">
        <v>4175</v>
      </c>
      <c r="B1184" s="2">
        <v>1120</v>
      </c>
      <c r="C1184" s="6" t="s">
        <v>2114</v>
      </c>
      <c r="D1184" s="12" t="s">
        <v>1278</v>
      </c>
      <c r="E1184" s="24">
        <v>74337074</v>
      </c>
      <c r="F1184" s="12" t="s">
        <v>0</v>
      </c>
      <c r="G1184" s="12" t="s">
        <v>144</v>
      </c>
      <c r="H1184" s="6" t="s">
        <v>2110</v>
      </c>
      <c r="I1184" s="4"/>
      <c r="J1184" s="5">
        <v>1</v>
      </c>
      <c r="K1184" s="6"/>
      <c r="L1184" s="6" t="s">
        <v>436</v>
      </c>
      <c r="M1184" s="4" t="s">
        <v>6</v>
      </c>
      <c r="N1184" t="s">
        <v>140</v>
      </c>
      <c r="O1184" s="4"/>
      <c r="P1184" s="6" t="s">
        <v>2115</v>
      </c>
    </row>
    <row r="1185" spans="1:16" x14ac:dyDescent="0.45">
      <c r="A1185" s="2" t="s">
        <v>4175</v>
      </c>
      <c r="B1185" s="2">
        <v>1120</v>
      </c>
      <c r="C1185" s="6" t="s">
        <v>972</v>
      </c>
      <c r="D1185" s="12" t="s">
        <v>1278</v>
      </c>
      <c r="E1185" s="24">
        <v>74327779</v>
      </c>
      <c r="F1185" s="12" t="s">
        <v>24</v>
      </c>
      <c r="G1185" s="12" t="s">
        <v>144</v>
      </c>
      <c r="H1185" s="6" t="s">
        <v>2110</v>
      </c>
      <c r="I1185" s="4"/>
      <c r="J1185" s="5">
        <v>1</v>
      </c>
      <c r="K1185" s="6"/>
      <c r="L1185" s="6" t="s">
        <v>151</v>
      </c>
      <c r="M1185" s="4" t="s">
        <v>6</v>
      </c>
      <c r="N1185" t="s">
        <v>140</v>
      </c>
      <c r="O1185" s="4"/>
      <c r="P1185" s="6" t="s">
        <v>2116</v>
      </c>
    </row>
    <row r="1186" spans="1:16" x14ac:dyDescent="0.45">
      <c r="A1186" s="2" t="s">
        <v>4175</v>
      </c>
      <c r="B1186" s="2">
        <v>1120</v>
      </c>
      <c r="C1186" s="6" t="s">
        <v>1214</v>
      </c>
      <c r="D1186" s="12" t="s">
        <v>1278</v>
      </c>
      <c r="E1186" s="24">
        <v>74327586</v>
      </c>
      <c r="F1186" s="12" t="s">
        <v>2113</v>
      </c>
      <c r="G1186" s="12" t="s">
        <v>144</v>
      </c>
      <c r="H1186" s="6" t="s">
        <v>2110</v>
      </c>
      <c r="I1186" s="4"/>
      <c r="J1186" s="5">
        <v>1</v>
      </c>
      <c r="K1186" s="6"/>
      <c r="L1186" s="6" t="s">
        <v>151</v>
      </c>
      <c r="M1186" s="4" t="s">
        <v>6</v>
      </c>
      <c r="N1186" t="s">
        <v>194</v>
      </c>
      <c r="O1186" s="4"/>
      <c r="P1186" s="6" t="s">
        <v>2112</v>
      </c>
    </row>
    <row r="1187" spans="1:16" x14ac:dyDescent="0.45">
      <c r="A1187" s="2" t="s">
        <v>4175</v>
      </c>
      <c r="B1187" s="2">
        <v>1120</v>
      </c>
      <c r="C1187" s="6" t="s">
        <v>2117</v>
      </c>
      <c r="D1187" s="12" t="s">
        <v>1278</v>
      </c>
      <c r="E1187" s="24">
        <v>74337087</v>
      </c>
      <c r="F1187" s="12" t="s">
        <v>24</v>
      </c>
      <c r="G1187" s="12" t="s">
        <v>10</v>
      </c>
      <c r="H1187" s="6" t="s">
        <v>2110</v>
      </c>
      <c r="I1187" s="4"/>
      <c r="J1187" s="5">
        <v>1</v>
      </c>
      <c r="K1187" s="6"/>
      <c r="L1187" s="6" t="s">
        <v>338</v>
      </c>
      <c r="M1187" s="4" t="s">
        <v>6</v>
      </c>
      <c r="N1187" t="s">
        <v>118</v>
      </c>
      <c r="O1187" s="4"/>
      <c r="P1187" s="6" t="s">
        <v>2118</v>
      </c>
    </row>
    <row r="1188" spans="1:16" x14ac:dyDescent="0.45">
      <c r="A1188" s="2" t="s">
        <v>4175</v>
      </c>
      <c r="B1188" s="2">
        <v>1120</v>
      </c>
      <c r="C1188" s="6" t="s">
        <v>2119</v>
      </c>
      <c r="D1188" s="12" t="s">
        <v>1278</v>
      </c>
      <c r="E1188" s="24">
        <v>74327801</v>
      </c>
      <c r="F1188" s="12" t="s">
        <v>0</v>
      </c>
      <c r="G1188" s="12" t="s">
        <v>144</v>
      </c>
      <c r="H1188" s="6" t="s">
        <v>2110</v>
      </c>
      <c r="I1188" s="4"/>
      <c r="J1188" s="5">
        <v>1</v>
      </c>
      <c r="K1188" s="6"/>
      <c r="L1188" s="6" t="s">
        <v>219</v>
      </c>
      <c r="M1188" s="4" t="s">
        <v>6</v>
      </c>
      <c r="N1188" t="s">
        <v>140</v>
      </c>
      <c r="O1188" s="4"/>
      <c r="P1188" s="6" t="s">
        <v>2120</v>
      </c>
    </row>
    <row r="1189" spans="1:16" x14ac:dyDescent="0.45">
      <c r="A1189" s="2" t="s">
        <v>4175</v>
      </c>
      <c r="B1189" s="2">
        <v>1120</v>
      </c>
      <c r="C1189" s="6" t="s">
        <v>1914</v>
      </c>
      <c r="D1189" s="12" t="s">
        <v>1278</v>
      </c>
      <c r="E1189" s="24">
        <v>74327912</v>
      </c>
      <c r="F1189" s="12" t="s">
        <v>0</v>
      </c>
      <c r="G1189" s="12" t="s">
        <v>1</v>
      </c>
      <c r="H1189" s="6" t="s">
        <v>2110</v>
      </c>
      <c r="I1189" s="4"/>
      <c r="J1189" s="5">
        <v>1</v>
      </c>
      <c r="K1189" s="6"/>
      <c r="L1189" s="6" t="s">
        <v>176</v>
      </c>
      <c r="M1189" s="4" t="s">
        <v>6</v>
      </c>
      <c r="N1189" t="s">
        <v>118</v>
      </c>
      <c r="O1189" s="4"/>
      <c r="P1189" s="6" t="s">
        <v>2121</v>
      </c>
    </row>
    <row r="1190" spans="1:16" x14ac:dyDescent="0.45">
      <c r="A1190" s="2" t="s">
        <v>4175</v>
      </c>
      <c r="B1190" s="2">
        <v>1120</v>
      </c>
      <c r="C1190" s="6" t="s">
        <v>693</v>
      </c>
      <c r="D1190" s="12" t="s">
        <v>1278</v>
      </c>
      <c r="E1190" s="24">
        <v>74336740</v>
      </c>
      <c r="F1190" s="12" t="s">
        <v>24</v>
      </c>
      <c r="G1190" s="12" t="s">
        <v>10</v>
      </c>
      <c r="H1190" s="6" t="s">
        <v>2110</v>
      </c>
      <c r="I1190" s="4"/>
      <c r="J1190" s="5">
        <v>1</v>
      </c>
      <c r="K1190" s="6"/>
      <c r="L1190" s="6" t="s">
        <v>199</v>
      </c>
      <c r="M1190" s="4" t="s">
        <v>6</v>
      </c>
      <c r="N1190" t="s">
        <v>132</v>
      </c>
      <c r="O1190" s="4"/>
      <c r="P1190" s="6" t="s">
        <v>2122</v>
      </c>
    </row>
    <row r="1191" spans="1:16" x14ac:dyDescent="0.45">
      <c r="A1191" s="2" t="s">
        <v>4175</v>
      </c>
      <c r="B1191" s="2">
        <v>1120</v>
      </c>
      <c r="C1191" s="6" t="s">
        <v>2035</v>
      </c>
      <c r="D1191" s="12" t="s">
        <v>1278</v>
      </c>
      <c r="E1191" s="24">
        <v>74336964</v>
      </c>
      <c r="F1191" s="12" t="s">
        <v>24</v>
      </c>
      <c r="G1191" s="12" t="s">
        <v>10</v>
      </c>
      <c r="H1191" s="6" t="s">
        <v>2110</v>
      </c>
      <c r="I1191" s="4"/>
      <c r="J1191" s="5">
        <v>1</v>
      </c>
      <c r="K1191" s="6"/>
      <c r="L1191" s="6" t="s">
        <v>187</v>
      </c>
      <c r="M1191" s="4" t="s">
        <v>6</v>
      </c>
      <c r="N1191" t="s">
        <v>118</v>
      </c>
      <c r="O1191" s="4"/>
      <c r="P1191" s="6" t="s">
        <v>2123</v>
      </c>
    </row>
    <row r="1192" spans="1:16" x14ac:dyDescent="0.45">
      <c r="A1192" s="2" t="s">
        <v>4175</v>
      </c>
      <c r="B1192" s="2">
        <v>1120</v>
      </c>
      <c r="C1192" s="6" t="s">
        <v>2124</v>
      </c>
      <c r="D1192" s="12" t="s">
        <v>1278</v>
      </c>
      <c r="E1192" s="24">
        <v>74327586</v>
      </c>
      <c r="F1192" s="12" t="s">
        <v>2113</v>
      </c>
      <c r="G1192" s="12" t="s">
        <v>144</v>
      </c>
      <c r="H1192" s="6" t="s">
        <v>2110</v>
      </c>
      <c r="I1192" s="4"/>
      <c r="J1192" s="5">
        <v>1</v>
      </c>
      <c r="K1192" s="6"/>
      <c r="L1192" s="6" t="s">
        <v>234</v>
      </c>
      <c r="M1192" s="4" t="s">
        <v>6</v>
      </c>
      <c r="N1192" t="s">
        <v>194</v>
      </c>
      <c r="O1192" s="4"/>
      <c r="P1192" s="6" t="s">
        <v>2112</v>
      </c>
    </row>
    <row r="1193" spans="1:16" x14ac:dyDescent="0.45">
      <c r="A1193" s="2" t="s">
        <v>4175</v>
      </c>
      <c r="B1193" s="2">
        <v>1120</v>
      </c>
      <c r="C1193" s="6" t="s">
        <v>2126</v>
      </c>
      <c r="D1193" s="12" t="s">
        <v>120</v>
      </c>
      <c r="E1193" s="24">
        <v>190656641</v>
      </c>
      <c r="F1193" s="12" t="s">
        <v>24</v>
      </c>
      <c r="G1193" s="12" t="s">
        <v>10</v>
      </c>
      <c r="H1193" s="6" t="s">
        <v>2125</v>
      </c>
      <c r="I1193" s="4"/>
      <c r="J1193" s="5">
        <v>1</v>
      </c>
      <c r="K1193" s="6"/>
      <c r="L1193" s="6" t="s">
        <v>246</v>
      </c>
      <c r="M1193" s="4" t="s">
        <v>6</v>
      </c>
      <c r="N1193" t="s">
        <v>118</v>
      </c>
      <c r="O1193" s="4"/>
      <c r="P1193" s="6" t="s">
        <v>2127</v>
      </c>
    </row>
    <row r="1194" spans="1:16" x14ac:dyDescent="0.45">
      <c r="A1194" s="2" t="s">
        <v>4175</v>
      </c>
      <c r="B1194" s="2">
        <v>1120</v>
      </c>
      <c r="C1194" s="6" t="s">
        <v>1619</v>
      </c>
      <c r="D1194" s="12" t="s">
        <v>120</v>
      </c>
      <c r="E1194" s="24">
        <v>190732623</v>
      </c>
      <c r="F1194" s="12" t="s">
        <v>0</v>
      </c>
      <c r="G1194" s="12" t="s">
        <v>24</v>
      </c>
      <c r="H1194" s="6" t="s">
        <v>2125</v>
      </c>
      <c r="I1194" s="4"/>
      <c r="J1194" s="5">
        <v>1</v>
      </c>
      <c r="K1194" s="6"/>
      <c r="L1194" s="6" t="s">
        <v>436</v>
      </c>
      <c r="M1194" s="4" t="s">
        <v>6</v>
      </c>
      <c r="N1194" t="s">
        <v>118</v>
      </c>
      <c r="O1194" s="4"/>
      <c r="P1194" s="6" t="s">
        <v>2128</v>
      </c>
    </row>
    <row r="1195" spans="1:16" x14ac:dyDescent="0.45">
      <c r="A1195" s="2" t="s">
        <v>4175</v>
      </c>
      <c r="B1195" s="2">
        <v>1120</v>
      </c>
      <c r="C1195" s="6" t="s">
        <v>820</v>
      </c>
      <c r="D1195" s="12" t="s">
        <v>120</v>
      </c>
      <c r="E1195" s="24">
        <v>190742119</v>
      </c>
      <c r="F1195" s="12" t="s">
        <v>24</v>
      </c>
      <c r="G1195" s="12" t="s">
        <v>10</v>
      </c>
      <c r="H1195" s="6" t="s">
        <v>2125</v>
      </c>
      <c r="I1195" s="4"/>
      <c r="J1195" s="5">
        <v>1</v>
      </c>
      <c r="K1195" s="6"/>
      <c r="L1195" s="6" t="s">
        <v>151</v>
      </c>
      <c r="M1195" s="4" t="s">
        <v>6</v>
      </c>
      <c r="N1195" t="s">
        <v>118</v>
      </c>
      <c r="O1195" s="4"/>
      <c r="P1195" s="6" t="s">
        <v>2129</v>
      </c>
    </row>
    <row r="1196" spans="1:16" x14ac:dyDescent="0.45">
      <c r="A1196" s="2" t="s">
        <v>4175</v>
      </c>
      <c r="B1196" s="2">
        <v>1120</v>
      </c>
      <c r="C1196" s="6" t="s">
        <v>2130</v>
      </c>
      <c r="D1196" s="12" t="s">
        <v>120</v>
      </c>
      <c r="E1196" s="24">
        <v>190717435</v>
      </c>
      <c r="F1196" s="12" t="s">
        <v>0</v>
      </c>
      <c r="G1196" s="12" t="s">
        <v>24</v>
      </c>
      <c r="H1196" s="6" t="s">
        <v>2125</v>
      </c>
      <c r="I1196" s="4"/>
      <c r="J1196" s="5">
        <v>1</v>
      </c>
      <c r="K1196" s="6"/>
      <c r="L1196" s="6" t="s">
        <v>32</v>
      </c>
      <c r="M1196" s="4" t="s">
        <v>6</v>
      </c>
      <c r="N1196" t="s">
        <v>118</v>
      </c>
      <c r="O1196" s="4"/>
      <c r="P1196" s="6" t="s">
        <v>2131</v>
      </c>
    </row>
    <row r="1197" spans="1:16" x14ac:dyDescent="0.45">
      <c r="A1197" s="2" t="s">
        <v>4175</v>
      </c>
      <c r="B1197" s="2">
        <v>1120</v>
      </c>
      <c r="C1197" s="6" t="s">
        <v>1402</v>
      </c>
      <c r="D1197" s="12" t="s">
        <v>120</v>
      </c>
      <c r="E1197" s="24">
        <v>190717450</v>
      </c>
      <c r="F1197" s="12" t="s">
        <v>10</v>
      </c>
      <c r="G1197" s="12" t="s">
        <v>24</v>
      </c>
      <c r="H1197" s="6" t="s">
        <v>2125</v>
      </c>
      <c r="I1197" s="4"/>
      <c r="J1197" s="5">
        <v>1</v>
      </c>
      <c r="K1197" s="6"/>
      <c r="L1197" s="6" t="s">
        <v>32</v>
      </c>
      <c r="M1197" s="4" t="s">
        <v>6</v>
      </c>
      <c r="N1197" t="s">
        <v>118</v>
      </c>
      <c r="O1197" s="4"/>
      <c r="P1197" s="6" t="s">
        <v>2132</v>
      </c>
    </row>
    <row r="1198" spans="1:16" x14ac:dyDescent="0.45">
      <c r="A1198" s="2" t="s">
        <v>4175</v>
      </c>
      <c r="B1198" s="2">
        <v>1120</v>
      </c>
      <c r="C1198" s="6" t="s">
        <v>737</v>
      </c>
      <c r="D1198" s="12" t="s">
        <v>120</v>
      </c>
      <c r="E1198" s="24">
        <v>190742011</v>
      </c>
      <c r="F1198" s="12" t="s">
        <v>24</v>
      </c>
      <c r="G1198" s="12" t="s">
        <v>10</v>
      </c>
      <c r="H1198" s="6" t="s">
        <v>2125</v>
      </c>
      <c r="I1198" s="4"/>
      <c r="J1198" s="5">
        <v>1</v>
      </c>
      <c r="K1198" s="6"/>
      <c r="L1198" s="6" t="s">
        <v>32</v>
      </c>
      <c r="M1198" s="4" t="s">
        <v>6</v>
      </c>
      <c r="N1198" t="s">
        <v>118</v>
      </c>
      <c r="O1198" s="4"/>
      <c r="P1198" s="6" t="s">
        <v>2133</v>
      </c>
    </row>
    <row r="1199" spans="1:16" x14ac:dyDescent="0.45">
      <c r="A1199" s="2" t="s">
        <v>4175</v>
      </c>
      <c r="B1199" s="2">
        <v>1120</v>
      </c>
      <c r="C1199" s="6" t="s">
        <v>898</v>
      </c>
      <c r="D1199" s="12" t="s">
        <v>1541</v>
      </c>
      <c r="E1199" s="24">
        <v>106547228</v>
      </c>
      <c r="F1199" s="12" t="s">
        <v>10</v>
      </c>
      <c r="G1199" s="12" t="s">
        <v>1</v>
      </c>
      <c r="H1199" s="6" t="s">
        <v>2134</v>
      </c>
      <c r="I1199" s="4"/>
      <c r="J1199" s="5">
        <v>1</v>
      </c>
      <c r="K1199" s="6"/>
      <c r="L1199" s="6" t="s">
        <v>436</v>
      </c>
      <c r="M1199" s="4" t="s">
        <v>6</v>
      </c>
      <c r="N1199" t="s">
        <v>118</v>
      </c>
      <c r="O1199" s="4"/>
      <c r="P1199" s="6" t="s">
        <v>2135</v>
      </c>
    </row>
    <row r="1200" spans="1:16" x14ac:dyDescent="0.45">
      <c r="A1200" s="2" t="s">
        <v>4175</v>
      </c>
      <c r="B1200" s="2">
        <v>1120</v>
      </c>
      <c r="C1200" s="6" t="s">
        <v>392</v>
      </c>
      <c r="D1200" s="12" t="s">
        <v>1541</v>
      </c>
      <c r="E1200" s="24">
        <v>106554318</v>
      </c>
      <c r="F1200" s="12" t="s">
        <v>24</v>
      </c>
      <c r="G1200" s="12" t="s">
        <v>10</v>
      </c>
      <c r="H1200" s="6" t="s">
        <v>2134</v>
      </c>
      <c r="I1200" s="4"/>
      <c r="J1200" s="5">
        <v>1</v>
      </c>
      <c r="K1200" s="6"/>
      <c r="L1200" s="6" t="s">
        <v>151</v>
      </c>
      <c r="M1200" s="4" t="s">
        <v>6</v>
      </c>
      <c r="N1200" t="s">
        <v>118</v>
      </c>
      <c r="O1200" s="4"/>
      <c r="P1200" s="6" t="s">
        <v>2136</v>
      </c>
    </row>
    <row r="1201" spans="1:16" x14ac:dyDescent="0.45">
      <c r="A1201" s="2" t="s">
        <v>4175</v>
      </c>
      <c r="B1201" s="2">
        <v>1120</v>
      </c>
      <c r="C1201" s="6" t="s">
        <v>1705</v>
      </c>
      <c r="D1201" s="12" t="s">
        <v>1541</v>
      </c>
      <c r="E1201" s="24">
        <v>106553405</v>
      </c>
      <c r="F1201" s="12" t="s">
        <v>0</v>
      </c>
      <c r="G1201" s="12" t="s">
        <v>24</v>
      </c>
      <c r="H1201" s="6" t="s">
        <v>2134</v>
      </c>
      <c r="I1201" s="4"/>
      <c r="J1201" s="5">
        <v>1</v>
      </c>
      <c r="K1201" s="6"/>
      <c r="L1201" s="6" t="s">
        <v>151</v>
      </c>
      <c r="M1201" s="4" t="s">
        <v>6</v>
      </c>
      <c r="N1201" t="s">
        <v>118</v>
      </c>
      <c r="O1201" s="4"/>
      <c r="P1201" s="6" t="s">
        <v>2137</v>
      </c>
    </row>
    <row r="1202" spans="1:16" x14ac:dyDescent="0.45">
      <c r="A1202" s="2" t="s">
        <v>4175</v>
      </c>
      <c r="B1202" s="2">
        <v>1120</v>
      </c>
      <c r="C1202" s="6" t="s">
        <v>783</v>
      </c>
      <c r="D1202" s="12" t="s">
        <v>1541</v>
      </c>
      <c r="E1202" s="24">
        <v>106553629</v>
      </c>
      <c r="F1202" s="12" t="s">
        <v>10</v>
      </c>
      <c r="G1202" s="12" t="s">
        <v>0</v>
      </c>
      <c r="H1202" s="6" t="s">
        <v>2134</v>
      </c>
      <c r="I1202" s="4"/>
      <c r="J1202" s="5">
        <v>1</v>
      </c>
      <c r="K1202" s="6"/>
      <c r="L1202" s="6" t="s">
        <v>124</v>
      </c>
      <c r="M1202" s="4" t="s">
        <v>6</v>
      </c>
      <c r="N1202" t="s">
        <v>118</v>
      </c>
      <c r="O1202" s="4"/>
      <c r="P1202" s="6" t="s">
        <v>2138</v>
      </c>
    </row>
    <row r="1203" spans="1:16" x14ac:dyDescent="0.45">
      <c r="A1203" s="2" t="s">
        <v>4175</v>
      </c>
      <c r="B1203" s="2">
        <v>1120</v>
      </c>
      <c r="C1203" s="6" t="s">
        <v>1650</v>
      </c>
      <c r="D1203" s="12" t="s">
        <v>1541</v>
      </c>
      <c r="E1203" s="24">
        <v>106554936</v>
      </c>
      <c r="F1203" s="12" t="s">
        <v>0</v>
      </c>
      <c r="G1203" s="12" t="s">
        <v>1</v>
      </c>
      <c r="H1203" s="6" t="s">
        <v>2134</v>
      </c>
      <c r="I1203" s="4"/>
      <c r="J1203" s="5">
        <v>1</v>
      </c>
      <c r="K1203" s="6"/>
      <c r="L1203" s="6" t="s">
        <v>124</v>
      </c>
      <c r="M1203" s="4" t="s">
        <v>6</v>
      </c>
      <c r="N1203" t="s">
        <v>118</v>
      </c>
      <c r="O1203" s="4"/>
      <c r="P1203" s="6" t="s">
        <v>2139</v>
      </c>
    </row>
    <row r="1204" spans="1:16" x14ac:dyDescent="0.45">
      <c r="A1204" s="2" t="s">
        <v>4175</v>
      </c>
      <c r="B1204" s="2">
        <v>1120</v>
      </c>
      <c r="C1204" s="6" t="s">
        <v>379</v>
      </c>
      <c r="D1204" s="12" t="s">
        <v>1541</v>
      </c>
      <c r="E1204" s="24">
        <v>106553588</v>
      </c>
      <c r="F1204" s="12" t="s">
        <v>0</v>
      </c>
      <c r="G1204" s="12" t="s">
        <v>1</v>
      </c>
      <c r="H1204" s="6" t="s">
        <v>2134</v>
      </c>
      <c r="I1204" s="4"/>
      <c r="J1204" s="5">
        <v>1</v>
      </c>
      <c r="K1204" s="6"/>
      <c r="L1204" s="6" t="s">
        <v>32</v>
      </c>
      <c r="M1204" s="4" t="s">
        <v>6</v>
      </c>
      <c r="N1204" t="s">
        <v>118</v>
      </c>
      <c r="O1204" s="4"/>
      <c r="P1204" s="6" t="s">
        <v>2140</v>
      </c>
    </row>
    <row r="1205" spans="1:16" x14ac:dyDescent="0.45">
      <c r="A1205" s="2" t="s">
        <v>4175</v>
      </c>
      <c r="B1205" s="2">
        <v>1120</v>
      </c>
      <c r="C1205" s="6" t="s">
        <v>379</v>
      </c>
      <c r="D1205" s="12" t="s">
        <v>1541</v>
      </c>
      <c r="E1205" s="24">
        <v>106555348</v>
      </c>
      <c r="F1205" s="12" t="s">
        <v>0</v>
      </c>
      <c r="G1205" s="12" t="s">
        <v>1</v>
      </c>
      <c r="H1205" s="6" t="s">
        <v>2134</v>
      </c>
      <c r="I1205" s="4"/>
      <c r="J1205" s="5">
        <v>1</v>
      </c>
      <c r="K1205" s="6"/>
      <c r="L1205" s="6" t="s">
        <v>32</v>
      </c>
      <c r="M1205" s="4" t="s">
        <v>6</v>
      </c>
      <c r="N1205" t="s">
        <v>118</v>
      </c>
      <c r="O1205" s="4"/>
      <c r="P1205" s="6" t="s">
        <v>2141</v>
      </c>
    </row>
    <row r="1206" spans="1:16" x14ac:dyDescent="0.45">
      <c r="A1206" s="2" t="s">
        <v>4175</v>
      </c>
      <c r="B1206" s="2">
        <v>1120</v>
      </c>
      <c r="C1206" s="6" t="s">
        <v>1639</v>
      </c>
      <c r="D1206" s="12" t="s">
        <v>1541</v>
      </c>
      <c r="E1206" s="24">
        <v>106555348</v>
      </c>
      <c r="F1206" s="12" t="s">
        <v>0</v>
      </c>
      <c r="G1206" s="12" t="s">
        <v>1</v>
      </c>
      <c r="H1206" s="6" t="s">
        <v>2134</v>
      </c>
      <c r="I1206" s="4"/>
      <c r="J1206" s="5">
        <v>1</v>
      </c>
      <c r="K1206" s="6"/>
      <c r="L1206" s="6" t="s">
        <v>32</v>
      </c>
      <c r="M1206" s="4" t="s">
        <v>6</v>
      </c>
      <c r="N1206" t="s">
        <v>118</v>
      </c>
      <c r="O1206" s="4"/>
      <c r="P1206" s="6" t="s">
        <v>2141</v>
      </c>
    </row>
    <row r="1207" spans="1:16" x14ac:dyDescent="0.45">
      <c r="A1207" s="2" t="s">
        <v>4175</v>
      </c>
      <c r="B1207" s="2">
        <v>1120</v>
      </c>
      <c r="C1207" s="6" t="s">
        <v>402</v>
      </c>
      <c r="D1207" s="12" t="s">
        <v>207</v>
      </c>
      <c r="E1207" s="24">
        <v>128850925</v>
      </c>
      <c r="F1207" s="12" t="s">
        <v>1</v>
      </c>
      <c r="G1207" s="12" t="s">
        <v>24</v>
      </c>
      <c r="H1207" s="6" t="s">
        <v>2142</v>
      </c>
      <c r="I1207" s="4"/>
      <c r="J1207" s="5">
        <v>1</v>
      </c>
      <c r="K1207" s="6"/>
      <c r="L1207" s="6" t="s">
        <v>180</v>
      </c>
      <c r="M1207" s="4" t="s">
        <v>6</v>
      </c>
      <c r="N1207" t="s">
        <v>118</v>
      </c>
      <c r="O1207" s="4"/>
      <c r="P1207" s="6" t="s">
        <v>2143</v>
      </c>
    </row>
    <row r="1208" spans="1:16" x14ac:dyDescent="0.45">
      <c r="A1208" s="2" t="s">
        <v>4175</v>
      </c>
      <c r="B1208" s="2">
        <v>1120</v>
      </c>
      <c r="C1208" s="6" t="s">
        <v>2144</v>
      </c>
      <c r="D1208" s="12" t="s">
        <v>207</v>
      </c>
      <c r="E1208" s="24">
        <v>128850296</v>
      </c>
      <c r="F1208" s="12" t="s">
        <v>1</v>
      </c>
      <c r="G1208" s="12" t="s">
        <v>0</v>
      </c>
      <c r="H1208" s="6" t="s">
        <v>2142</v>
      </c>
      <c r="I1208" s="4"/>
      <c r="J1208" s="5">
        <v>1</v>
      </c>
      <c r="K1208" s="6"/>
      <c r="L1208" s="6" t="s">
        <v>176</v>
      </c>
      <c r="M1208" s="4" t="s">
        <v>6</v>
      </c>
      <c r="N1208" t="s">
        <v>118</v>
      </c>
      <c r="O1208" s="4"/>
      <c r="P1208" s="6" t="s">
        <v>2145</v>
      </c>
    </row>
    <row r="1209" spans="1:16" x14ac:dyDescent="0.45">
      <c r="A1209" s="2" t="s">
        <v>4175</v>
      </c>
      <c r="B1209" s="2">
        <v>1120</v>
      </c>
      <c r="C1209" s="6" t="s">
        <v>136</v>
      </c>
      <c r="D1209" s="12" t="s">
        <v>207</v>
      </c>
      <c r="E1209" s="24">
        <v>128850945</v>
      </c>
      <c r="F1209" s="12" t="s">
        <v>24</v>
      </c>
      <c r="G1209" s="12" t="s">
        <v>10</v>
      </c>
      <c r="H1209" s="6" t="s">
        <v>2142</v>
      </c>
      <c r="I1209" s="4"/>
      <c r="J1209" s="5">
        <v>1</v>
      </c>
      <c r="K1209" s="6"/>
      <c r="L1209" s="6" t="s">
        <v>32</v>
      </c>
      <c r="M1209" s="4" t="s">
        <v>6</v>
      </c>
      <c r="N1209" t="s">
        <v>118</v>
      </c>
      <c r="O1209" s="4"/>
      <c r="P1209" s="6" t="s">
        <v>2146</v>
      </c>
    </row>
    <row r="1210" spans="1:16" x14ac:dyDescent="0.45">
      <c r="A1210" s="2" t="s">
        <v>4175</v>
      </c>
      <c r="B1210" s="2">
        <v>1120</v>
      </c>
      <c r="C1210" s="6" t="s">
        <v>695</v>
      </c>
      <c r="D1210" s="12" t="s">
        <v>211</v>
      </c>
      <c r="E1210" s="24">
        <v>93624488</v>
      </c>
      <c r="F1210" s="12" t="s">
        <v>24</v>
      </c>
      <c r="G1210" s="12" t="s">
        <v>1</v>
      </c>
      <c r="H1210" s="6" t="s">
        <v>2147</v>
      </c>
      <c r="I1210" s="4"/>
      <c r="J1210" s="5">
        <v>1</v>
      </c>
      <c r="K1210" s="6"/>
      <c r="L1210" s="6" t="s">
        <v>696</v>
      </c>
      <c r="M1210" s="4" t="s">
        <v>6</v>
      </c>
      <c r="N1210" t="s">
        <v>147</v>
      </c>
      <c r="O1210" s="4"/>
      <c r="P1210" s="6" t="s">
        <v>2148</v>
      </c>
    </row>
    <row r="1211" spans="1:16" x14ac:dyDescent="0.45">
      <c r="A1211" s="2" t="s">
        <v>4175</v>
      </c>
      <c r="B1211" s="2">
        <v>1120</v>
      </c>
      <c r="C1211" s="6" t="s">
        <v>695</v>
      </c>
      <c r="D1211" s="12" t="s">
        <v>211</v>
      </c>
      <c r="E1211" s="24">
        <v>93641056</v>
      </c>
      <c r="F1211" s="12" t="s">
        <v>24</v>
      </c>
      <c r="G1211" s="12" t="s">
        <v>0</v>
      </c>
      <c r="H1211" s="6" t="s">
        <v>2147</v>
      </c>
      <c r="I1211" s="4"/>
      <c r="J1211" s="5">
        <v>1</v>
      </c>
      <c r="K1211" s="6"/>
      <c r="L1211" s="6" t="s">
        <v>696</v>
      </c>
      <c r="M1211" s="4" t="s">
        <v>6</v>
      </c>
      <c r="N1211" t="s">
        <v>118</v>
      </c>
      <c r="O1211" s="4"/>
      <c r="P1211" s="6" t="s">
        <v>2149</v>
      </c>
    </row>
    <row r="1212" spans="1:16" x14ac:dyDescent="0.45">
      <c r="A1212" s="2" t="s">
        <v>4175</v>
      </c>
      <c r="B1212" s="2">
        <v>1120</v>
      </c>
      <c r="C1212" s="6" t="s">
        <v>2150</v>
      </c>
      <c r="D1212" s="12" t="s">
        <v>211</v>
      </c>
      <c r="E1212" s="24">
        <v>93606383</v>
      </c>
      <c r="F1212" s="12" t="s">
        <v>24</v>
      </c>
      <c r="G1212" s="12" t="s">
        <v>10</v>
      </c>
      <c r="H1212" s="6" t="s">
        <v>2147</v>
      </c>
      <c r="I1212" s="4"/>
      <c r="J1212" s="5">
        <v>1</v>
      </c>
      <c r="K1212" s="6"/>
      <c r="L1212" s="6" t="s">
        <v>128</v>
      </c>
      <c r="M1212" s="4" t="s">
        <v>6</v>
      </c>
      <c r="N1212" t="s">
        <v>118</v>
      </c>
      <c r="O1212" s="4"/>
      <c r="P1212" s="6" t="s">
        <v>2151</v>
      </c>
    </row>
    <row r="1213" spans="1:16" x14ac:dyDescent="0.45">
      <c r="A1213" s="2" t="s">
        <v>4175</v>
      </c>
      <c r="B1213" s="2">
        <v>1120</v>
      </c>
      <c r="C1213" s="6" t="s">
        <v>1890</v>
      </c>
      <c r="D1213" s="12" t="s">
        <v>211</v>
      </c>
      <c r="E1213" s="24">
        <v>93606509</v>
      </c>
      <c r="F1213" s="12" t="s">
        <v>0</v>
      </c>
      <c r="G1213" s="12" t="s">
        <v>1</v>
      </c>
      <c r="H1213" s="6" t="s">
        <v>2147</v>
      </c>
      <c r="I1213" s="4"/>
      <c r="J1213" s="5">
        <v>1</v>
      </c>
      <c r="K1213" s="6"/>
      <c r="L1213" s="6" t="s">
        <v>187</v>
      </c>
      <c r="M1213" s="4" t="s">
        <v>6</v>
      </c>
      <c r="N1213" t="s">
        <v>118</v>
      </c>
      <c r="O1213" s="4"/>
      <c r="P1213" s="6" t="s">
        <v>2152</v>
      </c>
    </row>
    <row r="1214" spans="1:16" x14ac:dyDescent="0.45">
      <c r="A1214" s="2" t="s">
        <v>4175</v>
      </c>
      <c r="B1214" s="2">
        <v>1120</v>
      </c>
      <c r="C1214" s="6" t="s">
        <v>216</v>
      </c>
      <c r="D1214" s="12" t="s">
        <v>211</v>
      </c>
      <c r="E1214" s="24">
        <v>93606485</v>
      </c>
      <c r="F1214" s="12" t="s">
        <v>1</v>
      </c>
      <c r="G1214" s="12" t="s">
        <v>24</v>
      </c>
      <c r="H1214" s="6" t="s">
        <v>2147</v>
      </c>
      <c r="I1214" s="4"/>
      <c r="J1214" s="5">
        <v>1</v>
      </c>
      <c r="K1214" s="6"/>
      <c r="L1214" s="6" t="s">
        <v>45</v>
      </c>
      <c r="M1214" s="4" t="s">
        <v>6</v>
      </c>
      <c r="N1214" t="s">
        <v>118</v>
      </c>
      <c r="O1214" s="4"/>
      <c r="P1214" s="6" t="s">
        <v>2153</v>
      </c>
    </row>
    <row r="1215" spans="1:16" x14ac:dyDescent="0.45">
      <c r="A1215" s="2" t="s">
        <v>4175</v>
      </c>
      <c r="B1215" s="2">
        <v>1120</v>
      </c>
      <c r="C1215" s="6" t="s">
        <v>1994</v>
      </c>
      <c r="D1215" s="12" t="s">
        <v>211</v>
      </c>
      <c r="E1215" s="24">
        <v>93627350</v>
      </c>
      <c r="F1215" s="12" t="s">
        <v>0</v>
      </c>
      <c r="G1215" s="12" t="s">
        <v>1</v>
      </c>
      <c r="H1215" s="6" t="s">
        <v>2147</v>
      </c>
      <c r="I1215" s="4"/>
      <c r="J1215" s="5">
        <v>1</v>
      </c>
      <c r="K1215" s="6"/>
      <c r="L1215" s="6" t="s">
        <v>159</v>
      </c>
      <c r="M1215" s="4" t="s">
        <v>6</v>
      </c>
      <c r="N1215" t="s">
        <v>118</v>
      </c>
      <c r="O1215" s="4"/>
      <c r="P1215" s="6" t="s">
        <v>251</v>
      </c>
    </row>
    <row r="1216" spans="1:16" x14ac:dyDescent="0.45">
      <c r="A1216" s="2" t="s">
        <v>4175</v>
      </c>
      <c r="B1216" s="2">
        <v>1120</v>
      </c>
      <c r="C1216" s="6" t="s">
        <v>2155</v>
      </c>
      <c r="D1216" s="12" t="s">
        <v>983</v>
      </c>
      <c r="E1216" s="24">
        <v>106197557</v>
      </c>
      <c r="F1216" s="12" t="s">
        <v>1</v>
      </c>
      <c r="G1216" s="12" t="s">
        <v>0</v>
      </c>
      <c r="H1216" s="6" t="s">
        <v>2154</v>
      </c>
      <c r="I1216" s="4"/>
      <c r="J1216" s="5">
        <v>1</v>
      </c>
      <c r="K1216" s="6"/>
      <c r="L1216" s="6" t="s">
        <v>124</v>
      </c>
      <c r="M1216" s="4" t="s">
        <v>6</v>
      </c>
      <c r="N1216" t="s">
        <v>118</v>
      </c>
      <c r="O1216" s="4"/>
      <c r="P1216" s="6" t="s">
        <v>2156</v>
      </c>
    </row>
    <row r="1217" spans="1:16" x14ac:dyDescent="0.45">
      <c r="A1217" s="2" t="s">
        <v>4175</v>
      </c>
      <c r="B1217" s="2">
        <v>1120</v>
      </c>
      <c r="C1217" s="6" t="s">
        <v>1057</v>
      </c>
      <c r="D1217" s="12" t="s">
        <v>983</v>
      </c>
      <c r="E1217" s="24">
        <v>106157485</v>
      </c>
      <c r="F1217" s="12" t="s">
        <v>24</v>
      </c>
      <c r="G1217" s="12" t="s">
        <v>0</v>
      </c>
      <c r="H1217" s="6" t="s">
        <v>2154</v>
      </c>
      <c r="I1217" s="4"/>
      <c r="J1217" s="5">
        <v>1</v>
      </c>
      <c r="K1217" s="6"/>
      <c r="L1217" s="6" t="s">
        <v>146</v>
      </c>
      <c r="M1217" s="4" t="s">
        <v>6</v>
      </c>
      <c r="N1217" t="s">
        <v>118</v>
      </c>
      <c r="O1217" s="4"/>
      <c r="P1217" s="6" t="s">
        <v>2157</v>
      </c>
    </row>
    <row r="1218" spans="1:16" x14ac:dyDescent="0.45">
      <c r="A1218" s="2" t="s">
        <v>4175</v>
      </c>
      <c r="B1218" s="2">
        <v>1120</v>
      </c>
      <c r="C1218" s="6" t="s">
        <v>2158</v>
      </c>
      <c r="D1218" s="12" t="s">
        <v>983</v>
      </c>
      <c r="E1218" s="24">
        <v>106158127</v>
      </c>
      <c r="F1218" s="12" t="s">
        <v>24</v>
      </c>
      <c r="G1218" s="12" t="s">
        <v>10</v>
      </c>
      <c r="H1218" s="6" t="s">
        <v>2154</v>
      </c>
      <c r="I1218" s="4"/>
      <c r="J1218" s="5">
        <v>1</v>
      </c>
      <c r="K1218" s="6"/>
      <c r="L1218" s="6" t="s">
        <v>436</v>
      </c>
      <c r="M1218" s="4" t="s">
        <v>6</v>
      </c>
      <c r="N1218" t="s">
        <v>118</v>
      </c>
      <c r="O1218" s="4"/>
      <c r="P1218" s="6" t="s">
        <v>2159</v>
      </c>
    </row>
    <row r="1219" spans="1:16" x14ac:dyDescent="0.45">
      <c r="A1219" s="2" t="s">
        <v>4175</v>
      </c>
      <c r="B1219" s="2">
        <v>1120</v>
      </c>
      <c r="C1219" s="6" t="s">
        <v>2160</v>
      </c>
      <c r="D1219" s="12" t="s">
        <v>983</v>
      </c>
      <c r="E1219" s="24">
        <v>106158395</v>
      </c>
      <c r="F1219" s="12" t="s">
        <v>0</v>
      </c>
      <c r="G1219" s="12" t="s">
        <v>1</v>
      </c>
      <c r="H1219" s="6" t="s">
        <v>2154</v>
      </c>
      <c r="I1219" s="4"/>
      <c r="J1219" s="5">
        <v>1</v>
      </c>
      <c r="K1219" s="6"/>
      <c r="L1219" s="6" t="s">
        <v>436</v>
      </c>
      <c r="M1219" s="4" t="s">
        <v>6</v>
      </c>
      <c r="N1219" t="s">
        <v>118</v>
      </c>
      <c r="O1219" s="4"/>
      <c r="P1219" s="6" t="s">
        <v>2161</v>
      </c>
    </row>
    <row r="1220" spans="1:16" x14ac:dyDescent="0.45">
      <c r="A1220" s="2" t="s">
        <v>4175</v>
      </c>
      <c r="B1220" s="2">
        <v>1120</v>
      </c>
      <c r="C1220" s="6" t="s">
        <v>1225</v>
      </c>
      <c r="D1220" s="12" t="s">
        <v>983</v>
      </c>
      <c r="E1220" s="24">
        <v>106156792</v>
      </c>
      <c r="F1220" s="12" t="s">
        <v>10</v>
      </c>
      <c r="G1220" s="12" t="s">
        <v>24</v>
      </c>
      <c r="H1220" s="6" t="s">
        <v>2154</v>
      </c>
      <c r="I1220" s="4"/>
      <c r="J1220" s="5">
        <v>1</v>
      </c>
      <c r="K1220" s="6"/>
      <c r="L1220" s="6" t="s">
        <v>176</v>
      </c>
      <c r="M1220" s="4" t="s">
        <v>6</v>
      </c>
      <c r="N1220" t="s">
        <v>118</v>
      </c>
      <c r="O1220" s="4"/>
      <c r="P1220" s="6" t="s">
        <v>2162</v>
      </c>
    </row>
    <row r="1221" spans="1:16" x14ac:dyDescent="0.45">
      <c r="A1221" s="2" t="s">
        <v>4175</v>
      </c>
      <c r="B1221" s="2">
        <v>1120</v>
      </c>
      <c r="C1221" s="6" t="s">
        <v>2163</v>
      </c>
      <c r="D1221" s="12" t="s">
        <v>983</v>
      </c>
      <c r="E1221" s="24">
        <v>106196396</v>
      </c>
      <c r="F1221" s="12" t="s">
        <v>10</v>
      </c>
      <c r="G1221" s="12" t="s">
        <v>0</v>
      </c>
      <c r="H1221" s="6" t="s">
        <v>2154</v>
      </c>
      <c r="I1221" s="4"/>
      <c r="J1221" s="5">
        <v>1</v>
      </c>
      <c r="K1221" s="6"/>
      <c r="L1221" s="6" t="s">
        <v>128</v>
      </c>
      <c r="M1221" s="4" t="s">
        <v>6</v>
      </c>
      <c r="N1221" t="s">
        <v>118</v>
      </c>
      <c r="O1221" s="4"/>
      <c r="P1221" s="6" t="s">
        <v>2164</v>
      </c>
    </row>
    <row r="1222" spans="1:16" x14ac:dyDescent="0.45">
      <c r="A1222" s="2" t="s">
        <v>4175</v>
      </c>
      <c r="B1222" s="2">
        <v>1120</v>
      </c>
      <c r="C1222" s="6" t="s">
        <v>358</v>
      </c>
      <c r="D1222" s="12" t="s">
        <v>983</v>
      </c>
      <c r="E1222" s="24">
        <v>106157831</v>
      </c>
      <c r="F1222" s="12" t="s">
        <v>0</v>
      </c>
      <c r="G1222" s="12" t="s">
        <v>10</v>
      </c>
      <c r="H1222" s="6" t="s">
        <v>2154</v>
      </c>
      <c r="I1222" s="4"/>
      <c r="J1222" s="5">
        <v>1</v>
      </c>
      <c r="K1222" s="6"/>
      <c r="L1222" s="6" t="s">
        <v>128</v>
      </c>
      <c r="M1222" s="4" t="s">
        <v>6</v>
      </c>
      <c r="N1222" t="s">
        <v>118</v>
      </c>
      <c r="O1222" s="4"/>
      <c r="P1222" s="6" t="s">
        <v>2165</v>
      </c>
    </row>
    <row r="1223" spans="1:16" x14ac:dyDescent="0.45">
      <c r="A1223" s="2" t="s">
        <v>4175</v>
      </c>
      <c r="B1223" s="2">
        <v>1120</v>
      </c>
      <c r="C1223" s="6" t="s">
        <v>1890</v>
      </c>
      <c r="D1223" s="12" t="s">
        <v>983</v>
      </c>
      <c r="E1223" s="24">
        <v>106196463</v>
      </c>
      <c r="F1223" s="12" t="s">
        <v>0</v>
      </c>
      <c r="G1223" s="12" t="s">
        <v>24</v>
      </c>
      <c r="H1223" s="6" t="s">
        <v>2154</v>
      </c>
      <c r="I1223" s="4"/>
      <c r="J1223" s="5">
        <v>1</v>
      </c>
      <c r="K1223" s="6"/>
      <c r="L1223" s="6" t="s">
        <v>187</v>
      </c>
      <c r="M1223" s="4" t="s">
        <v>6</v>
      </c>
      <c r="N1223" t="s">
        <v>118</v>
      </c>
      <c r="O1223" s="4"/>
      <c r="P1223" s="6" t="s">
        <v>2166</v>
      </c>
    </row>
    <row r="1224" spans="1:16" x14ac:dyDescent="0.45">
      <c r="A1224" s="2" t="s">
        <v>4175</v>
      </c>
      <c r="B1224" s="2">
        <v>1120</v>
      </c>
      <c r="C1224" s="6" t="s">
        <v>1908</v>
      </c>
      <c r="D1224" s="12" t="s">
        <v>983</v>
      </c>
      <c r="E1224" s="24">
        <v>106158395</v>
      </c>
      <c r="F1224" s="12" t="s">
        <v>0</v>
      </c>
      <c r="G1224" s="12" t="s">
        <v>1</v>
      </c>
      <c r="H1224" s="6" t="s">
        <v>2154</v>
      </c>
      <c r="I1224" s="4"/>
      <c r="J1224" s="5">
        <v>1</v>
      </c>
      <c r="K1224" s="6"/>
      <c r="L1224" s="6" t="s">
        <v>32</v>
      </c>
      <c r="M1224" s="4" t="s">
        <v>6</v>
      </c>
      <c r="N1224" t="s">
        <v>118</v>
      </c>
      <c r="O1224" s="4"/>
      <c r="P1224" s="6" t="s">
        <v>2161</v>
      </c>
    </row>
    <row r="1225" spans="1:16" x14ac:dyDescent="0.45">
      <c r="A1225" s="2" t="s">
        <v>4175</v>
      </c>
      <c r="B1225" s="2">
        <v>1120</v>
      </c>
      <c r="C1225" s="6" t="s">
        <v>2167</v>
      </c>
      <c r="D1225" s="12" t="s">
        <v>983</v>
      </c>
      <c r="E1225" s="24">
        <v>106197552</v>
      </c>
      <c r="F1225" s="12" t="s">
        <v>0</v>
      </c>
      <c r="G1225" s="12" t="s">
        <v>1</v>
      </c>
      <c r="H1225" s="6" t="s">
        <v>2154</v>
      </c>
      <c r="I1225" s="4"/>
      <c r="J1225" s="5">
        <v>1</v>
      </c>
      <c r="K1225" s="6"/>
      <c r="L1225" s="6" t="s">
        <v>164</v>
      </c>
      <c r="M1225" s="4" t="s">
        <v>6</v>
      </c>
      <c r="N1225" t="s">
        <v>118</v>
      </c>
      <c r="O1225" s="4"/>
      <c r="P1225" s="6" t="s">
        <v>2168</v>
      </c>
    </row>
    <row r="1226" spans="1:16" x14ac:dyDescent="0.45">
      <c r="A1226" s="2" t="s">
        <v>4175</v>
      </c>
      <c r="B1226" s="2">
        <v>1120</v>
      </c>
      <c r="C1226" s="6" t="s">
        <v>2170</v>
      </c>
      <c r="D1226" s="12" t="s">
        <v>1932</v>
      </c>
      <c r="E1226" s="24">
        <v>48895880</v>
      </c>
      <c r="F1226" s="12" t="s">
        <v>0</v>
      </c>
      <c r="G1226" s="12" t="s">
        <v>1</v>
      </c>
      <c r="H1226" s="6" t="s">
        <v>2169</v>
      </c>
      <c r="I1226" s="4"/>
      <c r="J1226" s="5">
        <v>1</v>
      </c>
      <c r="K1226" s="6"/>
      <c r="L1226" s="6" t="s">
        <v>176</v>
      </c>
      <c r="M1226" s="4" t="s">
        <v>6</v>
      </c>
      <c r="N1226" t="s">
        <v>118</v>
      </c>
      <c r="O1226" s="4"/>
      <c r="P1226" s="6" t="s">
        <v>2171</v>
      </c>
    </row>
    <row r="1227" spans="1:16" x14ac:dyDescent="0.45">
      <c r="A1227" s="2" t="s">
        <v>4175</v>
      </c>
      <c r="B1227" s="2">
        <v>1120</v>
      </c>
      <c r="C1227" s="6" t="s">
        <v>775</v>
      </c>
      <c r="D1227" s="12" t="s">
        <v>1541</v>
      </c>
      <c r="E1227" s="24">
        <v>138196150</v>
      </c>
      <c r="F1227" s="12" t="s">
        <v>0</v>
      </c>
      <c r="G1227" s="12" t="s">
        <v>1</v>
      </c>
      <c r="H1227" s="6" t="s">
        <v>2172</v>
      </c>
      <c r="I1227" s="4"/>
      <c r="J1227" s="5">
        <v>1</v>
      </c>
      <c r="K1227" s="6"/>
      <c r="L1227" s="6" t="s">
        <v>151</v>
      </c>
      <c r="M1227" s="4" t="s">
        <v>6</v>
      </c>
      <c r="N1227" t="s">
        <v>118</v>
      </c>
      <c r="O1227" s="4"/>
      <c r="P1227" s="6" t="s">
        <v>2173</v>
      </c>
    </row>
    <row r="1228" spans="1:16" x14ac:dyDescent="0.45">
      <c r="A1228" s="2" t="s">
        <v>4175</v>
      </c>
      <c r="B1228" s="2">
        <v>1120</v>
      </c>
      <c r="C1228" s="6" t="s">
        <v>2174</v>
      </c>
      <c r="D1228" s="12" t="s">
        <v>1541</v>
      </c>
      <c r="E1228" s="24">
        <v>138192658</v>
      </c>
      <c r="F1228" s="12" t="s">
        <v>0</v>
      </c>
      <c r="G1228" s="12" t="s">
        <v>10</v>
      </c>
      <c r="H1228" s="6" t="s">
        <v>2172</v>
      </c>
      <c r="I1228" s="4"/>
      <c r="J1228" s="5">
        <v>1</v>
      </c>
      <c r="K1228" s="6"/>
      <c r="L1228" s="6" t="s">
        <v>219</v>
      </c>
      <c r="M1228" s="4" t="s">
        <v>6</v>
      </c>
      <c r="N1228" t="s">
        <v>118</v>
      </c>
      <c r="O1228" s="4"/>
      <c r="P1228" s="6" t="s">
        <v>2175</v>
      </c>
    </row>
    <row r="1229" spans="1:16" x14ac:dyDescent="0.45">
      <c r="A1229" s="2" t="s">
        <v>4175</v>
      </c>
      <c r="B1229" s="2">
        <v>1120</v>
      </c>
      <c r="C1229" s="6" t="s">
        <v>2176</v>
      </c>
      <c r="D1229" s="12" t="s">
        <v>1541</v>
      </c>
      <c r="E1229" s="24">
        <v>138202244</v>
      </c>
      <c r="F1229" s="12" t="s">
        <v>1</v>
      </c>
      <c r="G1229" s="12" t="s">
        <v>0</v>
      </c>
      <c r="H1229" s="6" t="s">
        <v>2172</v>
      </c>
      <c r="I1229" s="4"/>
      <c r="J1229" s="5">
        <v>1</v>
      </c>
      <c r="K1229" s="6"/>
      <c r="L1229" s="6" t="s">
        <v>176</v>
      </c>
      <c r="M1229" s="4" t="s">
        <v>6</v>
      </c>
      <c r="N1229" t="s">
        <v>118</v>
      </c>
      <c r="O1229" s="4"/>
      <c r="P1229" s="6" t="s">
        <v>2177</v>
      </c>
    </row>
    <row r="1230" spans="1:16" x14ac:dyDescent="0.45">
      <c r="A1230" s="2" t="s">
        <v>4175</v>
      </c>
      <c r="B1230" s="2">
        <v>1120</v>
      </c>
      <c r="C1230" s="6" t="s">
        <v>307</v>
      </c>
      <c r="D1230" s="12" t="s">
        <v>1541</v>
      </c>
      <c r="E1230" s="24">
        <v>138196150</v>
      </c>
      <c r="F1230" s="12" t="s">
        <v>0</v>
      </c>
      <c r="G1230" s="12" t="s">
        <v>1</v>
      </c>
      <c r="H1230" s="6" t="s">
        <v>2172</v>
      </c>
      <c r="I1230" s="4"/>
      <c r="J1230" s="5">
        <v>1</v>
      </c>
      <c r="K1230" s="6"/>
      <c r="L1230" s="6" t="s">
        <v>199</v>
      </c>
      <c r="M1230" s="4" t="s">
        <v>6</v>
      </c>
      <c r="N1230" t="s">
        <v>118</v>
      </c>
      <c r="O1230" s="4"/>
      <c r="P1230" s="6" t="s">
        <v>2173</v>
      </c>
    </row>
    <row r="1231" spans="1:16" x14ac:dyDescent="0.45">
      <c r="A1231" s="2" t="s">
        <v>4175</v>
      </c>
      <c r="B1231" s="2">
        <v>1120</v>
      </c>
      <c r="C1231" s="6" t="s">
        <v>2178</v>
      </c>
      <c r="D1231" s="12" t="s">
        <v>1541</v>
      </c>
      <c r="E1231" s="24">
        <v>138200470</v>
      </c>
      <c r="F1231" s="12" t="s">
        <v>24</v>
      </c>
      <c r="G1231" s="12" t="s">
        <v>10</v>
      </c>
      <c r="H1231" s="6" t="s">
        <v>2172</v>
      </c>
      <c r="I1231" s="4"/>
      <c r="J1231" s="5">
        <v>1</v>
      </c>
      <c r="K1231" s="6"/>
      <c r="L1231" s="6" t="s">
        <v>187</v>
      </c>
      <c r="M1231" s="4" t="s">
        <v>6</v>
      </c>
      <c r="N1231" t="s">
        <v>118</v>
      </c>
      <c r="O1231" s="4"/>
      <c r="P1231" s="6" t="s">
        <v>2179</v>
      </c>
    </row>
    <row r="1232" spans="1:16" x14ac:dyDescent="0.45">
      <c r="A1232" s="2" t="s">
        <v>4175</v>
      </c>
      <c r="B1232" s="2">
        <v>1120</v>
      </c>
      <c r="C1232" s="6" t="s">
        <v>2180</v>
      </c>
      <c r="D1232" s="12" t="s">
        <v>1541</v>
      </c>
      <c r="E1232" s="24">
        <v>138200446</v>
      </c>
      <c r="F1232" s="12" t="s">
        <v>24</v>
      </c>
      <c r="G1232" s="12" t="s">
        <v>10</v>
      </c>
      <c r="H1232" s="6" t="s">
        <v>2172</v>
      </c>
      <c r="I1232" s="4"/>
      <c r="J1232" s="5">
        <v>1</v>
      </c>
      <c r="K1232" s="6"/>
      <c r="L1232" s="6" t="s">
        <v>159</v>
      </c>
      <c r="M1232" s="4" t="s">
        <v>6</v>
      </c>
      <c r="N1232" t="s">
        <v>118</v>
      </c>
      <c r="O1232" s="4"/>
      <c r="P1232" s="6" t="s">
        <v>2181</v>
      </c>
    </row>
    <row r="1233" spans="1:16" x14ac:dyDescent="0.45">
      <c r="A1233" s="2" t="s">
        <v>4175</v>
      </c>
      <c r="B1233" s="2">
        <v>1120</v>
      </c>
      <c r="C1233" s="6" t="s">
        <v>2183</v>
      </c>
      <c r="D1233" s="12" t="s">
        <v>207</v>
      </c>
      <c r="E1233" s="24">
        <v>138239586</v>
      </c>
      <c r="F1233" s="12" t="s">
        <v>0</v>
      </c>
      <c r="G1233" s="12" t="s">
        <v>1</v>
      </c>
      <c r="H1233" s="6" t="s">
        <v>2182</v>
      </c>
      <c r="I1233" s="4"/>
      <c r="J1233" s="5">
        <v>1</v>
      </c>
      <c r="K1233" s="6"/>
      <c r="L1233" s="6" t="s">
        <v>124</v>
      </c>
      <c r="M1233" s="4" t="s">
        <v>6</v>
      </c>
      <c r="N1233" t="s">
        <v>118</v>
      </c>
      <c r="O1233" s="4"/>
      <c r="P1233" s="6" t="s">
        <v>2184</v>
      </c>
    </row>
    <row r="1234" spans="1:16" x14ac:dyDescent="0.45">
      <c r="A1234" s="2" t="s">
        <v>4175</v>
      </c>
      <c r="B1234" s="2">
        <v>1120</v>
      </c>
      <c r="C1234" s="6" t="s">
        <v>1068</v>
      </c>
      <c r="D1234" s="12" t="s">
        <v>207</v>
      </c>
      <c r="E1234" s="24">
        <v>138239655</v>
      </c>
      <c r="F1234" s="12" t="s">
        <v>24</v>
      </c>
      <c r="G1234" s="12" t="s">
        <v>0</v>
      </c>
      <c r="H1234" s="6" t="s">
        <v>2182</v>
      </c>
      <c r="I1234" s="4"/>
      <c r="J1234" s="5">
        <v>1</v>
      </c>
      <c r="K1234" s="6"/>
      <c r="L1234" s="6" t="s">
        <v>338</v>
      </c>
      <c r="M1234" s="4" t="s">
        <v>6</v>
      </c>
      <c r="N1234" t="s">
        <v>118</v>
      </c>
      <c r="O1234" s="4"/>
      <c r="P1234" s="6" t="s">
        <v>2185</v>
      </c>
    </row>
    <row r="1235" spans="1:16" x14ac:dyDescent="0.45">
      <c r="A1235" s="2" t="s">
        <v>4175</v>
      </c>
      <c r="B1235" s="2">
        <v>1120</v>
      </c>
      <c r="C1235" s="6" t="s">
        <v>2186</v>
      </c>
      <c r="D1235" s="12" t="s">
        <v>207</v>
      </c>
      <c r="E1235" s="24">
        <v>138252253</v>
      </c>
      <c r="F1235" s="12" t="s">
        <v>0</v>
      </c>
      <c r="G1235" s="12" t="s">
        <v>24</v>
      </c>
      <c r="H1235" s="6" t="s">
        <v>2182</v>
      </c>
      <c r="I1235" s="4"/>
      <c r="J1235" s="5">
        <v>1</v>
      </c>
      <c r="K1235" s="6"/>
      <c r="L1235" s="6" t="s">
        <v>159</v>
      </c>
      <c r="M1235" s="4" t="s">
        <v>6</v>
      </c>
      <c r="N1235" t="s">
        <v>118</v>
      </c>
      <c r="O1235" s="4"/>
      <c r="P1235" s="6" t="s">
        <v>2187</v>
      </c>
    </row>
    <row r="1236" spans="1:16" x14ac:dyDescent="0.45">
      <c r="A1236" s="2" t="s">
        <v>4175</v>
      </c>
      <c r="B1236" s="2">
        <v>1120</v>
      </c>
      <c r="C1236" s="6" t="s">
        <v>2189</v>
      </c>
      <c r="D1236" s="12" t="s">
        <v>170</v>
      </c>
      <c r="E1236" s="24">
        <v>65471604</v>
      </c>
      <c r="F1236" s="12" t="s">
        <v>24</v>
      </c>
      <c r="G1236" s="12" t="s">
        <v>10</v>
      </c>
      <c r="H1236" s="6" t="s">
        <v>2188</v>
      </c>
      <c r="I1236" s="4"/>
      <c r="J1236" s="5">
        <v>1</v>
      </c>
      <c r="K1236" s="6"/>
      <c r="L1236" s="6" t="s">
        <v>32</v>
      </c>
      <c r="M1236" s="4" t="s">
        <v>6</v>
      </c>
      <c r="N1236" t="s">
        <v>118</v>
      </c>
      <c r="O1236" s="4"/>
      <c r="P1236" s="6" t="s">
        <v>2190</v>
      </c>
    </row>
    <row r="1237" spans="1:16" x14ac:dyDescent="0.45">
      <c r="A1237" s="2" t="s">
        <v>4175</v>
      </c>
      <c r="B1237" s="2">
        <v>1120</v>
      </c>
      <c r="C1237" s="6" t="s">
        <v>1116</v>
      </c>
      <c r="D1237" s="12" t="s">
        <v>662</v>
      </c>
      <c r="E1237" s="24">
        <v>113934884</v>
      </c>
      <c r="F1237" s="12" t="s">
        <v>24</v>
      </c>
      <c r="G1237" s="12" t="s">
        <v>10</v>
      </c>
      <c r="H1237" s="6" t="s">
        <v>2191</v>
      </c>
      <c r="I1237" s="4"/>
      <c r="J1237" s="5">
        <v>1</v>
      </c>
      <c r="K1237" s="6"/>
      <c r="L1237" s="6" t="s">
        <v>199</v>
      </c>
      <c r="M1237" s="4" t="s">
        <v>6</v>
      </c>
      <c r="N1237" t="s">
        <v>118</v>
      </c>
      <c r="O1237" s="4"/>
      <c r="P1237" s="6" t="s">
        <v>2192</v>
      </c>
    </row>
    <row r="1238" spans="1:16" x14ac:dyDescent="0.45">
      <c r="A1238" s="2" t="s">
        <v>4175</v>
      </c>
      <c r="B1238" s="2">
        <v>1120</v>
      </c>
      <c r="C1238" s="9" t="s">
        <v>2194</v>
      </c>
      <c r="D1238" s="9" t="s">
        <v>211</v>
      </c>
      <c r="E1238" s="27">
        <v>133760094</v>
      </c>
      <c r="F1238" s="9" t="s">
        <v>0</v>
      </c>
      <c r="G1238" s="9" t="s">
        <v>1</v>
      </c>
      <c r="H1238" s="9" t="s">
        <v>2193</v>
      </c>
      <c r="I1238" s="4"/>
      <c r="J1238" s="5">
        <v>1</v>
      </c>
      <c r="K1238" s="6"/>
      <c r="L1238" s="6" t="s">
        <v>580</v>
      </c>
      <c r="M1238" s="4" t="s">
        <v>6</v>
      </c>
      <c r="N1238" t="s">
        <v>118</v>
      </c>
      <c r="O1238" s="4"/>
      <c r="P1238" s="9" t="s">
        <v>2195</v>
      </c>
    </row>
    <row r="1239" spans="1:16" x14ac:dyDescent="0.45">
      <c r="A1239" s="2" t="s">
        <v>4175</v>
      </c>
      <c r="B1239" s="2">
        <v>1120</v>
      </c>
      <c r="C1239" s="9" t="s">
        <v>2196</v>
      </c>
      <c r="D1239" s="9" t="s">
        <v>211</v>
      </c>
      <c r="E1239" s="27">
        <v>133759812</v>
      </c>
      <c r="F1239" s="9" t="s">
        <v>24</v>
      </c>
      <c r="G1239" s="9" t="s">
        <v>10</v>
      </c>
      <c r="H1239" s="9" t="s">
        <v>2193</v>
      </c>
      <c r="I1239" s="4"/>
      <c r="J1239" s="5">
        <v>1</v>
      </c>
      <c r="K1239" s="6"/>
      <c r="L1239" s="6" t="s">
        <v>503</v>
      </c>
      <c r="M1239" s="4" t="s">
        <v>6</v>
      </c>
      <c r="N1239" t="s">
        <v>118</v>
      </c>
      <c r="O1239" s="4"/>
      <c r="P1239" s="9" t="s">
        <v>2197</v>
      </c>
    </row>
    <row r="1240" spans="1:16" x14ac:dyDescent="0.45">
      <c r="A1240" s="2" t="s">
        <v>4175</v>
      </c>
      <c r="B1240" s="2">
        <v>1120</v>
      </c>
      <c r="C1240" s="9" t="s">
        <v>1509</v>
      </c>
      <c r="D1240" s="9" t="s">
        <v>211</v>
      </c>
      <c r="E1240" s="27">
        <v>133729449</v>
      </c>
      <c r="F1240" s="9" t="s">
        <v>10</v>
      </c>
      <c r="G1240" s="9" t="s">
        <v>24</v>
      </c>
      <c r="H1240" s="9" t="s">
        <v>2193</v>
      </c>
      <c r="I1240" s="4"/>
      <c r="J1240" s="5">
        <v>1</v>
      </c>
      <c r="K1240" s="6"/>
      <c r="L1240" s="6" t="s">
        <v>146</v>
      </c>
      <c r="M1240" s="4" t="s">
        <v>6</v>
      </c>
      <c r="N1240" t="s">
        <v>147</v>
      </c>
      <c r="O1240" s="4"/>
      <c r="P1240" s="9" t="s">
        <v>2198</v>
      </c>
    </row>
    <row r="1241" spans="1:16" x14ac:dyDescent="0.45">
      <c r="A1241" s="2" t="s">
        <v>4175</v>
      </c>
      <c r="B1241" s="2">
        <v>1120</v>
      </c>
      <c r="C1241" s="9" t="s">
        <v>2199</v>
      </c>
      <c r="D1241" s="9" t="s">
        <v>211</v>
      </c>
      <c r="E1241" s="27">
        <v>133760034</v>
      </c>
      <c r="F1241" s="9" t="s">
        <v>1</v>
      </c>
      <c r="G1241" s="9" t="s">
        <v>0</v>
      </c>
      <c r="H1241" s="9" t="s">
        <v>2193</v>
      </c>
      <c r="I1241" s="4"/>
      <c r="J1241" s="5">
        <v>1</v>
      </c>
      <c r="K1241" s="6"/>
      <c r="L1241" s="6" t="s">
        <v>176</v>
      </c>
      <c r="M1241" s="4" t="s">
        <v>6</v>
      </c>
      <c r="N1241" t="s">
        <v>118</v>
      </c>
      <c r="O1241" s="4"/>
      <c r="P1241" s="9" t="s">
        <v>2200</v>
      </c>
    </row>
    <row r="1242" spans="1:16" x14ac:dyDescent="0.45">
      <c r="A1242" s="2" t="s">
        <v>4175</v>
      </c>
      <c r="B1242" s="2">
        <v>1120</v>
      </c>
      <c r="C1242" s="9" t="s">
        <v>2201</v>
      </c>
      <c r="D1242" s="9" t="s">
        <v>211</v>
      </c>
      <c r="E1242" s="27">
        <v>133759398</v>
      </c>
      <c r="F1242" s="9" t="s">
        <v>24</v>
      </c>
      <c r="G1242" s="9" t="s">
        <v>10</v>
      </c>
      <c r="H1242" s="9" t="s">
        <v>2193</v>
      </c>
      <c r="I1242" s="4"/>
      <c r="J1242" s="5">
        <v>1</v>
      </c>
      <c r="K1242" s="6"/>
      <c r="L1242" s="6" t="s">
        <v>128</v>
      </c>
      <c r="M1242" s="4" t="s">
        <v>6</v>
      </c>
      <c r="N1242" t="s">
        <v>118</v>
      </c>
      <c r="O1242" s="4"/>
      <c r="P1242" s="9" t="s">
        <v>2202</v>
      </c>
    </row>
    <row r="1243" spans="1:16" x14ac:dyDescent="0.45">
      <c r="A1243" s="2" t="s">
        <v>4175</v>
      </c>
      <c r="B1243" s="2">
        <v>1120</v>
      </c>
      <c r="C1243" s="9" t="s">
        <v>2203</v>
      </c>
      <c r="D1243" s="9" t="s">
        <v>211</v>
      </c>
      <c r="E1243" s="27">
        <v>133753948</v>
      </c>
      <c r="F1243" s="9" t="s">
        <v>0</v>
      </c>
      <c r="G1243" s="9" t="s">
        <v>24</v>
      </c>
      <c r="H1243" s="9" t="s">
        <v>2193</v>
      </c>
      <c r="I1243" s="4"/>
      <c r="J1243" s="5">
        <v>1</v>
      </c>
      <c r="K1243" s="6"/>
      <c r="L1243" s="6" t="s">
        <v>199</v>
      </c>
      <c r="M1243" s="4" t="s">
        <v>6</v>
      </c>
      <c r="N1243" t="s">
        <v>118</v>
      </c>
      <c r="O1243" s="4"/>
      <c r="P1243" s="9" t="s">
        <v>2204</v>
      </c>
    </row>
    <row r="1244" spans="1:16" x14ac:dyDescent="0.45">
      <c r="A1244" s="2" t="s">
        <v>4175</v>
      </c>
      <c r="B1244" s="2">
        <v>1120</v>
      </c>
      <c r="C1244" s="9" t="s">
        <v>1049</v>
      </c>
      <c r="D1244" s="9" t="s">
        <v>201</v>
      </c>
      <c r="E1244" s="27">
        <v>179078178</v>
      </c>
      <c r="F1244" s="9" t="s">
        <v>0</v>
      </c>
      <c r="G1244" s="9" t="s">
        <v>144</v>
      </c>
      <c r="H1244" s="9" t="s">
        <v>2205</v>
      </c>
      <c r="I1244" s="4"/>
      <c r="J1244" s="5">
        <v>1</v>
      </c>
      <c r="K1244" s="6"/>
      <c r="L1244" s="6" t="s">
        <v>246</v>
      </c>
      <c r="M1244" s="4" t="s">
        <v>6</v>
      </c>
      <c r="N1244" t="s">
        <v>140</v>
      </c>
      <c r="O1244" s="4"/>
      <c r="P1244" s="9" t="s">
        <v>2206</v>
      </c>
    </row>
    <row r="1245" spans="1:16" x14ac:dyDescent="0.45">
      <c r="A1245" s="2" t="s">
        <v>4175</v>
      </c>
      <c r="B1245" s="2">
        <v>1120</v>
      </c>
      <c r="C1245" s="9" t="s">
        <v>2207</v>
      </c>
      <c r="D1245" s="9" t="s">
        <v>201</v>
      </c>
      <c r="E1245" s="27">
        <v>179077659</v>
      </c>
      <c r="F1245" s="9" t="s">
        <v>10</v>
      </c>
      <c r="G1245" s="9" t="s">
        <v>24</v>
      </c>
      <c r="H1245" s="9" t="s">
        <v>2205</v>
      </c>
      <c r="I1245" s="4"/>
      <c r="J1245" s="5">
        <v>1</v>
      </c>
      <c r="K1245" s="6"/>
      <c r="L1245" s="6" t="s">
        <v>580</v>
      </c>
      <c r="M1245" s="4" t="s">
        <v>6</v>
      </c>
      <c r="N1245" t="s">
        <v>118</v>
      </c>
      <c r="O1245" s="4"/>
      <c r="P1245" s="9" t="s">
        <v>2208</v>
      </c>
    </row>
    <row r="1246" spans="1:16" x14ac:dyDescent="0.45">
      <c r="A1246" s="2" t="s">
        <v>4175</v>
      </c>
      <c r="B1246" s="2">
        <v>1120</v>
      </c>
      <c r="C1246" s="9" t="s">
        <v>2209</v>
      </c>
      <c r="D1246" s="9" t="s">
        <v>201</v>
      </c>
      <c r="E1246" s="27">
        <v>179086507</v>
      </c>
      <c r="F1246" s="9" t="s">
        <v>10</v>
      </c>
      <c r="G1246" s="9" t="s">
        <v>1</v>
      </c>
      <c r="H1246" s="9" t="s">
        <v>2205</v>
      </c>
      <c r="I1246" s="4"/>
      <c r="J1246" s="5">
        <v>1</v>
      </c>
      <c r="K1246" s="6"/>
      <c r="L1246" s="6" t="s">
        <v>128</v>
      </c>
      <c r="M1246" s="4" t="s">
        <v>6</v>
      </c>
      <c r="N1246" t="s">
        <v>118</v>
      </c>
      <c r="O1246" s="4"/>
      <c r="P1246" s="9" t="s">
        <v>2210</v>
      </c>
    </row>
    <row r="1247" spans="1:16" x14ac:dyDescent="0.45">
      <c r="A1247" s="2" t="s">
        <v>4175</v>
      </c>
      <c r="B1247" s="2">
        <v>1120</v>
      </c>
      <c r="C1247" s="9" t="s">
        <v>2211</v>
      </c>
      <c r="D1247" s="9" t="s">
        <v>201</v>
      </c>
      <c r="E1247" s="27">
        <v>179079976</v>
      </c>
      <c r="F1247" s="9" t="s">
        <v>2213</v>
      </c>
      <c r="G1247" s="9" t="s">
        <v>144</v>
      </c>
      <c r="H1247" s="9" t="s">
        <v>2205</v>
      </c>
      <c r="I1247" s="4"/>
      <c r="J1247" s="5">
        <v>1</v>
      </c>
      <c r="K1247" s="6"/>
      <c r="L1247" s="6" t="s">
        <v>199</v>
      </c>
      <c r="M1247" s="4" t="s">
        <v>6</v>
      </c>
      <c r="N1247" t="s">
        <v>194</v>
      </c>
      <c r="O1247" s="4"/>
      <c r="P1247" s="9" t="s">
        <v>2212</v>
      </c>
    </row>
    <row r="1248" spans="1:16" x14ac:dyDescent="0.45">
      <c r="A1248" s="2" t="s">
        <v>4175</v>
      </c>
      <c r="B1248" s="2">
        <v>1120</v>
      </c>
      <c r="C1248" s="9" t="s">
        <v>575</v>
      </c>
      <c r="D1248" s="9" t="s">
        <v>201</v>
      </c>
      <c r="E1248" s="27">
        <v>179112158</v>
      </c>
      <c r="F1248" s="9" t="s">
        <v>2215</v>
      </c>
      <c r="G1248" s="9" t="s">
        <v>144</v>
      </c>
      <c r="H1248" s="9" t="s">
        <v>2205</v>
      </c>
      <c r="I1248" s="4"/>
      <c r="J1248" s="5">
        <v>1</v>
      </c>
      <c r="K1248" s="6"/>
      <c r="L1248" s="6" t="s">
        <v>187</v>
      </c>
      <c r="M1248" s="4" t="s">
        <v>6</v>
      </c>
      <c r="N1248" t="s">
        <v>194</v>
      </c>
      <c r="O1248" s="4"/>
      <c r="P1248" s="9" t="s">
        <v>2214</v>
      </c>
    </row>
    <row r="1249" spans="1:16" x14ac:dyDescent="0.45">
      <c r="A1249" s="2" t="s">
        <v>4175</v>
      </c>
      <c r="B1249" s="2">
        <v>1120</v>
      </c>
      <c r="C1249" s="9" t="s">
        <v>1833</v>
      </c>
      <c r="D1249" s="9" t="s">
        <v>201</v>
      </c>
      <c r="E1249" s="27">
        <v>179078412</v>
      </c>
      <c r="F1249" s="9" t="s">
        <v>144</v>
      </c>
      <c r="G1249" s="9" t="s">
        <v>2217</v>
      </c>
      <c r="H1249" s="9" t="s">
        <v>2205</v>
      </c>
      <c r="I1249" s="4"/>
      <c r="J1249" s="5">
        <v>1</v>
      </c>
      <c r="K1249" s="6"/>
      <c r="L1249" s="6" t="s">
        <v>32</v>
      </c>
      <c r="M1249" s="4" t="s">
        <v>6</v>
      </c>
      <c r="N1249" t="s">
        <v>140</v>
      </c>
      <c r="O1249" s="4"/>
      <c r="P1249" s="9" t="s">
        <v>2216</v>
      </c>
    </row>
    <row r="1250" spans="1:16" x14ac:dyDescent="0.45">
      <c r="A1250" s="2" t="s">
        <v>4175</v>
      </c>
      <c r="B1250" s="2">
        <v>1120</v>
      </c>
      <c r="C1250" s="9" t="s">
        <v>903</v>
      </c>
      <c r="D1250" s="9" t="s">
        <v>201</v>
      </c>
      <c r="E1250" s="27">
        <v>179078129</v>
      </c>
      <c r="F1250" s="9" t="s">
        <v>1</v>
      </c>
      <c r="G1250" s="9" t="s">
        <v>0</v>
      </c>
      <c r="H1250" s="9" t="s">
        <v>2205</v>
      </c>
      <c r="I1250" s="4"/>
      <c r="J1250" s="5">
        <v>1</v>
      </c>
      <c r="K1250" s="6"/>
      <c r="L1250" s="6" t="s">
        <v>164</v>
      </c>
      <c r="M1250" s="4" t="s">
        <v>6</v>
      </c>
      <c r="N1250" t="s">
        <v>118</v>
      </c>
      <c r="O1250" s="4"/>
      <c r="P1250" s="9" t="s">
        <v>2218</v>
      </c>
    </row>
    <row r="1251" spans="1:16" x14ac:dyDescent="0.45">
      <c r="A1251" s="2" t="s">
        <v>4175</v>
      </c>
      <c r="B1251" s="2">
        <v>1120</v>
      </c>
      <c r="C1251" s="9" t="s">
        <v>1177</v>
      </c>
      <c r="D1251" s="9" t="s">
        <v>207</v>
      </c>
      <c r="E1251" s="27">
        <v>55249071</v>
      </c>
      <c r="F1251" s="9" t="s">
        <v>0</v>
      </c>
      <c r="G1251" s="9" t="s">
        <v>1</v>
      </c>
      <c r="H1251" s="9" t="s">
        <v>2219</v>
      </c>
      <c r="I1251" s="4"/>
      <c r="J1251" s="5">
        <v>1</v>
      </c>
      <c r="K1251" s="6"/>
      <c r="L1251" s="6" t="s">
        <v>553</v>
      </c>
      <c r="M1251" s="4" t="s">
        <v>6</v>
      </c>
      <c r="N1251" t="s">
        <v>118</v>
      </c>
      <c r="O1251" s="4"/>
      <c r="P1251" s="9" t="s">
        <v>2220</v>
      </c>
    </row>
    <row r="1252" spans="1:16" x14ac:dyDescent="0.45">
      <c r="A1252" s="2" t="s">
        <v>4175</v>
      </c>
      <c r="B1252" s="2">
        <v>1120</v>
      </c>
      <c r="C1252" s="9" t="s">
        <v>1359</v>
      </c>
      <c r="D1252" s="9" t="s">
        <v>207</v>
      </c>
      <c r="E1252" s="27">
        <v>55223639</v>
      </c>
      <c r="F1252" s="9" t="s">
        <v>24</v>
      </c>
      <c r="G1252" s="9" t="s">
        <v>0</v>
      </c>
      <c r="H1252" s="9" t="s">
        <v>2219</v>
      </c>
      <c r="I1252" s="4"/>
      <c r="J1252" s="5">
        <v>1</v>
      </c>
      <c r="K1252" s="6"/>
      <c r="L1252" s="6" t="s">
        <v>146</v>
      </c>
      <c r="M1252" s="4" t="s">
        <v>6</v>
      </c>
      <c r="N1252" t="s">
        <v>118</v>
      </c>
      <c r="O1252" s="4"/>
      <c r="P1252" s="9" t="s">
        <v>2221</v>
      </c>
    </row>
    <row r="1253" spans="1:16" x14ac:dyDescent="0.45">
      <c r="A1253" s="2" t="s">
        <v>4175</v>
      </c>
      <c r="B1253" s="2">
        <v>1120</v>
      </c>
      <c r="C1253" s="9" t="s">
        <v>2222</v>
      </c>
      <c r="D1253" s="9" t="s">
        <v>207</v>
      </c>
      <c r="E1253" s="27">
        <v>55268045</v>
      </c>
      <c r="F1253" s="9" t="s">
        <v>24</v>
      </c>
      <c r="G1253" s="9" t="s">
        <v>10</v>
      </c>
      <c r="H1253" s="9" t="s">
        <v>2219</v>
      </c>
      <c r="I1253" s="4"/>
      <c r="J1253" s="5">
        <v>1</v>
      </c>
      <c r="K1253" s="6"/>
      <c r="L1253" s="6" t="s">
        <v>124</v>
      </c>
      <c r="M1253" s="4" t="s">
        <v>6</v>
      </c>
      <c r="N1253" t="s">
        <v>118</v>
      </c>
      <c r="O1253" s="4"/>
      <c r="P1253" s="9" t="s">
        <v>2223</v>
      </c>
    </row>
    <row r="1254" spans="1:16" x14ac:dyDescent="0.45">
      <c r="A1254" s="2" t="s">
        <v>4175</v>
      </c>
      <c r="B1254" s="2">
        <v>1120</v>
      </c>
      <c r="C1254" s="9" t="s">
        <v>2144</v>
      </c>
      <c r="D1254" s="9" t="s">
        <v>207</v>
      </c>
      <c r="E1254" s="27">
        <v>55259485</v>
      </c>
      <c r="F1254" s="9" t="s">
        <v>0</v>
      </c>
      <c r="G1254" s="9" t="s">
        <v>1</v>
      </c>
      <c r="H1254" s="9" t="s">
        <v>2219</v>
      </c>
      <c r="I1254" s="4"/>
      <c r="J1254" s="5">
        <v>1</v>
      </c>
      <c r="K1254" s="6"/>
      <c r="L1254" s="6" t="s">
        <v>176</v>
      </c>
      <c r="M1254" s="4" t="s">
        <v>6</v>
      </c>
      <c r="N1254" t="s">
        <v>118</v>
      </c>
      <c r="O1254" s="4"/>
      <c r="P1254" s="9" t="s">
        <v>2224</v>
      </c>
    </row>
    <row r="1255" spans="1:16" x14ac:dyDescent="0.45">
      <c r="A1255" s="2" t="s">
        <v>4175</v>
      </c>
      <c r="B1255" s="2">
        <v>1120</v>
      </c>
      <c r="C1255" s="9" t="s">
        <v>1196</v>
      </c>
      <c r="D1255" s="9" t="s">
        <v>207</v>
      </c>
      <c r="E1255" s="27">
        <v>55273279</v>
      </c>
      <c r="F1255" s="9" t="s">
        <v>0</v>
      </c>
      <c r="G1255" s="9" t="s">
        <v>1</v>
      </c>
      <c r="H1255" s="9" t="s">
        <v>2219</v>
      </c>
      <c r="I1255" s="4"/>
      <c r="J1255" s="5">
        <v>1</v>
      </c>
      <c r="K1255" s="6"/>
      <c r="L1255" s="6" t="s">
        <v>176</v>
      </c>
      <c r="M1255" s="4" t="s">
        <v>6</v>
      </c>
      <c r="N1255" t="s">
        <v>118</v>
      </c>
      <c r="O1255" s="4"/>
      <c r="P1255" s="9" t="s">
        <v>2225</v>
      </c>
    </row>
    <row r="1256" spans="1:16" x14ac:dyDescent="0.45">
      <c r="A1256" s="2" t="s">
        <v>4175</v>
      </c>
      <c r="B1256" s="2">
        <v>1120</v>
      </c>
      <c r="C1256" s="9" t="s">
        <v>1026</v>
      </c>
      <c r="D1256" s="9" t="s">
        <v>207</v>
      </c>
      <c r="E1256" s="27">
        <v>55249019</v>
      </c>
      <c r="F1256" s="9" t="s">
        <v>0</v>
      </c>
      <c r="G1256" s="9" t="s">
        <v>24</v>
      </c>
      <c r="H1256" s="9" t="s">
        <v>2219</v>
      </c>
      <c r="I1256" s="4"/>
      <c r="J1256" s="5">
        <v>1</v>
      </c>
      <c r="K1256" s="6"/>
      <c r="L1256" s="6" t="s">
        <v>128</v>
      </c>
      <c r="M1256" s="4" t="s">
        <v>6</v>
      </c>
      <c r="N1256" t="s">
        <v>118</v>
      </c>
      <c r="O1256" s="4"/>
      <c r="P1256" s="9" t="s">
        <v>2226</v>
      </c>
    </row>
    <row r="1257" spans="1:16" x14ac:dyDescent="0.45">
      <c r="A1257" s="2" t="s">
        <v>4175</v>
      </c>
      <c r="B1257" s="2">
        <v>1120</v>
      </c>
      <c r="C1257" s="9" t="s">
        <v>885</v>
      </c>
      <c r="D1257" s="9" t="s">
        <v>207</v>
      </c>
      <c r="E1257" s="27">
        <v>55268930</v>
      </c>
      <c r="F1257" s="9" t="s">
        <v>24</v>
      </c>
      <c r="G1257" s="9" t="s">
        <v>10</v>
      </c>
      <c r="H1257" s="9" t="s">
        <v>2219</v>
      </c>
      <c r="I1257" s="4"/>
      <c r="J1257" s="5">
        <v>1</v>
      </c>
      <c r="K1257" s="6"/>
      <c r="L1257" s="6" t="s">
        <v>226</v>
      </c>
      <c r="M1257" s="4" t="s">
        <v>6</v>
      </c>
      <c r="N1257" t="s">
        <v>118</v>
      </c>
      <c r="O1257" s="4"/>
      <c r="P1257" s="9" t="s">
        <v>2227</v>
      </c>
    </row>
    <row r="1258" spans="1:16" x14ac:dyDescent="0.45">
      <c r="A1258" s="2" t="s">
        <v>4175</v>
      </c>
      <c r="B1258" s="2">
        <v>1120</v>
      </c>
      <c r="C1258" s="9" t="s">
        <v>1118</v>
      </c>
      <c r="D1258" s="9" t="s">
        <v>207</v>
      </c>
      <c r="E1258" s="27">
        <v>55231509</v>
      </c>
      <c r="F1258" s="9" t="s">
        <v>0</v>
      </c>
      <c r="G1258" s="9" t="s">
        <v>24</v>
      </c>
      <c r="H1258" s="9" t="s">
        <v>2219</v>
      </c>
      <c r="I1258" s="4"/>
      <c r="J1258" s="5">
        <v>1</v>
      </c>
      <c r="K1258" s="6"/>
      <c r="L1258" s="6" t="s">
        <v>131</v>
      </c>
      <c r="M1258" s="4" t="s">
        <v>6</v>
      </c>
      <c r="N1258" t="s">
        <v>118</v>
      </c>
      <c r="O1258" s="4"/>
      <c r="P1258" s="9" t="s">
        <v>2228</v>
      </c>
    </row>
    <row r="1259" spans="1:16" x14ac:dyDescent="0.45">
      <c r="A1259" s="2" t="s">
        <v>4175</v>
      </c>
      <c r="B1259" s="2">
        <v>1120</v>
      </c>
      <c r="C1259" s="9" t="s">
        <v>1321</v>
      </c>
      <c r="D1259" s="9" t="s">
        <v>207</v>
      </c>
      <c r="E1259" s="27">
        <v>55240794</v>
      </c>
      <c r="F1259" s="9" t="s">
        <v>0</v>
      </c>
      <c r="G1259" s="9" t="s">
        <v>1</v>
      </c>
      <c r="H1259" s="9" t="s">
        <v>2219</v>
      </c>
      <c r="I1259" s="4"/>
      <c r="J1259" s="5">
        <v>1</v>
      </c>
      <c r="K1259" s="6"/>
      <c r="L1259" s="6" t="s">
        <v>32</v>
      </c>
      <c r="M1259" s="4" t="s">
        <v>6</v>
      </c>
      <c r="N1259" t="s">
        <v>118</v>
      </c>
      <c r="O1259" s="4"/>
      <c r="P1259" s="9" t="s">
        <v>2229</v>
      </c>
    </row>
    <row r="1260" spans="1:16" x14ac:dyDescent="0.45">
      <c r="A1260" s="2" t="s">
        <v>4175</v>
      </c>
      <c r="B1260" s="2">
        <v>1120</v>
      </c>
      <c r="C1260" s="9" t="s">
        <v>1727</v>
      </c>
      <c r="D1260" s="9" t="s">
        <v>207</v>
      </c>
      <c r="E1260" s="27">
        <v>55259485</v>
      </c>
      <c r="F1260" s="9" t="s">
        <v>0</v>
      </c>
      <c r="G1260" s="9" t="s">
        <v>1</v>
      </c>
      <c r="H1260" s="9" t="s">
        <v>2219</v>
      </c>
      <c r="I1260" s="4"/>
      <c r="J1260" s="5">
        <v>1</v>
      </c>
      <c r="K1260" s="6"/>
      <c r="L1260" s="6" t="s">
        <v>32</v>
      </c>
      <c r="M1260" s="4" t="s">
        <v>6</v>
      </c>
      <c r="N1260" t="s">
        <v>118</v>
      </c>
      <c r="O1260" s="4"/>
      <c r="P1260" s="9" t="s">
        <v>2224</v>
      </c>
    </row>
    <row r="1261" spans="1:16" x14ac:dyDescent="0.45">
      <c r="A1261" s="2" t="s">
        <v>4175</v>
      </c>
      <c r="B1261" s="2">
        <v>1120</v>
      </c>
      <c r="C1261" s="9" t="s">
        <v>1425</v>
      </c>
      <c r="D1261" s="9" t="s">
        <v>142</v>
      </c>
      <c r="E1261" s="27">
        <v>37873679</v>
      </c>
      <c r="F1261" s="9" t="s">
        <v>10</v>
      </c>
      <c r="G1261" s="9" t="s">
        <v>24</v>
      </c>
      <c r="H1261" s="9" t="s">
        <v>2230</v>
      </c>
      <c r="I1261" s="4"/>
      <c r="J1261" s="5">
        <v>1</v>
      </c>
      <c r="K1261" s="6"/>
      <c r="L1261" s="6" t="s">
        <v>146</v>
      </c>
      <c r="M1261" s="4" t="s">
        <v>6</v>
      </c>
      <c r="N1261" t="s">
        <v>118</v>
      </c>
      <c r="O1261" s="4"/>
      <c r="P1261" s="9" t="s">
        <v>2231</v>
      </c>
    </row>
    <row r="1262" spans="1:16" x14ac:dyDescent="0.45">
      <c r="A1262" s="2" t="s">
        <v>4175</v>
      </c>
      <c r="B1262" s="2">
        <v>1120</v>
      </c>
      <c r="C1262" s="9" t="s">
        <v>2232</v>
      </c>
      <c r="D1262" s="9" t="s">
        <v>142</v>
      </c>
      <c r="E1262" s="27">
        <v>37868649</v>
      </c>
      <c r="F1262" s="9" t="s">
        <v>24</v>
      </c>
      <c r="G1262" s="9" t="s">
        <v>0</v>
      </c>
      <c r="H1262" s="9" t="s">
        <v>2230</v>
      </c>
      <c r="I1262" s="4"/>
      <c r="J1262" s="5">
        <v>1</v>
      </c>
      <c r="K1262" s="6"/>
      <c r="L1262" s="6" t="s">
        <v>436</v>
      </c>
      <c r="M1262" s="4" t="s">
        <v>6</v>
      </c>
      <c r="N1262" t="s">
        <v>118</v>
      </c>
      <c r="O1262" s="4"/>
      <c r="P1262" s="9" t="s">
        <v>2233</v>
      </c>
    </row>
    <row r="1263" spans="1:16" x14ac:dyDescent="0.45">
      <c r="A1263" s="2" t="s">
        <v>4175</v>
      </c>
      <c r="B1263" s="2">
        <v>1120</v>
      </c>
      <c r="C1263" s="9" t="s">
        <v>2234</v>
      </c>
      <c r="D1263" s="9" t="s">
        <v>142</v>
      </c>
      <c r="E1263" s="27">
        <v>37872607</v>
      </c>
      <c r="F1263" s="9" t="s">
        <v>0</v>
      </c>
      <c r="G1263" s="9" t="s">
        <v>1</v>
      </c>
      <c r="H1263" s="9" t="s">
        <v>2230</v>
      </c>
      <c r="I1263" s="4"/>
      <c r="J1263" s="5">
        <v>1</v>
      </c>
      <c r="K1263" s="6"/>
      <c r="L1263" s="6" t="s">
        <v>436</v>
      </c>
      <c r="M1263" s="4" t="s">
        <v>6</v>
      </c>
      <c r="N1263" t="s">
        <v>118</v>
      </c>
      <c r="O1263" s="4"/>
      <c r="P1263" s="9" t="s">
        <v>2235</v>
      </c>
    </row>
    <row r="1264" spans="1:16" x14ac:dyDescent="0.45">
      <c r="A1264" s="2" t="s">
        <v>4175</v>
      </c>
      <c r="B1264" s="2">
        <v>1120</v>
      </c>
      <c r="C1264" s="9" t="s">
        <v>418</v>
      </c>
      <c r="D1264" s="9" t="s">
        <v>142</v>
      </c>
      <c r="E1264" s="27">
        <v>37884259</v>
      </c>
      <c r="F1264" s="9" t="s">
        <v>24</v>
      </c>
      <c r="G1264" s="9" t="s">
        <v>10</v>
      </c>
      <c r="H1264" s="9" t="s">
        <v>2230</v>
      </c>
      <c r="I1264" s="4"/>
      <c r="J1264" s="5">
        <v>1</v>
      </c>
      <c r="K1264" s="6"/>
      <c r="L1264" s="6" t="s">
        <v>151</v>
      </c>
      <c r="M1264" s="4" t="s">
        <v>6</v>
      </c>
      <c r="N1264" t="s">
        <v>118</v>
      </c>
      <c r="O1264" s="4"/>
      <c r="P1264" s="9" t="s">
        <v>2236</v>
      </c>
    </row>
    <row r="1265" spans="1:16" x14ac:dyDescent="0.45">
      <c r="A1265" s="2" t="s">
        <v>4175</v>
      </c>
      <c r="B1265" s="2">
        <v>1120</v>
      </c>
      <c r="C1265" s="9" t="s">
        <v>420</v>
      </c>
      <c r="D1265" s="9" t="s">
        <v>142</v>
      </c>
      <c r="E1265" s="27">
        <v>37868271</v>
      </c>
      <c r="F1265" s="9" t="s">
        <v>24</v>
      </c>
      <c r="G1265" s="9" t="s">
        <v>10</v>
      </c>
      <c r="H1265" s="9" t="s">
        <v>2230</v>
      </c>
      <c r="I1265" s="4"/>
      <c r="J1265" s="5">
        <v>1</v>
      </c>
      <c r="K1265" s="6"/>
      <c r="L1265" s="6" t="s">
        <v>180</v>
      </c>
      <c r="M1265" s="4" t="s">
        <v>6</v>
      </c>
      <c r="N1265" t="s">
        <v>118</v>
      </c>
      <c r="O1265" s="4"/>
      <c r="P1265" s="9" t="s">
        <v>2237</v>
      </c>
    </row>
    <row r="1266" spans="1:16" x14ac:dyDescent="0.45">
      <c r="A1266" s="2" t="s">
        <v>4175</v>
      </c>
      <c r="B1266" s="2">
        <v>1120</v>
      </c>
      <c r="C1266" s="9" t="s">
        <v>733</v>
      </c>
      <c r="D1266" s="9" t="s">
        <v>142</v>
      </c>
      <c r="E1266" s="27">
        <v>37884013</v>
      </c>
      <c r="F1266" s="9" t="s">
        <v>0</v>
      </c>
      <c r="G1266" s="9" t="s">
        <v>1</v>
      </c>
      <c r="H1266" s="9" t="s">
        <v>2230</v>
      </c>
      <c r="I1266" s="4"/>
      <c r="J1266" s="5">
        <v>1</v>
      </c>
      <c r="K1266" s="6"/>
      <c r="L1266" s="6" t="s">
        <v>180</v>
      </c>
      <c r="M1266" s="4" t="s">
        <v>6</v>
      </c>
      <c r="N1266" t="s">
        <v>118</v>
      </c>
      <c r="O1266" s="4"/>
      <c r="P1266" s="9" t="s">
        <v>2238</v>
      </c>
    </row>
    <row r="1267" spans="1:16" x14ac:dyDescent="0.45">
      <c r="A1267" s="2" t="s">
        <v>4175</v>
      </c>
      <c r="B1267" s="2">
        <v>1120</v>
      </c>
      <c r="C1267" s="9" t="s">
        <v>2239</v>
      </c>
      <c r="D1267" s="9" t="s">
        <v>142</v>
      </c>
      <c r="E1267" s="27">
        <v>37883693</v>
      </c>
      <c r="F1267" s="9" t="s">
        <v>0</v>
      </c>
      <c r="G1267" s="9" t="s">
        <v>1</v>
      </c>
      <c r="H1267" s="9" t="s">
        <v>2230</v>
      </c>
      <c r="I1267" s="4"/>
      <c r="J1267" s="5">
        <v>1</v>
      </c>
      <c r="K1267" s="6"/>
      <c r="L1267" s="6" t="s">
        <v>124</v>
      </c>
      <c r="M1267" s="4" t="s">
        <v>6</v>
      </c>
      <c r="N1267" t="s">
        <v>118</v>
      </c>
      <c r="O1267" s="4"/>
      <c r="P1267" s="9" t="s">
        <v>2240</v>
      </c>
    </row>
    <row r="1268" spans="1:16" x14ac:dyDescent="0.45">
      <c r="A1268" s="2" t="s">
        <v>4175</v>
      </c>
      <c r="B1268" s="2">
        <v>1120</v>
      </c>
      <c r="C1268" s="9" t="s">
        <v>2241</v>
      </c>
      <c r="D1268" s="9" t="s">
        <v>142</v>
      </c>
      <c r="E1268" s="27">
        <v>37883719</v>
      </c>
      <c r="F1268" s="9" t="s">
        <v>0</v>
      </c>
      <c r="G1268" s="9" t="s">
        <v>1</v>
      </c>
      <c r="H1268" s="9" t="s">
        <v>2230</v>
      </c>
      <c r="I1268" s="4"/>
      <c r="J1268" s="5">
        <v>1</v>
      </c>
      <c r="K1268" s="6"/>
      <c r="L1268" s="6" t="s">
        <v>219</v>
      </c>
      <c r="M1268" s="4" t="s">
        <v>6</v>
      </c>
      <c r="N1268" t="s">
        <v>118</v>
      </c>
      <c r="O1268" s="4"/>
      <c r="P1268" s="9" t="s">
        <v>2242</v>
      </c>
    </row>
    <row r="1269" spans="1:16" x14ac:dyDescent="0.45">
      <c r="A1269" s="2" t="s">
        <v>4175</v>
      </c>
      <c r="B1269" s="2">
        <v>1120</v>
      </c>
      <c r="C1269" s="9" t="s">
        <v>2033</v>
      </c>
      <c r="D1269" s="9" t="s">
        <v>142</v>
      </c>
      <c r="E1269" s="27">
        <v>37863281</v>
      </c>
      <c r="F1269" s="9" t="s">
        <v>10</v>
      </c>
      <c r="G1269" s="9" t="s">
        <v>24</v>
      </c>
      <c r="H1269" s="9" t="s">
        <v>2230</v>
      </c>
      <c r="I1269" s="4"/>
      <c r="J1269" s="5">
        <v>1</v>
      </c>
      <c r="K1269" s="6"/>
      <c r="L1269" s="6" t="s">
        <v>176</v>
      </c>
      <c r="M1269" s="4" t="s">
        <v>6</v>
      </c>
      <c r="N1269" t="s">
        <v>118</v>
      </c>
      <c r="O1269" s="4"/>
      <c r="P1269" s="9" t="s">
        <v>2243</v>
      </c>
    </row>
    <row r="1270" spans="1:16" x14ac:dyDescent="0.45">
      <c r="A1270" s="2" t="s">
        <v>4175</v>
      </c>
      <c r="B1270" s="2">
        <v>1120</v>
      </c>
      <c r="C1270" s="9" t="s">
        <v>2244</v>
      </c>
      <c r="D1270" s="9" t="s">
        <v>142</v>
      </c>
      <c r="E1270" s="27">
        <v>37866429</v>
      </c>
      <c r="F1270" s="9" t="s">
        <v>0</v>
      </c>
      <c r="G1270" s="9" t="s">
        <v>1</v>
      </c>
      <c r="H1270" s="9" t="s">
        <v>2230</v>
      </c>
      <c r="I1270" s="4"/>
      <c r="J1270" s="5">
        <v>1</v>
      </c>
      <c r="K1270" s="6"/>
      <c r="L1270" s="6" t="s">
        <v>128</v>
      </c>
      <c r="M1270" s="4" t="s">
        <v>6</v>
      </c>
      <c r="N1270" t="s">
        <v>118</v>
      </c>
      <c r="O1270" s="4"/>
      <c r="P1270" s="9" t="s">
        <v>2245</v>
      </c>
    </row>
    <row r="1271" spans="1:16" x14ac:dyDescent="0.45">
      <c r="A1271" s="2" t="s">
        <v>4175</v>
      </c>
      <c r="B1271" s="2">
        <v>1120</v>
      </c>
      <c r="C1271" s="9" t="s">
        <v>1014</v>
      </c>
      <c r="D1271" s="9" t="s">
        <v>142</v>
      </c>
      <c r="E1271" s="27">
        <v>37881006</v>
      </c>
      <c r="F1271" s="9" t="s">
        <v>1</v>
      </c>
      <c r="G1271" s="9" t="s">
        <v>10</v>
      </c>
      <c r="H1271" s="9" t="s">
        <v>2230</v>
      </c>
      <c r="I1271" s="4"/>
      <c r="J1271" s="5">
        <v>1</v>
      </c>
      <c r="K1271" s="6"/>
      <c r="L1271" s="6" t="s">
        <v>164</v>
      </c>
      <c r="M1271" s="4" t="s">
        <v>6</v>
      </c>
      <c r="N1271" t="s">
        <v>118</v>
      </c>
      <c r="O1271" s="4"/>
      <c r="P1271" s="9" t="s">
        <v>2246</v>
      </c>
    </row>
    <row r="1272" spans="1:16" x14ac:dyDescent="0.45">
      <c r="A1272" s="2" t="s">
        <v>4175</v>
      </c>
      <c r="B1272" s="2">
        <v>1120</v>
      </c>
      <c r="C1272" s="9" t="s">
        <v>2247</v>
      </c>
      <c r="D1272" s="9" t="s">
        <v>142</v>
      </c>
      <c r="E1272" s="27">
        <v>37879903</v>
      </c>
      <c r="F1272" s="9" t="s">
        <v>2249</v>
      </c>
      <c r="G1272" s="9" t="s">
        <v>144</v>
      </c>
      <c r="H1272" s="9" t="s">
        <v>2230</v>
      </c>
      <c r="I1272" s="4"/>
      <c r="J1272" s="5">
        <v>1</v>
      </c>
      <c r="K1272" s="6"/>
      <c r="L1272" s="6" t="s">
        <v>164</v>
      </c>
      <c r="M1272" s="4" t="s">
        <v>6</v>
      </c>
      <c r="N1272" t="s">
        <v>140</v>
      </c>
      <c r="O1272" s="4"/>
      <c r="P1272" s="9" t="s">
        <v>2248</v>
      </c>
    </row>
    <row r="1273" spans="1:16" x14ac:dyDescent="0.45">
      <c r="A1273" s="2" t="s">
        <v>4175</v>
      </c>
      <c r="B1273" s="2">
        <v>1120</v>
      </c>
      <c r="C1273" s="9" t="s">
        <v>2251</v>
      </c>
      <c r="D1273" s="9" t="s">
        <v>1331</v>
      </c>
      <c r="E1273" s="27">
        <v>38272320</v>
      </c>
      <c r="F1273" s="9" t="s">
        <v>0</v>
      </c>
      <c r="G1273" s="9" t="s">
        <v>1</v>
      </c>
      <c r="H1273" s="9" t="s">
        <v>2250</v>
      </c>
      <c r="I1273" s="4"/>
      <c r="J1273" s="5">
        <v>1</v>
      </c>
      <c r="K1273" s="6"/>
      <c r="L1273" s="6" t="s">
        <v>503</v>
      </c>
      <c r="M1273" s="4" t="s">
        <v>6</v>
      </c>
      <c r="N1273" t="s">
        <v>118</v>
      </c>
      <c r="O1273" s="4"/>
      <c r="P1273" s="9" t="s">
        <v>2252</v>
      </c>
    </row>
    <row r="1274" spans="1:16" x14ac:dyDescent="0.45">
      <c r="A1274" s="2" t="s">
        <v>4175</v>
      </c>
      <c r="B1274" s="2">
        <v>1120</v>
      </c>
      <c r="C1274" s="9" t="s">
        <v>289</v>
      </c>
      <c r="D1274" s="9" t="s">
        <v>1331</v>
      </c>
      <c r="E1274" s="27">
        <v>38275808</v>
      </c>
      <c r="F1274" s="9" t="s">
        <v>0</v>
      </c>
      <c r="G1274" s="9" t="s">
        <v>10</v>
      </c>
      <c r="H1274" s="9" t="s">
        <v>2250</v>
      </c>
      <c r="I1274" s="4"/>
      <c r="J1274" s="5">
        <v>1</v>
      </c>
      <c r="K1274" s="6"/>
      <c r="L1274" s="6" t="s">
        <v>290</v>
      </c>
      <c r="M1274" s="4" t="s">
        <v>6</v>
      </c>
      <c r="N1274" t="s">
        <v>118</v>
      </c>
      <c r="O1274" s="4"/>
      <c r="P1274" s="9" t="s">
        <v>2253</v>
      </c>
    </row>
    <row r="1275" spans="1:16" x14ac:dyDescent="0.45">
      <c r="A1275" s="2" t="s">
        <v>4175</v>
      </c>
      <c r="B1275" s="2">
        <v>1120</v>
      </c>
      <c r="C1275" s="9" t="s">
        <v>1223</v>
      </c>
      <c r="D1275" s="9" t="s">
        <v>1331</v>
      </c>
      <c r="E1275" s="27">
        <v>38275420</v>
      </c>
      <c r="F1275" s="9" t="s">
        <v>0</v>
      </c>
      <c r="G1275" s="9" t="s">
        <v>1</v>
      </c>
      <c r="H1275" s="9" t="s">
        <v>2250</v>
      </c>
      <c r="I1275" s="4"/>
      <c r="J1275" s="5">
        <v>1</v>
      </c>
      <c r="K1275" s="6"/>
      <c r="L1275" s="6" t="s">
        <v>180</v>
      </c>
      <c r="M1275" s="4" t="s">
        <v>6</v>
      </c>
      <c r="N1275" t="s">
        <v>118</v>
      </c>
      <c r="O1275" s="4"/>
      <c r="P1275" s="9" t="s">
        <v>2254</v>
      </c>
    </row>
    <row r="1276" spans="1:16" x14ac:dyDescent="0.45">
      <c r="A1276" s="2" t="s">
        <v>4175</v>
      </c>
      <c r="B1276" s="2">
        <v>1120</v>
      </c>
      <c r="C1276" s="9" t="s">
        <v>2255</v>
      </c>
      <c r="D1276" s="9" t="s">
        <v>1331</v>
      </c>
      <c r="E1276" s="27">
        <v>38282064</v>
      </c>
      <c r="F1276" s="9" t="s">
        <v>10</v>
      </c>
      <c r="G1276" s="9" t="s">
        <v>24</v>
      </c>
      <c r="H1276" s="9" t="s">
        <v>2250</v>
      </c>
      <c r="I1276" s="4"/>
      <c r="J1276" s="5">
        <v>1</v>
      </c>
      <c r="K1276" s="6"/>
      <c r="L1276" s="6" t="s">
        <v>187</v>
      </c>
      <c r="M1276" s="4" t="s">
        <v>6</v>
      </c>
      <c r="N1276" t="s">
        <v>118</v>
      </c>
      <c r="O1276" s="4"/>
      <c r="P1276" s="9" t="s">
        <v>2256</v>
      </c>
    </row>
    <row r="1277" spans="1:16" x14ac:dyDescent="0.45">
      <c r="A1277" s="2" t="s">
        <v>4175</v>
      </c>
      <c r="B1277" s="2">
        <v>1120</v>
      </c>
      <c r="C1277" s="9" t="s">
        <v>2257</v>
      </c>
      <c r="D1277" s="9" t="s">
        <v>1331</v>
      </c>
      <c r="E1277" s="27">
        <v>38282064</v>
      </c>
      <c r="F1277" s="9" t="s">
        <v>10</v>
      </c>
      <c r="G1277" s="9" t="s">
        <v>24</v>
      </c>
      <c r="H1277" s="9" t="s">
        <v>2250</v>
      </c>
      <c r="I1277" s="4"/>
      <c r="J1277" s="5">
        <v>1</v>
      </c>
      <c r="K1277" s="6"/>
      <c r="L1277" s="6" t="s">
        <v>187</v>
      </c>
      <c r="M1277" s="4" t="s">
        <v>6</v>
      </c>
      <c r="N1277" t="s">
        <v>118</v>
      </c>
      <c r="O1277" s="4"/>
      <c r="P1277" s="9" t="s">
        <v>2256</v>
      </c>
    </row>
    <row r="1278" spans="1:16" x14ac:dyDescent="0.45">
      <c r="A1278" s="2" t="s">
        <v>4175</v>
      </c>
      <c r="B1278" s="2">
        <v>1120</v>
      </c>
      <c r="C1278" s="9" t="s">
        <v>2258</v>
      </c>
      <c r="D1278" s="9" t="s">
        <v>1331</v>
      </c>
      <c r="E1278" s="27">
        <v>38275827</v>
      </c>
      <c r="F1278" s="9" t="s">
        <v>24</v>
      </c>
      <c r="G1278" s="9" t="s">
        <v>10</v>
      </c>
      <c r="H1278" s="9" t="s">
        <v>2250</v>
      </c>
      <c r="I1278" s="4"/>
      <c r="J1278" s="5">
        <v>1</v>
      </c>
      <c r="K1278" s="6"/>
      <c r="L1278" s="6" t="s">
        <v>234</v>
      </c>
      <c r="M1278" s="4" t="s">
        <v>6</v>
      </c>
      <c r="N1278" t="s">
        <v>118</v>
      </c>
      <c r="O1278" s="4"/>
      <c r="P1278" s="9" t="s">
        <v>2259</v>
      </c>
    </row>
    <row r="1279" spans="1:16" x14ac:dyDescent="0.45">
      <c r="A1279" s="2" t="s">
        <v>4175</v>
      </c>
      <c r="B1279" s="2">
        <v>1120</v>
      </c>
      <c r="C1279" s="9" t="s">
        <v>1663</v>
      </c>
      <c r="D1279" s="9" t="s">
        <v>1331</v>
      </c>
      <c r="E1279" s="27">
        <v>38287254</v>
      </c>
      <c r="F1279" s="9" t="s">
        <v>0</v>
      </c>
      <c r="G1279" s="9" t="s">
        <v>1</v>
      </c>
      <c r="H1279" s="9" t="s">
        <v>2250</v>
      </c>
      <c r="I1279" s="4"/>
      <c r="J1279" s="5">
        <v>1</v>
      </c>
      <c r="K1279" s="6"/>
      <c r="L1279" s="6" t="s">
        <v>445</v>
      </c>
      <c r="M1279" s="4" t="s">
        <v>6</v>
      </c>
      <c r="N1279" t="s">
        <v>118</v>
      </c>
      <c r="O1279" s="4"/>
      <c r="P1279" s="9" t="s">
        <v>2260</v>
      </c>
    </row>
    <row r="1280" spans="1:16" x14ac:dyDescent="0.45">
      <c r="A1280" s="2" t="s">
        <v>4175</v>
      </c>
      <c r="B1280" s="2">
        <v>1120</v>
      </c>
      <c r="C1280" s="9" t="s">
        <v>2023</v>
      </c>
      <c r="D1280" s="9" t="s">
        <v>221</v>
      </c>
      <c r="E1280" s="27">
        <v>123241686</v>
      </c>
      <c r="F1280" s="9" t="s">
        <v>1</v>
      </c>
      <c r="G1280" s="9" t="s">
        <v>0</v>
      </c>
      <c r="H1280" s="9" t="s">
        <v>2261</v>
      </c>
      <c r="I1280" s="4"/>
      <c r="J1280" s="5">
        <v>1</v>
      </c>
      <c r="K1280" s="6"/>
      <c r="L1280" s="6" t="s">
        <v>187</v>
      </c>
      <c r="M1280" s="4" t="s">
        <v>6</v>
      </c>
      <c r="N1280" t="s">
        <v>1911</v>
      </c>
      <c r="O1280" s="4"/>
      <c r="P1280" s="9" t="s">
        <v>2262</v>
      </c>
    </row>
    <row r="1281" spans="1:16" x14ac:dyDescent="0.45">
      <c r="A1281" s="2" t="s">
        <v>4175</v>
      </c>
      <c r="B1281" s="2">
        <v>1120</v>
      </c>
      <c r="C1281" s="9" t="s">
        <v>830</v>
      </c>
      <c r="D1281" s="9" t="s">
        <v>221</v>
      </c>
      <c r="E1281" s="27">
        <v>123325146</v>
      </c>
      <c r="F1281" s="9" t="s">
        <v>0</v>
      </c>
      <c r="G1281" s="9" t="s">
        <v>10</v>
      </c>
      <c r="H1281" s="9" t="s">
        <v>2261</v>
      </c>
      <c r="I1281" s="4"/>
      <c r="J1281" s="5">
        <v>1</v>
      </c>
      <c r="K1281" s="6"/>
      <c r="L1281" s="6" t="s">
        <v>32</v>
      </c>
      <c r="M1281" s="4" t="s">
        <v>6</v>
      </c>
      <c r="N1281" t="s">
        <v>118</v>
      </c>
      <c r="O1281" s="4"/>
      <c r="P1281" s="9" t="s">
        <v>2263</v>
      </c>
    </row>
    <row r="1282" spans="1:16" x14ac:dyDescent="0.45">
      <c r="A1282" s="2" t="s">
        <v>4175</v>
      </c>
      <c r="B1282" s="2">
        <v>1120</v>
      </c>
      <c r="C1282" s="9" t="s">
        <v>1021</v>
      </c>
      <c r="D1282" s="9" t="s">
        <v>221</v>
      </c>
      <c r="E1282" s="27">
        <v>123310895</v>
      </c>
      <c r="F1282" s="9" t="s">
        <v>0</v>
      </c>
      <c r="G1282" s="9" t="s">
        <v>1</v>
      </c>
      <c r="H1282" s="9" t="s">
        <v>2261</v>
      </c>
      <c r="I1282" s="4"/>
      <c r="J1282" s="5">
        <v>1</v>
      </c>
      <c r="K1282" s="6"/>
      <c r="L1282" s="6" t="s">
        <v>164</v>
      </c>
      <c r="M1282" s="4" t="s">
        <v>6</v>
      </c>
      <c r="N1282" t="s">
        <v>118</v>
      </c>
      <c r="O1282" s="4"/>
      <c r="P1282" s="9" t="s">
        <v>2264</v>
      </c>
    </row>
    <row r="1283" spans="1:16" x14ac:dyDescent="0.45">
      <c r="A1283" s="2" t="s">
        <v>4175</v>
      </c>
      <c r="B1283" s="2">
        <v>1120</v>
      </c>
      <c r="C1283" s="9" t="s">
        <v>1405</v>
      </c>
      <c r="D1283" s="9" t="s">
        <v>983</v>
      </c>
      <c r="E1283" s="27">
        <v>1803364</v>
      </c>
      <c r="F1283" s="9" t="s">
        <v>24</v>
      </c>
      <c r="G1283" s="9" t="s">
        <v>10</v>
      </c>
      <c r="H1283" s="9" t="s">
        <v>2265</v>
      </c>
      <c r="I1283" s="4"/>
      <c r="J1283" s="5">
        <v>1</v>
      </c>
      <c r="K1283" s="6"/>
      <c r="L1283" s="6" t="s">
        <v>580</v>
      </c>
      <c r="M1283" s="4" t="s">
        <v>6</v>
      </c>
      <c r="N1283" t="s">
        <v>132</v>
      </c>
      <c r="O1283" s="4"/>
      <c r="P1283" s="9" t="s">
        <v>2266</v>
      </c>
    </row>
    <row r="1284" spans="1:16" x14ac:dyDescent="0.45">
      <c r="A1284" s="2" t="s">
        <v>4175</v>
      </c>
      <c r="B1284" s="2">
        <v>1120</v>
      </c>
      <c r="C1284" s="9" t="s">
        <v>2251</v>
      </c>
      <c r="D1284" s="9" t="s">
        <v>983</v>
      </c>
      <c r="E1284" s="27">
        <v>1808594</v>
      </c>
      <c r="F1284" s="9" t="s">
        <v>0</v>
      </c>
      <c r="G1284" s="9" t="s">
        <v>10</v>
      </c>
      <c r="H1284" s="9" t="s">
        <v>2265</v>
      </c>
      <c r="I1284" s="4"/>
      <c r="J1284" s="5">
        <v>1</v>
      </c>
      <c r="K1284" s="6"/>
      <c r="L1284" s="6" t="s">
        <v>503</v>
      </c>
      <c r="M1284" s="4" t="s">
        <v>6</v>
      </c>
      <c r="N1284" t="s">
        <v>118</v>
      </c>
      <c r="O1284" s="4"/>
      <c r="P1284" s="9" t="s">
        <v>2267</v>
      </c>
    </row>
    <row r="1285" spans="1:16" x14ac:dyDescent="0.45">
      <c r="A1285" s="2" t="s">
        <v>4175</v>
      </c>
      <c r="B1285" s="2">
        <v>1120</v>
      </c>
      <c r="C1285" s="9" t="s">
        <v>1304</v>
      </c>
      <c r="D1285" s="9" t="s">
        <v>983</v>
      </c>
      <c r="E1285" s="27">
        <v>1803456</v>
      </c>
      <c r="F1285" s="9" t="s">
        <v>0</v>
      </c>
      <c r="G1285" s="9" t="s">
        <v>1</v>
      </c>
      <c r="H1285" s="9" t="s">
        <v>2265</v>
      </c>
      <c r="I1285" s="4"/>
      <c r="J1285" s="5">
        <v>1</v>
      </c>
      <c r="K1285" s="6"/>
      <c r="L1285" s="6" t="s">
        <v>151</v>
      </c>
      <c r="M1285" s="4" t="s">
        <v>6</v>
      </c>
      <c r="N1285" t="s">
        <v>118</v>
      </c>
      <c r="O1285" s="4"/>
      <c r="P1285" s="9" t="s">
        <v>2268</v>
      </c>
    </row>
    <row r="1286" spans="1:16" x14ac:dyDescent="0.45">
      <c r="A1286" s="2" t="s">
        <v>4175</v>
      </c>
      <c r="B1286" s="2">
        <v>1120</v>
      </c>
      <c r="C1286" s="9" t="s">
        <v>483</v>
      </c>
      <c r="D1286" s="9" t="s">
        <v>983</v>
      </c>
      <c r="E1286" s="27">
        <v>1806663</v>
      </c>
      <c r="F1286" s="9" t="s">
        <v>0</v>
      </c>
      <c r="G1286" s="9" t="s">
        <v>1</v>
      </c>
      <c r="H1286" s="9" t="s">
        <v>2265</v>
      </c>
      <c r="I1286" s="4"/>
      <c r="J1286" s="5">
        <v>1</v>
      </c>
      <c r="K1286" s="6"/>
      <c r="L1286" s="6" t="s">
        <v>226</v>
      </c>
      <c r="M1286" s="4" t="s">
        <v>6</v>
      </c>
      <c r="N1286" t="s">
        <v>118</v>
      </c>
      <c r="O1286" s="4"/>
      <c r="P1286" s="9" t="s">
        <v>2269</v>
      </c>
    </row>
    <row r="1287" spans="1:16" x14ac:dyDescent="0.45">
      <c r="A1287" s="2" t="s">
        <v>4175</v>
      </c>
      <c r="B1287" s="2">
        <v>1120</v>
      </c>
      <c r="C1287" s="9" t="s">
        <v>1156</v>
      </c>
      <c r="D1287" s="9" t="s">
        <v>149</v>
      </c>
      <c r="E1287" s="27">
        <v>28589841</v>
      </c>
      <c r="F1287" s="9" t="s">
        <v>24</v>
      </c>
      <c r="G1287" s="9" t="s">
        <v>10</v>
      </c>
      <c r="H1287" s="9" t="s">
        <v>2270</v>
      </c>
      <c r="I1287" s="4"/>
      <c r="J1287" s="5">
        <v>1</v>
      </c>
      <c r="K1287" s="6"/>
      <c r="L1287" s="6" t="s">
        <v>436</v>
      </c>
      <c r="M1287" s="4" t="s">
        <v>6</v>
      </c>
      <c r="N1287" t="s">
        <v>147</v>
      </c>
      <c r="O1287" s="4"/>
      <c r="P1287" s="9" t="s">
        <v>2271</v>
      </c>
    </row>
    <row r="1288" spans="1:16" x14ac:dyDescent="0.45">
      <c r="A1288" s="2" t="s">
        <v>4175</v>
      </c>
      <c r="B1288" s="2">
        <v>1120</v>
      </c>
      <c r="C1288" s="9" t="s">
        <v>652</v>
      </c>
      <c r="D1288" s="9" t="s">
        <v>149</v>
      </c>
      <c r="E1288" s="27">
        <v>28611336</v>
      </c>
      <c r="F1288" s="9" t="s">
        <v>24</v>
      </c>
      <c r="G1288" s="9" t="s">
        <v>10</v>
      </c>
      <c r="H1288" s="9" t="s">
        <v>2270</v>
      </c>
      <c r="I1288" s="4"/>
      <c r="J1288" s="5">
        <v>1</v>
      </c>
      <c r="K1288" s="6"/>
      <c r="L1288" s="6" t="s">
        <v>436</v>
      </c>
      <c r="M1288" s="4" t="s">
        <v>6</v>
      </c>
      <c r="N1288" t="s">
        <v>118</v>
      </c>
      <c r="O1288" s="4"/>
      <c r="P1288" s="9" t="s">
        <v>2272</v>
      </c>
    </row>
    <row r="1289" spans="1:16" x14ac:dyDescent="0.45">
      <c r="A1289" s="2" t="s">
        <v>4175</v>
      </c>
      <c r="B1289" s="2">
        <v>1120</v>
      </c>
      <c r="C1289" s="9" t="s">
        <v>499</v>
      </c>
      <c r="D1289" s="9" t="s">
        <v>149</v>
      </c>
      <c r="E1289" s="27">
        <v>28609748</v>
      </c>
      <c r="F1289" s="9" t="s">
        <v>144</v>
      </c>
      <c r="G1289" s="9" t="s">
        <v>2274</v>
      </c>
      <c r="H1289" s="9" t="s">
        <v>2270</v>
      </c>
      <c r="I1289" s="4"/>
      <c r="J1289" s="5">
        <v>1</v>
      </c>
      <c r="K1289" s="6"/>
      <c r="L1289" s="6" t="s">
        <v>151</v>
      </c>
      <c r="M1289" s="4" t="s">
        <v>6</v>
      </c>
      <c r="N1289" t="s">
        <v>140</v>
      </c>
      <c r="O1289" s="4"/>
      <c r="P1289" s="9" t="s">
        <v>2273</v>
      </c>
    </row>
    <row r="1290" spans="1:16" x14ac:dyDescent="0.45">
      <c r="A1290" s="2" t="s">
        <v>4175</v>
      </c>
      <c r="B1290" s="2">
        <v>1120</v>
      </c>
      <c r="C1290" s="9" t="s">
        <v>876</v>
      </c>
      <c r="D1290" s="9" t="s">
        <v>149</v>
      </c>
      <c r="E1290" s="27">
        <v>28623625</v>
      </c>
      <c r="F1290" s="9" t="s">
        <v>0</v>
      </c>
      <c r="G1290" s="9" t="s">
        <v>10</v>
      </c>
      <c r="H1290" s="9" t="s">
        <v>2270</v>
      </c>
      <c r="I1290" s="4"/>
      <c r="J1290" s="5">
        <v>1</v>
      </c>
      <c r="K1290" s="6"/>
      <c r="L1290" s="6" t="s">
        <v>219</v>
      </c>
      <c r="M1290" s="4" t="s">
        <v>6</v>
      </c>
      <c r="N1290" t="s">
        <v>118</v>
      </c>
      <c r="O1290" s="4"/>
      <c r="P1290" s="9" t="s">
        <v>2275</v>
      </c>
    </row>
    <row r="1291" spans="1:16" x14ac:dyDescent="0.45">
      <c r="A1291" s="2" t="s">
        <v>4175</v>
      </c>
      <c r="B1291" s="2">
        <v>1120</v>
      </c>
      <c r="C1291" s="9" t="s">
        <v>184</v>
      </c>
      <c r="D1291" s="9" t="s">
        <v>149</v>
      </c>
      <c r="E1291" s="27">
        <v>28608290</v>
      </c>
      <c r="F1291" s="9" t="s">
        <v>1</v>
      </c>
      <c r="G1291" s="9" t="s">
        <v>10</v>
      </c>
      <c r="H1291" s="9" t="s">
        <v>2270</v>
      </c>
      <c r="I1291" s="4"/>
      <c r="J1291" s="5">
        <v>1</v>
      </c>
      <c r="K1291" s="6"/>
      <c r="L1291" s="6" t="s">
        <v>176</v>
      </c>
      <c r="M1291" s="4" t="s">
        <v>6</v>
      </c>
      <c r="N1291" t="s">
        <v>118</v>
      </c>
      <c r="O1291" s="4"/>
      <c r="P1291" s="9" t="s">
        <v>2276</v>
      </c>
    </row>
    <row r="1292" spans="1:16" x14ac:dyDescent="0.45">
      <c r="A1292" s="2" t="s">
        <v>4175</v>
      </c>
      <c r="B1292" s="2">
        <v>1120</v>
      </c>
      <c r="C1292" s="9" t="s">
        <v>1895</v>
      </c>
      <c r="D1292" s="9" t="s">
        <v>126</v>
      </c>
      <c r="E1292" s="27">
        <v>156675988</v>
      </c>
      <c r="F1292" s="9" t="s">
        <v>1</v>
      </c>
      <c r="G1292" s="9" t="s">
        <v>0</v>
      </c>
      <c r="H1292" s="9" t="s">
        <v>2277</v>
      </c>
      <c r="I1292" s="4"/>
      <c r="J1292" s="5">
        <v>1</v>
      </c>
      <c r="K1292" s="6"/>
      <c r="L1292" s="6" t="s">
        <v>146</v>
      </c>
      <c r="M1292" s="4" t="s">
        <v>6</v>
      </c>
      <c r="N1292" t="s">
        <v>118</v>
      </c>
      <c r="O1292" s="4"/>
      <c r="P1292" s="9" t="s">
        <v>2278</v>
      </c>
    </row>
    <row r="1293" spans="1:16" x14ac:dyDescent="0.45">
      <c r="A1293" s="2" t="s">
        <v>4175</v>
      </c>
      <c r="B1293" s="2">
        <v>1120</v>
      </c>
      <c r="C1293" s="9" t="s">
        <v>415</v>
      </c>
      <c r="D1293" s="9" t="s">
        <v>126</v>
      </c>
      <c r="E1293" s="27">
        <v>156671447</v>
      </c>
      <c r="F1293" s="9" t="s">
        <v>10</v>
      </c>
      <c r="G1293" s="9" t="s">
        <v>0</v>
      </c>
      <c r="H1293" s="9" t="s">
        <v>2277</v>
      </c>
      <c r="I1293" s="4"/>
      <c r="J1293" s="5">
        <v>1</v>
      </c>
      <c r="K1293" s="6"/>
      <c r="L1293" s="6" t="s">
        <v>338</v>
      </c>
      <c r="M1293" s="4" t="s">
        <v>6</v>
      </c>
      <c r="N1293" t="s">
        <v>118</v>
      </c>
      <c r="O1293" s="4"/>
      <c r="P1293" s="9" t="s">
        <v>2279</v>
      </c>
    </row>
    <row r="1294" spans="1:16" x14ac:dyDescent="0.45">
      <c r="A1294" s="2" t="s">
        <v>4175</v>
      </c>
      <c r="B1294" s="2">
        <v>1120</v>
      </c>
      <c r="C1294" s="9" t="s">
        <v>1241</v>
      </c>
      <c r="D1294" s="9" t="s">
        <v>126</v>
      </c>
      <c r="E1294" s="27">
        <v>156672895</v>
      </c>
      <c r="F1294" s="9" t="s">
        <v>24</v>
      </c>
      <c r="G1294" s="9" t="s">
        <v>1</v>
      </c>
      <c r="H1294" s="9" t="s">
        <v>2277</v>
      </c>
      <c r="I1294" s="4"/>
      <c r="J1294" s="5">
        <v>1</v>
      </c>
      <c r="K1294" s="6"/>
      <c r="L1294" s="6" t="s">
        <v>159</v>
      </c>
      <c r="M1294" s="4" t="s">
        <v>6</v>
      </c>
      <c r="N1294" t="s">
        <v>118</v>
      </c>
      <c r="O1294" s="4"/>
      <c r="P1294" s="9" t="s">
        <v>2280</v>
      </c>
    </row>
    <row r="1295" spans="1:16" x14ac:dyDescent="0.45">
      <c r="A1295" s="2" t="s">
        <v>4175</v>
      </c>
      <c r="B1295" s="2">
        <v>1120</v>
      </c>
      <c r="C1295" s="9" t="s">
        <v>216</v>
      </c>
      <c r="D1295" s="9" t="s">
        <v>201</v>
      </c>
      <c r="E1295" s="27">
        <v>65301849</v>
      </c>
      <c r="F1295" s="9" t="s">
        <v>0</v>
      </c>
      <c r="G1295" s="9" t="s">
        <v>24</v>
      </c>
      <c r="H1295" s="9" t="s">
        <v>2281</v>
      </c>
      <c r="I1295" s="4"/>
      <c r="J1295" s="5">
        <v>1</v>
      </c>
      <c r="K1295" s="6"/>
      <c r="L1295" s="6" t="s">
        <v>45</v>
      </c>
      <c r="M1295" s="4" t="s">
        <v>6</v>
      </c>
      <c r="N1295" t="s">
        <v>118</v>
      </c>
      <c r="O1295" s="4"/>
      <c r="P1295" s="9" t="s">
        <v>2282</v>
      </c>
    </row>
    <row r="1296" spans="1:16" x14ac:dyDescent="0.45">
      <c r="A1296" s="2" t="s">
        <v>4175</v>
      </c>
      <c r="B1296" s="2">
        <v>1120</v>
      </c>
      <c r="C1296" s="9" t="s">
        <v>1791</v>
      </c>
      <c r="D1296" s="9" t="s">
        <v>211</v>
      </c>
      <c r="E1296" s="27">
        <v>5090541</v>
      </c>
      <c r="F1296" s="9" t="s">
        <v>0</v>
      </c>
      <c r="G1296" s="9" t="s">
        <v>10</v>
      </c>
      <c r="H1296" s="9" t="s">
        <v>2283</v>
      </c>
      <c r="I1296" s="4"/>
      <c r="J1296" s="5">
        <v>1</v>
      </c>
      <c r="K1296" s="6"/>
      <c r="L1296" s="6" t="s">
        <v>146</v>
      </c>
      <c r="M1296" s="4" t="s">
        <v>6</v>
      </c>
      <c r="N1296" t="s">
        <v>118</v>
      </c>
      <c r="O1296" s="4"/>
      <c r="P1296" s="9" t="s">
        <v>2284</v>
      </c>
    </row>
    <row r="1297" spans="1:16" x14ac:dyDescent="0.45">
      <c r="A1297" s="2" t="s">
        <v>4175</v>
      </c>
      <c r="B1297" s="2">
        <v>1120</v>
      </c>
      <c r="C1297" s="9" t="s">
        <v>789</v>
      </c>
      <c r="D1297" s="9" t="s">
        <v>211</v>
      </c>
      <c r="E1297" s="27">
        <v>5065000</v>
      </c>
      <c r="F1297" s="9" t="s">
        <v>24</v>
      </c>
      <c r="G1297" s="9" t="s">
        <v>10</v>
      </c>
      <c r="H1297" s="9" t="s">
        <v>2283</v>
      </c>
      <c r="I1297" s="4"/>
      <c r="J1297" s="5">
        <v>1</v>
      </c>
      <c r="K1297" s="6"/>
      <c r="L1297" s="6" t="s">
        <v>180</v>
      </c>
      <c r="M1297" s="4" t="s">
        <v>6</v>
      </c>
      <c r="N1297" t="s">
        <v>118</v>
      </c>
      <c r="O1297" s="4"/>
      <c r="P1297" s="9" t="s">
        <v>2285</v>
      </c>
    </row>
    <row r="1298" spans="1:16" x14ac:dyDescent="0.45">
      <c r="A1298" s="2" t="s">
        <v>4175</v>
      </c>
      <c r="B1298" s="2">
        <v>1120</v>
      </c>
      <c r="C1298" s="9" t="s">
        <v>711</v>
      </c>
      <c r="D1298" s="9" t="s">
        <v>211</v>
      </c>
      <c r="E1298" s="27">
        <v>5090524</v>
      </c>
      <c r="F1298" s="9" t="s">
        <v>24</v>
      </c>
      <c r="G1298" s="9" t="s">
        <v>10</v>
      </c>
      <c r="H1298" s="9" t="s">
        <v>2283</v>
      </c>
      <c r="I1298" s="4"/>
      <c r="J1298" s="5">
        <v>1</v>
      </c>
      <c r="K1298" s="6"/>
      <c r="L1298" s="6" t="s">
        <v>180</v>
      </c>
      <c r="M1298" s="4" t="s">
        <v>6</v>
      </c>
      <c r="N1298" t="s">
        <v>118</v>
      </c>
      <c r="O1298" s="4"/>
      <c r="P1298" s="9" t="s">
        <v>2286</v>
      </c>
    </row>
    <row r="1299" spans="1:16" x14ac:dyDescent="0.45">
      <c r="A1299" s="2" t="s">
        <v>4175</v>
      </c>
      <c r="B1299" s="2">
        <v>1120</v>
      </c>
      <c r="C1299" s="9" t="s">
        <v>1196</v>
      </c>
      <c r="D1299" s="9" t="s">
        <v>211</v>
      </c>
      <c r="E1299" s="27">
        <v>5080654</v>
      </c>
      <c r="F1299" s="9" t="s">
        <v>1</v>
      </c>
      <c r="G1299" s="9" t="s">
        <v>0</v>
      </c>
      <c r="H1299" s="9" t="s">
        <v>2283</v>
      </c>
      <c r="I1299" s="4"/>
      <c r="J1299" s="5">
        <v>1</v>
      </c>
      <c r="K1299" s="6"/>
      <c r="L1299" s="6" t="s">
        <v>176</v>
      </c>
      <c r="M1299" s="4" t="s">
        <v>6</v>
      </c>
      <c r="N1299" t="s">
        <v>118</v>
      </c>
      <c r="O1299" s="4"/>
      <c r="P1299" s="9" t="s">
        <v>2287</v>
      </c>
    </row>
    <row r="1300" spans="1:16" x14ac:dyDescent="0.45">
      <c r="A1300" s="2" t="s">
        <v>4175</v>
      </c>
      <c r="B1300" s="2">
        <v>1120</v>
      </c>
      <c r="C1300" s="9" t="s">
        <v>784</v>
      </c>
      <c r="D1300" s="9" t="s">
        <v>211</v>
      </c>
      <c r="E1300" s="27">
        <v>5081828</v>
      </c>
      <c r="F1300" s="9" t="s">
        <v>24</v>
      </c>
      <c r="G1300" s="9" t="s">
        <v>0</v>
      </c>
      <c r="H1300" s="9" t="s">
        <v>2283</v>
      </c>
      <c r="I1300" s="4"/>
      <c r="J1300" s="5">
        <v>1</v>
      </c>
      <c r="K1300" s="6"/>
      <c r="L1300" s="6" t="s">
        <v>234</v>
      </c>
      <c r="M1300" s="4" t="s">
        <v>6</v>
      </c>
      <c r="N1300" t="s">
        <v>118</v>
      </c>
      <c r="O1300" s="4"/>
      <c r="P1300" s="9" t="s">
        <v>2288</v>
      </c>
    </row>
    <row r="1301" spans="1:16" x14ac:dyDescent="0.45">
      <c r="A1301" s="2" t="s">
        <v>4175</v>
      </c>
      <c r="B1301" s="2">
        <v>1120</v>
      </c>
      <c r="C1301" s="9" t="s">
        <v>2289</v>
      </c>
      <c r="D1301" s="9" t="s">
        <v>211</v>
      </c>
      <c r="E1301" s="27">
        <v>5072576</v>
      </c>
      <c r="F1301" s="9" t="s">
        <v>10</v>
      </c>
      <c r="G1301" s="9" t="s">
        <v>24</v>
      </c>
      <c r="H1301" s="9" t="s">
        <v>2283</v>
      </c>
      <c r="I1301" s="4"/>
      <c r="J1301" s="5">
        <v>1</v>
      </c>
      <c r="K1301" s="6"/>
      <c r="L1301" s="6" t="s">
        <v>32</v>
      </c>
      <c r="M1301" s="4" t="s">
        <v>6</v>
      </c>
      <c r="N1301" t="s">
        <v>118</v>
      </c>
      <c r="O1301" s="4"/>
      <c r="P1301" s="9" t="s">
        <v>2290</v>
      </c>
    </row>
    <row r="1302" spans="1:16" x14ac:dyDescent="0.45">
      <c r="A1302" s="2" t="s">
        <v>4175</v>
      </c>
      <c r="B1302" s="2">
        <v>1120</v>
      </c>
      <c r="C1302" s="9" t="s">
        <v>427</v>
      </c>
      <c r="D1302" s="9" t="s">
        <v>722</v>
      </c>
      <c r="E1302" s="27">
        <v>17953321</v>
      </c>
      <c r="F1302" s="9" t="s">
        <v>0</v>
      </c>
      <c r="G1302" s="9" t="s">
        <v>1</v>
      </c>
      <c r="H1302" s="9" t="s">
        <v>2291</v>
      </c>
      <c r="I1302" s="4"/>
      <c r="J1302" s="5">
        <v>1</v>
      </c>
      <c r="K1302" s="6"/>
      <c r="L1302" s="6" t="s">
        <v>124</v>
      </c>
      <c r="M1302" s="4" t="s">
        <v>6</v>
      </c>
      <c r="N1302" t="s">
        <v>118</v>
      </c>
      <c r="O1302" s="4"/>
      <c r="P1302" s="9" t="s">
        <v>2292</v>
      </c>
    </row>
    <row r="1303" spans="1:16" x14ac:dyDescent="0.45">
      <c r="A1303" s="2" t="s">
        <v>4175</v>
      </c>
      <c r="B1303" s="2">
        <v>1120</v>
      </c>
      <c r="C1303" s="9" t="s">
        <v>1007</v>
      </c>
      <c r="D1303" s="9" t="s">
        <v>722</v>
      </c>
      <c r="E1303" s="27">
        <v>17945949</v>
      </c>
      <c r="F1303" s="9" t="s">
        <v>24</v>
      </c>
      <c r="G1303" s="9" t="s">
        <v>1</v>
      </c>
      <c r="H1303" s="9" t="s">
        <v>2291</v>
      </c>
      <c r="I1303" s="4"/>
      <c r="J1303" s="5">
        <v>1</v>
      </c>
      <c r="K1303" s="6"/>
      <c r="L1303" s="6" t="s">
        <v>580</v>
      </c>
      <c r="M1303" s="4" t="s">
        <v>6</v>
      </c>
      <c r="N1303" t="s">
        <v>118</v>
      </c>
      <c r="O1303" s="4"/>
      <c r="P1303" s="9" t="s">
        <v>2293</v>
      </c>
    </row>
    <row r="1304" spans="1:16" x14ac:dyDescent="0.45">
      <c r="A1304" s="2" t="s">
        <v>4175</v>
      </c>
      <c r="B1304" s="2">
        <v>1120</v>
      </c>
      <c r="C1304" s="9" t="s">
        <v>2294</v>
      </c>
      <c r="D1304" s="9" t="s">
        <v>722</v>
      </c>
      <c r="E1304" s="27">
        <v>17941341</v>
      </c>
      <c r="F1304" s="9" t="s">
        <v>10</v>
      </c>
      <c r="G1304" s="9" t="s">
        <v>24</v>
      </c>
      <c r="H1304" s="9" t="s">
        <v>2291</v>
      </c>
      <c r="I1304" s="4"/>
      <c r="J1304" s="5">
        <v>1</v>
      </c>
      <c r="K1304" s="6"/>
      <c r="L1304" s="6" t="s">
        <v>128</v>
      </c>
      <c r="M1304" s="4" t="s">
        <v>6</v>
      </c>
      <c r="N1304" t="s">
        <v>118</v>
      </c>
      <c r="O1304" s="4"/>
      <c r="P1304" s="9" t="s">
        <v>2295</v>
      </c>
    </row>
    <row r="1305" spans="1:16" x14ac:dyDescent="0.45">
      <c r="A1305" s="2" t="s">
        <v>4175</v>
      </c>
      <c r="B1305" s="2">
        <v>1120</v>
      </c>
      <c r="C1305" s="9" t="s">
        <v>1975</v>
      </c>
      <c r="D1305" s="9" t="s">
        <v>722</v>
      </c>
      <c r="E1305" s="27">
        <v>17954707</v>
      </c>
      <c r="F1305" s="9" t="s">
        <v>1</v>
      </c>
      <c r="G1305" s="9" t="s">
        <v>0</v>
      </c>
      <c r="H1305" s="9" t="s">
        <v>2291</v>
      </c>
      <c r="I1305" s="4"/>
      <c r="J1305" s="5">
        <v>1</v>
      </c>
      <c r="K1305" s="6"/>
      <c r="L1305" s="6" t="s">
        <v>128</v>
      </c>
      <c r="M1305" s="4" t="s">
        <v>6</v>
      </c>
      <c r="N1305" t="s">
        <v>118</v>
      </c>
      <c r="O1305" s="4"/>
      <c r="P1305" s="9" t="s">
        <v>2296</v>
      </c>
    </row>
    <row r="1306" spans="1:16" x14ac:dyDescent="0.45">
      <c r="A1306" s="2" t="s">
        <v>4175</v>
      </c>
      <c r="B1306" s="2">
        <v>1120</v>
      </c>
      <c r="C1306" s="9" t="s">
        <v>1461</v>
      </c>
      <c r="D1306" s="9" t="s">
        <v>722</v>
      </c>
      <c r="E1306" s="27">
        <v>17946006</v>
      </c>
      <c r="F1306" s="9" t="s">
        <v>24</v>
      </c>
      <c r="G1306" s="9" t="s">
        <v>10</v>
      </c>
      <c r="H1306" s="9" t="s">
        <v>2291</v>
      </c>
      <c r="I1306" s="4"/>
      <c r="J1306" s="5">
        <v>1</v>
      </c>
      <c r="K1306" s="6"/>
      <c r="L1306" s="6" t="s">
        <v>199</v>
      </c>
      <c r="M1306" s="4" t="s">
        <v>6</v>
      </c>
      <c r="N1306" t="s">
        <v>118</v>
      </c>
      <c r="O1306" s="4"/>
      <c r="P1306" s="9" t="s">
        <v>2297</v>
      </c>
    </row>
    <row r="1307" spans="1:16" x14ac:dyDescent="0.45">
      <c r="A1307" s="2" t="s">
        <v>4175</v>
      </c>
      <c r="B1307" s="2">
        <v>1120</v>
      </c>
      <c r="C1307" s="9" t="s">
        <v>847</v>
      </c>
      <c r="D1307" s="9" t="s">
        <v>722</v>
      </c>
      <c r="E1307" s="27">
        <v>17937710</v>
      </c>
      <c r="F1307" s="9" t="s">
        <v>24</v>
      </c>
      <c r="G1307" s="9" t="s">
        <v>10</v>
      </c>
      <c r="H1307" s="9" t="s">
        <v>2291</v>
      </c>
      <c r="I1307" s="4"/>
      <c r="J1307" s="5">
        <v>1</v>
      </c>
      <c r="K1307" s="6"/>
      <c r="L1307" s="6" t="s">
        <v>32</v>
      </c>
      <c r="M1307" s="4" t="s">
        <v>6</v>
      </c>
      <c r="N1307" t="s">
        <v>118</v>
      </c>
      <c r="O1307" s="4"/>
      <c r="P1307" s="9" t="s">
        <v>2298</v>
      </c>
    </row>
    <row r="1308" spans="1:16" x14ac:dyDescent="0.45">
      <c r="A1308" s="2" t="s">
        <v>4175</v>
      </c>
      <c r="B1308" s="2">
        <v>1120</v>
      </c>
      <c r="C1308" s="9" t="s">
        <v>1833</v>
      </c>
      <c r="D1308" s="9" t="s">
        <v>722</v>
      </c>
      <c r="E1308" s="27">
        <v>17954707</v>
      </c>
      <c r="F1308" s="9" t="s">
        <v>1</v>
      </c>
      <c r="G1308" s="9" t="s">
        <v>0</v>
      </c>
      <c r="H1308" s="9" t="s">
        <v>2291</v>
      </c>
      <c r="I1308" s="4"/>
      <c r="J1308" s="5">
        <v>1</v>
      </c>
      <c r="K1308" s="6"/>
      <c r="L1308" s="6" t="s">
        <v>32</v>
      </c>
      <c r="M1308" s="4" t="s">
        <v>6</v>
      </c>
      <c r="N1308" t="s">
        <v>118</v>
      </c>
      <c r="O1308" s="4"/>
      <c r="P1308" s="9" t="s">
        <v>2296</v>
      </c>
    </row>
    <row r="1309" spans="1:16" x14ac:dyDescent="0.45">
      <c r="A1309" s="2" t="s">
        <v>4175</v>
      </c>
      <c r="B1309" s="2">
        <v>1120</v>
      </c>
      <c r="C1309" s="9" t="s">
        <v>2300</v>
      </c>
      <c r="D1309" s="9" t="s">
        <v>983</v>
      </c>
      <c r="E1309" s="27">
        <v>55946242</v>
      </c>
      <c r="F1309" s="9" t="s">
        <v>0</v>
      </c>
      <c r="G1309" s="9" t="s">
        <v>1</v>
      </c>
      <c r="H1309" s="9" t="s">
        <v>2299</v>
      </c>
      <c r="I1309" s="4"/>
      <c r="J1309" s="5">
        <v>1</v>
      </c>
      <c r="K1309" s="6"/>
      <c r="L1309" s="6" t="s">
        <v>219</v>
      </c>
      <c r="M1309" s="4" t="s">
        <v>6</v>
      </c>
      <c r="N1309" t="s">
        <v>118</v>
      </c>
      <c r="O1309" s="4"/>
      <c r="P1309" s="9" t="s">
        <v>2301</v>
      </c>
    </row>
    <row r="1310" spans="1:16" x14ac:dyDescent="0.45">
      <c r="A1310" s="2" t="s">
        <v>4175</v>
      </c>
      <c r="B1310" s="2">
        <v>1120</v>
      </c>
      <c r="C1310" s="9" t="s">
        <v>2174</v>
      </c>
      <c r="D1310" s="9" t="s">
        <v>983</v>
      </c>
      <c r="E1310" s="27">
        <v>55953885</v>
      </c>
      <c r="F1310" s="9" t="s">
        <v>10</v>
      </c>
      <c r="G1310" s="9" t="s">
        <v>24</v>
      </c>
      <c r="H1310" s="9" t="s">
        <v>2299</v>
      </c>
      <c r="I1310" s="4"/>
      <c r="J1310" s="5">
        <v>1</v>
      </c>
      <c r="K1310" s="6"/>
      <c r="L1310" s="6" t="s">
        <v>219</v>
      </c>
      <c r="M1310" s="4" t="s">
        <v>6</v>
      </c>
      <c r="N1310" t="s">
        <v>118</v>
      </c>
      <c r="O1310" s="4"/>
      <c r="P1310" s="9" t="s">
        <v>2302</v>
      </c>
    </row>
    <row r="1311" spans="1:16" x14ac:dyDescent="0.45">
      <c r="A1311" s="2" t="s">
        <v>4175</v>
      </c>
      <c r="B1311" s="2">
        <v>1120</v>
      </c>
      <c r="C1311" s="9" t="s">
        <v>1150</v>
      </c>
      <c r="D1311" s="9" t="s">
        <v>983</v>
      </c>
      <c r="E1311" s="27">
        <v>55964357</v>
      </c>
      <c r="F1311" s="9" t="s">
        <v>0</v>
      </c>
      <c r="G1311" s="9" t="s">
        <v>1</v>
      </c>
      <c r="H1311" s="9" t="s">
        <v>2299</v>
      </c>
      <c r="I1311" s="4"/>
      <c r="J1311" s="5">
        <v>1</v>
      </c>
      <c r="K1311" s="6"/>
      <c r="L1311" s="6" t="s">
        <v>226</v>
      </c>
      <c r="M1311" s="4" t="s">
        <v>6</v>
      </c>
      <c r="N1311" t="s">
        <v>118</v>
      </c>
      <c r="O1311" s="4"/>
      <c r="P1311" s="9" t="s">
        <v>2303</v>
      </c>
    </row>
    <row r="1312" spans="1:16" x14ac:dyDescent="0.45">
      <c r="A1312" s="2" t="s">
        <v>4175</v>
      </c>
      <c r="B1312" s="2">
        <v>1120</v>
      </c>
      <c r="C1312" s="9" t="s">
        <v>2304</v>
      </c>
      <c r="D1312" s="9" t="s">
        <v>983</v>
      </c>
      <c r="E1312" s="27">
        <v>55972049</v>
      </c>
      <c r="F1312" s="9" t="s">
        <v>24</v>
      </c>
      <c r="G1312" s="9" t="s">
        <v>10</v>
      </c>
      <c r="H1312" s="9" t="s">
        <v>2299</v>
      </c>
      <c r="I1312" s="4"/>
      <c r="J1312" s="5">
        <v>1</v>
      </c>
      <c r="K1312" s="6"/>
      <c r="L1312" s="6" t="s">
        <v>32</v>
      </c>
      <c r="M1312" s="4" t="s">
        <v>6</v>
      </c>
      <c r="N1312" t="s">
        <v>118</v>
      </c>
      <c r="O1312" s="4"/>
      <c r="P1312" s="9" t="s">
        <v>2305</v>
      </c>
    </row>
    <row r="1313" spans="1:16" x14ac:dyDescent="0.45">
      <c r="A1313" s="2" t="s">
        <v>4175</v>
      </c>
      <c r="B1313" s="2">
        <v>1120</v>
      </c>
      <c r="C1313" s="9" t="s">
        <v>497</v>
      </c>
      <c r="D1313" s="9" t="s">
        <v>983</v>
      </c>
      <c r="E1313" s="27">
        <v>55946253</v>
      </c>
      <c r="F1313" s="9" t="s">
        <v>1</v>
      </c>
      <c r="G1313" s="9" t="s">
        <v>0</v>
      </c>
      <c r="H1313" s="9" t="s">
        <v>2299</v>
      </c>
      <c r="I1313" s="4"/>
      <c r="J1313" s="5">
        <v>1</v>
      </c>
      <c r="K1313" s="6"/>
      <c r="L1313" s="6" t="s">
        <v>32</v>
      </c>
      <c r="M1313" s="4" t="s">
        <v>6</v>
      </c>
      <c r="N1313" t="s">
        <v>118</v>
      </c>
      <c r="O1313" s="4"/>
      <c r="P1313" s="9" t="s">
        <v>2306</v>
      </c>
    </row>
    <row r="1314" spans="1:16" x14ac:dyDescent="0.45">
      <c r="A1314" s="2" t="s">
        <v>4175</v>
      </c>
      <c r="B1314" s="2">
        <v>1120</v>
      </c>
      <c r="C1314" s="9" t="s">
        <v>607</v>
      </c>
      <c r="D1314" s="9" t="s">
        <v>983</v>
      </c>
      <c r="E1314" s="27">
        <v>55961818</v>
      </c>
      <c r="F1314" s="9" t="s">
        <v>1</v>
      </c>
      <c r="G1314" s="9" t="s">
        <v>0</v>
      </c>
      <c r="H1314" s="9" t="s">
        <v>2299</v>
      </c>
      <c r="I1314" s="4"/>
      <c r="J1314" s="5">
        <v>1</v>
      </c>
      <c r="K1314" s="6"/>
      <c r="L1314" s="6" t="s">
        <v>70</v>
      </c>
      <c r="M1314" s="4" t="s">
        <v>6</v>
      </c>
      <c r="N1314" t="s">
        <v>118</v>
      </c>
      <c r="O1314" s="4"/>
      <c r="P1314" s="9" t="s">
        <v>2307</v>
      </c>
    </row>
    <row r="1315" spans="1:16" x14ac:dyDescent="0.45">
      <c r="A1315" s="2" t="s">
        <v>4175</v>
      </c>
      <c r="B1315" s="2">
        <v>1120</v>
      </c>
      <c r="C1315" s="9" t="s">
        <v>2308</v>
      </c>
      <c r="D1315" s="9" t="s">
        <v>983</v>
      </c>
      <c r="E1315" s="27">
        <v>55973991</v>
      </c>
      <c r="F1315" s="9" t="s">
        <v>24</v>
      </c>
      <c r="G1315" s="9" t="s">
        <v>10</v>
      </c>
      <c r="H1315" s="9" t="s">
        <v>2299</v>
      </c>
      <c r="I1315" s="4"/>
      <c r="J1315" s="5">
        <v>1</v>
      </c>
      <c r="K1315" s="6"/>
      <c r="L1315" s="6" t="s">
        <v>70</v>
      </c>
      <c r="M1315" s="4" t="s">
        <v>6</v>
      </c>
      <c r="N1315" t="s">
        <v>118</v>
      </c>
      <c r="O1315" s="4"/>
      <c r="P1315" s="9" t="s">
        <v>2309</v>
      </c>
    </row>
    <row r="1316" spans="1:16" x14ac:dyDescent="0.45">
      <c r="A1316" s="2" t="s">
        <v>4175</v>
      </c>
      <c r="B1316" s="2">
        <v>1120</v>
      </c>
      <c r="C1316" s="9" t="s">
        <v>1392</v>
      </c>
      <c r="D1316" s="9" t="s">
        <v>983</v>
      </c>
      <c r="E1316" s="27">
        <v>55955634</v>
      </c>
      <c r="F1316" s="9" t="s">
        <v>24</v>
      </c>
      <c r="G1316" s="9" t="s">
        <v>1</v>
      </c>
      <c r="H1316" s="9" t="s">
        <v>2299</v>
      </c>
      <c r="I1316" s="4"/>
      <c r="J1316" s="5">
        <v>1</v>
      </c>
      <c r="K1316" s="6"/>
      <c r="L1316" s="6" t="s">
        <v>445</v>
      </c>
      <c r="M1316" s="4" t="s">
        <v>6</v>
      </c>
      <c r="N1316" t="s">
        <v>118</v>
      </c>
      <c r="O1316" s="4"/>
      <c r="P1316" s="9" t="s">
        <v>2310</v>
      </c>
    </row>
    <row r="1317" spans="1:16" x14ac:dyDescent="0.45">
      <c r="A1317" s="2" t="s">
        <v>4175</v>
      </c>
      <c r="B1317" s="2">
        <v>1120</v>
      </c>
      <c r="C1317" s="9" t="s">
        <v>1334</v>
      </c>
      <c r="D1317" s="9" t="s">
        <v>983</v>
      </c>
      <c r="E1317" s="27">
        <v>55599347</v>
      </c>
      <c r="F1317" s="9" t="s">
        <v>24</v>
      </c>
      <c r="G1317" s="9" t="s">
        <v>10</v>
      </c>
      <c r="H1317" s="9" t="s">
        <v>2311</v>
      </c>
      <c r="I1317" s="4"/>
      <c r="J1317" s="5">
        <v>1</v>
      </c>
      <c r="K1317" s="6"/>
      <c r="L1317" s="6" t="s">
        <v>146</v>
      </c>
      <c r="M1317" s="4" t="s">
        <v>6</v>
      </c>
      <c r="N1317" t="s">
        <v>118</v>
      </c>
      <c r="O1317" s="4"/>
      <c r="P1317" s="9" t="s">
        <v>2312</v>
      </c>
    </row>
    <row r="1318" spans="1:16" x14ac:dyDescent="0.45">
      <c r="A1318" s="2" t="s">
        <v>4175</v>
      </c>
      <c r="B1318" s="2">
        <v>1120</v>
      </c>
      <c r="C1318" s="9" t="s">
        <v>2313</v>
      </c>
      <c r="D1318" s="9" t="s">
        <v>983</v>
      </c>
      <c r="E1318" s="27">
        <v>55604659</v>
      </c>
      <c r="F1318" s="9" t="s">
        <v>24</v>
      </c>
      <c r="G1318" s="9" t="s">
        <v>10</v>
      </c>
      <c r="H1318" s="9" t="s">
        <v>2311</v>
      </c>
      <c r="I1318" s="4"/>
      <c r="J1318" s="5">
        <v>1</v>
      </c>
      <c r="K1318" s="6"/>
      <c r="L1318" s="6" t="s">
        <v>436</v>
      </c>
      <c r="M1318" s="4" t="s">
        <v>6</v>
      </c>
      <c r="N1318" t="s">
        <v>118</v>
      </c>
      <c r="O1318" s="4"/>
      <c r="P1318" s="9" t="s">
        <v>2314</v>
      </c>
    </row>
    <row r="1319" spans="1:16" x14ac:dyDescent="0.45">
      <c r="A1319" s="2" t="s">
        <v>4175</v>
      </c>
      <c r="B1319" s="2">
        <v>1120</v>
      </c>
      <c r="C1319" s="9" t="s">
        <v>2058</v>
      </c>
      <c r="D1319" s="9" t="s">
        <v>983</v>
      </c>
      <c r="E1319" s="27">
        <v>55593628</v>
      </c>
      <c r="F1319" s="9" t="s">
        <v>24</v>
      </c>
      <c r="G1319" s="9" t="s">
        <v>1</v>
      </c>
      <c r="H1319" s="9" t="s">
        <v>2311</v>
      </c>
      <c r="I1319" s="4"/>
      <c r="J1319" s="5">
        <v>1</v>
      </c>
      <c r="K1319" s="6"/>
      <c r="L1319" s="6" t="s">
        <v>290</v>
      </c>
      <c r="M1319" s="4" t="s">
        <v>6</v>
      </c>
      <c r="N1319" t="s">
        <v>118</v>
      </c>
      <c r="O1319" s="4"/>
      <c r="P1319" s="9" t="s">
        <v>2315</v>
      </c>
    </row>
    <row r="1320" spans="1:16" x14ac:dyDescent="0.45">
      <c r="A1320" s="2" t="s">
        <v>4175</v>
      </c>
      <c r="B1320" s="2">
        <v>1120</v>
      </c>
      <c r="C1320" s="9" t="s">
        <v>2316</v>
      </c>
      <c r="D1320" s="9" t="s">
        <v>983</v>
      </c>
      <c r="E1320" s="27">
        <v>55602891</v>
      </c>
      <c r="F1320" s="9" t="s">
        <v>0</v>
      </c>
      <c r="G1320" s="9" t="s">
        <v>24</v>
      </c>
      <c r="H1320" s="9" t="s">
        <v>2311</v>
      </c>
      <c r="I1320" s="4"/>
      <c r="J1320" s="5">
        <v>1</v>
      </c>
      <c r="K1320" s="6"/>
      <c r="L1320" s="6" t="s">
        <v>176</v>
      </c>
      <c r="M1320" s="4" t="s">
        <v>6</v>
      </c>
      <c r="N1320" t="s">
        <v>118</v>
      </c>
      <c r="O1320" s="4"/>
      <c r="P1320" s="9" t="s">
        <v>2317</v>
      </c>
    </row>
    <row r="1321" spans="1:16" x14ac:dyDescent="0.45">
      <c r="A1321" s="2" t="s">
        <v>4175</v>
      </c>
      <c r="B1321" s="2">
        <v>1120</v>
      </c>
      <c r="C1321" s="9" t="s">
        <v>2318</v>
      </c>
      <c r="D1321" s="9" t="s">
        <v>983</v>
      </c>
      <c r="E1321" s="27">
        <v>55564503</v>
      </c>
      <c r="F1321" s="9" t="s">
        <v>24</v>
      </c>
      <c r="G1321" s="9" t="s">
        <v>10</v>
      </c>
      <c r="H1321" s="9" t="s">
        <v>2311</v>
      </c>
      <c r="I1321" s="4"/>
      <c r="J1321" s="5">
        <v>1</v>
      </c>
      <c r="K1321" s="6"/>
      <c r="L1321" s="6" t="s">
        <v>128</v>
      </c>
      <c r="M1321" s="4" t="s">
        <v>6</v>
      </c>
      <c r="N1321" t="s">
        <v>118</v>
      </c>
      <c r="O1321" s="4"/>
      <c r="P1321" s="9" t="s">
        <v>2319</v>
      </c>
    </row>
    <row r="1322" spans="1:16" x14ac:dyDescent="0.45">
      <c r="A1322" s="2" t="s">
        <v>4175</v>
      </c>
      <c r="B1322" s="2">
        <v>1120</v>
      </c>
      <c r="C1322" s="9" t="s">
        <v>1127</v>
      </c>
      <c r="D1322" s="9" t="s">
        <v>983</v>
      </c>
      <c r="E1322" s="27">
        <v>55575669</v>
      </c>
      <c r="F1322" s="9" t="s">
        <v>24</v>
      </c>
      <c r="G1322" s="9" t="s">
        <v>10</v>
      </c>
      <c r="H1322" s="9" t="s">
        <v>2311</v>
      </c>
      <c r="I1322" s="4"/>
      <c r="J1322" s="5">
        <v>1</v>
      </c>
      <c r="K1322" s="6"/>
      <c r="L1322" s="6" t="s">
        <v>234</v>
      </c>
      <c r="M1322" s="4" t="s">
        <v>6</v>
      </c>
      <c r="N1322" t="s">
        <v>118</v>
      </c>
      <c r="O1322" s="4"/>
      <c r="P1322" s="9" t="s">
        <v>2320</v>
      </c>
    </row>
    <row r="1323" spans="1:16" x14ac:dyDescent="0.45">
      <c r="A1323" s="2" t="s">
        <v>4175</v>
      </c>
      <c r="B1323" s="2">
        <v>1120</v>
      </c>
      <c r="C1323" s="9" t="s">
        <v>647</v>
      </c>
      <c r="D1323" s="9" t="s">
        <v>983</v>
      </c>
      <c r="E1323" s="27">
        <v>55575669</v>
      </c>
      <c r="F1323" s="9" t="s">
        <v>24</v>
      </c>
      <c r="G1323" s="9" t="s">
        <v>10</v>
      </c>
      <c r="H1323" s="9" t="s">
        <v>2311</v>
      </c>
      <c r="I1323" s="4"/>
      <c r="J1323" s="5">
        <v>1</v>
      </c>
      <c r="K1323" s="6"/>
      <c r="L1323" s="6" t="s">
        <v>32</v>
      </c>
      <c r="M1323" s="4" t="s">
        <v>6</v>
      </c>
      <c r="N1323" t="s">
        <v>118</v>
      </c>
      <c r="O1323" s="4"/>
      <c r="P1323" s="9" t="s">
        <v>2320</v>
      </c>
    </row>
    <row r="1324" spans="1:16" x14ac:dyDescent="0.45">
      <c r="A1324" s="2" t="s">
        <v>4175</v>
      </c>
      <c r="B1324" s="2">
        <v>1120</v>
      </c>
      <c r="C1324" s="9" t="s">
        <v>1523</v>
      </c>
      <c r="D1324" s="9" t="s">
        <v>201</v>
      </c>
      <c r="E1324" s="27">
        <v>32745595</v>
      </c>
      <c r="F1324" s="9" t="s">
        <v>24</v>
      </c>
      <c r="G1324" s="9" t="s">
        <v>10</v>
      </c>
      <c r="H1324" s="9" t="s">
        <v>2321</v>
      </c>
      <c r="I1324" s="4"/>
      <c r="J1324" s="5">
        <v>1</v>
      </c>
      <c r="K1324" s="6"/>
      <c r="L1324" s="6" t="s">
        <v>176</v>
      </c>
      <c r="M1324" s="4" t="s">
        <v>6</v>
      </c>
      <c r="N1324" t="s">
        <v>118</v>
      </c>
      <c r="O1324" s="4"/>
      <c r="P1324" s="9" t="s">
        <v>2322</v>
      </c>
    </row>
    <row r="1325" spans="1:16" x14ac:dyDescent="0.45">
      <c r="A1325" s="2" t="s">
        <v>4175</v>
      </c>
      <c r="B1325" s="2">
        <v>1120</v>
      </c>
      <c r="C1325" s="9" t="s">
        <v>663</v>
      </c>
      <c r="D1325" s="9" t="s">
        <v>201</v>
      </c>
      <c r="E1325" s="27">
        <v>32740398</v>
      </c>
      <c r="F1325" s="9" t="s">
        <v>0</v>
      </c>
      <c r="G1325" s="9" t="s">
        <v>1</v>
      </c>
      <c r="H1325" s="9" t="s">
        <v>2321</v>
      </c>
      <c r="I1325" s="4"/>
      <c r="J1325" s="5">
        <v>1</v>
      </c>
      <c r="K1325" s="6"/>
      <c r="L1325" s="6" t="s">
        <v>70</v>
      </c>
      <c r="M1325" s="4" t="s">
        <v>6</v>
      </c>
      <c r="N1325" t="s">
        <v>118</v>
      </c>
      <c r="O1325" s="4"/>
      <c r="P1325" s="9" t="s">
        <v>2323</v>
      </c>
    </row>
    <row r="1326" spans="1:16" x14ac:dyDescent="0.45">
      <c r="A1326" s="2" t="s">
        <v>4175</v>
      </c>
      <c r="B1326" s="2">
        <v>1120</v>
      </c>
      <c r="C1326" s="9" t="s">
        <v>642</v>
      </c>
      <c r="D1326" s="9" t="s">
        <v>207</v>
      </c>
      <c r="E1326" s="27">
        <v>116436146</v>
      </c>
      <c r="F1326" s="9" t="s">
        <v>10</v>
      </c>
      <c r="G1326" s="9" t="s">
        <v>24</v>
      </c>
      <c r="H1326" s="9" t="s">
        <v>2324</v>
      </c>
      <c r="I1326" s="4"/>
      <c r="J1326" s="5">
        <v>1</v>
      </c>
      <c r="K1326" s="6"/>
      <c r="L1326" s="6" t="s">
        <v>124</v>
      </c>
      <c r="M1326" s="4" t="s">
        <v>6</v>
      </c>
      <c r="N1326" t="s">
        <v>118</v>
      </c>
      <c r="O1326" s="4"/>
      <c r="P1326" s="9" t="s">
        <v>2325</v>
      </c>
    </row>
    <row r="1327" spans="1:16" x14ac:dyDescent="0.45">
      <c r="A1327" s="2" t="s">
        <v>4175</v>
      </c>
      <c r="B1327" s="2">
        <v>1120</v>
      </c>
      <c r="C1327" s="9" t="s">
        <v>2251</v>
      </c>
      <c r="D1327" s="9" t="s">
        <v>207</v>
      </c>
      <c r="E1327" s="27">
        <v>116339544</v>
      </c>
      <c r="F1327" s="9" t="s">
        <v>24</v>
      </c>
      <c r="G1327" s="9" t="s">
        <v>10</v>
      </c>
      <c r="H1327" s="9" t="s">
        <v>2324</v>
      </c>
      <c r="I1327" s="4"/>
      <c r="J1327" s="5">
        <v>1</v>
      </c>
      <c r="K1327" s="6"/>
      <c r="L1327" s="6" t="s">
        <v>503</v>
      </c>
      <c r="M1327" s="4" t="s">
        <v>6</v>
      </c>
      <c r="N1327" t="s">
        <v>118</v>
      </c>
      <c r="O1327" s="4"/>
      <c r="P1327" s="9" t="s">
        <v>2326</v>
      </c>
    </row>
    <row r="1328" spans="1:16" x14ac:dyDescent="0.45">
      <c r="A1328" s="2" t="s">
        <v>4175</v>
      </c>
      <c r="B1328" s="2">
        <v>1120</v>
      </c>
      <c r="C1328" s="9" t="s">
        <v>1705</v>
      </c>
      <c r="D1328" s="9" t="s">
        <v>207</v>
      </c>
      <c r="E1328" s="27">
        <v>116339427</v>
      </c>
      <c r="F1328" s="9" t="s">
        <v>0</v>
      </c>
      <c r="G1328" s="9" t="s">
        <v>24</v>
      </c>
      <c r="H1328" s="9" t="s">
        <v>2324</v>
      </c>
      <c r="I1328" s="4"/>
      <c r="J1328" s="5">
        <v>1</v>
      </c>
      <c r="K1328" s="6"/>
      <c r="L1328" s="6" t="s">
        <v>151</v>
      </c>
      <c r="M1328" s="4" t="s">
        <v>6</v>
      </c>
      <c r="N1328" t="s">
        <v>118</v>
      </c>
      <c r="O1328" s="4"/>
      <c r="P1328" s="9" t="s">
        <v>2327</v>
      </c>
    </row>
    <row r="1329" spans="1:16" x14ac:dyDescent="0.45">
      <c r="A1329" s="2" t="s">
        <v>4175</v>
      </c>
      <c r="B1329" s="2">
        <v>1120</v>
      </c>
      <c r="C1329" s="9" t="s">
        <v>400</v>
      </c>
      <c r="D1329" s="9" t="s">
        <v>207</v>
      </c>
      <c r="E1329" s="27">
        <v>116339745</v>
      </c>
      <c r="F1329" s="9" t="s">
        <v>1</v>
      </c>
      <c r="G1329" s="9" t="s">
        <v>10</v>
      </c>
      <c r="H1329" s="9" t="s">
        <v>2324</v>
      </c>
      <c r="I1329" s="4"/>
      <c r="J1329" s="5">
        <v>1</v>
      </c>
      <c r="K1329" s="6"/>
      <c r="L1329" s="6" t="s">
        <v>176</v>
      </c>
      <c r="M1329" s="4" t="s">
        <v>6</v>
      </c>
      <c r="N1329" t="s">
        <v>118</v>
      </c>
      <c r="O1329" s="4"/>
      <c r="P1329" s="9" t="s">
        <v>2328</v>
      </c>
    </row>
    <row r="1330" spans="1:16" x14ac:dyDescent="0.45">
      <c r="A1330" s="2" t="s">
        <v>4175</v>
      </c>
      <c r="B1330" s="2">
        <v>1120</v>
      </c>
      <c r="C1330" s="9" t="s">
        <v>575</v>
      </c>
      <c r="D1330" s="9" t="s">
        <v>207</v>
      </c>
      <c r="E1330" s="27">
        <v>116436096</v>
      </c>
      <c r="F1330" s="9" t="s">
        <v>0</v>
      </c>
      <c r="G1330" s="9" t="s">
        <v>1</v>
      </c>
      <c r="H1330" s="9" t="s">
        <v>2324</v>
      </c>
      <c r="I1330" s="4"/>
      <c r="J1330" s="5">
        <v>1</v>
      </c>
      <c r="K1330" s="6"/>
      <c r="L1330" s="6" t="s">
        <v>187</v>
      </c>
      <c r="M1330" s="4" t="s">
        <v>6</v>
      </c>
      <c r="N1330" t="s">
        <v>118</v>
      </c>
      <c r="O1330" s="4"/>
      <c r="P1330" s="9" t="s">
        <v>2329</v>
      </c>
    </row>
    <row r="1331" spans="1:16" x14ac:dyDescent="0.45">
      <c r="A1331" s="2" t="s">
        <v>4175</v>
      </c>
      <c r="B1331" s="2">
        <v>1120</v>
      </c>
      <c r="C1331" s="9" t="s">
        <v>1159</v>
      </c>
      <c r="D1331" s="9" t="s">
        <v>207</v>
      </c>
      <c r="E1331" s="27">
        <v>116418845</v>
      </c>
      <c r="F1331" s="9" t="s">
        <v>24</v>
      </c>
      <c r="G1331" s="9" t="s">
        <v>0</v>
      </c>
      <c r="H1331" s="9" t="s">
        <v>2324</v>
      </c>
      <c r="I1331" s="4"/>
      <c r="J1331" s="5">
        <v>1</v>
      </c>
      <c r="K1331" s="6"/>
      <c r="L1331" s="6" t="s">
        <v>131</v>
      </c>
      <c r="M1331" s="4" t="s">
        <v>6</v>
      </c>
      <c r="N1331" t="s">
        <v>118</v>
      </c>
      <c r="O1331" s="4"/>
      <c r="P1331" s="9" t="s">
        <v>2330</v>
      </c>
    </row>
    <row r="1332" spans="1:16" x14ac:dyDescent="0.45">
      <c r="A1332" s="2" t="s">
        <v>4175</v>
      </c>
      <c r="B1332" s="2">
        <v>1120</v>
      </c>
      <c r="C1332" s="9" t="s">
        <v>2331</v>
      </c>
      <c r="D1332" s="9" t="s">
        <v>207</v>
      </c>
      <c r="E1332" s="27">
        <v>116419010</v>
      </c>
      <c r="F1332" s="9" t="s">
        <v>10</v>
      </c>
      <c r="G1332" s="9" t="s">
        <v>24</v>
      </c>
      <c r="H1332" s="9" t="s">
        <v>2324</v>
      </c>
      <c r="I1332" s="4"/>
      <c r="J1332" s="5">
        <v>1</v>
      </c>
      <c r="K1332" s="6"/>
      <c r="L1332" s="6" t="s">
        <v>32</v>
      </c>
      <c r="M1332" s="4" t="s">
        <v>6</v>
      </c>
      <c r="N1332" t="s">
        <v>118</v>
      </c>
      <c r="O1332" s="4"/>
      <c r="P1332" s="9" t="s">
        <v>2332</v>
      </c>
    </row>
    <row r="1333" spans="1:16" x14ac:dyDescent="0.45">
      <c r="A1333" s="2" t="s">
        <v>4175</v>
      </c>
      <c r="B1333" s="2">
        <v>1120</v>
      </c>
      <c r="C1333" s="9" t="s">
        <v>573</v>
      </c>
      <c r="D1333" s="9" t="s">
        <v>207</v>
      </c>
      <c r="E1333" s="27">
        <v>116340024</v>
      </c>
      <c r="F1333" s="9" t="s">
        <v>0</v>
      </c>
      <c r="G1333" s="9" t="s">
        <v>24</v>
      </c>
      <c r="H1333" s="9" t="s">
        <v>2324</v>
      </c>
      <c r="I1333" s="4"/>
      <c r="J1333" s="5">
        <v>1</v>
      </c>
      <c r="K1333" s="6"/>
      <c r="L1333" s="6" t="s">
        <v>32</v>
      </c>
      <c r="M1333" s="4" t="s">
        <v>6</v>
      </c>
      <c r="N1333" t="s">
        <v>118</v>
      </c>
      <c r="O1333" s="4"/>
      <c r="P1333" s="9" t="s">
        <v>2333</v>
      </c>
    </row>
    <row r="1334" spans="1:16" x14ac:dyDescent="0.45">
      <c r="A1334" s="2" t="s">
        <v>4175</v>
      </c>
      <c r="B1334" s="2">
        <v>1120</v>
      </c>
      <c r="C1334" s="9" t="s">
        <v>2334</v>
      </c>
      <c r="D1334" s="9" t="s">
        <v>207</v>
      </c>
      <c r="E1334" s="27">
        <v>116339209</v>
      </c>
      <c r="F1334" s="9" t="s">
        <v>24</v>
      </c>
      <c r="G1334" s="9" t="s">
        <v>10</v>
      </c>
      <c r="H1334" s="9" t="s">
        <v>2324</v>
      </c>
      <c r="I1334" s="4"/>
      <c r="J1334" s="5">
        <v>1</v>
      </c>
      <c r="K1334" s="6"/>
      <c r="L1334" s="6" t="s">
        <v>164</v>
      </c>
      <c r="M1334" s="4" t="s">
        <v>6</v>
      </c>
      <c r="N1334" t="s">
        <v>118</v>
      </c>
      <c r="O1334" s="4"/>
      <c r="P1334" s="9" t="s">
        <v>2335</v>
      </c>
    </row>
    <row r="1335" spans="1:16" x14ac:dyDescent="0.45">
      <c r="A1335" s="2" t="s">
        <v>4175</v>
      </c>
      <c r="B1335" s="2">
        <v>1120</v>
      </c>
      <c r="C1335" s="9" t="s">
        <v>2052</v>
      </c>
      <c r="D1335" s="9" t="s">
        <v>201</v>
      </c>
      <c r="E1335" s="27">
        <v>156851414</v>
      </c>
      <c r="F1335" s="9" t="s">
        <v>1</v>
      </c>
      <c r="G1335" s="9" t="s">
        <v>0</v>
      </c>
      <c r="H1335" s="9" t="s">
        <v>2336</v>
      </c>
      <c r="I1335" s="4"/>
      <c r="J1335" s="5">
        <v>1</v>
      </c>
      <c r="K1335" s="6"/>
      <c r="L1335" s="6" t="s">
        <v>124</v>
      </c>
      <c r="M1335" s="4" t="s">
        <v>6</v>
      </c>
      <c r="N1335" t="s">
        <v>118</v>
      </c>
      <c r="O1335" s="4"/>
      <c r="P1335" s="9" t="s">
        <v>2337</v>
      </c>
    </row>
    <row r="1336" spans="1:16" x14ac:dyDescent="0.45">
      <c r="A1336" s="2" t="s">
        <v>4175</v>
      </c>
      <c r="B1336" s="2">
        <v>1120</v>
      </c>
      <c r="C1336" s="9" t="s">
        <v>2338</v>
      </c>
      <c r="D1336" s="9" t="s">
        <v>201</v>
      </c>
      <c r="E1336" s="27">
        <v>156841548</v>
      </c>
      <c r="F1336" s="9" t="s">
        <v>24</v>
      </c>
      <c r="G1336" s="9" t="s">
        <v>0</v>
      </c>
      <c r="H1336" s="9" t="s">
        <v>2336</v>
      </c>
      <c r="I1336" s="4"/>
      <c r="J1336" s="5">
        <v>1</v>
      </c>
      <c r="K1336" s="6"/>
      <c r="L1336" s="6" t="s">
        <v>151</v>
      </c>
      <c r="M1336" s="4" t="s">
        <v>6</v>
      </c>
      <c r="N1336" t="s">
        <v>147</v>
      </c>
      <c r="O1336" s="4"/>
      <c r="P1336" s="9" t="s">
        <v>2339</v>
      </c>
    </row>
    <row r="1337" spans="1:16" x14ac:dyDescent="0.45">
      <c r="A1337" s="2" t="s">
        <v>4175</v>
      </c>
      <c r="B1337" s="2">
        <v>1120</v>
      </c>
      <c r="C1337" s="9" t="s">
        <v>386</v>
      </c>
      <c r="D1337" s="9" t="s">
        <v>201</v>
      </c>
      <c r="E1337" s="27">
        <v>156838333</v>
      </c>
      <c r="F1337" s="9" t="s">
        <v>0</v>
      </c>
      <c r="G1337" s="9" t="s">
        <v>1</v>
      </c>
      <c r="H1337" s="9" t="s">
        <v>2336</v>
      </c>
      <c r="I1337" s="4"/>
      <c r="J1337" s="5">
        <v>1</v>
      </c>
      <c r="K1337" s="6"/>
      <c r="L1337" s="6" t="s">
        <v>151</v>
      </c>
      <c r="M1337" s="4" t="s">
        <v>6</v>
      </c>
      <c r="N1337" t="s">
        <v>118</v>
      </c>
      <c r="O1337" s="4"/>
      <c r="P1337" s="9" t="s">
        <v>1229</v>
      </c>
    </row>
    <row r="1338" spans="1:16" x14ac:dyDescent="0.45">
      <c r="A1338" s="2" t="s">
        <v>4175</v>
      </c>
      <c r="B1338" s="2">
        <v>1120</v>
      </c>
      <c r="C1338" s="9" t="s">
        <v>356</v>
      </c>
      <c r="D1338" s="9" t="s">
        <v>201</v>
      </c>
      <c r="E1338" s="27">
        <v>156838362</v>
      </c>
      <c r="F1338" s="9" t="s">
        <v>0</v>
      </c>
      <c r="G1338" s="9" t="s">
        <v>1</v>
      </c>
      <c r="H1338" s="9" t="s">
        <v>2336</v>
      </c>
      <c r="I1338" s="4"/>
      <c r="J1338" s="5">
        <v>1</v>
      </c>
      <c r="K1338" s="6"/>
      <c r="L1338" s="6" t="s">
        <v>338</v>
      </c>
      <c r="M1338" s="4" t="s">
        <v>6</v>
      </c>
      <c r="N1338" t="s">
        <v>118</v>
      </c>
      <c r="O1338" s="4"/>
      <c r="P1338" s="9" t="s">
        <v>2340</v>
      </c>
    </row>
    <row r="1339" spans="1:16" x14ac:dyDescent="0.45">
      <c r="A1339" s="2" t="s">
        <v>4175</v>
      </c>
      <c r="B1339" s="2">
        <v>1120</v>
      </c>
      <c r="C1339" s="9" t="s">
        <v>2341</v>
      </c>
      <c r="D1339" s="9" t="s">
        <v>201</v>
      </c>
      <c r="E1339" s="27">
        <v>156849849</v>
      </c>
      <c r="F1339" s="9" t="s">
        <v>24</v>
      </c>
      <c r="G1339" s="9" t="s">
        <v>10</v>
      </c>
      <c r="H1339" s="9" t="s">
        <v>2336</v>
      </c>
      <c r="I1339" s="4"/>
      <c r="J1339" s="5">
        <v>1</v>
      </c>
      <c r="K1339" s="6"/>
      <c r="L1339" s="6" t="s">
        <v>176</v>
      </c>
      <c r="M1339" s="4" t="s">
        <v>6</v>
      </c>
      <c r="N1339" t="s">
        <v>118</v>
      </c>
      <c r="O1339" s="4"/>
      <c r="P1339" s="9" t="s">
        <v>2342</v>
      </c>
    </row>
    <row r="1340" spans="1:16" x14ac:dyDescent="0.45">
      <c r="A1340" s="2" t="s">
        <v>4175</v>
      </c>
      <c r="B1340" s="2">
        <v>1120</v>
      </c>
      <c r="C1340" s="9" t="s">
        <v>1006</v>
      </c>
      <c r="D1340" s="9" t="s">
        <v>201</v>
      </c>
      <c r="E1340" s="27">
        <v>156844187</v>
      </c>
      <c r="F1340" s="9" t="s">
        <v>0</v>
      </c>
      <c r="G1340" s="9" t="s">
        <v>1</v>
      </c>
      <c r="H1340" s="9" t="s">
        <v>2336</v>
      </c>
      <c r="I1340" s="4"/>
      <c r="J1340" s="5">
        <v>1</v>
      </c>
      <c r="K1340" s="6"/>
      <c r="L1340" s="6" t="s">
        <v>176</v>
      </c>
      <c r="M1340" s="4" t="s">
        <v>6</v>
      </c>
      <c r="N1340" t="s">
        <v>118</v>
      </c>
      <c r="O1340" s="4"/>
      <c r="P1340" s="9" t="s">
        <v>2343</v>
      </c>
    </row>
    <row r="1341" spans="1:16" x14ac:dyDescent="0.45">
      <c r="A1341" s="2" t="s">
        <v>4175</v>
      </c>
      <c r="B1341" s="2">
        <v>1120</v>
      </c>
      <c r="C1341" s="9" t="s">
        <v>1968</v>
      </c>
      <c r="D1341" s="9" t="s">
        <v>201</v>
      </c>
      <c r="E1341" s="27">
        <v>156834189</v>
      </c>
      <c r="F1341" s="9" t="s">
        <v>24</v>
      </c>
      <c r="G1341" s="9" t="s">
        <v>1</v>
      </c>
      <c r="H1341" s="9" t="s">
        <v>2336</v>
      </c>
      <c r="I1341" s="4"/>
      <c r="J1341" s="5">
        <v>1</v>
      </c>
      <c r="K1341" s="6"/>
      <c r="L1341" s="6" t="s">
        <v>176</v>
      </c>
      <c r="M1341" s="4" t="s">
        <v>6</v>
      </c>
      <c r="N1341" t="s">
        <v>118</v>
      </c>
      <c r="O1341" s="4"/>
      <c r="P1341" s="9" t="s">
        <v>2344</v>
      </c>
    </row>
    <row r="1342" spans="1:16" x14ac:dyDescent="0.45">
      <c r="A1342" s="2" t="s">
        <v>4175</v>
      </c>
      <c r="B1342" s="2">
        <v>1120</v>
      </c>
      <c r="C1342" s="9" t="s">
        <v>2345</v>
      </c>
      <c r="D1342" s="9" t="s">
        <v>201</v>
      </c>
      <c r="E1342" s="27">
        <v>156837949</v>
      </c>
      <c r="F1342" s="9" t="s">
        <v>24</v>
      </c>
      <c r="G1342" s="9" t="s">
        <v>10</v>
      </c>
      <c r="H1342" s="9" t="s">
        <v>2336</v>
      </c>
      <c r="I1342" s="4"/>
      <c r="J1342" s="5">
        <v>1</v>
      </c>
      <c r="K1342" s="6"/>
      <c r="L1342" s="6" t="s">
        <v>128</v>
      </c>
      <c r="M1342" s="4" t="s">
        <v>6</v>
      </c>
      <c r="N1342" t="s">
        <v>118</v>
      </c>
      <c r="O1342" s="4"/>
      <c r="P1342" s="9" t="s">
        <v>2346</v>
      </c>
    </row>
    <row r="1343" spans="1:16" x14ac:dyDescent="0.45">
      <c r="A1343" s="2" t="s">
        <v>4175</v>
      </c>
      <c r="B1343" s="2">
        <v>1120</v>
      </c>
      <c r="C1343" s="9" t="s">
        <v>354</v>
      </c>
      <c r="D1343" s="9" t="s">
        <v>201</v>
      </c>
      <c r="E1343" s="27">
        <v>156845399</v>
      </c>
      <c r="F1343" s="9" t="s">
        <v>24</v>
      </c>
      <c r="G1343" s="9" t="s">
        <v>10</v>
      </c>
      <c r="H1343" s="9" t="s">
        <v>2336</v>
      </c>
      <c r="I1343" s="4"/>
      <c r="J1343" s="5">
        <v>1</v>
      </c>
      <c r="K1343" s="6"/>
      <c r="L1343" s="6" t="s">
        <v>226</v>
      </c>
      <c r="M1343" s="4" t="s">
        <v>6</v>
      </c>
      <c r="N1343" t="s">
        <v>118</v>
      </c>
      <c r="O1343" s="4"/>
      <c r="P1343" s="9" t="s">
        <v>2347</v>
      </c>
    </row>
    <row r="1344" spans="1:16" x14ac:dyDescent="0.45">
      <c r="A1344" s="2" t="s">
        <v>4175</v>
      </c>
      <c r="B1344" s="2">
        <v>1120</v>
      </c>
      <c r="C1344" s="9" t="s">
        <v>2348</v>
      </c>
      <c r="D1344" s="9" t="s">
        <v>201</v>
      </c>
      <c r="E1344" s="27">
        <v>156838333</v>
      </c>
      <c r="F1344" s="9" t="s">
        <v>0</v>
      </c>
      <c r="G1344" s="9" t="s">
        <v>1</v>
      </c>
      <c r="H1344" s="9" t="s">
        <v>2336</v>
      </c>
      <c r="I1344" s="4"/>
      <c r="J1344" s="5">
        <v>1</v>
      </c>
      <c r="K1344" s="6"/>
      <c r="L1344" s="6" t="s">
        <v>32</v>
      </c>
      <c r="M1344" s="4" t="s">
        <v>6</v>
      </c>
      <c r="N1344" t="s">
        <v>118</v>
      </c>
      <c r="O1344" s="4"/>
      <c r="P1344" s="9" t="s">
        <v>1229</v>
      </c>
    </row>
    <row r="1345" spans="1:16" x14ac:dyDescent="0.45">
      <c r="A1345" s="2" t="s">
        <v>4175</v>
      </c>
      <c r="B1345" s="2">
        <v>1120</v>
      </c>
      <c r="C1345" s="9" t="s">
        <v>214</v>
      </c>
      <c r="D1345" s="9" t="s">
        <v>201</v>
      </c>
      <c r="E1345" s="27">
        <v>156844766</v>
      </c>
      <c r="F1345" s="9" t="s">
        <v>0</v>
      </c>
      <c r="G1345" s="9" t="s">
        <v>24</v>
      </c>
      <c r="H1345" s="9" t="s">
        <v>2336</v>
      </c>
      <c r="I1345" s="4"/>
      <c r="J1345" s="5">
        <v>1</v>
      </c>
      <c r="K1345" s="6"/>
      <c r="L1345" s="6" t="s">
        <v>70</v>
      </c>
      <c r="M1345" s="4" t="s">
        <v>6</v>
      </c>
      <c r="N1345" t="s">
        <v>118</v>
      </c>
      <c r="O1345" s="4"/>
      <c r="P1345" s="9" t="s">
        <v>2349</v>
      </c>
    </row>
    <row r="1346" spans="1:16" x14ac:dyDescent="0.45">
      <c r="A1346" s="2" t="s">
        <v>4175</v>
      </c>
      <c r="B1346" s="2">
        <v>1120</v>
      </c>
      <c r="C1346" s="9" t="s">
        <v>427</v>
      </c>
      <c r="D1346" s="9" t="s">
        <v>1278</v>
      </c>
      <c r="E1346" s="27">
        <v>88678541</v>
      </c>
      <c r="F1346" s="9" t="s">
        <v>24</v>
      </c>
      <c r="G1346" s="9" t="s">
        <v>10</v>
      </c>
      <c r="H1346" s="9" t="s">
        <v>2350</v>
      </c>
      <c r="I1346" s="4"/>
      <c r="J1346" s="5">
        <v>1</v>
      </c>
      <c r="K1346" s="6"/>
      <c r="L1346" s="6" t="s">
        <v>124</v>
      </c>
      <c r="M1346" s="4" t="s">
        <v>6</v>
      </c>
      <c r="N1346" t="s">
        <v>118</v>
      </c>
      <c r="O1346" s="4"/>
      <c r="P1346" s="9" t="s">
        <v>2351</v>
      </c>
    </row>
    <row r="1347" spans="1:16" x14ac:dyDescent="0.45">
      <c r="A1347" s="2" t="s">
        <v>4175</v>
      </c>
      <c r="B1347" s="2">
        <v>1120</v>
      </c>
      <c r="C1347" s="9" t="s">
        <v>2352</v>
      </c>
      <c r="D1347" s="9" t="s">
        <v>1278</v>
      </c>
      <c r="E1347" s="27">
        <v>88524513</v>
      </c>
      <c r="F1347" s="9" t="s">
        <v>1</v>
      </c>
      <c r="G1347" s="9" t="s">
        <v>0</v>
      </c>
      <c r="H1347" s="9" t="s">
        <v>2350</v>
      </c>
      <c r="I1347" s="4"/>
      <c r="J1347" s="5">
        <v>1</v>
      </c>
      <c r="K1347" s="6"/>
      <c r="L1347" s="6" t="s">
        <v>219</v>
      </c>
      <c r="M1347" s="4" t="s">
        <v>6</v>
      </c>
      <c r="N1347" t="s">
        <v>118</v>
      </c>
      <c r="O1347" s="4"/>
      <c r="P1347" s="9" t="s">
        <v>2353</v>
      </c>
    </row>
    <row r="1348" spans="1:16" x14ac:dyDescent="0.45">
      <c r="A1348" s="2" t="s">
        <v>4175</v>
      </c>
      <c r="B1348" s="2">
        <v>1120</v>
      </c>
      <c r="C1348" s="9" t="s">
        <v>2354</v>
      </c>
      <c r="D1348" s="9" t="s">
        <v>1278</v>
      </c>
      <c r="E1348" s="27">
        <v>88472621</v>
      </c>
      <c r="F1348" s="9" t="s">
        <v>0</v>
      </c>
      <c r="G1348" s="9" t="s">
        <v>1</v>
      </c>
      <c r="H1348" s="9" t="s">
        <v>2350</v>
      </c>
      <c r="I1348" s="4"/>
      <c r="J1348" s="5">
        <v>1</v>
      </c>
      <c r="K1348" s="6"/>
      <c r="L1348" s="6" t="s">
        <v>199</v>
      </c>
      <c r="M1348" s="4" t="s">
        <v>6</v>
      </c>
      <c r="N1348" t="s">
        <v>118</v>
      </c>
      <c r="O1348" s="4"/>
      <c r="P1348" s="9" t="s">
        <v>2355</v>
      </c>
    </row>
    <row r="1349" spans="1:16" x14ac:dyDescent="0.45">
      <c r="A1349" s="2" t="s">
        <v>4175</v>
      </c>
      <c r="B1349" s="2">
        <v>1120</v>
      </c>
      <c r="C1349" s="9" t="s">
        <v>657</v>
      </c>
      <c r="D1349" s="9" t="s">
        <v>1278</v>
      </c>
      <c r="E1349" s="27">
        <v>88670397</v>
      </c>
      <c r="F1349" s="9" t="s">
        <v>10</v>
      </c>
      <c r="G1349" s="9" t="s">
        <v>1</v>
      </c>
      <c r="H1349" s="9" t="s">
        <v>2350</v>
      </c>
      <c r="I1349" s="4"/>
      <c r="J1349" s="5">
        <v>1</v>
      </c>
      <c r="K1349" s="6"/>
      <c r="L1349" s="6" t="s">
        <v>131</v>
      </c>
      <c r="M1349" s="4" t="s">
        <v>6</v>
      </c>
      <c r="N1349" t="s">
        <v>118</v>
      </c>
      <c r="O1349" s="4"/>
      <c r="P1349" s="9" t="s">
        <v>2356</v>
      </c>
    </row>
    <row r="1350" spans="1:16" x14ac:dyDescent="0.45">
      <c r="A1350" s="2" t="s">
        <v>4175</v>
      </c>
      <c r="B1350" s="2">
        <v>1120</v>
      </c>
      <c r="C1350" s="9" t="s">
        <v>491</v>
      </c>
      <c r="D1350" s="9" t="s">
        <v>1278</v>
      </c>
      <c r="E1350" s="27">
        <v>88679231</v>
      </c>
      <c r="F1350" s="9" t="s">
        <v>24</v>
      </c>
      <c r="G1350" s="9" t="s">
        <v>10</v>
      </c>
      <c r="H1350" s="9" t="s">
        <v>2350</v>
      </c>
      <c r="I1350" s="4"/>
      <c r="J1350" s="5">
        <v>1</v>
      </c>
      <c r="K1350" s="6"/>
      <c r="L1350" s="6" t="s">
        <v>164</v>
      </c>
      <c r="M1350" s="4" t="s">
        <v>6</v>
      </c>
      <c r="N1350" t="s">
        <v>118</v>
      </c>
      <c r="O1350" s="4"/>
      <c r="P1350" s="9" t="s">
        <v>2357</v>
      </c>
    </row>
    <row r="1351" spans="1:16" x14ac:dyDescent="0.45">
      <c r="A1351" s="2" t="s">
        <v>4175</v>
      </c>
      <c r="B1351" s="2">
        <v>1120</v>
      </c>
      <c r="C1351" s="9" t="s">
        <v>1994</v>
      </c>
      <c r="D1351" s="9" t="s">
        <v>1278</v>
      </c>
      <c r="E1351" s="27">
        <v>88678619</v>
      </c>
      <c r="F1351" s="9" t="s">
        <v>0</v>
      </c>
      <c r="G1351" s="9" t="s">
        <v>1</v>
      </c>
      <c r="H1351" s="9" t="s">
        <v>2350</v>
      </c>
      <c r="I1351" s="4"/>
      <c r="J1351" s="5">
        <v>1</v>
      </c>
      <c r="K1351" s="6"/>
      <c r="L1351" s="6" t="s">
        <v>159</v>
      </c>
      <c r="M1351" s="4" t="s">
        <v>6</v>
      </c>
      <c r="N1351" t="s">
        <v>118</v>
      </c>
      <c r="O1351" s="4"/>
      <c r="P1351" s="9" t="s">
        <v>2358</v>
      </c>
    </row>
    <row r="1352" spans="1:16" x14ac:dyDescent="0.45">
      <c r="A1352" s="2" t="s">
        <v>4175</v>
      </c>
      <c r="B1352" s="2">
        <v>1120</v>
      </c>
      <c r="C1352" s="9" t="s">
        <v>123</v>
      </c>
      <c r="D1352" s="9" t="s">
        <v>983</v>
      </c>
      <c r="E1352" s="27">
        <v>55138608</v>
      </c>
      <c r="F1352" s="9" t="s">
        <v>24</v>
      </c>
      <c r="G1352" s="9" t="s">
        <v>10</v>
      </c>
      <c r="H1352" s="9" t="s">
        <v>2359</v>
      </c>
      <c r="I1352" s="4"/>
      <c r="J1352" s="5">
        <v>1</v>
      </c>
      <c r="K1352" s="6"/>
      <c r="L1352" s="6" t="s">
        <v>124</v>
      </c>
      <c r="M1352" s="4" t="s">
        <v>6</v>
      </c>
      <c r="N1352" t="s">
        <v>118</v>
      </c>
      <c r="O1352" s="4"/>
      <c r="P1352" s="9" t="s">
        <v>2360</v>
      </c>
    </row>
    <row r="1353" spans="1:16" x14ac:dyDescent="0.45">
      <c r="A1353" s="2" t="s">
        <v>4175</v>
      </c>
      <c r="B1353" s="2">
        <v>1120</v>
      </c>
      <c r="C1353" s="9" t="s">
        <v>1481</v>
      </c>
      <c r="D1353" s="9" t="s">
        <v>983</v>
      </c>
      <c r="E1353" s="27">
        <v>55138597</v>
      </c>
      <c r="F1353" s="9" t="s">
        <v>10</v>
      </c>
      <c r="G1353" s="9" t="s">
        <v>24</v>
      </c>
      <c r="H1353" s="9" t="s">
        <v>2359</v>
      </c>
      <c r="I1353" s="4"/>
      <c r="J1353" s="5">
        <v>1</v>
      </c>
      <c r="K1353" s="6"/>
      <c r="L1353" s="6" t="s">
        <v>146</v>
      </c>
      <c r="M1353" s="4" t="s">
        <v>6</v>
      </c>
      <c r="N1353" t="s">
        <v>118</v>
      </c>
      <c r="O1353" s="4"/>
      <c r="P1353" s="9" t="s">
        <v>2361</v>
      </c>
    </row>
    <row r="1354" spans="1:16" x14ac:dyDescent="0.45">
      <c r="A1354" s="2" t="s">
        <v>4175</v>
      </c>
      <c r="B1354" s="2">
        <v>1120</v>
      </c>
      <c r="C1354" s="9" t="s">
        <v>2155</v>
      </c>
      <c r="D1354" s="9" t="s">
        <v>983</v>
      </c>
      <c r="E1354" s="27">
        <v>55138608</v>
      </c>
      <c r="F1354" s="9" t="s">
        <v>24</v>
      </c>
      <c r="G1354" s="9" t="s">
        <v>10</v>
      </c>
      <c r="H1354" s="9" t="s">
        <v>2359</v>
      </c>
      <c r="I1354" s="4"/>
      <c r="J1354" s="5">
        <v>1</v>
      </c>
      <c r="K1354" s="6"/>
      <c r="L1354" s="6" t="s">
        <v>124</v>
      </c>
      <c r="M1354" s="4" t="s">
        <v>6</v>
      </c>
      <c r="N1354" t="s">
        <v>118</v>
      </c>
      <c r="O1354" s="4"/>
      <c r="P1354" s="9" t="s">
        <v>2360</v>
      </c>
    </row>
    <row r="1355" spans="1:16" x14ac:dyDescent="0.45">
      <c r="A1355" s="2" t="s">
        <v>4175</v>
      </c>
      <c r="B1355" s="2">
        <v>1120</v>
      </c>
      <c r="C1355" s="9" t="s">
        <v>898</v>
      </c>
      <c r="D1355" s="9" t="s">
        <v>983</v>
      </c>
      <c r="E1355" s="27">
        <v>55138675</v>
      </c>
      <c r="F1355" s="9" t="s">
        <v>10</v>
      </c>
      <c r="G1355" s="9" t="s">
        <v>0</v>
      </c>
      <c r="H1355" s="9" t="s">
        <v>2359</v>
      </c>
      <c r="I1355" s="4"/>
      <c r="J1355" s="5">
        <v>1</v>
      </c>
      <c r="K1355" s="6"/>
      <c r="L1355" s="6" t="s">
        <v>436</v>
      </c>
      <c r="M1355" s="4" t="s">
        <v>6</v>
      </c>
      <c r="N1355" t="s">
        <v>118</v>
      </c>
      <c r="O1355" s="4"/>
      <c r="P1355" s="9" t="s">
        <v>2362</v>
      </c>
    </row>
    <row r="1356" spans="1:16" x14ac:dyDescent="0.45">
      <c r="A1356" s="2" t="s">
        <v>4175</v>
      </c>
      <c r="B1356" s="2">
        <v>1120</v>
      </c>
      <c r="C1356" s="9" t="s">
        <v>394</v>
      </c>
      <c r="D1356" s="9" t="s">
        <v>983</v>
      </c>
      <c r="E1356" s="27">
        <v>55140770</v>
      </c>
      <c r="F1356" s="9" t="s">
        <v>1</v>
      </c>
      <c r="G1356" s="9" t="s">
        <v>0</v>
      </c>
      <c r="H1356" s="9" t="s">
        <v>2359</v>
      </c>
      <c r="I1356" s="4"/>
      <c r="J1356" s="5">
        <v>1</v>
      </c>
      <c r="K1356" s="6"/>
      <c r="L1356" s="6" t="s">
        <v>219</v>
      </c>
      <c r="M1356" s="4" t="s">
        <v>6</v>
      </c>
      <c r="N1356" t="s">
        <v>118</v>
      </c>
      <c r="O1356" s="4"/>
      <c r="P1356" s="9" t="s">
        <v>2363</v>
      </c>
    </row>
    <row r="1357" spans="1:16" x14ac:dyDescent="0.45">
      <c r="A1357" s="2" t="s">
        <v>4175</v>
      </c>
      <c r="B1357" s="2">
        <v>1120</v>
      </c>
      <c r="C1357" s="9" t="s">
        <v>2364</v>
      </c>
      <c r="D1357" s="9" t="s">
        <v>983</v>
      </c>
      <c r="E1357" s="27">
        <v>55138597</v>
      </c>
      <c r="F1357" s="9" t="s">
        <v>10</v>
      </c>
      <c r="G1357" s="9" t="s">
        <v>24</v>
      </c>
      <c r="H1357" s="9" t="s">
        <v>2359</v>
      </c>
      <c r="I1357" s="4"/>
      <c r="J1357" s="5">
        <v>1</v>
      </c>
      <c r="K1357" s="6"/>
      <c r="L1357" s="6" t="s">
        <v>128</v>
      </c>
      <c r="M1357" s="4" t="s">
        <v>6</v>
      </c>
      <c r="N1357" t="s">
        <v>118</v>
      </c>
      <c r="O1357" s="4"/>
      <c r="P1357" s="9" t="s">
        <v>2361</v>
      </c>
    </row>
    <row r="1358" spans="1:16" x14ac:dyDescent="0.45">
      <c r="A1358" s="2" t="s">
        <v>4175</v>
      </c>
      <c r="B1358" s="2">
        <v>1120</v>
      </c>
      <c r="C1358" s="9" t="s">
        <v>1820</v>
      </c>
      <c r="D1358" s="9" t="s">
        <v>983</v>
      </c>
      <c r="E1358" s="27">
        <v>55136813</v>
      </c>
      <c r="F1358" s="9" t="s">
        <v>1</v>
      </c>
      <c r="G1358" s="9" t="s">
        <v>24</v>
      </c>
      <c r="H1358" s="9" t="s">
        <v>2359</v>
      </c>
      <c r="I1358" s="4"/>
      <c r="J1358" s="5">
        <v>1</v>
      </c>
      <c r="K1358" s="6"/>
      <c r="L1358" s="6" t="s">
        <v>32</v>
      </c>
      <c r="M1358" s="4" t="s">
        <v>6</v>
      </c>
      <c r="N1358" t="s">
        <v>118</v>
      </c>
      <c r="O1358" s="4"/>
      <c r="P1358" s="9" t="s">
        <v>2365</v>
      </c>
    </row>
    <row r="1359" spans="1:16" x14ac:dyDescent="0.45">
      <c r="A1359" s="2" t="s">
        <v>4175</v>
      </c>
      <c r="B1359" s="2">
        <v>1120</v>
      </c>
      <c r="C1359" s="9" t="s">
        <v>314</v>
      </c>
      <c r="D1359" s="9" t="s">
        <v>983</v>
      </c>
      <c r="E1359" s="27">
        <v>55156529</v>
      </c>
      <c r="F1359" s="9" t="s">
        <v>1</v>
      </c>
      <c r="G1359" s="9" t="s">
        <v>24</v>
      </c>
      <c r="H1359" s="9" t="s">
        <v>2359</v>
      </c>
      <c r="I1359" s="4"/>
      <c r="J1359" s="5">
        <v>1</v>
      </c>
      <c r="K1359" s="6"/>
      <c r="L1359" s="6" t="s">
        <v>70</v>
      </c>
      <c r="M1359" s="4" t="s">
        <v>6</v>
      </c>
      <c r="N1359" t="s">
        <v>118</v>
      </c>
      <c r="O1359" s="4"/>
      <c r="P1359" s="9" t="s">
        <v>2366</v>
      </c>
    </row>
    <row r="1360" spans="1:16" x14ac:dyDescent="0.45">
      <c r="A1360" s="2" t="s">
        <v>4175</v>
      </c>
      <c r="B1360" s="2">
        <v>1120</v>
      </c>
      <c r="C1360" s="9" t="s">
        <v>2368</v>
      </c>
      <c r="D1360" s="9" t="s">
        <v>126</v>
      </c>
      <c r="E1360" s="27">
        <v>149501475</v>
      </c>
      <c r="F1360" s="9" t="s">
        <v>1</v>
      </c>
      <c r="G1360" s="9" t="s">
        <v>0</v>
      </c>
      <c r="H1360" s="9" t="s">
        <v>2367</v>
      </c>
      <c r="I1360" s="4"/>
      <c r="J1360" s="5">
        <v>1</v>
      </c>
      <c r="K1360" s="6"/>
      <c r="L1360" s="6" t="s">
        <v>146</v>
      </c>
      <c r="M1360" s="4" t="s">
        <v>6</v>
      </c>
      <c r="N1360" t="s">
        <v>118</v>
      </c>
      <c r="O1360" s="4"/>
      <c r="P1360" s="9" t="s">
        <v>2369</v>
      </c>
    </row>
    <row r="1361" spans="1:16" x14ac:dyDescent="0.45">
      <c r="A1361" s="2" t="s">
        <v>4175</v>
      </c>
      <c r="B1361" s="2">
        <v>1120</v>
      </c>
      <c r="C1361" s="9" t="s">
        <v>1007</v>
      </c>
      <c r="D1361" s="9" t="s">
        <v>126</v>
      </c>
      <c r="E1361" s="27">
        <v>149509364</v>
      </c>
      <c r="F1361" s="9" t="s">
        <v>1</v>
      </c>
      <c r="G1361" s="9" t="s">
        <v>0</v>
      </c>
      <c r="H1361" s="9" t="s">
        <v>2367</v>
      </c>
      <c r="I1361" s="4"/>
      <c r="J1361" s="5">
        <v>1</v>
      </c>
      <c r="K1361" s="6"/>
      <c r="L1361" s="6" t="s">
        <v>580</v>
      </c>
      <c r="M1361" s="4" t="s">
        <v>6</v>
      </c>
      <c r="N1361" t="s">
        <v>118</v>
      </c>
      <c r="O1361" s="4"/>
      <c r="P1361" s="9" t="s">
        <v>2370</v>
      </c>
    </row>
    <row r="1362" spans="1:16" x14ac:dyDescent="0.45">
      <c r="A1362" s="2" t="s">
        <v>4175</v>
      </c>
      <c r="B1362" s="2">
        <v>1120</v>
      </c>
      <c r="C1362" s="9" t="s">
        <v>1955</v>
      </c>
      <c r="D1362" s="9" t="s">
        <v>126</v>
      </c>
      <c r="E1362" s="27">
        <v>149511596</v>
      </c>
      <c r="F1362" s="9" t="s">
        <v>24</v>
      </c>
      <c r="G1362" s="9" t="s">
        <v>10</v>
      </c>
      <c r="H1362" s="9" t="s">
        <v>2367</v>
      </c>
      <c r="I1362" s="4"/>
      <c r="J1362" s="5">
        <v>1</v>
      </c>
      <c r="K1362" s="6"/>
      <c r="L1362" s="6" t="s">
        <v>151</v>
      </c>
      <c r="M1362" s="4" t="s">
        <v>6</v>
      </c>
      <c r="N1362" t="s">
        <v>118</v>
      </c>
      <c r="O1362" s="4"/>
      <c r="P1362" s="9" t="s">
        <v>2371</v>
      </c>
    </row>
    <row r="1363" spans="1:16" x14ac:dyDescent="0.45">
      <c r="A1363" s="2" t="s">
        <v>4175</v>
      </c>
      <c r="B1363" s="2">
        <v>1120</v>
      </c>
      <c r="C1363" s="9" t="s">
        <v>2061</v>
      </c>
      <c r="D1363" s="9" t="s">
        <v>126</v>
      </c>
      <c r="E1363" s="27">
        <v>149501461</v>
      </c>
      <c r="F1363" s="9" t="s">
        <v>0</v>
      </c>
      <c r="G1363" s="9" t="s">
        <v>1</v>
      </c>
      <c r="H1363" s="9" t="s">
        <v>2367</v>
      </c>
      <c r="I1363" s="4"/>
      <c r="J1363" s="5">
        <v>1</v>
      </c>
      <c r="K1363" s="6"/>
      <c r="L1363" s="6" t="s">
        <v>151</v>
      </c>
      <c r="M1363" s="4" t="s">
        <v>6</v>
      </c>
      <c r="N1363" t="s">
        <v>118</v>
      </c>
      <c r="O1363" s="4"/>
      <c r="P1363" s="9" t="s">
        <v>2372</v>
      </c>
    </row>
    <row r="1364" spans="1:16" x14ac:dyDescent="0.45">
      <c r="A1364" s="2" t="s">
        <v>4175</v>
      </c>
      <c r="B1364" s="2">
        <v>1120</v>
      </c>
      <c r="C1364" s="9" t="s">
        <v>2373</v>
      </c>
      <c r="D1364" s="9" t="s">
        <v>126</v>
      </c>
      <c r="E1364" s="27">
        <v>149501592</v>
      </c>
      <c r="F1364" s="9" t="s">
        <v>10</v>
      </c>
      <c r="G1364" s="9" t="s">
        <v>0</v>
      </c>
      <c r="H1364" s="9" t="s">
        <v>2367</v>
      </c>
      <c r="I1364" s="4"/>
      <c r="J1364" s="5">
        <v>1</v>
      </c>
      <c r="K1364" s="6"/>
      <c r="L1364" s="6" t="s">
        <v>180</v>
      </c>
      <c r="M1364" s="4" t="s">
        <v>6</v>
      </c>
      <c r="N1364" t="s">
        <v>118</v>
      </c>
      <c r="O1364" s="4"/>
      <c r="P1364" s="9" t="s">
        <v>2374</v>
      </c>
    </row>
    <row r="1365" spans="1:16" x14ac:dyDescent="0.45">
      <c r="A1365" s="2" t="s">
        <v>4175</v>
      </c>
      <c r="B1365" s="2">
        <v>1120</v>
      </c>
      <c r="C1365" s="9" t="s">
        <v>1650</v>
      </c>
      <c r="D1365" s="9" t="s">
        <v>126</v>
      </c>
      <c r="E1365" s="27">
        <v>149499072</v>
      </c>
      <c r="F1365" s="9" t="s">
        <v>0</v>
      </c>
      <c r="G1365" s="9" t="s">
        <v>1</v>
      </c>
      <c r="H1365" s="9" t="s">
        <v>2367</v>
      </c>
      <c r="I1365" s="4"/>
      <c r="J1365" s="5">
        <v>1</v>
      </c>
      <c r="K1365" s="6"/>
      <c r="L1365" s="6" t="s">
        <v>124</v>
      </c>
      <c r="M1365" s="4" t="s">
        <v>6</v>
      </c>
      <c r="N1365" t="s">
        <v>118</v>
      </c>
      <c r="O1365" s="4"/>
      <c r="P1365" s="9" t="s">
        <v>2375</v>
      </c>
    </row>
    <row r="1366" spans="1:16" x14ac:dyDescent="0.45">
      <c r="A1366" s="2" t="s">
        <v>4175</v>
      </c>
      <c r="B1366" s="2">
        <v>1120</v>
      </c>
      <c r="C1366" s="9" t="s">
        <v>1567</v>
      </c>
      <c r="D1366" s="9" t="s">
        <v>126</v>
      </c>
      <c r="E1366" s="27">
        <v>149512332</v>
      </c>
      <c r="F1366" s="9" t="s">
        <v>24</v>
      </c>
      <c r="G1366" s="9" t="s">
        <v>10</v>
      </c>
      <c r="H1366" s="9" t="s">
        <v>2367</v>
      </c>
      <c r="I1366" s="4"/>
      <c r="J1366" s="5">
        <v>1</v>
      </c>
      <c r="K1366" s="6"/>
      <c r="L1366" s="6" t="s">
        <v>176</v>
      </c>
      <c r="M1366" s="4" t="s">
        <v>6</v>
      </c>
      <c r="N1366" t="s">
        <v>118</v>
      </c>
      <c r="O1366" s="4"/>
      <c r="P1366" s="9" t="s">
        <v>2376</v>
      </c>
    </row>
    <row r="1367" spans="1:16" x14ac:dyDescent="0.45">
      <c r="A1367" s="2" t="s">
        <v>4175</v>
      </c>
      <c r="B1367" s="2">
        <v>1120</v>
      </c>
      <c r="C1367" s="9" t="s">
        <v>1196</v>
      </c>
      <c r="D1367" s="9" t="s">
        <v>126</v>
      </c>
      <c r="E1367" s="27">
        <v>149512487</v>
      </c>
      <c r="F1367" s="9" t="s">
        <v>10</v>
      </c>
      <c r="G1367" s="9" t="s">
        <v>24</v>
      </c>
      <c r="H1367" s="9" t="s">
        <v>2367</v>
      </c>
      <c r="I1367" s="4"/>
      <c r="J1367" s="5">
        <v>1</v>
      </c>
      <c r="K1367" s="6"/>
      <c r="L1367" s="6" t="s">
        <v>176</v>
      </c>
      <c r="M1367" s="4" t="s">
        <v>6</v>
      </c>
      <c r="N1367" t="s">
        <v>118</v>
      </c>
      <c r="O1367" s="4"/>
      <c r="P1367" s="9" t="s">
        <v>2377</v>
      </c>
    </row>
    <row r="1368" spans="1:16" x14ac:dyDescent="0.45">
      <c r="A1368" s="2" t="s">
        <v>4175</v>
      </c>
      <c r="B1368" s="2">
        <v>1120</v>
      </c>
      <c r="C1368" s="12" t="s">
        <v>427</v>
      </c>
      <c r="D1368" s="12" t="s">
        <v>1932</v>
      </c>
      <c r="E1368" s="24">
        <v>76938325</v>
      </c>
      <c r="F1368" s="12" t="s">
        <v>0</v>
      </c>
      <c r="G1368" s="12" t="s">
        <v>1</v>
      </c>
      <c r="H1368" s="12" t="s">
        <v>2378</v>
      </c>
      <c r="I1368" s="4"/>
      <c r="J1368" s="5">
        <v>1</v>
      </c>
      <c r="K1368" s="6"/>
      <c r="L1368" s="6" t="s">
        <v>124</v>
      </c>
      <c r="M1368" s="4" t="s">
        <v>6</v>
      </c>
      <c r="N1368" t="s">
        <v>118</v>
      </c>
      <c r="O1368" s="4"/>
      <c r="P1368" s="12" t="s">
        <v>2379</v>
      </c>
    </row>
    <row r="1369" spans="1:16" x14ac:dyDescent="0.45">
      <c r="A1369" s="2" t="s">
        <v>4175</v>
      </c>
      <c r="B1369" s="2">
        <v>1120</v>
      </c>
      <c r="C1369" s="12" t="s">
        <v>1466</v>
      </c>
      <c r="D1369" s="12" t="s">
        <v>1932</v>
      </c>
      <c r="E1369" s="24">
        <v>76912075</v>
      </c>
      <c r="F1369" s="12" t="s">
        <v>0</v>
      </c>
      <c r="G1369" s="12" t="s">
        <v>1</v>
      </c>
      <c r="H1369" s="12" t="s">
        <v>2378</v>
      </c>
      <c r="I1369" s="4"/>
      <c r="J1369" s="5">
        <v>1</v>
      </c>
      <c r="K1369" s="6"/>
      <c r="L1369" s="6" t="s">
        <v>151</v>
      </c>
      <c r="M1369" s="4" t="s">
        <v>6</v>
      </c>
      <c r="N1369" t="s">
        <v>118</v>
      </c>
      <c r="O1369" s="4"/>
      <c r="P1369" s="12" t="s">
        <v>2380</v>
      </c>
    </row>
    <row r="1370" spans="1:16" x14ac:dyDescent="0.45">
      <c r="A1370" s="2" t="s">
        <v>4175</v>
      </c>
      <c r="B1370" s="2">
        <v>1120</v>
      </c>
      <c r="C1370" s="12" t="s">
        <v>2381</v>
      </c>
      <c r="D1370" s="12" t="s">
        <v>1932</v>
      </c>
      <c r="E1370" s="24">
        <v>76937530</v>
      </c>
      <c r="F1370" s="12" t="s">
        <v>0</v>
      </c>
      <c r="G1370" s="12" t="s">
        <v>24</v>
      </c>
      <c r="H1370" s="12" t="s">
        <v>2378</v>
      </c>
      <c r="I1370" s="4"/>
      <c r="J1370" s="5">
        <v>1</v>
      </c>
      <c r="K1370" s="6"/>
      <c r="L1370" s="6" t="s">
        <v>151</v>
      </c>
      <c r="M1370" s="4" t="s">
        <v>6</v>
      </c>
      <c r="N1370" t="s">
        <v>118</v>
      </c>
      <c r="O1370" s="4"/>
      <c r="P1370" s="12" t="s">
        <v>2382</v>
      </c>
    </row>
    <row r="1371" spans="1:16" x14ac:dyDescent="0.45">
      <c r="A1371" s="2" t="s">
        <v>4175</v>
      </c>
      <c r="B1371" s="2">
        <v>1120</v>
      </c>
      <c r="C1371" s="12" t="s">
        <v>412</v>
      </c>
      <c r="D1371" s="12" t="s">
        <v>1932</v>
      </c>
      <c r="E1371" s="24">
        <v>76939739</v>
      </c>
      <c r="F1371" s="12" t="s">
        <v>0</v>
      </c>
      <c r="G1371" s="12" t="s">
        <v>10</v>
      </c>
      <c r="H1371" s="12" t="s">
        <v>2378</v>
      </c>
      <c r="I1371" s="4"/>
      <c r="J1371" s="5">
        <v>1</v>
      </c>
      <c r="K1371" s="6"/>
      <c r="L1371" s="6" t="s">
        <v>176</v>
      </c>
      <c r="M1371" s="4" t="s">
        <v>6</v>
      </c>
      <c r="N1371" t="s">
        <v>118</v>
      </c>
      <c r="O1371" s="4"/>
      <c r="P1371" s="12" t="s">
        <v>2383</v>
      </c>
    </row>
    <row r="1372" spans="1:16" x14ac:dyDescent="0.45">
      <c r="A1372" s="2" t="s">
        <v>4175</v>
      </c>
      <c r="B1372" s="2">
        <v>1120</v>
      </c>
      <c r="C1372" s="12" t="s">
        <v>412</v>
      </c>
      <c r="D1372" s="12" t="s">
        <v>1932</v>
      </c>
      <c r="E1372" s="24">
        <v>76939744</v>
      </c>
      <c r="F1372" s="12" t="s">
        <v>144</v>
      </c>
      <c r="G1372" s="12" t="s">
        <v>2025</v>
      </c>
      <c r="H1372" s="12" t="s">
        <v>2378</v>
      </c>
      <c r="I1372" s="4"/>
      <c r="J1372" s="5">
        <v>1</v>
      </c>
      <c r="K1372" s="6"/>
      <c r="L1372" s="6" t="s">
        <v>176</v>
      </c>
      <c r="M1372" s="4" t="s">
        <v>6</v>
      </c>
      <c r="N1372" t="s">
        <v>1186</v>
      </c>
      <c r="O1372" s="4"/>
      <c r="P1372" s="12" t="s">
        <v>2384</v>
      </c>
    </row>
    <row r="1373" spans="1:16" x14ac:dyDescent="0.45">
      <c r="A1373" s="2" t="s">
        <v>4175</v>
      </c>
      <c r="B1373" s="2">
        <v>1120</v>
      </c>
      <c r="C1373" s="12" t="s">
        <v>1402</v>
      </c>
      <c r="D1373" s="12" t="s">
        <v>1932</v>
      </c>
      <c r="E1373" s="24">
        <v>76889151</v>
      </c>
      <c r="F1373" s="12" t="s">
        <v>0</v>
      </c>
      <c r="G1373" s="12" t="s">
        <v>1</v>
      </c>
      <c r="H1373" s="12" t="s">
        <v>2378</v>
      </c>
      <c r="I1373" s="4"/>
      <c r="J1373" s="5">
        <v>1</v>
      </c>
      <c r="K1373" s="6"/>
      <c r="L1373" s="6" t="s">
        <v>32</v>
      </c>
      <c r="M1373" s="4" t="s">
        <v>6</v>
      </c>
      <c r="N1373" t="s">
        <v>118</v>
      </c>
      <c r="O1373" s="4"/>
      <c r="P1373" s="12" t="s">
        <v>2385</v>
      </c>
    </row>
    <row r="1374" spans="1:16" x14ac:dyDescent="0.45">
      <c r="A1374" s="2" t="s">
        <v>4175</v>
      </c>
      <c r="B1374" s="2">
        <v>1120</v>
      </c>
      <c r="C1374" s="12" t="s">
        <v>519</v>
      </c>
      <c r="D1374" s="12" t="s">
        <v>1932</v>
      </c>
      <c r="E1374" s="24">
        <v>76938377</v>
      </c>
      <c r="F1374" s="12" t="s">
        <v>0</v>
      </c>
      <c r="G1374" s="12" t="s">
        <v>24</v>
      </c>
      <c r="H1374" s="12" t="s">
        <v>2378</v>
      </c>
      <c r="I1374" s="4"/>
      <c r="J1374" s="5">
        <v>1</v>
      </c>
      <c r="K1374" s="6"/>
      <c r="L1374" s="6" t="s">
        <v>445</v>
      </c>
      <c r="M1374" s="4" t="s">
        <v>6</v>
      </c>
      <c r="N1374" t="s">
        <v>118</v>
      </c>
      <c r="O1374" s="4"/>
      <c r="P1374" s="12" t="s">
        <v>2386</v>
      </c>
    </row>
    <row r="1375" spans="1:16" x14ac:dyDescent="0.45">
      <c r="A1375" s="2" t="s">
        <v>4175</v>
      </c>
      <c r="B1375" s="2">
        <v>1120</v>
      </c>
      <c r="C1375" s="12" t="s">
        <v>279</v>
      </c>
      <c r="D1375" s="12" t="s">
        <v>201</v>
      </c>
      <c r="E1375" s="24">
        <v>147096095</v>
      </c>
      <c r="F1375" s="12" t="s">
        <v>24</v>
      </c>
      <c r="G1375" s="12" t="s">
        <v>10</v>
      </c>
      <c r="H1375" s="12" t="s">
        <v>2387</v>
      </c>
      <c r="I1375" s="4"/>
      <c r="J1375" s="5">
        <v>1</v>
      </c>
      <c r="K1375" s="6"/>
      <c r="L1375" s="6" t="s">
        <v>246</v>
      </c>
      <c r="M1375" s="4" t="s">
        <v>6</v>
      </c>
      <c r="N1375" t="s">
        <v>118</v>
      </c>
      <c r="O1375" s="4"/>
      <c r="P1375" s="12" t="s">
        <v>2388</v>
      </c>
    </row>
    <row r="1376" spans="1:16" x14ac:dyDescent="0.45">
      <c r="A1376" s="2" t="s">
        <v>4175</v>
      </c>
      <c r="B1376" s="2">
        <v>1120</v>
      </c>
      <c r="C1376" s="12" t="s">
        <v>2389</v>
      </c>
      <c r="D1376" s="12" t="s">
        <v>201</v>
      </c>
      <c r="E1376" s="24">
        <v>147091043</v>
      </c>
      <c r="F1376" s="12" t="s">
        <v>24</v>
      </c>
      <c r="G1376" s="12" t="s">
        <v>10</v>
      </c>
      <c r="H1376" s="12" t="s">
        <v>2387</v>
      </c>
      <c r="I1376" s="4"/>
      <c r="J1376" s="5">
        <v>1</v>
      </c>
      <c r="K1376" s="6"/>
      <c r="L1376" s="6" t="s">
        <v>124</v>
      </c>
      <c r="M1376" s="4" t="s">
        <v>6</v>
      </c>
      <c r="N1376" t="s">
        <v>118</v>
      </c>
      <c r="O1376" s="4"/>
      <c r="P1376" s="12" t="s">
        <v>1599</v>
      </c>
    </row>
    <row r="1377" spans="1:16" x14ac:dyDescent="0.45">
      <c r="A1377" s="2" t="s">
        <v>4175</v>
      </c>
      <c r="B1377" s="2">
        <v>1120</v>
      </c>
      <c r="C1377" s="12" t="s">
        <v>1844</v>
      </c>
      <c r="D1377" s="12" t="s">
        <v>201</v>
      </c>
      <c r="E1377" s="24">
        <v>147096683</v>
      </c>
      <c r="F1377" s="12" t="s">
        <v>0</v>
      </c>
      <c r="G1377" s="12" t="s">
        <v>1</v>
      </c>
      <c r="H1377" s="12" t="s">
        <v>2387</v>
      </c>
      <c r="I1377" s="4"/>
      <c r="J1377" s="5">
        <v>1</v>
      </c>
      <c r="K1377" s="6"/>
      <c r="L1377" s="6" t="s">
        <v>219</v>
      </c>
      <c r="M1377" s="4" t="s">
        <v>6</v>
      </c>
      <c r="N1377" t="s">
        <v>118</v>
      </c>
      <c r="O1377" s="4"/>
      <c r="P1377" s="12" t="s">
        <v>2390</v>
      </c>
    </row>
    <row r="1378" spans="1:16" x14ac:dyDescent="0.45">
      <c r="A1378" s="2" t="s">
        <v>4175</v>
      </c>
      <c r="B1378" s="2">
        <v>1120</v>
      </c>
      <c r="C1378" s="12" t="s">
        <v>2391</v>
      </c>
      <c r="D1378" s="12" t="s">
        <v>201</v>
      </c>
      <c r="E1378" s="24">
        <v>147092533</v>
      </c>
      <c r="F1378" s="12" t="s">
        <v>0</v>
      </c>
      <c r="G1378" s="12" t="s">
        <v>24</v>
      </c>
      <c r="H1378" s="12" t="s">
        <v>2387</v>
      </c>
      <c r="I1378" s="4"/>
      <c r="J1378" s="5">
        <v>1</v>
      </c>
      <c r="K1378" s="6"/>
      <c r="L1378" s="6" t="s">
        <v>128</v>
      </c>
      <c r="M1378" s="4" t="s">
        <v>6</v>
      </c>
      <c r="N1378" t="s">
        <v>118</v>
      </c>
      <c r="O1378" s="4"/>
      <c r="P1378" s="12" t="s">
        <v>2392</v>
      </c>
    </row>
    <row r="1379" spans="1:16" x14ac:dyDescent="0.45">
      <c r="A1379" s="2" t="s">
        <v>4175</v>
      </c>
      <c r="B1379" s="2">
        <v>1120</v>
      </c>
      <c r="C1379" s="12" t="s">
        <v>1247</v>
      </c>
      <c r="D1379" s="12" t="s">
        <v>201</v>
      </c>
      <c r="E1379" s="24">
        <v>147086322</v>
      </c>
      <c r="F1379" s="12" t="s">
        <v>0</v>
      </c>
      <c r="G1379" s="12" t="s">
        <v>24</v>
      </c>
      <c r="H1379" s="12" t="s">
        <v>2387</v>
      </c>
      <c r="I1379" s="4"/>
      <c r="J1379" s="5">
        <v>1</v>
      </c>
      <c r="K1379" s="6"/>
      <c r="L1379" s="6" t="s">
        <v>226</v>
      </c>
      <c r="M1379" s="4" t="s">
        <v>6</v>
      </c>
      <c r="N1379" t="s">
        <v>118</v>
      </c>
      <c r="O1379" s="4"/>
      <c r="P1379" s="12" t="s">
        <v>2393</v>
      </c>
    </row>
    <row r="1380" spans="1:16" x14ac:dyDescent="0.45">
      <c r="A1380" s="2" t="s">
        <v>4175</v>
      </c>
      <c r="B1380" s="2">
        <v>1120</v>
      </c>
      <c r="C1380" s="12" t="s">
        <v>216</v>
      </c>
      <c r="D1380" s="12" t="s">
        <v>201</v>
      </c>
      <c r="E1380" s="24">
        <v>147091651</v>
      </c>
      <c r="F1380" s="12" t="s">
        <v>24</v>
      </c>
      <c r="G1380" s="12" t="s">
        <v>0</v>
      </c>
      <c r="H1380" s="12" t="s">
        <v>2387</v>
      </c>
      <c r="I1380" s="4"/>
      <c r="J1380" s="5">
        <v>1</v>
      </c>
      <c r="K1380" s="6"/>
      <c r="L1380" s="6" t="s">
        <v>45</v>
      </c>
      <c r="M1380" s="4" t="s">
        <v>6</v>
      </c>
      <c r="N1380" t="s">
        <v>118</v>
      </c>
      <c r="O1380" s="4"/>
      <c r="P1380" s="12" t="s">
        <v>2394</v>
      </c>
    </row>
    <row r="1381" spans="1:16" x14ac:dyDescent="0.45">
      <c r="A1381" s="2" t="s">
        <v>4175</v>
      </c>
      <c r="B1381" s="2">
        <v>1120</v>
      </c>
      <c r="C1381" s="12" t="s">
        <v>831</v>
      </c>
      <c r="D1381" s="12" t="s">
        <v>201</v>
      </c>
      <c r="E1381" s="24">
        <v>147092780</v>
      </c>
      <c r="F1381" s="12" t="s">
        <v>0</v>
      </c>
      <c r="G1381" s="12" t="s">
        <v>10</v>
      </c>
      <c r="H1381" s="12" t="s">
        <v>2387</v>
      </c>
      <c r="I1381" s="4"/>
      <c r="J1381" s="5">
        <v>1</v>
      </c>
      <c r="K1381" s="6"/>
      <c r="L1381" s="6" t="s">
        <v>159</v>
      </c>
      <c r="M1381" s="4" t="s">
        <v>6</v>
      </c>
      <c r="N1381" t="s">
        <v>118</v>
      </c>
      <c r="O1381" s="4"/>
      <c r="P1381" s="12" t="s">
        <v>2395</v>
      </c>
    </row>
    <row r="1382" spans="1:16" x14ac:dyDescent="0.45">
      <c r="A1382" s="2" t="s">
        <v>4175</v>
      </c>
      <c r="B1382" s="2">
        <v>1120</v>
      </c>
      <c r="C1382" s="12" t="s">
        <v>1663</v>
      </c>
      <c r="D1382" s="12" t="s">
        <v>201</v>
      </c>
      <c r="E1382" s="24">
        <v>147091405</v>
      </c>
      <c r="F1382" s="12" t="s">
        <v>24</v>
      </c>
      <c r="G1382" s="12" t="s">
        <v>10</v>
      </c>
      <c r="H1382" s="12" t="s">
        <v>2387</v>
      </c>
      <c r="I1382" s="4"/>
      <c r="J1382" s="5">
        <v>1</v>
      </c>
      <c r="K1382" s="6"/>
      <c r="L1382" s="6" t="s">
        <v>445</v>
      </c>
      <c r="M1382" s="4" t="s">
        <v>6</v>
      </c>
      <c r="N1382" t="s">
        <v>118</v>
      </c>
      <c r="O1382" s="4"/>
      <c r="P1382" s="12" t="s">
        <v>2396</v>
      </c>
    </row>
    <row r="1383" spans="1:16" x14ac:dyDescent="0.45">
      <c r="A1383" s="2" t="s">
        <v>4175</v>
      </c>
      <c r="B1383" s="2">
        <v>1120</v>
      </c>
      <c r="C1383" s="12" t="s">
        <v>292</v>
      </c>
      <c r="D1383" s="12" t="s">
        <v>1932</v>
      </c>
      <c r="E1383" s="24">
        <v>39913256</v>
      </c>
      <c r="F1383" s="12" t="s">
        <v>24</v>
      </c>
      <c r="G1383" s="12" t="s">
        <v>10</v>
      </c>
      <c r="H1383" s="12" t="s">
        <v>2397</v>
      </c>
      <c r="I1383" s="4"/>
      <c r="J1383" s="5">
        <v>1</v>
      </c>
      <c r="K1383" s="6"/>
      <c r="L1383" s="6" t="s">
        <v>180</v>
      </c>
      <c r="M1383" s="4" t="s">
        <v>6</v>
      </c>
      <c r="N1383" t="s">
        <v>118</v>
      </c>
      <c r="O1383" s="4"/>
      <c r="P1383" s="12" t="s">
        <v>2398</v>
      </c>
    </row>
    <row r="1384" spans="1:16" x14ac:dyDescent="0.45">
      <c r="A1384" s="2" t="s">
        <v>4175</v>
      </c>
      <c r="B1384" s="2">
        <v>1120</v>
      </c>
      <c r="C1384" s="12" t="s">
        <v>1667</v>
      </c>
      <c r="D1384" s="12" t="s">
        <v>1932</v>
      </c>
      <c r="E1384" s="24">
        <v>39932203</v>
      </c>
      <c r="F1384" s="12" t="s">
        <v>1</v>
      </c>
      <c r="G1384" s="12" t="s">
        <v>0</v>
      </c>
      <c r="H1384" s="12" t="s">
        <v>2397</v>
      </c>
      <c r="I1384" s="4"/>
      <c r="J1384" s="5">
        <v>1</v>
      </c>
      <c r="K1384" s="6"/>
      <c r="L1384" s="6" t="s">
        <v>176</v>
      </c>
      <c r="M1384" s="4" t="s">
        <v>6</v>
      </c>
      <c r="N1384" t="s">
        <v>118</v>
      </c>
      <c r="O1384" s="4"/>
      <c r="P1384" s="12" t="s">
        <v>2399</v>
      </c>
    </row>
    <row r="1385" spans="1:16" x14ac:dyDescent="0.45">
      <c r="A1385" s="2" t="s">
        <v>4175</v>
      </c>
      <c r="B1385" s="2">
        <v>1120</v>
      </c>
      <c r="C1385" s="12" t="s">
        <v>1026</v>
      </c>
      <c r="D1385" s="12" t="s">
        <v>1932</v>
      </c>
      <c r="E1385" s="24">
        <v>39934420</v>
      </c>
      <c r="F1385" s="12" t="s">
        <v>24</v>
      </c>
      <c r="G1385" s="12" t="s">
        <v>10</v>
      </c>
      <c r="H1385" s="12" t="s">
        <v>2397</v>
      </c>
      <c r="I1385" s="4"/>
      <c r="J1385" s="5">
        <v>1</v>
      </c>
      <c r="K1385" s="6"/>
      <c r="L1385" s="6" t="s">
        <v>128</v>
      </c>
      <c r="M1385" s="4" t="s">
        <v>6</v>
      </c>
      <c r="N1385" t="s">
        <v>118</v>
      </c>
      <c r="O1385" s="4"/>
      <c r="P1385" s="12" t="s">
        <v>2400</v>
      </c>
    </row>
    <row r="1386" spans="1:16" x14ac:dyDescent="0.45">
      <c r="A1386" s="2" t="s">
        <v>4175</v>
      </c>
      <c r="B1386" s="2">
        <v>1120</v>
      </c>
      <c r="C1386" s="12" t="s">
        <v>818</v>
      </c>
      <c r="D1386" s="12" t="s">
        <v>1932</v>
      </c>
      <c r="E1386" s="24">
        <v>39933973</v>
      </c>
      <c r="F1386" s="12" t="s">
        <v>24</v>
      </c>
      <c r="G1386" s="12" t="s">
        <v>10</v>
      </c>
      <c r="H1386" s="12" t="s">
        <v>2397</v>
      </c>
      <c r="I1386" s="4"/>
      <c r="J1386" s="5">
        <v>1</v>
      </c>
      <c r="K1386" s="6"/>
      <c r="L1386" s="6" t="s">
        <v>199</v>
      </c>
      <c r="M1386" s="4" t="s">
        <v>6</v>
      </c>
      <c r="N1386" t="s">
        <v>118</v>
      </c>
      <c r="O1386" s="4"/>
      <c r="P1386" s="12" t="s">
        <v>2401</v>
      </c>
    </row>
    <row r="1387" spans="1:16" x14ac:dyDescent="0.45">
      <c r="A1387" s="2" t="s">
        <v>4175</v>
      </c>
      <c r="B1387" s="2">
        <v>1120</v>
      </c>
      <c r="C1387" s="12" t="s">
        <v>1805</v>
      </c>
      <c r="D1387" s="12" t="s">
        <v>1932</v>
      </c>
      <c r="E1387" s="24">
        <v>39932819</v>
      </c>
      <c r="F1387" s="12" t="s">
        <v>0</v>
      </c>
      <c r="G1387" s="12" t="s">
        <v>1</v>
      </c>
      <c r="H1387" s="12" t="s">
        <v>2397</v>
      </c>
      <c r="I1387" s="4"/>
      <c r="J1387" s="5">
        <v>1</v>
      </c>
      <c r="K1387" s="6"/>
      <c r="L1387" s="6" t="s">
        <v>187</v>
      </c>
      <c r="M1387" s="4" t="s">
        <v>6</v>
      </c>
      <c r="N1387" t="s">
        <v>118</v>
      </c>
      <c r="O1387" s="4"/>
      <c r="P1387" s="12" t="s">
        <v>2402</v>
      </c>
    </row>
    <row r="1388" spans="1:16" x14ac:dyDescent="0.45">
      <c r="A1388" s="2" t="s">
        <v>4175</v>
      </c>
      <c r="B1388" s="2">
        <v>1120</v>
      </c>
      <c r="C1388" s="12" t="s">
        <v>2403</v>
      </c>
      <c r="D1388" s="12" t="s">
        <v>1932</v>
      </c>
      <c r="E1388" s="24">
        <v>39911393</v>
      </c>
      <c r="F1388" s="12" t="s">
        <v>24</v>
      </c>
      <c r="G1388" s="12" t="s">
        <v>10</v>
      </c>
      <c r="H1388" s="12" t="s">
        <v>2397</v>
      </c>
      <c r="I1388" s="4"/>
      <c r="J1388" s="5">
        <v>1</v>
      </c>
      <c r="K1388" s="6"/>
      <c r="L1388" s="6" t="s">
        <v>159</v>
      </c>
      <c r="M1388" s="4" t="s">
        <v>6</v>
      </c>
      <c r="N1388" t="s">
        <v>118</v>
      </c>
      <c r="O1388" s="4"/>
      <c r="P1388" s="12" t="s">
        <v>2404</v>
      </c>
    </row>
    <row r="1389" spans="1:16" x14ac:dyDescent="0.45">
      <c r="A1389" s="2" t="s">
        <v>4175</v>
      </c>
      <c r="B1389" s="2">
        <v>1120</v>
      </c>
      <c r="C1389" s="12" t="s">
        <v>1844</v>
      </c>
      <c r="D1389" s="12" t="s">
        <v>170</v>
      </c>
      <c r="E1389" s="24">
        <v>4387941</v>
      </c>
      <c r="F1389" s="12" t="s">
        <v>24</v>
      </c>
      <c r="G1389" s="12" t="s">
        <v>10</v>
      </c>
      <c r="H1389" s="12" t="s">
        <v>2405</v>
      </c>
      <c r="I1389" s="4"/>
      <c r="J1389" s="5">
        <v>1</v>
      </c>
      <c r="K1389" s="6"/>
      <c r="L1389" s="6" t="s">
        <v>219</v>
      </c>
      <c r="M1389" s="4" t="s">
        <v>6</v>
      </c>
      <c r="N1389" t="s">
        <v>118</v>
      </c>
      <c r="O1389" s="4"/>
      <c r="P1389" s="12" t="s">
        <v>2406</v>
      </c>
    </row>
    <row r="1390" spans="1:16" x14ac:dyDescent="0.45">
      <c r="A1390" s="2" t="s">
        <v>4175</v>
      </c>
      <c r="B1390" s="2">
        <v>1120</v>
      </c>
      <c r="C1390" s="12" t="s">
        <v>266</v>
      </c>
      <c r="D1390" s="12" t="s">
        <v>142</v>
      </c>
      <c r="E1390" s="24">
        <v>37627187</v>
      </c>
      <c r="F1390" s="12" t="s">
        <v>1</v>
      </c>
      <c r="G1390" s="12" t="s">
        <v>10</v>
      </c>
      <c r="H1390" s="12" t="s">
        <v>2407</v>
      </c>
      <c r="I1390" s="4"/>
      <c r="J1390" s="5">
        <v>1</v>
      </c>
      <c r="K1390" s="6"/>
      <c r="L1390" s="6" t="s">
        <v>246</v>
      </c>
      <c r="M1390" s="4" t="s">
        <v>6</v>
      </c>
      <c r="N1390" t="s">
        <v>118</v>
      </c>
      <c r="O1390" s="4"/>
      <c r="P1390" s="12" t="s">
        <v>2408</v>
      </c>
    </row>
    <row r="1391" spans="1:16" x14ac:dyDescent="0.45">
      <c r="A1391" s="2" t="s">
        <v>4175</v>
      </c>
      <c r="B1391" s="2">
        <v>1120</v>
      </c>
      <c r="C1391" s="12" t="s">
        <v>756</v>
      </c>
      <c r="D1391" s="12" t="s">
        <v>142</v>
      </c>
      <c r="E1391" s="24">
        <v>37676297</v>
      </c>
      <c r="F1391" s="12" t="s">
        <v>24</v>
      </c>
      <c r="G1391" s="12" t="s">
        <v>10</v>
      </c>
      <c r="H1391" s="12" t="s">
        <v>2407</v>
      </c>
      <c r="I1391" s="4"/>
      <c r="J1391" s="5">
        <v>1</v>
      </c>
      <c r="K1391" s="6"/>
      <c r="L1391" s="6" t="s">
        <v>436</v>
      </c>
      <c r="M1391" s="4" t="s">
        <v>6</v>
      </c>
      <c r="N1391" t="s">
        <v>118</v>
      </c>
      <c r="O1391" s="4"/>
      <c r="P1391" s="12" t="s">
        <v>2409</v>
      </c>
    </row>
    <row r="1392" spans="1:16" x14ac:dyDescent="0.45">
      <c r="A1392" s="2" t="s">
        <v>4175</v>
      </c>
      <c r="B1392" s="2">
        <v>1120</v>
      </c>
      <c r="C1392" s="12" t="s">
        <v>1457</v>
      </c>
      <c r="D1392" s="12" t="s">
        <v>142</v>
      </c>
      <c r="E1392" s="24">
        <v>37618496</v>
      </c>
      <c r="F1392" s="12" t="s">
        <v>0</v>
      </c>
      <c r="G1392" s="12" t="s">
        <v>1</v>
      </c>
      <c r="H1392" s="12" t="s">
        <v>2407</v>
      </c>
      <c r="I1392" s="4"/>
      <c r="J1392" s="5">
        <v>1</v>
      </c>
      <c r="K1392" s="6"/>
      <c r="L1392" s="6" t="s">
        <v>176</v>
      </c>
      <c r="M1392" s="4" t="s">
        <v>6</v>
      </c>
      <c r="N1392" t="s">
        <v>118</v>
      </c>
      <c r="O1392" s="4"/>
      <c r="P1392" s="12" t="s">
        <v>2410</v>
      </c>
    </row>
    <row r="1393" spans="1:16" x14ac:dyDescent="0.45">
      <c r="A1393" s="2" t="s">
        <v>4175</v>
      </c>
      <c r="B1393" s="2">
        <v>1120</v>
      </c>
      <c r="C1393" s="12" t="s">
        <v>2364</v>
      </c>
      <c r="D1393" s="12" t="s">
        <v>142</v>
      </c>
      <c r="E1393" s="24">
        <v>37687322</v>
      </c>
      <c r="F1393" s="12" t="s">
        <v>0</v>
      </c>
      <c r="G1393" s="12" t="s">
        <v>24</v>
      </c>
      <c r="H1393" s="12" t="s">
        <v>2407</v>
      </c>
      <c r="I1393" s="4"/>
      <c r="J1393" s="5">
        <v>1</v>
      </c>
      <c r="K1393" s="6"/>
      <c r="L1393" s="6" t="s">
        <v>128</v>
      </c>
      <c r="M1393" s="4" t="s">
        <v>6</v>
      </c>
      <c r="N1393" t="s">
        <v>118</v>
      </c>
      <c r="O1393" s="4"/>
      <c r="P1393" s="12" t="s">
        <v>2411</v>
      </c>
    </row>
    <row r="1394" spans="1:16" x14ac:dyDescent="0.45">
      <c r="A1394" s="2" t="s">
        <v>4175</v>
      </c>
      <c r="B1394" s="2">
        <v>1120</v>
      </c>
      <c r="C1394" s="12" t="s">
        <v>2412</v>
      </c>
      <c r="D1394" s="12" t="s">
        <v>142</v>
      </c>
      <c r="E1394" s="24">
        <v>37619175</v>
      </c>
      <c r="F1394" s="12" t="s">
        <v>0</v>
      </c>
      <c r="G1394" s="12" t="s">
        <v>1</v>
      </c>
      <c r="H1394" s="12" t="s">
        <v>2407</v>
      </c>
      <c r="I1394" s="4"/>
      <c r="J1394" s="5">
        <v>1</v>
      </c>
      <c r="K1394" s="6"/>
      <c r="L1394" s="6" t="s">
        <v>128</v>
      </c>
      <c r="M1394" s="4" t="s">
        <v>6</v>
      </c>
      <c r="N1394" t="s">
        <v>118</v>
      </c>
      <c r="O1394" s="4"/>
      <c r="P1394" s="12" t="s">
        <v>2413</v>
      </c>
    </row>
    <row r="1395" spans="1:16" x14ac:dyDescent="0.45">
      <c r="A1395" s="2" t="s">
        <v>4175</v>
      </c>
      <c r="B1395" s="2">
        <v>1120</v>
      </c>
      <c r="C1395" s="12" t="s">
        <v>780</v>
      </c>
      <c r="D1395" s="12" t="s">
        <v>142</v>
      </c>
      <c r="E1395" s="24">
        <v>37646920</v>
      </c>
      <c r="F1395" s="12" t="s">
        <v>0</v>
      </c>
      <c r="G1395" s="12" t="s">
        <v>1</v>
      </c>
      <c r="H1395" s="12" t="s">
        <v>2407</v>
      </c>
      <c r="I1395" s="4"/>
      <c r="J1395" s="5">
        <v>1</v>
      </c>
      <c r="K1395" s="6"/>
      <c r="L1395" s="6" t="s">
        <v>226</v>
      </c>
      <c r="M1395" s="4" t="s">
        <v>6</v>
      </c>
      <c r="N1395" t="s">
        <v>118</v>
      </c>
      <c r="O1395" s="4"/>
      <c r="P1395" s="12" t="s">
        <v>2414</v>
      </c>
    </row>
    <row r="1396" spans="1:16" x14ac:dyDescent="0.45">
      <c r="A1396" s="2" t="s">
        <v>4175</v>
      </c>
      <c r="B1396" s="2">
        <v>1120</v>
      </c>
      <c r="C1396" s="12" t="s">
        <v>2415</v>
      </c>
      <c r="D1396" s="12" t="s">
        <v>142</v>
      </c>
      <c r="E1396" s="24">
        <v>37649073</v>
      </c>
      <c r="F1396" s="12" t="s">
        <v>24</v>
      </c>
      <c r="G1396" s="12" t="s">
        <v>1</v>
      </c>
      <c r="H1396" s="12" t="s">
        <v>2407</v>
      </c>
      <c r="I1396" s="4"/>
      <c r="J1396" s="5">
        <v>1</v>
      </c>
      <c r="K1396" s="6"/>
      <c r="L1396" s="6" t="s">
        <v>187</v>
      </c>
      <c r="M1396" s="4" t="s">
        <v>6</v>
      </c>
      <c r="N1396" t="s">
        <v>118</v>
      </c>
      <c r="O1396" s="4"/>
      <c r="P1396" s="12" t="s">
        <v>2416</v>
      </c>
    </row>
    <row r="1397" spans="1:16" x14ac:dyDescent="0.45">
      <c r="A1397" s="2" t="s">
        <v>4175</v>
      </c>
      <c r="B1397" s="2">
        <v>1120</v>
      </c>
      <c r="C1397" s="12" t="s">
        <v>1082</v>
      </c>
      <c r="D1397" s="12" t="s">
        <v>142</v>
      </c>
      <c r="E1397" s="24">
        <v>37646926</v>
      </c>
      <c r="F1397" s="12" t="s">
        <v>0</v>
      </c>
      <c r="G1397" s="12" t="s">
        <v>1</v>
      </c>
      <c r="H1397" s="12" t="s">
        <v>2407</v>
      </c>
      <c r="I1397" s="4"/>
      <c r="J1397" s="5">
        <v>1</v>
      </c>
      <c r="K1397" s="6"/>
      <c r="L1397" s="6" t="s">
        <v>32</v>
      </c>
      <c r="M1397" s="4" t="s">
        <v>6</v>
      </c>
      <c r="N1397" t="s">
        <v>118</v>
      </c>
      <c r="O1397" s="4"/>
      <c r="P1397" s="12" t="s">
        <v>2417</v>
      </c>
    </row>
    <row r="1398" spans="1:16" x14ac:dyDescent="0.45">
      <c r="A1398" s="2" t="s">
        <v>4175</v>
      </c>
      <c r="B1398" s="2">
        <v>1120</v>
      </c>
      <c r="C1398" s="12" t="s">
        <v>1321</v>
      </c>
      <c r="D1398" s="12" t="s">
        <v>142</v>
      </c>
      <c r="E1398" s="24">
        <v>37627305</v>
      </c>
      <c r="F1398" s="12" t="s">
        <v>0</v>
      </c>
      <c r="G1398" s="12" t="s">
        <v>1</v>
      </c>
      <c r="H1398" s="12" t="s">
        <v>2407</v>
      </c>
      <c r="I1398" s="4"/>
      <c r="J1398" s="5">
        <v>1</v>
      </c>
      <c r="K1398" s="6"/>
      <c r="L1398" s="6" t="s">
        <v>32</v>
      </c>
      <c r="M1398" s="4" t="s">
        <v>6</v>
      </c>
      <c r="N1398" t="s">
        <v>118</v>
      </c>
      <c r="O1398" s="4"/>
      <c r="P1398" s="12" t="s">
        <v>2418</v>
      </c>
    </row>
    <row r="1399" spans="1:16" x14ac:dyDescent="0.45">
      <c r="A1399" s="2" t="s">
        <v>4175</v>
      </c>
      <c r="B1399" s="2">
        <v>1120</v>
      </c>
      <c r="C1399" s="12" t="s">
        <v>2420</v>
      </c>
      <c r="D1399" s="12" t="s">
        <v>722</v>
      </c>
      <c r="E1399" s="24">
        <v>42794778</v>
      </c>
      <c r="F1399" s="12" t="s">
        <v>0</v>
      </c>
      <c r="G1399" s="12" t="s">
        <v>1</v>
      </c>
      <c r="H1399" s="12" t="s">
        <v>2419</v>
      </c>
      <c r="I1399" s="4"/>
      <c r="J1399" s="5">
        <v>1</v>
      </c>
      <c r="K1399" s="6"/>
      <c r="L1399" s="6" t="s">
        <v>580</v>
      </c>
      <c r="M1399" s="4" t="s">
        <v>6</v>
      </c>
      <c r="N1399" t="s">
        <v>118</v>
      </c>
      <c r="O1399" s="4"/>
      <c r="P1399" s="12" t="s">
        <v>2421</v>
      </c>
    </row>
    <row r="1400" spans="1:16" x14ac:dyDescent="0.45">
      <c r="A1400" s="2" t="s">
        <v>4175</v>
      </c>
      <c r="B1400" s="2">
        <v>1120</v>
      </c>
      <c r="C1400" s="12" t="s">
        <v>2117</v>
      </c>
      <c r="D1400" s="12" t="s">
        <v>722</v>
      </c>
      <c r="E1400" s="24">
        <v>42794778</v>
      </c>
      <c r="F1400" s="12" t="s">
        <v>0</v>
      </c>
      <c r="G1400" s="12" t="s">
        <v>1</v>
      </c>
      <c r="H1400" s="12" t="s">
        <v>2419</v>
      </c>
      <c r="I1400" s="4"/>
      <c r="J1400" s="5">
        <v>1</v>
      </c>
      <c r="K1400" s="6"/>
      <c r="L1400" s="6" t="s">
        <v>338</v>
      </c>
      <c r="M1400" s="4" t="s">
        <v>6</v>
      </c>
      <c r="N1400" t="s">
        <v>118</v>
      </c>
      <c r="O1400" s="4"/>
      <c r="P1400" s="12" t="s">
        <v>2421</v>
      </c>
    </row>
    <row r="1401" spans="1:16" x14ac:dyDescent="0.45">
      <c r="A1401" s="2" t="s">
        <v>4175</v>
      </c>
      <c r="B1401" s="2">
        <v>1120</v>
      </c>
      <c r="C1401" s="12" t="s">
        <v>876</v>
      </c>
      <c r="D1401" s="12" t="s">
        <v>722</v>
      </c>
      <c r="E1401" s="24">
        <v>42794715</v>
      </c>
      <c r="F1401" s="12" t="s">
        <v>0</v>
      </c>
      <c r="G1401" s="12" t="s">
        <v>1</v>
      </c>
      <c r="H1401" s="12" t="s">
        <v>2419</v>
      </c>
      <c r="I1401" s="4"/>
      <c r="J1401" s="5">
        <v>1</v>
      </c>
      <c r="K1401" s="6"/>
      <c r="L1401" s="6" t="s">
        <v>219</v>
      </c>
      <c r="M1401" s="4" t="s">
        <v>6</v>
      </c>
      <c r="N1401" t="s">
        <v>118</v>
      </c>
      <c r="O1401" s="4"/>
      <c r="P1401" s="12" t="s">
        <v>2422</v>
      </c>
    </row>
    <row r="1402" spans="1:16" x14ac:dyDescent="0.45">
      <c r="A1402" s="2" t="s">
        <v>4175</v>
      </c>
      <c r="B1402" s="2">
        <v>1120</v>
      </c>
      <c r="C1402" s="12" t="s">
        <v>1833</v>
      </c>
      <c r="D1402" s="12" t="s">
        <v>722</v>
      </c>
      <c r="E1402" s="24">
        <v>42798119</v>
      </c>
      <c r="F1402" s="12" t="s">
        <v>24</v>
      </c>
      <c r="G1402" s="12" t="s">
        <v>10</v>
      </c>
      <c r="H1402" s="12" t="s">
        <v>2419</v>
      </c>
      <c r="I1402" s="4"/>
      <c r="J1402" s="5">
        <v>1</v>
      </c>
      <c r="K1402" s="6"/>
      <c r="L1402" s="6" t="s">
        <v>32</v>
      </c>
      <c r="M1402" s="4" t="s">
        <v>6</v>
      </c>
      <c r="N1402" t="s">
        <v>118</v>
      </c>
      <c r="O1402" s="4"/>
      <c r="P1402" s="12" t="s">
        <v>2423</v>
      </c>
    </row>
    <row r="1403" spans="1:16" x14ac:dyDescent="0.45">
      <c r="A1403" s="2" t="s">
        <v>4175</v>
      </c>
      <c r="B1403" s="2">
        <v>1120</v>
      </c>
      <c r="C1403" s="12" t="s">
        <v>652</v>
      </c>
      <c r="D1403" s="12" t="s">
        <v>1541</v>
      </c>
      <c r="E1403" s="24">
        <v>33288752</v>
      </c>
      <c r="F1403" s="12" t="s">
        <v>10</v>
      </c>
      <c r="G1403" s="12" t="s">
        <v>0</v>
      </c>
      <c r="H1403" s="12" t="s">
        <v>2424</v>
      </c>
      <c r="I1403" s="4"/>
      <c r="J1403" s="5">
        <v>1</v>
      </c>
      <c r="K1403" s="6"/>
      <c r="L1403" s="6" t="s">
        <v>436</v>
      </c>
      <c r="M1403" s="4" t="s">
        <v>6</v>
      </c>
      <c r="N1403" t="s">
        <v>118</v>
      </c>
      <c r="O1403" s="4"/>
      <c r="P1403" s="12" t="s">
        <v>2425</v>
      </c>
    </row>
    <row r="1404" spans="1:16" x14ac:dyDescent="0.45">
      <c r="A1404" s="2" t="s">
        <v>4175</v>
      </c>
      <c r="B1404" s="2">
        <v>1120</v>
      </c>
      <c r="C1404" s="12" t="s">
        <v>720</v>
      </c>
      <c r="D1404" s="12" t="s">
        <v>1541</v>
      </c>
      <c r="E1404" s="24">
        <v>33288744</v>
      </c>
      <c r="F1404" s="12" t="s">
        <v>24</v>
      </c>
      <c r="G1404" s="12" t="s">
        <v>10</v>
      </c>
      <c r="H1404" s="12" t="s">
        <v>2424</v>
      </c>
      <c r="I1404" s="4"/>
      <c r="J1404" s="5">
        <v>1</v>
      </c>
      <c r="K1404" s="6"/>
      <c r="L1404" s="6" t="s">
        <v>151</v>
      </c>
      <c r="M1404" s="4" t="s">
        <v>6</v>
      </c>
      <c r="N1404" t="s">
        <v>118</v>
      </c>
      <c r="O1404" s="4"/>
      <c r="P1404" s="12" t="s">
        <v>2426</v>
      </c>
    </row>
    <row r="1405" spans="1:16" x14ac:dyDescent="0.45">
      <c r="A1405" s="2" t="s">
        <v>4175</v>
      </c>
      <c r="B1405" s="2">
        <v>1120</v>
      </c>
      <c r="C1405" s="12" t="s">
        <v>1644</v>
      </c>
      <c r="D1405" s="12" t="s">
        <v>1541</v>
      </c>
      <c r="E1405" s="24">
        <v>33288608</v>
      </c>
      <c r="F1405" s="12" t="s">
        <v>1</v>
      </c>
      <c r="G1405" s="12" t="s">
        <v>0</v>
      </c>
      <c r="H1405" s="12" t="s">
        <v>2424</v>
      </c>
      <c r="I1405" s="4"/>
      <c r="J1405" s="5">
        <v>1</v>
      </c>
      <c r="K1405" s="6"/>
      <c r="L1405" s="6" t="s">
        <v>338</v>
      </c>
      <c r="M1405" s="4" t="s">
        <v>6</v>
      </c>
      <c r="N1405" t="s">
        <v>118</v>
      </c>
      <c r="O1405" s="4"/>
      <c r="P1405" s="12" t="s">
        <v>2427</v>
      </c>
    </row>
    <row r="1406" spans="1:16" x14ac:dyDescent="0.45">
      <c r="A1406" s="2" t="s">
        <v>4175</v>
      </c>
      <c r="B1406" s="2">
        <v>1120</v>
      </c>
      <c r="C1406" s="12" t="s">
        <v>601</v>
      </c>
      <c r="D1406" s="12" t="s">
        <v>1541</v>
      </c>
      <c r="E1406" s="24">
        <v>33287834</v>
      </c>
      <c r="F1406" s="12" t="s">
        <v>2429</v>
      </c>
      <c r="G1406" s="12" t="s">
        <v>144</v>
      </c>
      <c r="H1406" s="12" t="s">
        <v>2424</v>
      </c>
      <c r="I1406" s="4"/>
      <c r="J1406" s="5">
        <v>1</v>
      </c>
      <c r="K1406" s="6"/>
      <c r="L1406" s="6" t="s">
        <v>32</v>
      </c>
      <c r="M1406" s="4" t="s">
        <v>6</v>
      </c>
      <c r="N1406" t="s">
        <v>194</v>
      </c>
      <c r="O1406" s="4"/>
      <c r="P1406" s="12" t="s">
        <v>2428</v>
      </c>
    </row>
    <row r="1407" spans="1:16" x14ac:dyDescent="0.45">
      <c r="A1407" s="2" t="s">
        <v>4175</v>
      </c>
      <c r="B1407" s="2">
        <v>1120</v>
      </c>
      <c r="C1407" s="12" t="s">
        <v>364</v>
      </c>
      <c r="D1407" s="12" t="s">
        <v>1541</v>
      </c>
      <c r="E1407" s="24">
        <v>33286558</v>
      </c>
      <c r="F1407" s="12" t="s">
        <v>0</v>
      </c>
      <c r="G1407" s="12" t="s">
        <v>1</v>
      </c>
      <c r="H1407" s="12" t="s">
        <v>2424</v>
      </c>
      <c r="I1407" s="4"/>
      <c r="J1407" s="5">
        <v>1</v>
      </c>
      <c r="K1407" s="6"/>
      <c r="L1407" s="6" t="s">
        <v>70</v>
      </c>
      <c r="M1407" s="4" t="s">
        <v>6</v>
      </c>
      <c r="N1407" t="s">
        <v>118</v>
      </c>
      <c r="O1407" s="4"/>
      <c r="P1407" s="12" t="s">
        <v>2430</v>
      </c>
    </row>
    <row r="1408" spans="1:16" x14ac:dyDescent="0.45">
      <c r="A1408" s="2" t="s">
        <v>4175</v>
      </c>
      <c r="B1408" s="2">
        <v>1120</v>
      </c>
      <c r="C1408" s="12" t="s">
        <v>1732</v>
      </c>
      <c r="D1408" s="12" t="s">
        <v>722</v>
      </c>
      <c r="E1408" s="24">
        <v>10939758</v>
      </c>
      <c r="F1408" s="12" t="s">
        <v>0</v>
      </c>
      <c r="G1408" s="12" t="s">
        <v>1</v>
      </c>
      <c r="H1408" s="12" t="s">
        <v>2431</v>
      </c>
      <c r="I1408" s="4"/>
      <c r="J1408" s="5">
        <v>1</v>
      </c>
      <c r="K1408" s="7"/>
      <c r="L1408" s="7" t="s">
        <v>151</v>
      </c>
      <c r="M1408" s="4" t="s">
        <v>6</v>
      </c>
      <c r="N1408" t="s">
        <v>118</v>
      </c>
      <c r="O1408" s="4"/>
      <c r="P1408" s="12" t="s">
        <v>2432</v>
      </c>
    </row>
    <row r="1409" spans="1:16" x14ac:dyDescent="0.45">
      <c r="A1409" s="2" t="s">
        <v>4175</v>
      </c>
      <c r="B1409" s="2">
        <v>1120</v>
      </c>
      <c r="C1409" s="12" t="s">
        <v>2117</v>
      </c>
      <c r="D1409" s="12" t="s">
        <v>722</v>
      </c>
      <c r="E1409" s="24">
        <v>10939890</v>
      </c>
      <c r="F1409" s="12" t="s">
        <v>0</v>
      </c>
      <c r="G1409" s="12" t="s">
        <v>1</v>
      </c>
      <c r="H1409" s="12" t="s">
        <v>2431</v>
      </c>
      <c r="I1409" s="4"/>
      <c r="J1409" s="5">
        <v>1</v>
      </c>
      <c r="K1409" s="6"/>
      <c r="L1409" s="6" t="s">
        <v>338</v>
      </c>
      <c r="M1409" s="4" t="s">
        <v>6</v>
      </c>
      <c r="N1409" t="s">
        <v>118</v>
      </c>
      <c r="O1409" s="4"/>
      <c r="P1409" s="12" t="s">
        <v>2433</v>
      </c>
    </row>
    <row r="1410" spans="1:16" x14ac:dyDescent="0.45">
      <c r="A1410" s="2" t="s">
        <v>4175</v>
      </c>
      <c r="B1410" s="2">
        <v>1120</v>
      </c>
      <c r="C1410" s="12" t="s">
        <v>449</v>
      </c>
      <c r="D1410" s="12" t="s">
        <v>722</v>
      </c>
      <c r="E1410" s="24">
        <v>10908121</v>
      </c>
      <c r="F1410" s="12" t="s">
        <v>10</v>
      </c>
      <c r="G1410" s="12" t="s">
        <v>24</v>
      </c>
      <c r="H1410" s="12" t="s">
        <v>2431</v>
      </c>
      <c r="I1410" s="4"/>
      <c r="J1410" s="5">
        <v>1</v>
      </c>
      <c r="K1410" s="6"/>
      <c r="L1410" s="6" t="s">
        <v>176</v>
      </c>
      <c r="M1410" s="4" t="s">
        <v>6</v>
      </c>
      <c r="N1410" t="s">
        <v>118</v>
      </c>
      <c r="O1410" s="4"/>
      <c r="P1410" s="12" t="s">
        <v>2434</v>
      </c>
    </row>
    <row r="1411" spans="1:16" x14ac:dyDescent="0.45">
      <c r="A1411" s="2" t="s">
        <v>4175</v>
      </c>
      <c r="B1411" s="2">
        <v>1120</v>
      </c>
      <c r="C1411" s="12" t="s">
        <v>1928</v>
      </c>
      <c r="D1411" s="12" t="s">
        <v>722</v>
      </c>
      <c r="E1411" s="24">
        <v>10912997</v>
      </c>
      <c r="F1411" s="12" t="s">
        <v>10</v>
      </c>
      <c r="G1411" s="12" t="s">
        <v>24</v>
      </c>
      <c r="H1411" s="12" t="s">
        <v>2431</v>
      </c>
      <c r="I1411" s="4"/>
      <c r="J1411" s="5">
        <v>1</v>
      </c>
      <c r="K1411" s="6"/>
      <c r="L1411" s="6" t="s">
        <v>32</v>
      </c>
      <c r="M1411" s="4" t="s">
        <v>6</v>
      </c>
      <c r="N1411" t="s">
        <v>118</v>
      </c>
      <c r="O1411" s="4"/>
      <c r="P1411" s="12" t="s">
        <v>2435</v>
      </c>
    </row>
    <row r="1412" spans="1:16" x14ac:dyDescent="0.45">
      <c r="A1412" s="2" t="s">
        <v>4175</v>
      </c>
      <c r="B1412" s="2">
        <v>1120</v>
      </c>
      <c r="C1412" s="12" t="s">
        <v>584</v>
      </c>
      <c r="D1412" s="12" t="s">
        <v>722</v>
      </c>
      <c r="E1412" s="24">
        <v>10906826</v>
      </c>
      <c r="F1412" s="12" t="s">
        <v>10</v>
      </c>
      <c r="G1412" s="12" t="s">
        <v>1</v>
      </c>
      <c r="H1412" s="12" t="s">
        <v>2431</v>
      </c>
      <c r="I1412" s="4"/>
      <c r="J1412" s="5">
        <v>1</v>
      </c>
      <c r="K1412" s="6"/>
      <c r="L1412" s="6" t="s">
        <v>32</v>
      </c>
      <c r="M1412" s="4" t="s">
        <v>6</v>
      </c>
      <c r="N1412" t="s">
        <v>118</v>
      </c>
      <c r="O1412" s="4"/>
      <c r="P1412" s="12" t="s">
        <v>2436</v>
      </c>
    </row>
    <row r="1413" spans="1:16" x14ac:dyDescent="0.45">
      <c r="A1413" s="2" t="s">
        <v>4175</v>
      </c>
      <c r="B1413" s="2">
        <v>1120</v>
      </c>
      <c r="C1413" s="12" t="s">
        <v>552</v>
      </c>
      <c r="D1413" s="12" t="s">
        <v>192</v>
      </c>
      <c r="E1413" s="24">
        <v>41573447</v>
      </c>
      <c r="F1413" s="12" t="s">
        <v>2439</v>
      </c>
      <c r="G1413" s="12" t="s">
        <v>144</v>
      </c>
      <c r="H1413" s="12" t="s">
        <v>2437</v>
      </c>
      <c r="I1413" s="4"/>
      <c r="J1413" s="5">
        <v>1</v>
      </c>
      <c r="K1413" s="6"/>
      <c r="L1413" s="6" t="s">
        <v>553</v>
      </c>
      <c r="M1413" s="4" t="s">
        <v>6</v>
      </c>
      <c r="N1413" t="s">
        <v>194</v>
      </c>
      <c r="O1413" s="4"/>
      <c r="P1413" s="12" t="s">
        <v>2438</v>
      </c>
    </row>
    <row r="1414" spans="1:16" x14ac:dyDescent="0.45">
      <c r="A1414" s="2" t="s">
        <v>4175</v>
      </c>
      <c r="B1414" s="2">
        <v>1120</v>
      </c>
      <c r="C1414" s="12" t="s">
        <v>1104</v>
      </c>
      <c r="D1414" s="12" t="s">
        <v>192</v>
      </c>
      <c r="E1414" s="24">
        <v>41572427</v>
      </c>
      <c r="F1414" s="12" t="s">
        <v>24</v>
      </c>
      <c r="G1414" s="12" t="s">
        <v>0</v>
      </c>
      <c r="H1414" s="12" t="s">
        <v>2437</v>
      </c>
      <c r="I1414" s="4"/>
      <c r="J1414" s="5">
        <v>1</v>
      </c>
      <c r="K1414" s="6"/>
      <c r="L1414" s="6" t="s">
        <v>124</v>
      </c>
      <c r="M1414" s="4" t="s">
        <v>6</v>
      </c>
      <c r="N1414" t="s">
        <v>118</v>
      </c>
      <c r="O1414" s="4"/>
      <c r="P1414" s="12" t="s">
        <v>2440</v>
      </c>
    </row>
    <row r="1415" spans="1:16" x14ac:dyDescent="0.45">
      <c r="A1415" s="2" t="s">
        <v>4175</v>
      </c>
      <c r="B1415" s="2">
        <v>1120</v>
      </c>
      <c r="C1415" s="12" t="s">
        <v>1946</v>
      </c>
      <c r="D1415" s="12" t="s">
        <v>192</v>
      </c>
      <c r="E1415" s="24">
        <v>41513779</v>
      </c>
      <c r="F1415" s="12" t="s">
        <v>0</v>
      </c>
      <c r="G1415" s="12" t="s">
        <v>1</v>
      </c>
      <c r="H1415" s="12" t="s">
        <v>2437</v>
      </c>
      <c r="I1415" s="4"/>
      <c r="J1415" s="5">
        <v>1</v>
      </c>
      <c r="K1415" s="6"/>
      <c r="L1415" s="6" t="s">
        <v>124</v>
      </c>
      <c r="M1415" s="4" t="s">
        <v>6</v>
      </c>
      <c r="N1415" t="s">
        <v>118</v>
      </c>
      <c r="O1415" s="4"/>
      <c r="P1415" s="12" t="s">
        <v>2441</v>
      </c>
    </row>
    <row r="1416" spans="1:16" x14ac:dyDescent="0.45">
      <c r="A1416" s="2" t="s">
        <v>4175</v>
      </c>
      <c r="B1416" s="2">
        <v>1120</v>
      </c>
      <c r="C1416" s="12" t="s">
        <v>1346</v>
      </c>
      <c r="D1416" s="12" t="s">
        <v>192</v>
      </c>
      <c r="E1416" s="24">
        <v>41545919</v>
      </c>
      <c r="F1416" s="12" t="s">
        <v>0</v>
      </c>
      <c r="G1416" s="12" t="s">
        <v>10</v>
      </c>
      <c r="H1416" s="12" t="s">
        <v>2437</v>
      </c>
      <c r="I1416" s="4"/>
      <c r="J1416" s="5">
        <v>1</v>
      </c>
      <c r="K1416" s="6"/>
      <c r="L1416" s="6" t="s">
        <v>146</v>
      </c>
      <c r="M1416" s="4" t="s">
        <v>6</v>
      </c>
      <c r="N1416" t="s">
        <v>118</v>
      </c>
      <c r="O1416" s="4"/>
      <c r="P1416" s="12" t="s">
        <v>2442</v>
      </c>
    </row>
    <row r="1417" spans="1:16" x14ac:dyDescent="0.45">
      <c r="A1417" s="2" t="s">
        <v>4175</v>
      </c>
      <c r="B1417" s="2">
        <v>1120</v>
      </c>
      <c r="C1417" s="12" t="s">
        <v>1619</v>
      </c>
      <c r="D1417" s="12" t="s">
        <v>192</v>
      </c>
      <c r="E1417" s="24">
        <v>41545790</v>
      </c>
      <c r="F1417" s="12" t="s">
        <v>0</v>
      </c>
      <c r="G1417" s="12" t="s">
        <v>1</v>
      </c>
      <c r="H1417" s="12" t="s">
        <v>2437</v>
      </c>
      <c r="I1417" s="4"/>
      <c r="J1417" s="5">
        <v>1</v>
      </c>
      <c r="K1417" s="6"/>
      <c r="L1417" s="6" t="s">
        <v>436</v>
      </c>
      <c r="M1417" s="4" t="s">
        <v>6</v>
      </c>
      <c r="N1417" t="s">
        <v>118</v>
      </c>
      <c r="O1417" s="4"/>
      <c r="P1417" s="12" t="s">
        <v>2443</v>
      </c>
    </row>
    <row r="1418" spans="1:16" x14ac:dyDescent="0.45">
      <c r="A1418" s="2" t="s">
        <v>4175</v>
      </c>
      <c r="B1418" s="2">
        <v>1120</v>
      </c>
      <c r="C1418" s="12" t="s">
        <v>1139</v>
      </c>
      <c r="D1418" s="12" t="s">
        <v>192</v>
      </c>
      <c r="E1418" s="24">
        <v>41489081</v>
      </c>
      <c r="F1418" s="12" t="s">
        <v>24</v>
      </c>
      <c r="G1418" s="12" t="s">
        <v>10</v>
      </c>
      <c r="H1418" s="12" t="s">
        <v>2437</v>
      </c>
      <c r="I1418" s="4"/>
      <c r="J1418" s="5">
        <v>1</v>
      </c>
      <c r="K1418" s="6"/>
      <c r="L1418" s="6" t="s">
        <v>436</v>
      </c>
      <c r="M1418" s="4" t="s">
        <v>6</v>
      </c>
      <c r="N1418" t="s">
        <v>118</v>
      </c>
      <c r="O1418" s="4"/>
      <c r="P1418" s="12" t="s">
        <v>2444</v>
      </c>
    </row>
    <row r="1419" spans="1:16" x14ac:dyDescent="0.45">
      <c r="A1419" s="2" t="s">
        <v>4175</v>
      </c>
      <c r="B1419" s="2">
        <v>1120</v>
      </c>
      <c r="C1419" s="12" t="s">
        <v>923</v>
      </c>
      <c r="D1419" s="12" t="s">
        <v>192</v>
      </c>
      <c r="E1419" s="24">
        <v>41489039</v>
      </c>
      <c r="F1419" s="12" t="s">
        <v>0</v>
      </c>
      <c r="G1419" s="12" t="s">
        <v>1</v>
      </c>
      <c r="H1419" s="12" t="s">
        <v>2437</v>
      </c>
      <c r="I1419" s="4"/>
      <c r="J1419" s="5">
        <v>1</v>
      </c>
      <c r="K1419" s="7"/>
      <c r="L1419" s="7" t="s">
        <v>151</v>
      </c>
      <c r="M1419" s="4" t="s">
        <v>6</v>
      </c>
      <c r="N1419" t="s">
        <v>118</v>
      </c>
      <c r="O1419" s="4"/>
      <c r="P1419" s="12" t="s">
        <v>2445</v>
      </c>
    </row>
    <row r="1420" spans="1:16" x14ac:dyDescent="0.45">
      <c r="A1420" s="2" t="s">
        <v>4175</v>
      </c>
      <c r="B1420" s="2">
        <v>1120</v>
      </c>
      <c r="C1420" s="12" t="s">
        <v>2446</v>
      </c>
      <c r="D1420" s="12" t="s">
        <v>192</v>
      </c>
      <c r="E1420" s="24">
        <v>41489039</v>
      </c>
      <c r="F1420" s="12" t="s">
        <v>0</v>
      </c>
      <c r="G1420" s="12" t="s">
        <v>1</v>
      </c>
      <c r="H1420" s="12" t="s">
        <v>2437</v>
      </c>
      <c r="I1420" s="4"/>
      <c r="J1420" s="5">
        <v>1</v>
      </c>
      <c r="K1420" s="6"/>
      <c r="L1420" s="6" t="s">
        <v>151</v>
      </c>
      <c r="M1420" s="4" t="s">
        <v>6</v>
      </c>
      <c r="N1420" t="s">
        <v>118</v>
      </c>
      <c r="O1420" s="4"/>
      <c r="P1420" s="12" t="s">
        <v>2445</v>
      </c>
    </row>
    <row r="1421" spans="1:16" x14ac:dyDescent="0.45">
      <c r="A1421" s="2" t="s">
        <v>4175</v>
      </c>
      <c r="B1421" s="2">
        <v>1120</v>
      </c>
      <c r="C1421" s="12" t="s">
        <v>1191</v>
      </c>
      <c r="D1421" s="12" t="s">
        <v>192</v>
      </c>
      <c r="E1421" s="24">
        <v>41574637</v>
      </c>
      <c r="F1421" s="12" t="s">
        <v>0</v>
      </c>
      <c r="G1421" s="12" t="s">
        <v>1</v>
      </c>
      <c r="H1421" s="12" t="s">
        <v>2437</v>
      </c>
      <c r="I1421" s="4"/>
      <c r="J1421" s="5">
        <v>1</v>
      </c>
      <c r="K1421" s="6"/>
      <c r="L1421" s="6" t="s">
        <v>180</v>
      </c>
      <c r="M1421" s="4" t="s">
        <v>6</v>
      </c>
      <c r="N1421" t="s">
        <v>118</v>
      </c>
      <c r="O1421" s="4"/>
      <c r="P1421" s="12" t="s">
        <v>2447</v>
      </c>
    </row>
    <row r="1422" spans="1:16" x14ac:dyDescent="0.45">
      <c r="A1422" s="2" t="s">
        <v>4175</v>
      </c>
      <c r="B1422" s="2">
        <v>1120</v>
      </c>
      <c r="C1422" s="12" t="s">
        <v>1961</v>
      </c>
      <c r="D1422" s="12" t="s">
        <v>192</v>
      </c>
      <c r="E1422" s="24">
        <v>41554473</v>
      </c>
      <c r="F1422" s="12" t="s">
        <v>0</v>
      </c>
      <c r="G1422" s="12" t="s">
        <v>1</v>
      </c>
      <c r="H1422" s="12" t="s">
        <v>2437</v>
      </c>
      <c r="I1422" s="4"/>
      <c r="J1422" s="5">
        <v>1</v>
      </c>
      <c r="K1422" s="6"/>
      <c r="L1422" s="6" t="s">
        <v>180</v>
      </c>
      <c r="M1422" s="4" t="s">
        <v>6</v>
      </c>
      <c r="N1422" t="s">
        <v>118</v>
      </c>
      <c r="O1422" s="4"/>
      <c r="P1422" s="12" t="s">
        <v>2448</v>
      </c>
    </row>
    <row r="1423" spans="1:16" x14ac:dyDescent="0.45">
      <c r="A1423" s="2" t="s">
        <v>4175</v>
      </c>
      <c r="B1423" s="2">
        <v>1120</v>
      </c>
      <c r="C1423" s="12" t="s">
        <v>1848</v>
      </c>
      <c r="D1423" s="12" t="s">
        <v>192</v>
      </c>
      <c r="E1423" s="24">
        <v>41573381</v>
      </c>
      <c r="F1423" s="12" t="s">
        <v>24</v>
      </c>
      <c r="G1423" s="12" t="s">
        <v>10</v>
      </c>
      <c r="H1423" s="12" t="s">
        <v>2437</v>
      </c>
      <c r="I1423" s="4"/>
      <c r="J1423" s="5">
        <v>1</v>
      </c>
      <c r="K1423" s="6"/>
      <c r="L1423" s="6" t="s">
        <v>176</v>
      </c>
      <c r="M1423" s="4" t="s">
        <v>6</v>
      </c>
      <c r="N1423" t="s">
        <v>118</v>
      </c>
      <c r="O1423" s="4"/>
      <c r="P1423" s="12" t="s">
        <v>2449</v>
      </c>
    </row>
    <row r="1424" spans="1:16" x14ac:dyDescent="0.45">
      <c r="A1424" s="2" t="s">
        <v>4175</v>
      </c>
      <c r="B1424" s="2">
        <v>1120</v>
      </c>
      <c r="C1424" s="12" t="s">
        <v>302</v>
      </c>
      <c r="D1424" s="12" t="s">
        <v>192</v>
      </c>
      <c r="E1424" s="24">
        <v>41545151</v>
      </c>
      <c r="F1424" s="12" t="s">
        <v>0</v>
      </c>
      <c r="G1424" s="12" t="s">
        <v>1</v>
      </c>
      <c r="H1424" s="12" t="s">
        <v>2437</v>
      </c>
      <c r="I1424" s="4"/>
      <c r="J1424" s="5">
        <v>1</v>
      </c>
      <c r="K1424" s="6"/>
      <c r="L1424" s="6" t="s">
        <v>199</v>
      </c>
      <c r="M1424" s="4" t="s">
        <v>6</v>
      </c>
      <c r="N1424" t="s">
        <v>118</v>
      </c>
      <c r="O1424" s="4"/>
      <c r="P1424" s="12" t="s">
        <v>2450</v>
      </c>
    </row>
    <row r="1425" spans="1:16" x14ac:dyDescent="0.45">
      <c r="A1425" s="2" t="s">
        <v>4175</v>
      </c>
      <c r="B1425" s="2">
        <v>1120</v>
      </c>
      <c r="C1425" s="12" t="s">
        <v>2451</v>
      </c>
      <c r="D1425" s="12" t="s">
        <v>192</v>
      </c>
      <c r="E1425" s="24">
        <v>41489037</v>
      </c>
      <c r="F1425" s="12" t="s">
        <v>0</v>
      </c>
      <c r="G1425" s="12" t="s">
        <v>24</v>
      </c>
      <c r="H1425" s="12" t="s">
        <v>2437</v>
      </c>
      <c r="I1425" s="4"/>
      <c r="J1425" s="5">
        <v>1</v>
      </c>
      <c r="K1425" s="6"/>
      <c r="L1425" s="6" t="s">
        <v>32</v>
      </c>
      <c r="M1425" s="4" t="s">
        <v>6</v>
      </c>
      <c r="N1425" t="s">
        <v>118</v>
      </c>
      <c r="O1425" s="4"/>
      <c r="P1425" s="12" t="s">
        <v>2452</v>
      </c>
    </row>
    <row r="1426" spans="1:16" x14ac:dyDescent="0.45">
      <c r="A1426" s="2" t="s">
        <v>4175</v>
      </c>
      <c r="B1426" s="2">
        <v>1120</v>
      </c>
      <c r="C1426" s="12" t="s">
        <v>1061</v>
      </c>
      <c r="D1426" s="12" t="s">
        <v>192</v>
      </c>
      <c r="E1426" s="24">
        <v>41573869</v>
      </c>
      <c r="F1426" s="12" t="s">
        <v>0</v>
      </c>
      <c r="G1426" s="12" t="s">
        <v>24</v>
      </c>
      <c r="H1426" s="12" t="s">
        <v>2437</v>
      </c>
      <c r="I1426" s="4"/>
      <c r="J1426" s="5">
        <v>1</v>
      </c>
      <c r="K1426" s="6"/>
      <c r="L1426" s="6" t="s">
        <v>32</v>
      </c>
      <c r="M1426" s="4" t="s">
        <v>6</v>
      </c>
      <c r="N1426" t="s">
        <v>118</v>
      </c>
      <c r="O1426" s="4"/>
      <c r="P1426" s="12" t="s">
        <v>2453</v>
      </c>
    </row>
    <row r="1427" spans="1:16" x14ac:dyDescent="0.45">
      <c r="A1427" s="2" t="s">
        <v>4175</v>
      </c>
      <c r="B1427" s="2">
        <v>1120</v>
      </c>
      <c r="C1427" s="12" t="s">
        <v>466</v>
      </c>
      <c r="D1427" s="12" t="s">
        <v>192</v>
      </c>
      <c r="E1427" s="24">
        <v>41513545</v>
      </c>
      <c r="F1427" s="12" t="s">
        <v>0</v>
      </c>
      <c r="G1427" s="12" t="s">
        <v>1</v>
      </c>
      <c r="H1427" s="12" t="s">
        <v>2437</v>
      </c>
      <c r="I1427" s="4"/>
      <c r="J1427" s="5">
        <v>1</v>
      </c>
      <c r="K1427" s="6"/>
      <c r="L1427" s="6" t="s">
        <v>70</v>
      </c>
      <c r="M1427" s="4" t="s">
        <v>6</v>
      </c>
      <c r="N1427" t="s">
        <v>118</v>
      </c>
      <c r="O1427" s="4"/>
      <c r="P1427" s="12" t="s">
        <v>2454</v>
      </c>
    </row>
    <row r="1428" spans="1:16" x14ac:dyDescent="0.45">
      <c r="A1428" s="2" t="s">
        <v>4175</v>
      </c>
      <c r="B1428" s="2">
        <v>1120</v>
      </c>
      <c r="C1428" s="12" t="s">
        <v>610</v>
      </c>
      <c r="D1428" s="12" t="s">
        <v>192</v>
      </c>
      <c r="E1428" s="24">
        <v>41564725</v>
      </c>
      <c r="F1428" s="12" t="s">
        <v>24</v>
      </c>
      <c r="G1428" s="12" t="s">
        <v>10</v>
      </c>
      <c r="H1428" s="12" t="s">
        <v>2437</v>
      </c>
      <c r="I1428" s="4"/>
      <c r="J1428" s="5">
        <v>1</v>
      </c>
      <c r="K1428" s="6"/>
      <c r="L1428" s="6" t="s">
        <v>159</v>
      </c>
      <c r="M1428" s="4" t="s">
        <v>6</v>
      </c>
      <c r="N1428" t="s">
        <v>147</v>
      </c>
      <c r="O1428" s="4"/>
      <c r="P1428" s="12" t="s">
        <v>2455</v>
      </c>
    </row>
    <row r="1429" spans="1:16" x14ac:dyDescent="0.45">
      <c r="A1429" s="2" t="s">
        <v>4175</v>
      </c>
      <c r="B1429" s="2">
        <v>1120</v>
      </c>
      <c r="C1429" s="12" t="s">
        <v>2456</v>
      </c>
      <c r="D1429" s="12" t="s">
        <v>192</v>
      </c>
      <c r="E1429" s="24">
        <v>41527460</v>
      </c>
      <c r="F1429" s="12" t="s">
        <v>0</v>
      </c>
      <c r="G1429" s="12" t="s">
        <v>24</v>
      </c>
      <c r="H1429" s="12" t="s">
        <v>2437</v>
      </c>
      <c r="I1429" s="4"/>
      <c r="J1429" s="5">
        <v>1</v>
      </c>
      <c r="K1429" s="6"/>
      <c r="L1429" s="6" t="s">
        <v>159</v>
      </c>
      <c r="M1429" s="4" t="s">
        <v>6</v>
      </c>
      <c r="N1429" t="s">
        <v>118</v>
      </c>
      <c r="O1429" s="4"/>
      <c r="P1429" s="12" t="s">
        <v>2457</v>
      </c>
    </row>
    <row r="1430" spans="1:16" x14ac:dyDescent="0.45">
      <c r="A1430" s="2" t="s">
        <v>4175</v>
      </c>
      <c r="B1430" s="2">
        <v>1120</v>
      </c>
      <c r="C1430" s="12" t="s">
        <v>739</v>
      </c>
      <c r="D1430" s="12" t="s">
        <v>983</v>
      </c>
      <c r="E1430" s="24">
        <v>54248488</v>
      </c>
      <c r="F1430" s="12" t="s">
        <v>24</v>
      </c>
      <c r="G1430" s="12" t="s">
        <v>10</v>
      </c>
      <c r="H1430" s="12" t="s">
        <v>2458</v>
      </c>
      <c r="I1430" s="4"/>
      <c r="J1430" s="5">
        <v>1</v>
      </c>
      <c r="K1430" s="6"/>
      <c r="L1430" s="6" t="s">
        <v>32</v>
      </c>
      <c r="M1430" s="4" t="s">
        <v>6</v>
      </c>
      <c r="N1430" t="s">
        <v>118</v>
      </c>
      <c r="O1430" s="4"/>
      <c r="P1430" s="12" t="s">
        <v>2459</v>
      </c>
    </row>
    <row r="1431" spans="1:16" x14ac:dyDescent="0.45">
      <c r="A1431" s="2" t="s">
        <v>4175</v>
      </c>
      <c r="B1431" s="2">
        <v>1120</v>
      </c>
      <c r="C1431" s="12" t="s">
        <v>2334</v>
      </c>
      <c r="D1431" s="12" t="s">
        <v>983</v>
      </c>
      <c r="E1431" s="24">
        <v>54280858</v>
      </c>
      <c r="F1431" s="12" t="s">
        <v>0</v>
      </c>
      <c r="G1431" s="12" t="s">
        <v>1</v>
      </c>
      <c r="H1431" s="12" t="s">
        <v>2458</v>
      </c>
      <c r="I1431" s="4"/>
      <c r="J1431" s="5">
        <v>1</v>
      </c>
      <c r="K1431" s="6"/>
      <c r="L1431" s="6" t="s">
        <v>164</v>
      </c>
      <c r="M1431" s="4" t="s">
        <v>6</v>
      </c>
      <c r="N1431" t="s">
        <v>132</v>
      </c>
      <c r="O1431" s="4"/>
      <c r="P1431" s="12" t="s">
        <v>2460</v>
      </c>
    </row>
    <row r="1432" spans="1:16" x14ac:dyDescent="0.45">
      <c r="A1432" s="2" t="s">
        <v>4175</v>
      </c>
      <c r="B1432" s="2">
        <v>1120</v>
      </c>
      <c r="C1432" s="12" t="s">
        <v>462</v>
      </c>
      <c r="D1432" s="12" t="s">
        <v>201</v>
      </c>
      <c r="E1432" s="24">
        <v>78426063</v>
      </c>
      <c r="F1432" s="12" t="s">
        <v>24</v>
      </c>
      <c r="G1432" s="12" t="s">
        <v>10</v>
      </c>
      <c r="H1432" s="12" t="s">
        <v>2461</v>
      </c>
      <c r="I1432" s="4"/>
      <c r="J1432" s="5">
        <v>1</v>
      </c>
      <c r="K1432" s="6"/>
      <c r="L1432" s="6" t="s">
        <v>199</v>
      </c>
      <c r="M1432" s="4" t="s">
        <v>6</v>
      </c>
      <c r="N1432" t="s">
        <v>118</v>
      </c>
      <c r="O1432" s="4"/>
      <c r="P1432" s="12" t="s">
        <v>2462</v>
      </c>
    </row>
    <row r="1433" spans="1:16" x14ac:dyDescent="0.45">
      <c r="A1433" s="2" t="s">
        <v>4175</v>
      </c>
      <c r="B1433" s="2">
        <v>1120</v>
      </c>
      <c r="C1433" s="12" t="s">
        <v>1151</v>
      </c>
      <c r="D1433" s="12" t="s">
        <v>201</v>
      </c>
      <c r="E1433" s="24">
        <v>78428595</v>
      </c>
      <c r="F1433" s="12" t="s">
        <v>1</v>
      </c>
      <c r="G1433" s="12" t="s">
        <v>0</v>
      </c>
      <c r="H1433" s="12" t="s">
        <v>2461</v>
      </c>
      <c r="I1433" s="4"/>
      <c r="J1433" s="5">
        <v>1</v>
      </c>
      <c r="K1433" s="6"/>
      <c r="L1433" s="6" t="s">
        <v>32</v>
      </c>
      <c r="M1433" s="4" t="s">
        <v>6</v>
      </c>
      <c r="N1433" t="s">
        <v>118</v>
      </c>
      <c r="O1433" s="4"/>
      <c r="P1433" s="12" t="s">
        <v>2463</v>
      </c>
    </row>
    <row r="1434" spans="1:16" x14ac:dyDescent="0.45">
      <c r="A1434" s="2" t="s">
        <v>4175</v>
      </c>
      <c r="B1434" s="2">
        <v>1120</v>
      </c>
      <c r="C1434" s="12" t="s">
        <v>1543</v>
      </c>
      <c r="D1434" s="12" t="s">
        <v>1932</v>
      </c>
      <c r="E1434" s="24">
        <v>48649679</v>
      </c>
      <c r="F1434" s="12" t="s">
        <v>24</v>
      </c>
      <c r="G1434" s="12" t="s">
        <v>10</v>
      </c>
      <c r="H1434" s="12" t="s">
        <v>2464</v>
      </c>
      <c r="I1434" s="4"/>
      <c r="J1434" s="5">
        <v>1</v>
      </c>
      <c r="K1434" s="6"/>
      <c r="L1434" s="6" t="s">
        <v>180</v>
      </c>
      <c r="M1434" s="4" t="s">
        <v>6</v>
      </c>
      <c r="N1434" t="s">
        <v>118</v>
      </c>
      <c r="O1434" s="4"/>
      <c r="P1434" s="12" t="s">
        <v>2465</v>
      </c>
    </row>
    <row r="1435" spans="1:16" x14ac:dyDescent="0.45">
      <c r="A1435" s="2" t="s">
        <v>4175</v>
      </c>
      <c r="B1435" s="2">
        <v>1120</v>
      </c>
      <c r="C1435" s="12" t="s">
        <v>2467</v>
      </c>
      <c r="D1435" s="12" t="s">
        <v>221</v>
      </c>
      <c r="E1435" s="24">
        <v>8097700</v>
      </c>
      <c r="F1435" s="12" t="s">
        <v>0</v>
      </c>
      <c r="G1435" s="12" t="s">
        <v>10</v>
      </c>
      <c r="H1435" s="12" t="s">
        <v>2466</v>
      </c>
      <c r="I1435" s="4"/>
      <c r="J1435" s="5">
        <v>1</v>
      </c>
      <c r="K1435" s="6"/>
      <c r="L1435" s="6" t="s">
        <v>131</v>
      </c>
      <c r="M1435" s="4" t="s">
        <v>6</v>
      </c>
      <c r="N1435" t="s">
        <v>118</v>
      </c>
      <c r="O1435" s="4"/>
      <c r="P1435" s="12" t="s">
        <v>2468</v>
      </c>
    </row>
    <row r="1436" spans="1:16" x14ac:dyDescent="0.45">
      <c r="A1436" s="2" t="s">
        <v>4175</v>
      </c>
      <c r="B1436" s="2">
        <v>1120</v>
      </c>
      <c r="C1436" s="12" t="s">
        <v>988</v>
      </c>
      <c r="D1436" s="12" t="s">
        <v>207</v>
      </c>
      <c r="E1436" s="24">
        <v>50468282</v>
      </c>
      <c r="F1436" s="12" t="s">
        <v>0</v>
      </c>
      <c r="G1436" s="12" t="s">
        <v>1</v>
      </c>
      <c r="H1436" s="12" t="s">
        <v>2469</v>
      </c>
      <c r="I1436" s="4"/>
      <c r="J1436" s="5">
        <v>1</v>
      </c>
      <c r="K1436" s="6"/>
      <c r="L1436" s="6" t="s">
        <v>553</v>
      </c>
      <c r="M1436" s="4" t="s">
        <v>6</v>
      </c>
      <c r="N1436" t="s">
        <v>118</v>
      </c>
      <c r="O1436" s="4"/>
      <c r="P1436" s="12" t="s">
        <v>2470</v>
      </c>
    </row>
    <row r="1437" spans="1:16" x14ac:dyDescent="0.45">
      <c r="A1437" s="2" t="s">
        <v>4175</v>
      </c>
      <c r="B1437" s="2">
        <v>1120</v>
      </c>
      <c r="C1437" s="12" t="s">
        <v>2471</v>
      </c>
      <c r="D1437" s="12" t="s">
        <v>207</v>
      </c>
      <c r="E1437" s="24">
        <v>50450301</v>
      </c>
      <c r="F1437" s="12" t="s">
        <v>24</v>
      </c>
      <c r="G1437" s="12" t="s">
        <v>0</v>
      </c>
      <c r="H1437" s="12" t="s">
        <v>2469</v>
      </c>
      <c r="I1437" s="4"/>
      <c r="J1437" s="5">
        <v>1</v>
      </c>
      <c r="K1437" s="6"/>
      <c r="L1437" s="6" t="s">
        <v>580</v>
      </c>
      <c r="M1437" s="4" t="s">
        <v>6</v>
      </c>
      <c r="N1437" t="s">
        <v>118</v>
      </c>
      <c r="O1437" s="4"/>
      <c r="P1437" s="12" t="s">
        <v>2472</v>
      </c>
    </row>
    <row r="1438" spans="1:16" x14ac:dyDescent="0.45">
      <c r="A1438" s="2" t="s">
        <v>4175</v>
      </c>
      <c r="B1438" s="2">
        <v>1120</v>
      </c>
      <c r="C1438" s="12" t="s">
        <v>1552</v>
      </c>
      <c r="D1438" s="12" t="s">
        <v>207</v>
      </c>
      <c r="E1438" s="24">
        <v>50459465</v>
      </c>
      <c r="F1438" s="12" t="s">
        <v>24</v>
      </c>
      <c r="G1438" s="12" t="s">
        <v>10</v>
      </c>
      <c r="H1438" s="12" t="s">
        <v>2469</v>
      </c>
      <c r="I1438" s="4"/>
      <c r="J1438" s="5">
        <v>1</v>
      </c>
      <c r="K1438" s="6"/>
      <c r="L1438" s="6" t="s">
        <v>503</v>
      </c>
      <c r="M1438" s="4" t="s">
        <v>6</v>
      </c>
      <c r="N1438" t="s">
        <v>118</v>
      </c>
      <c r="O1438" s="4"/>
      <c r="P1438" s="12" t="s">
        <v>2473</v>
      </c>
    </row>
    <row r="1439" spans="1:16" x14ac:dyDescent="0.45">
      <c r="A1439" s="2" t="s">
        <v>4175</v>
      </c>
      <c r="B1439" s="2">
        <v>1120</v>
      </c>
      <c r="C1439" s="12" t="s">
        <v>136</v>
      </c>
      <c r="D1439" s="12" t="s">
        <v>207</v>
      </c>
      <c r="E1439" s="24">
        <v>50467822</v>
      </c>
      <c r="F1439" s="12" t="s">
        <v>0</v>
      </c>
      <c r="G1439" s="12" t="s">
        <v>1</v>
      </c>
      <c r="H1439" s="12" t="s">
        <v>2469</v>
      </c>
      <c r="I1439" s="4"/>
      <c r="J1439" s="5">
        <v>1</v>
      </c>
      <c r="K1439" s="6"/>
      <c r="L1439" s="6" t="s">
        <v>32</v>
      </c>
      <c r="M1439" s="4" t="s">
        <v>6</v>
      </c>
      <c r="N1439" t="s">
        <v>118</v>
      </c>
      <c r="O1439" s="4"/>
      <c r="P1439" s="12" t="s">
        <v>2474</v>
      </c>
    </row>
    <row r="1440" spans="1:16" x14ac:dyDescent="0.45">
      <c r="A1440" s="2" t="s">
        <v>4175</v>
      </c>
      <c r="B1440" s="2">
        <v>1120</v>
      </c>
      <c r="C1440" s="12" t="s">
        <v>2389</v>
      </c>
      <c r="D1440" s="12" t="s">
        <v>201</v>
      </c>
      <c r="E1440" s="24">
        <v>59248328</v>
      </c>
      <c r="F1440" s="12" t="s">
        <v>0</v>
      </c>
      <c r="G1440" s="12" t="s">
        <v>10</v>
      </c>
      <c r="H1440" s="12" t="s">
        <v>2475</v>
      </c>
      <c r="I1440" s="4"/>
      <c r="J1440" s="5">
        <v>1</v>
      </c>
      <c r="K1440" s="6"/>
      <c r="L1440" s="6" t="s">
        <v>124</v>
      </c>
      <c r="M1440" s="4" t="s">
        <v>6</v>
      </c>
      <c r="N1440" t="s">
        <v>118</v>
      </c>
      <c r="O1440" s="4"/>
      <c r="P1440" s="12" t="s">
        <v>2476</v>
      </c>
    </row>
    <row r="1441" spans="1:16" x14ac:dyDescent="0.45">
      <c r="A1441" s="2" t="s">
        <v>4175</v>
      </c>
      <c r="B1441" s="2">
        <v>1120</v>
      </c>
      <c r="C1441" s="12" t="s">
        <v>2478</v>
      </c>
      <c r="D1441" s="12" t="s">
        <v>1932</v>
      </c>
      <c r="E1441" s="24">
        <v>53225199</v>
      </c>
      <c r="F1441" s="12" t="s">
        <v>24</v>
      </c>
      <c r="G1441" s="12" t="s">
        <v>10</v>
      </c>
      <c r="H1441" s="12" t="s">
        <v>2477</v>
      </c>
      <c r="I1441" s="4"/>
      <c r="J1441" s="5">
        <v>1</v>
      </c>
      <c r="K1441" s="6"/>
      <c r="L1441" s="6" t="s">
        <v>128</v>
      </c>
      <c r="M1441" s="4" t="s">
        <v>6</v>
      </c>
      <c r="N1441" t="s">
        <v>118</v>
      </c>
      <c r="O1441" s="4"/>
      <c r="P1441" s="12" t="s">
        <v>2479</v>
      </c>
    </row>
    <row r="1442" spans="1:16" x14ac:dyDescent="0.45">
      <c r="A1442" s="2" t="s">
        <v>4175</v>
      </c>
      <c r="B1442" s="2">
        <v>1120</v>
      </c>
      <c r="C1442" s="12" t="s">
        <v>632</v>
      </c>
      <c r="D1442" s="12" t="s">
        <v>1932</v>
      </c>
      <c r="E1442" s="24">
        <v>44938552</v>
      </c>
      <c r="F1442" s="12" t="s">
        <v>10</v>
      </c>
      <c r="G1442" s="12" t="s">
        <v>24</v>
      </c>
      <c r="H1442" s="12" t="s">
        <v>2480</v>
      </c>
      <c r="I1442" s="4"/>
      <c r="J1442" s="5">
        <v>1</v>
      </c>
      <c r="K1442" s="6"/>
      <c r="L1442" s="6" t="s">
        <v>124</v>
      </c>
      <c r="M1442" s="4" t="s">
        <v>6</v>
      </c>
      <c r="N1442" t="s">
        <v>118</v>
      </c>
      <c r="O1442" s="4"/>
      <c r="P1442" s="12" t="s">
        <v>2481</v>
      </c>
    </row>
    <row r="1443" spans="1:16" x14ac:dyDescent="0.45">
      <c r="A1443" s="2" t="s">
        <v>4175</v>
      </c>
      <c r="B1443" s="2">
        <v>1120</v>
      </c>
      <c r="C1443" s="12" t="s">
        <v>1089</v>
      </c>
      <c r="D1443" s="12" t="s">
        <v>1932</v>
      </c>
      <c r="E1443" s="24">
        <v>44928833</v>
      </c>
      <c r="F1443" s="12" t="s">
        <v>10</v>
      </c>
      <c r="G1443" s="12" t="s">
        <v>24</v>
      </c>
      <c r="H1443" s="12" t="s">
        <v>2480</v>
      </c>
      <c r="I1443" s="4"/>
      <c r="J1443" s="5">
        <v>1</v>
      </c>
      <c r="K1443" s="6"/>
      <c r="L1443" s="6" t="s">
        <v>199</v>
      </c>
      <c r="M1443" s="4" t="s">
        <v>6</v>
      </c>
      <c r="N1443" t="s">
        <v>118</v>
      </c>
      <c r="O1443" s="4"/>
      <c r="P1443" s="12" t="s">
        <v>2482</v>
      </c>
    </row>
    <row r="1444" spans="1:16" x14ac:dyDescent="0.45">
      <c r="A1444" s="2" t="s">
        <v>4175</v>
      </c>
      <c r="B1444" s="2">
        <v>1120</v>
      </c>
      <c r="C1444" s="12" t="s">
        <v>521</v>
      </c>
      <c r="D1444" s="12" t="s">
        <v>1932</v>
      </c>
      <c r="E1444" s="24">
        <v>44911005</v>
      </c>
      <c r="F1444" s="12" t="s">
        <v>10</v>
      </c>
      <c r="G1444" s="12" t="s">
        <v>0</v>
      </c>
      <c r="H1444" s="12" t="s">
        <v>2480</v>
      </c>
      <c r="I1444" s="4"/>
      <c r="J1444" s="5">
        <v>1</v>
      </c>
      <c r="K1444" s="6"/>
      <c r="L1444" s="6" t="s">
        <v>226</v>
      </c>
      <c r="M1444" s="4" t="s">
        <v>6</v>
      </c>
      <c r="N1444" t="s">
        <v>118</v>
      </c>
      <c r="O1444" s="4"/>
      <c r="P1444" s="12" t="s">
        <v>2483</v>
      </c>
    </row>
    <row r="1445" spans="1:16" x14ac:dyDescent="0.45">
      <c r="A1445" s="2" t="s">
        <v>4175</v>
      </c>
      <c r="B1445" s="2">
        <v>1120</v>
      </c>
      <c r="C1445" s="12" t="s">
        <v>874</v>
      </c>
      <c r="D1445" s="12" t="s">
        <v>1932</v>
      </c>
      <c r="E1445" s="24">
        <v>44929031</v>
      </c>
      <c r="F1445" s="12" t="s">
        <v>24</v>
      </c>
      <c r="G1445" s="12" t="s">
        <v>1</v>
      </c>
      <c r="H1445" s="12" t="s">
        <v>2480</v>
      </c>
      <c r="I1445" s="4"/>
      <c r="J1445" s="5">
        <v>1</v>
      </c>
      <c r="K1445" s="6"/>
      <c r="L1445" s="6" t="s">
        <v>70</v>
      </c>
      <c r="M1445" s="4" t="s">
        <v>6</v>
      </c>
      <c r="N1445" t="s">
        <v>118</v>
      </c>
      <c r="O1445" s="4"/>
      <c r="P1445" s="12" t="s">
        <v>2484</v>
      </c>
    </row>
    <row r="1446" spans="1:16" x14ac:dyDescent="0.45">
      <c r="A1446" s="2" t="s">
        <v>4175</v>
      </c>
      <c r="B1446" s="2">
        <v>1120</v>
      </c>
      <c r="C1446" s="12" t="s">
        <v>1860</v>
      </c>
      <c r="D1446" s="12" t="s">
        <v>1932</v>
      </c>
      <c r="E1446" s="24">
        <v>44922745</v>
      </c>
      <c r="F1446" s="12" t="s">
        <v>10</v>
      </c>
      <c r="G1446" s="12" t="s">
        <v>0</v>
      </c>
      <c r="H1446" s="12" t="s">
        <v>2480</v>
      </c>
      <c r="I1446" s="4"/>
      <c r="J1446" s="5">
        <v>1</v>
      </c>
      <c r="K1446" s="6"/>
      <c r="L1446" s="6" t="s">
        <v>159</v>
      </c>
      <c r="M1446" s="4" t="s">
        <v>6</v>
      </c>
      <c r="N1446" t="s">
        <v>118</v>
      </c>
      <c r="O1446" s="4"/>
      <c r="P1446" s="12" t="s">
        <v>2485</v>
      </c>
    </row>
    <row r="1447" spans="1:16" x14ac:dyDescent="0.45">
      <c r="A1447" s="2" t="s">
        <v>4175</v>
      </c>
      <c r="B1447" s="2">
        <v>1120</v>
      </c>
      <c r="C1447" s="12" t="s">
        <v>764</v>
      </c>
      <c r="D1447" s="12" t="s">
        <v>201</v>
      </c>
      <c r="E1447" s="24">
        <v>43812237</v>
      </c>
      <c r="F1447" s="12" t="s">
        <v>24</v>
      </c>
      <c r="G1447" s="12" t="s">
        <v>1</v>
      </c>
      <c r="H1447" s="12" t="s">
        <v>2486</v>
      </c>
      <c r="I1447" s="4"/>
      <c r="J1447" s="5">
        <v>1</v>
      </c>
      <c r="K1447" s="6"/>
      <c r="L1447" s="6" t="s">
        <v>338</v>
      </c>
      <c r="M1447" s="4" t="s">
        <v>6</v>
      </c>
      <c r="N1447" t="s">
        <v>118</v>
      </c>
      <c r="O1447" s="4"/>
      <c r="P1447" s="12" t="s">
        <v>2487</v>
      </c>
    </row>
    <row r="1448" spans="1:16" x14ac:dyDescent="0.45">
      <c r="A1448" s="2" t="s">
        <v>4175</v>
      </c>
      <c r="B1448" s="2">
        <v>1120</v>
      </c>
      <c r="C1448" s="12" t="s">
        <v>1780</v>
      </c>
      <c r="D1448" s="12" t="s">
        <v>201</v>
      </c>
      <c r="E1448" s="24">
        <v>43804305</v>
      </c>
      <c r="F1448" s="12" t="s">
        <v>24</v>
      </c>
      <c r="G1448" s="12" t="s">
        <v>0</v>
      </c>
      <c r="H1448" s="12" t="s">
        <v>2486</v>
      </c>
      <c r="I1448" s="4"/>
      <c r="J1448" s="5">
        <v>1</v>
      </c>
      <c r="K1448" s="6"/>
      <c r="L1448" s="6" t="s">
        <v>32</v>
      </c>
      <c r="M1448" s="4" t="s">
        <v>6</v>
      </c>
      <c r="N1448" t="s">
        <v>118</v>
      </c>
      <c r="O1448" s="4"/>
      <c r="P1448" s="12" t="s">
        <v>2488</v>
      </c>
    </row>
    <row r="1449" spans="1:16" x14ac:dyDescent="0.45">
      <c r="A1449" s="2" t="s">
        <v>4175</v>
      </c>
      <c r="B1449" s="2">
        <v>1120</v>
      </c>
      <c r="C1449" s="12" t="s">
        <v>2489</v>
      </c>
      <c r="D1449" s="12" t="s">
        <v>201</v>
      </c>
      <c r="E1449" s="24">
        <v>43804305</v>
      </c>
      <c r="F1449" s="12" t="s">
        <v>24</v>
      </c>
      <c r="G1449" s="12" t="s">
        <v>0</v>
      </c>
      <c r="H1449" s="12" t="s">
        <v>2486</v>
      </c>
      <c r="I1449" s="4"/>
      <c r="J1449" s="5">
        <v>1</v>
      </c>
      <c r="K1449" s="6"/>
      <c r="L1449" s="6" t="s">
        <v>159</v>
      </c>
      <c r="M1449" s="4" t="s">
        <v>6</v>
      </c>
      <c r="N1449" t="s">
        <v>118</v>
      </c>
      <c r="O1449" s="4"/>
      <c r="P1449" s="12" t="s">
        <v>2488</v>
      </c>
    </row>
    <row r="1450" spans="1:16" x14ac:dyDescent="0.45">
      <c r="A1450" s="2" t="s">
        <v>4175</v>
      </c>
      <c r="B1450" s="2">
        <v>1120</v>
      </c>
      <c r="C1450" s="12" t="s">
        <v>932</v>
      </c>
      <c r="D1450" s="12" t="s">
        <v>201</v>
      </c>
      <c r="E1450" s="24">
        <v>120539792</v>
      </c>
      <c r="F1450" s="12" t="s">
        <v>0</v>
      </c>
      <c r="G1450" s="12" t="s">
        <v>10</v>
      </c>
      <c r="H1450" s="12" t="s">
        <v>2490</v>
      </c>
      <c r="I1450" s="4"/>
      <c r="J1450" s="5">
        <v>1</v>
      </c>
      <c r="K1450" s="6"/>
      <c r="L1450" s="6" t="s">
        <v>580</v>
      </c>
      <c r="M1450" s="4" t="s">
        <v>6</v>
      </c>
      <c r="N1450" t="s">
        <v>118</v>
      </c>
      <c r="O1450" s="4"/>
      <c r="P1450" s="12" t="s">
        <v>2491</v>
      </c>
    </row>
    <row r="1451" spans="1:16" x14ac:dyDescent="0.45">
      <c r="A1451" s="2" t="s">
        <v>4175</v>
      </c>
      <c r="B1451" s="2">
        <v>1120</v>
      </c>
      <c r="C1451" s="12" t="s">
        <v>2492</v>
      </c>
      <c r="D1451" s="12" t="s">
        <v>201</v>
      </c>
      <c r="E1451" s="24">
        <v>120539662</v>
      </c>
      <c r="F1451" s="12" t="s">
        <v>24</v>
      </c>
      <c r="G1451" s="12" t="s">
        <v>10</v>
      </c>
      <c r="H1451" s="12" t="s">
        <v>2490</v>
      </c>
      <c r="I1451" s="4"/>
      <c r="J1451" s="5">
        <v>1</v>
      </c>
      <c r="K1451" s="6"/>
      <c r="L1451" s="6" t="s">
        <v>580</v>
      </c>
      <c r="M1451" s="4" t="s">
        <v>6</v>
      </c>
      <c r="N1451" t="s">
        <v>118</v>
      </c>
      <c r="O1451" s="4"/>
      <c r="P1451" s="12" t="s">
        <v>2493</v>
      </c>
    </row>
    <row r="1452" spans="1:16" x14ac:dyDescent="0.45">
      <c r="A1452" s="2" t="s">
        <v>4175</v>
      </c>
      <c r="B1452" s="2">
        <v>1120</v>
      </c>
      <c r="C1452" s="12" t="s">
        <v>952</v>
      </c>
      <c r="D1452" s="12" t="s">
        <v>201</v>
      </c>
      <c r="E1452" s="24">
        <v>120548009</v>
      </c>
      <c r="F1452" s="12" t="s">
        <v>1</v>
      </c>
      <c r="G1452" s="12" t="s">
        <v>24</v>
      </c>
      <c r="H1452" s="12" t="s">
        <v>2490</v>
      </c>
      <c r="I1452" s="4"/>
      <c r="J1452" s="5">
        <v>1</v>
      </c>
      <c r="K1452" s="6"/>
      <c r="L1452" s="6" t="s">
        <v>436</v>
      </c>
      <c r="M1452" s="4" t="s">
        <v>6</v>
      </c>
      <c r="N1452" t="s">
        <v>118</v>
      </c>
      <c r="O1452" s="4"/>
      <c r="P1452" s="12" t="s">
        <v>2494</v>
      </c>
    </row>
    <row r="1453" spans="1:16" x14ac:dyDescent="0.45">
      <c r="A1453" s="2" t="s">
        <v>4175</v>
      </c>
      <c r="B1453" s="2">
        <v>1120</v>
      </c>
      <c r="C1453" s="12" t="s">
        <v>1191</v>
      </c>
      <c r="D1453" s="12" t="s">
        <v>201</v>
      </c>
      <c r="E1453" s="24">
        <v>120461080</v>
      </c>
      <c r="F1453" s="12" t="s">
        <v>0</v>
      </c>
      <c r="G1453" s="12" t="s">
        <v>1</v>
      </c>
      <c r="H1453" s="12" t="s">
        <v>2490</v>
      </c>
      <c r="I1453" s="4"/>
      <c r="J1453" s="5">
        <v>1</v>
      </c>
      <c r="K1453" s="6"/>
      <c r="L1453" s="6" t="s">
        <v>180</v>
      </c>
      <c r="M1453" s="4" t="s">
        <v>6</v>
      </c>
      <c r="N1453" t="s">
        <v>118</v>
      </c>
      <c r="O1453" s="4"/>
      <c r="P1453" s="12" t="s">
        <v>2495</v>
      </c>
    </row>
    <row r="1454" spans="1:16" x14ac:dyDescent="0.45">
      <c r="A1454" s="2" t="s">
        <v>4175</v>
      </c>
      <c r="B1454" s="2">
        <v>1120</v>
      </c>
      <c r="C1454" s="12" t="s">
        <v>409</v>
      </c>
      <c r="D1454" s="12" t="s">
        <v>201</v>
      </c>
      <c r="E1454" s="24">
        <v>120460347</v>
      </c>
      <c r="F1454" s="12" t="s">
        <v>0</v>
      </c>
      <c r="G1454" s="12" t="s">
        <v>1</v>
      </c>
      <c r="H1454" s="12" t="s">
        <v>2490</v>
      </c>
      <c r="I1454" s="4"/>
      <c r="J1454" s="5">
        <v>1</v>
      </c>
      <c r="K1454" s="6"/>
      <c r="L1454" s="6" t="s">
        <v>180</v>
      </c>
      <c r="M1454" s="4" t="s">
        <v>6</v>
      </c>
      <c r="N1454" t="s">
        <v>118</v>
      </c>
      <c r="O1454" s="4"/>
      <c r="P1454" s="12" t="s">
        <v>2496</v>
      </c>
    </row>
    <row r="1455" spans="1:16" x14ac:dyDescent="0.45">
      <c r="A1455" s="2" t="s">
        <v>4175</v>
      </c>
      <c r="B1455" s="2">
        <v>1120</v>
      </c>
      <c r="C1455" s="12" t="s">
        <v>2497</v>
      </c>
      <c r="D1455" s="12" t="s">
        <v>201</v>
      </c>
      <c r="E1455" s="24">
        <v>120459032</v>
      </c>
      <c r="F1455" s="12" t="s">
        <v>24</v>
      </c>
      <c r="G1455" s="12" t="s">
        <v>10</v>
      </c>
      <c r="H1455" s="12" t="s">
        <v>2490</v>
      </c>
      <c r="I1455" s="4"/>
      <c r="J1455" s="5">
        <v>1</v>
      </c>
      <c r="K1455" s="6"/>
      <c r="L1455" s="6" t="s">
        <v>124</v>
      </c>
      <c r="M1455" s="4" t="s">
        <v>6</v>
      </c>
      <c r="N1455" t="s">
        <v>118</v>
      </c>
      <c r="O1455" s="4"/>
      <c r="P1455" s="12" t="s">
        <v>2498</v>
      </c>
    </row>
    <row r="1456" spans="1:16" x14ac:dyDescent="0.45">
      <c r="A1456" s="2" t="s">
        <v>4175</v>
      </c>
      <c r="B1456" s="2">
        <v>1120</v>
      </c>
      <c r="C1456" s="12" t="s">
        <v>2070</v>
      </c>
      <c r="D1456" s="12" t="s">
        <v>201</v>
      </c>
      <c r="E1456" s="24">
        <v>120458116</v>
      </c>
      <c r="F1456" s="12" t="s">
        <v>0</v>
      </c>
      <c r="G1456" s="12" t="s">
        <v>1</v>
      </c>
      <c r="H1456" s="12" t="s">
        <v>2490</v>
      </c>
      <c r="I1456" s="4"/>
      <c r="J1456" s="5">
        <v>1</v>
      </c>
      <c r="K1456" s="7"/>
      <c r="L1456" s="7" t="s">
        <v>338</v>
      </c>
      <c r="M1456" s="4" t="s">
        <v>6</v>
      </c>
      <c r="N1456" t="s">
        <v>118</v>
      </c>
      <c r="O1456" s="4"/>
      <c r="P1456" s="12" t="s">
        <v>2499</v>
      </c>
    </row>
    <row r="1457" spans="1:16" x14ac:dyDescent="0.45">
      <c r="A1457" s="2" t="s">
        <v>4175</v>
      </c>
      <c r="B1457" s="2">
        <v>1120</v>
      </c>
      <c r="C1457" s="12" t="s">
        <v>699</v>
      </c>
      <c r="D1457" s="12" t="s">
        <v>201</v>
      </c>
      <c r="E1457" s="24">
        <v>120459167</v>
      </c>
      <c r="F1457" s="12" t="s">
        <v>24</v>
      </c>
      <c r="G1457" s="12" t="s">
        <v>10</v>
      </c>
      <c r="H1457" s="12" t="s">
        <v>2490</v>
      </c>
      <c r="I1457" s="4"/>
      <c r="J1457" s="5">
        <v>1</v>
      </c>
      <c r="K1457" s="6"/>
      <c r="L1457" s="6" t="s">
        <v>338</v>
      </c>
      <c r="M1457" s="4" t="s">
        <v>6</v>
      </c>
      <c r="N1457" t="s">
        <v>118</v>
      </c>
      <c r="O1457" s="4"/>
      <c r="P1457" s="12" t="s">
        <v>2500</v>
      </c>
    </row>
    <row r="1458" spans="1:16" x14ac:dyDescent="0.45">
      <c r="A1458" s="2" t="s">
        <v>4175</v>
      </c>
      <c r="B1458" s="2">
        <v>1120</v>
      </c>
      <c r="C1458" s="12" t="s">
        <v>296</v>
      </c>
      <c r="D1458" s="12" t="s">
        <v>201</v>
      </c>
      <c r="E1458" s="24">
        <v>120539655</v>
      </c>
      <c r="F1458" s="12" t="s">
        <v>24</v>
      </c>
      <c r="G1458" s="12" t="s">
        <v>0</v>
      </c>
      <c r="H1458" s="12" t="s">
        <v>2490</v>
      </c>
      <c r="I1458" s="4"/>
      <c r="J1458" s="5">
        <v>1</v>
      </c>
      <c r="K1458" s="6"/>
      <c r="L1458" s="6" t="s">
        <v>219</v>
      </c>
      <c r="M1458" s="4" t="s">
        <v>6</v>
      </c>
      <c r="N1458" t="s">
        <v>118</v>
      </c>
      <c r="O1458" s="4"/>
      <c r="P1458" s="12" t="s">
        <v>2501</v>
      </c>
    </row>
    <row r="1459" spans="1:16" x14ac:dyDescent="0.45">
      <c r="A1459" s="2" t="s">
        <v>4175</v>
      </c>
      <c r="B1459" s="2">
        <v>1120</v>
      </c>
      <c r="C1459" s="12" t="s">
        <v>1880</v>
      </c>
      <c r="D1459" s="12" t="s">
        <v>201</v>
      </c>
      <c r="E1459" s="24">
        <v>120459167</v>
      </c>
      <c r="F1459" s="12" t="s">
        <v>24</v>
      </c>
      <c r="G1459" s="12" t="s">
        <v>10</v>
      </c>
      <c r="H1459" s="12" t="s">
        <v>2490</v>
      </c>
      <c r="I1459" s="4"/>
      <c r="J1459" s="5">
        <v>1</v>
      </c>
      <c r="K1459" s="6"/>
      <c r="L1459" s="6" t="s">
        <v>176</v>
      </c>
      <c r="M1459" s="4" t="s">
        <v>6</v>
      </c>
      <c r="N1459" t="s">
        <v>118</v>
      </c>
      <c r="O1459" s="4"/>
      <c r="P1459" s="12" t="s">
        <v>2500</v>
      </c>
    </row>
    <row r="1460" spans="1:16" x14ac:dyDescent="0.45">
      <c r="A1460" s="2" t="s">
        <v>4175</v>
      </c>
      <c r="B1460" s="2">
        <v>1120</v>
      </c>
      <c r="C1460" s="12" t="s">
        <v>381</v>
      </c>
      <c r="D1460" s="12" t="s">
        <v>201</v>
      </c>
      <c r="E1460" s="24">
        <v>120483315</v>
      </c>
      <c r="F1460" s="12" t="s">
        <v>0</v>
      </c>
      <c r="G1460" s="12" t="s">
        <v>1</v>
      </c>
      <c r="H1460" s="12" t="s">
        <v>2490</v>
      </c>
      <c r="I1460" s="4"/>
      <c r="J1460" s="5">
        <v>1</v>
      </c>
      <c r="K1460" s="6"/>
      <c r="L1460" s="6" t="s">
        <v>176</v>
      </c>
      <c r="M1460" s="4" t="s">
        <v>6</v>
      </c>
      <c r="N1460" t="s">
        <v>118</v>
      </c>
      <c r="O1460" s="4"/>
      <c r="P1460" s="12" t="s">
        <v>2502</v>
      </c>
    </row>
    <row r="1461" spans="1:16" x14ac:dyDescent="0.45">
      <c r="A1461" s="2" t="s">
        <v>4175</v>
      </c>
      <c r="B1461" s="2">
        <v>1120</v>
      </c>
      <c r="C1461" s="12" t="s">
        <v>1975</v>
      </c>
      <c r="D1461" s="12" t="s">
        <v>201</v>
      </c>
      <c r="E1461" s="24">
        <v>120548029</v>
      </c>
      <c r="F1461" s="12" t="s">
        <v>0</v>
      </c>
      <c r="G1461" s="12" t="s">
        <v>1</v>
      </c>
      <c r="H1461" s="12" t="s">
        <v>2490</v>
      </c>
      <c r="I1461" s="4"/>
      <c r="J1461" s="5">
        <v>1</v>
      </c>
      <c r="K1461" s="6"/>
      <c r="L1461" s="6" t="s">
        <v>128</v>
      </c>
      <c r="M1461" s="4" t="s">
        <v>6</v>
      </c>
      <c r="N1461" t="s">
        <v>118</v>
      </c>
      <c r="O1461" s="4"/>
      <c r="P1461" s="12" t="s">
        <v>2503</v>
      </c>
    </row>
    <row r="1462" spans="1:16" x14ac:dyDescent="0.45">
      <c r="A1462" s="2" t="s">
        <v>4175</v>
      </c>
      <c r="B1462" s="2">
        <v>1120</v>
      </c>
      <c r="C1462" s="12" t="s">
        <v>489</v>
      </c>
      <c r="D1462" s="12" t="s">
        <v>201</v>
      </c>
      <c r="E1462" s="24">
        <v>120468294</v>
      </c>
      <c r="F1462" s="12" t="s">
        <v>24</v>
      </c>
      <c r="G1462" s="12" t="s">
        <v>1</v>
      </c>
      <c r="H1462" s="12" t="s">
        <v>2490</v>
      </c>
      <c r="I1462" s="4"/>
      <c r="J1462" s="5">
        <v>1</v>
      </c>
      <c r="K1462" s="6"/>
      <c r="L1462" s="6" t="s">
        <v>199</v>
      </c>
      <c r="M1462" s="4" t="s">
        <v>6</v>
      </c>
      <c r="N1462" t="s">
        <v>118</v>
      </c>
      <c r="O1462" s="4"/>
      <c r="P1462" s="12" t="s">
        <v>2504</v>
      </c>
    </row>
    <row r="1463" spans="1:16" x14ac:dyDescent="0.45">
      <c r="A1463" s="2" t="s">
        <v>4175</v>
      </c>
      <c r="B1463" s="2">
        <v>1120</v>
      </c>
      <c r="C1463" s="12" t="s">
        <v>889</v>
      </c>
      <c r="D1463" s="12" t="s">
        <v>201</v>
      </c>
      <c r="E1463" s="24">
        <v>120459289</v>
      </c>
      <c r="F1463" s="12" t="s">
        <v>0</v>
      </c>
      <c r="G1463" s="12" t="s">
        <v>1</v>
      </c>
      <c r="H1463" s="12" t="s">
        <v>2490</v>
      </c>
      <c r="I1463" s="4"/>
      <c r="J1463" s="5">
        <v>1</v>
      </c>
      <c r="K1463" s="6"/>
      <c r="L1463" s="6" t="s">
        <v>226</v>
      </c>
      <c r="M1463" s="4" t="s">
        <v>6</v>
      </c>
      <c r="N1463" t="s">
        <v>118</v>
      </c>
      <c r="O1463" s="4"/>
      <c r="P1463" s="12" t="s">
        <v>2505</v>
      </c>
    </row>
    <row r="1464" spans="1:16" x14ac:dyDescent="0.45">
      <c r="A1464" s="2" t="s">
        <v>4175</v>
      </c>
      <c r="B1464" s="2">
        <v>1120</v>
      </c>
      <c r="C1464" s="12" t="s">
        <v>657</v>
      </c>
      <c r="D1464" s="12" t="s">
        <v>201</v>
      </c>
      <c r="E1464" s="24">
        <v>120497840</v>
      </c>
      <c r="F1464" s="12" t="s">
        <v>10</v>
      </c>
      <c r="G1464" s="12" t="s">
        <v>1</v>
      </c>
      <c r="H1464" s="12" t="s">
        <v>2490</v>
      </c>
      <c r="I1464" s="4"/>
      <c r="J1464" s="5">
        <v>1</v>
      </c>
      <c r="K1464" s="6"/>
      <c r="L1464" s="6" t="s">
        <v>131</v>
      </c>
      <c r="M1464" s="4" t="s">
        <v>6</v>
      </c>
      <c r="N1464" t="s">
        <v>118</v>
      </c>
      <c r="O1464" s="4"/>
      <c r="P1464" s="12" t="s">
        <v>2506</v>
      </c>
    </row>
    <row r="1465" spans="1:16" x14ac:dyDescent="0.45">
      <c r="A1465" s="2" t="s">
        <v>4175</v>
      </c>
      <c r="B1465" s="2">
        <v>1120</v>
      </c>
      <c r="C1465" s="12" t="s">
        <v>2507</v>
      </c>
      <c r="D1465" s="12" t="s">
        <v>201</v>
      </c>
      <c r="E1465" s="24">
        <v>120548009</v>
      </c>
      <c r="F1465" s="12" t="s">
        <v>1</v>
      </c>
      <c r="G1465" s="12" t="s">
        <v>24</v>
      </c>
      <c r="H1465" s="12" t="s">
        <v>2490</v>
      </c>
      <c r="I1465" s="4"/>
      <c r="J1465" s="5">
        <v>1</v>
      </c>
      <c r="K1465" s="6"/>
      <c r="L1465" s="6" t="s">
        <v>32</v>
      </c>
      <c r="M1465" s="4" t="s">
        <v>6</v>
      </c>
      <c r="N1465" t="s">
        <v>118</v>
      </c>
      <c r="O1465" s="4"/>
      <c r="P1465" s="12" t="s">
        <v>2494</v>
      </c>
    </row>
    <row r="1466" spans="1:16" x14ac:dyDescent="0.45">
      <c r="A1466" s="2" t="s">
        <v>4175</v>
      </c>
      <c r="B1466" s="2">
        <v>1120</v>
      </c>
      <c r="C1466" s="12" t="s">
        <v>2508</v>
      </c>
      <c r="D1466" s="12" t="s">
        <v>201</v>
      </c>
      <c r="E1466" s="24">
        <v>120506308</v>
      </c>
      <c r="F1466" s="12" t="s">
        <v>0</v>
      </c>
      <c r="G1466" s="12" t="s">
        <v>1</v>
      </c>
      <c r="H1466" s="12" t="s">
        <v>2490</v>
      </c>
      <c r="I1466" s="4"/>
      <c r="J1466" s="5">
        <v>1</v>
      </c>
      <c r="K1466" s="6"/>
      <c r="L1466" s="6" t="s">
        <v>159</v>
      </c>
      <c r="M1466" s="4" t="s">
        <v>6</v>
      </c>
      <c r="N1466" t="s">
        <v>118</v>
      </c>
      <c r="O1466" s="4"/>
      <c r="P1466" s="12" t="s">
        <v>2509</v>
      </c>
    </row>
    <row r="1467" spans="1:16" x14ac:dyDescent="0.45">
      <c r="A1467" s="2" t="s">
        <v>4175</v>
      </c>
      <c r="B1467" s="2">
        <v>1120</v>
      </c>
      <c r="C1467" s="12" t="s">
        <v>519</v>
      </c>
      <c r="D1467" s="12" t="s">
        <v>201</v>
      </c>
      <c r="E1467" s="24">
        <v>120529630</v>
      </c>
      <c r="F1467" s="12" t="s">
        <v>10</v>
      </c>
      <c r="G1467" s="12" t="s">
        <v>24</v>
      </c>
      <c r="H1467" s="12" t="s">
        <v>2490</v>
      </c>
      <c r="I1467" s="4"/>
      <c r="J1467" s="5">
        <v>1</v>
      </c>
      <c r="K1467" s="6"/>
      <c r="L1467" s="6" t="s">
        <v>445</v>
      </c>
      <c r="M1467" s="4" t="s">
        <v>6</v>
      </c>
      <c r="N1467" t="s">
        <v>118</v>
      </c>
      <c r="O1467" s="4"/>
      <c r="P1467" s="12" t="s">
        <v>2510</v>
      </c>
    </row>
    <row r="1468" spans="1:16" x14ac:dyDescent="0.45">
      <c r="A1468" s="2" t="s">
        <v>4175</v>
      </c>
      <c r="B1468" s="2">
        <v>1120</v>
      </c>
      <c r="C1468" s="12" t="s">
        <v>2512</v>
      </c>
      <c r="D1468" s="12" t="s">
        <v>662</v>
      </c>
      <c r="E1468" s="24">
        <v>3744491</v>
      </c>
      <c r="F1468" s="12" t="s">
        <v>0</v>
      </c>
      <c r="G1468" s="12" t="s">
        <v>1</v>
      </c>
      <c r="H1468" s="12" t="s">
        <v>2511</v>
      </c>
      <c r="I1468" s="4"/>
      <c r="J1468" s="5">
        <v>1</v>
      </c>
      <c r="K1468" s="6"/>
      <c r="L1468" s="6" t="s">
        <v>246</v>
      </c>
      <c r="M1468" s="4" t="s">
        <v>6</v>
      </c>
      <c r="N1468" t="s">
        <v>118</v>
      </c>
      <c r="O1468" s="4"/>
      <c r="P1468" s="12" t="s">
        <v>2513</v>
      </c>
    </row>
    <row r="1469" spans="1:16" x14ac:dyDescent="0.45">
      <c r="A1469" s="2" t="s">
        <v>4175</v>
      </c>
      <c r="B1469" s="2">
        <v>1120</v>
      </c>
      <c r="C1469" s="12" t="s">
        <v>2514</v>
      </c>
      <c r="D1469" s="12" t="s">
        <v>662</v>
      </c>
      <c r="E1469" s="24">
        <v>3714490</v>
      </c>
      <c r="F1469" s="12" t="s">
        <v>24</v>
      </c>
      <c r="G1469" s="12" t="s">
        <v>10</v>
      </c>
      <c r="H1469" s="12" t="s">
        <v>2511</v>
      </c>
      <c r="I1469" s="4"/>
      <c r="J1469" s="5">
        <v>1</v>
      </c>
      <c r="K1469" s="6"/>
      <c r="L1469" s="6" t="s">
        <v>124</v>
      </c>
      <c r="M1469" s="4" t="s">
        <v>6</v>
      </c>
      <c r="N1469" t="s">
        <v>118</v>
      </c>
      <c r="O1469" s="4"/>
      <c r="P1469" s="12" t="s">
        <v>2515</v>
      </c>
    </row>
    <row r="1470" spans="1:16" x14ac:dyDescent="0.45">
      <c r="A1470" s="2" t="s">
        <v>4175</v>
      </c>
      <c r="B1470" s="2">
        <v>1120</v>
      </c>
      <c r="C1470" s="12" t="s">
        <v>1708</v>
      </c>
      <c r="D1470" s="12" t="s">
        <v>662</v>
      </c>
      <c r="E1470" s="24">
        <v>3741947</v>
      </c>
      <c r="F1470" s="12" t="s">
        <v>0</v>
      </c>
      <c r="G1470" s="12" t="s">
        <v>1</v>
      </c>
      <c r="H1470" s="12" t="s">
        <v>2511</v>
      </c>
      <c r="I1470" s="4"/>
      <c r="J1470" s="5">
        <v>1</v>
      </c>
      <c r="K1470" s="6"/>
      <c r="L1470" s="6" t="s">
        <v>338</v>
      </c>
      <c r="M1470" s="4" t="s">
        <v>6</v>
      </c>
      <c r="N1470" t="s">
        <v>118</v>
      </c>
      <c r="O1470" s="4"/>
      <c r="P1470" s="12" t="s">
        <v>2516</v>
      </c>
    </row>
    <row r="1471" spans="1:16" x14ac:dyDescent="0.45">
      <c r="A1471" s="2" t="s">
        <v>4175</v>
      </c>
      <c r="B1471" s="2">
        <v>1120</v>
      </c>
      <c r="C1471" s="12" t="s">
        <v>1348</v>
      </c>
      <c r="D1471" s="12" t="s">
        <v>662</v>
      </c>
      <c r="E1471" s="24">
        <v>3720413</v>
      </c>
      <c r="F1471" s="12" t="s">
        <v>1</v>
      </c>
      <c r="G1471" s="12" t="s">
        <v>0</v>
      </c>
      <c r="H1471" s="12" t="s">
        <v>2511</v>
      </c>
      <c r="I1471" s="4"/>
      <c r="J1471" s="5">
        <v>1</v>
      </c>
      <c r="K1471" s="6"/>
      <c r="L1471" s="6" t="s">
        <v>338</v>
      </c>
      <c r="M1471" s="4" t="s">
        <v>6</v>
      </c>
      <c r="N1471" t="s">
        <v>118</v>
      </c>
      <c r="O1471" s="4"/>
      <c r="P1471" s="12" t="s">
        <v>2517</v>
      </c>
    </row>
    <row r="1472" spans="1:16" x14ac:dyDescent="0.45">
      <c r="A1472" s="2" t="s">
        <v>4175</v>
      </c>
      <c r="B1472" s="2">
        <v>1120</v>
      </c>
      <c r="C1472" s="12" t="s">
        <v>2518</v>
      </c>
      <c r="D1472" s="12" t="s">
        <v>662</v>
      </c>
      <c r="E1472" s="24">
        <v>3742029</v>
      </c>
      <c r="F1472" s="12" t="s">
        <v>10</v>
      </c>
      <c r="G1472" s="12" t="s">
        <v>24</v>
      </c>
      <c r="H1472" s="12" t="s">
        <v>2511</v>
      </c>
      <c r="I1472" s="4"/>
      <c r="J1472" s="5">
        <v>1</v>
      </c>
      <c r="K1472" s="6"/>
      <c r="L1472" s="6" t="s">
        <v>176</v>
      </c>
      <c r="M1472" s="4" t="s">
        <v>6</v>
      </c>
      <c r="N1472" t="s">
        <v>118</v>
      </c>
      <c r="O1472" s="4"/>
      <c r="P1472" s="12" t="s">
        <v>2519</v>
      </c>
    </row>
    <row r="1473" spans="1:16" x14ac:dyDescent="0.45">
      <c r="A1473" s="2" t="s">
        <v>4175</v>
      </c>
      <c r="B1473" s="2">
        <v>1120</v>
      </c>
      <c r="C1473" s="12" t="s">
        <v>2520</v>
      </c>
      <c r="D1473" s="12" t="s">
        <v>662</v>
      </c>
      <c r="E1473" s="24">
        <v>3752721</v>
      </c>
      <c r="F1473" s="12" t="s">
        <v>24</v>
      </c>
      <c r="G1473" s="12" t="s">
        <v>10</v>
      </c>
      <c r="H1473" s="12" t="s">
        <v>2511</v>
      </c>
      <c r="I1473" s="4"/>
      <c r="J1473" s="5">
        <v>1</v>
      </c>
      <c r="K1473" s="6"/>
      <c r="L1473" s="6" t="s">
        <v>176</v>
      </c>
      <c r="M1473" s="4" t="s">
        <v>6</v>
      </c>
      <c r="N1473" t="s">
        <v>118</v>
      </c>
      <c r="O1473" s="4"/>
      <c r="P1473" s="12" t="s">
        <v>2521</v>
      </c>
    </row>
    <row r="1474" spans="1:16" x14ac:dyDescent="0.45">
      <c r="A1474" s="2" t="s">
        <v>4175</v>
      </c>
      <c r="B1474" s="2">
        <v>1120</v>
      </c>
      <c r="C1474" s="12" t="s">
        <v>2080</v>
      </c>
      <c r="D1474" s="12" t="s">
        <v>662</v>
      </c>
      <c r="E1474" s="24">
        <v>3714490</v>
      </c>
      <c r="F1474" s="12" t="s">
        <v>24</v>
      </c>
      <c r="G1474" s="12" t="s">
        <v>10</v>
      </c>
      <c r="H1474" s="12" t="s">
        <v>2511</v>
      </c>
      <c r="I1474" s="4"/>
      <c r="J1474" s="5">
        <v>1</v>
      </c>
      <c r="K1474" s="6"/>
      <c r="L1474" s="6" t="s">
        <v>128</v>
      </c>
      <c r="M1474" s="4" t="s">
        <v>6</v>
      </c>
      <c r="N1474" t="s">
        <v>118</v>
      </c>
      <c r="O1474" s="4"/>
      <c r="P1474" s="12" t="s">
        <v>2515</v>
      </c>
    </row>
    <row r="1475" spans="1:16" x14ac:dyDescent="0.45">
      <c r="A1475" s="2" t="s">
        <v>4175</v>
      </c>
      <c r="B1475" s="2">
        <v>1120</v>
      </c>
      <c r="C1475" s="12" t="s">
        <v>2522</v>
      </c>
      <c r="D1475" s="12" t="s">
        <v>662</v>
      </c>
      <c r="E1475" s="24">
        <v>3752687</v>
      </c>
      <c r="F1475" s="12" t="s">
        <v>1</v>
      </c>
      <c r="G1475" s="12" t="s">
        <v>0</v>
      </c>
      <c r="H1475" s="12" t="s">
        <v>2511</v>
      </c>
      <c r="I1475" s="4"/>
      <c r="J1475" s="5">
        <v>1</v>
      </c>
      <c r="K1475" s="6"/>
      <c r="L1475" s="6" t="s">
        <v>199</v>
      </c>
      <c r="M1475" s="4" t="s">
        <v>6</v>
      </c>
      <c r="N1475" t="s">
        <v>118</v>
      </c>
      <c r="O1475" s="4"/>
      <c r="P1475" s="12" t="s">
        <v>2523</v>
      </c>
    </row>
    <row r="1476" spans="1:16" x14ac:dyDescent="0.45">
      <c r="A1476" s="2" t="s">
        <v>4175</v>
      </c>
      <c r="B1476" s="2">
        <v>1120</v>
      </c>
      <c r="C1476" s="12" t="s">
        <v>627</v>
      </c>
      <c r="D1476" s="12" t="s">
        <v>662</v>
      </c>
      <c r="E1476" s="24">
        <v>3720413</v>
      </c>
      <c r="F1476" s="12" t="s">
        <v>1</v>
      </c>
      <c r="G1476" s="12" t="s">
        <v>0</v>
      </c>
      <c r="H1476" s="12" t="s">
        <v>2511</v>
      </c>
      <c r="I1476" s="4"/>
      <c r="J1476" s="5">
        <v>1</v>
      </c>
      <c r="K1476" s="6"/>
      <c r="L1476" s="6" t="s">
        <v>32</v>
      </c>
      <c r="M1476" s="4" t="s">
        <v>6</v>
      </c>
      <c r="N1476" t="s">
        <v>118</v>
      </c>
      <c r="O1476" s="4"/>
      <c r="P1476" s="12" t="s">
        <v>2517</v>
      </c>
    </row>
    <row r="1477" spans="1:16" x14ac:dyDescent="0.45">
      <c r="A1477" s="2" t="s">
        <v>4175</v>
      </c>
      <c r="B1477" s="2">
        <v>1120</v>
      </c>
      <c r="C1477" s="12" t="s">
        <v>627</v>
      </c>
      <c r="D1477" s="12" t="s">
        <v>662</v>
      </c>
      <c r="E1477" s="24">
        <v>3744541</v>
      </c>
      <c r="F1477" s="12" t="s">
        <v>2525</v>
      </c>
      <c r="G1477" s="12" t="s">
        <v>144</v>
      </c>
      <c r="H1477" s="12" t="s">
        <v>2511</v>
      </c>
      <c r="I1477" s="4"/>
      <c r="J1477" s="5">
        <v>1</v>
      </c>
      <c r="K1477" s="6"/>
      <c r="L1477" s="6" t="s">
        <v>32</v>
      </c>
      <c r="M1477" s="4" t="s">
        <v>6</v>
      </c>
      <c r="N1477" t="s">
        <v>194</v>
      </c>
      <c r="O1477" s="4"/>
      <c r="P1477" s="12" t="s">
        <v>2524</v>
      </c>
    </row>
    <row r="1478" spans="1:16" x14ac:dyDescent="0.45">
      <c r="A1478" s="2" t="s">
        <v>4175</v>
      </c>
      <c r="B1478" s="2">
        <v>1120</v>
      </c>
      <c r="C1478" s="12" t="s">
        <v>2526</v>
      </c>
      <c r="D1478" s="12" t="s">
        <v>662</v>
      </c>
      <c r="E1478" s="24">
        <v>3800258</v>
      </c>
      <c r="F1478" s="12" t="s">
        <v>24</v>
      </c>
      <c r="G1478" s="12" t="s">
        <v>10</v>
      </c>
      <c r="H1478" s="12" t="s">
        <v>2511</v>
      </c>
      <c r="I1478" s="4"/>
      <c r="J1478" s="5">
        <v>1</v>
      </c>
      <c r="K1478" s="6"/>
      <c r="L1478" s="6" t="s">
        <v>159</v>
      </c>
      <c r="M1478" s="4" t="s">
        <v>6</v>
      </c>
      <c r="N1478" t="s">
        <v>118</v>
      </c>
      <c r="O1478" s="4"/>
      <c r="P1478" s="12" t="s">
        <v>2527</v>
      </c>
    </row>
    <row r="1479" spans="1:16" x14ac:dyDescent="0.45">
      <c r="A1479" s="2" t="s">
        <v>4175</v>
      </c>
      <c r="B1479" s="2">
        <v>1120</v>
      </c>
      <c r="C1479" s="12" t="s">
        <v>1895</v>
      </c>
      <c r="D1479" s="12" t="s">
        <v>126</v>
      </c>
      <c r="E1479" s="24">
        <v>67591264</v>
      </c>
      <c r="F1479" s="12" t="s">
        <v>24</v>
      </c>
      <c r="G1479" s="12" t="s">
        <v>0</v>
      </c>
      <c r="H1479" s="12" t="s">
        <v>2528</v>
      </c>
      <c r="I1479" s="4"/>
      <c r="J1479" s="5">
        <v>1</v>
      </c>
      <c r="K1479" s="6"/>
      <c r="L1479" s="6" t="s">
        <v>146</v>
      </c>
      <c r="M1479" s="4" t="s">
        <v>6</v>
      </c>
      <c r="N1479" t="s">
        <v>118</v>
      </c>
      <c r="O1479" s="4"/>
      <c r="P1479" s="12" t="s">
        <v>2529</v>
      </c>
    </row>
    <row r="1480" spans="1:16" x14ac:dyDescent="0.45">
      <c r="A1480" s="2" t="s">
        <v>4175</v>
      </c>
      <c r="B1480" s="2">
        <v>1120</v>
      </c>
      <c r="C1480" s="12" t="s">
        <v>1059</v>
      </c>
      <c r="D1480" s="12" t="s">
        <v>126</v>
      </c>
      <c r="E1480" s="24">
        <v>67593276</v>
      </c>
      <c r="F1480" s="12" t="s">
        <v>10</v>
      </c>
      <c r="G1480" s="12" t="s">
        <v>0</v>
      </c>
      <c r="H1480" s="12" t="s">
        <v>2528</v>
      </c>
      <c r="I1480" s="4"/>
      <c r="J1480" s="5">
        <v>1</v>
      </c>
      <c r="K1480" s="6"/>
      <c r="L1480" s="6" t="s">
        <v>124</v>
      </c>
      <c r="M1480" s="4" t="s">
        <v>6</v>
      </c>
      <c r="N1480" t="s">
        <v>118</v>
      </c>
      <c r="O1480" s="4"/>
      <c r="P1480" s="12" t="s">
        <v>2530</v>
      </c>
    </row>
    <row r="1481" spans="1:16" x14ac:dyDescent="0.45">
      <c r="A1481" s="2" t="s">
        <v>4175</v>
      </c>
      <c r="B1481" s="2">
        <v>1120</v>
      </c>
      <c r="C1481" s="12" t="s">
        <v>410</v>
      </c>
      <c r="D1481" s="12" t="s">
        <v>126</v>
      </c>
      <c r="E1481" s="24">
        <v>67569269</v>
      </c>
      <c r="F1481" s="12" t="s">
        <v>0</v>
      </c>
      <c r="G1481" s="12" t="s">
        <v>1</v>
      </c>
      <c r="H1481" s="12" t="s">
        <v>2528</v>
      </c>
      <c r="I1481" s="4"/>
      <c r="J1481" s="5">
        <v>1</v>
      </c>
      <c r="K1481" s="6"/>
      <c r="L1481" s="6" t="s">
        <v>338</v>
      </c>
      <c r="M1481" s="4" t="s">
        <v>6</v>
      </c>
      <c r="N1481" t="s">
        <v>118</v>
      </c>
      <c r="O1481" s="4"/>
      <c r="P1481" s="12" t="s">
        <v>2531</v>
      </c>
    </row>
    <row r="1482" spans="1:16" x14ac:dyDescent="0.45">
      <c r="A1482" s="2" t="s">
        <v>4175</v>
      </c>
      <c r="B1482" s="2">
        <v>1120</v>
      </c>
      <c r="C1482" s="12" t="s">
        <v>1114</v>
      </c>
      <c r="D1482" s="12" t="s">
        <v>126</v>
      </c>
      <c r="E1482" s="24">
        <v>67593361</v>
      </c>
      <c r="F1482" s="12" t="s">
        <v>0</v>
      </c>
      <c r="G1482" s="12" t="s">
        <v>1</v>
      </c>
      <c r="H1482" s="12" t="s">
        <v>2528</v>
      </c>
      <c r="I1482" s="4"/>
      <c r="J1482" s="5">
        <v>1</v>
      </c>
      <c r="K1482" s="6"/>
      <c r="L1482" s="6" t="s">
        <v>338</v>
      </c>
      <c r="M1482" s="4" t="s">
        <v>6</v>
      </c>
      <c r="N1482" t="s">
        <v>118</v>
      </c>
      <c r="O1482" s="4"/>
      <c r="P1482" s="12" t="s">
        <v>2532</v>
      </c>
    </row>
    <row r="1483" spans="1:16" x14ac:dyDescent="0.45">
      <c r="A1483" s="2" t="s">
        <v>4175</v>
      </c>
      <c r="B1483" s="2">
        <v>1120</v>
      </c>
      <c r="C1483" s="12" t="s">
        <v>843</v>
      </c>
      <c r="D1483" s="12" t="s">
        <v>327</v>
      </c>
      <c r="E1483" s="24">
        <v>47079235</v>
      </c>
      <c r="F1483" s="12" t="s">
        <v>0</v>
      </c>
      <c r="G1483" s="12" t="s">
        <v>1</v>
      </c>
      <c r="H1483" s="12" t="s">
        <v>2533</v>
      </c>
      <c r="I1483" s="4"/>
      <c r="J1483" s="5">
        <v>1</v>
      </c>
      <c r="K1483" s="6"/>
      <c r="L1483" s="6" t="s">
        <v>246</v>
      </c>
      <c r="M1483" s="4" t="s">
        <v>6</v>
      </c>
      <c r="N1483" t="s">
        <v>118</v>
      </c>
      <c r="O1483" s="4"/>
      <c r="P1483" s="12" t="s">
        <v>2534</v>
      </c>
    </row>
    <row r="1484" spans="1:16" x14ac:dyDescent="0.45">
      <c r="A1484" s="2" t="s">
        <v>4175</v>
      </c>
      <c r="B1484" s="2">
        <v>1120</v>
      </c>
      <c r="C1484" s="12" t="s">
        <v>773</v>
      </c>
      <c r="D1484" s="12" t="s">
        <v>327</v>
      </c>
      <c r="E1484" s="24">
        <v>47125229</v>
      </c>
      <c r="F1484" s="12" t="s">
        <v>1</v>
      </c>
      <c r="G1484" s="12" t="s">
        <v>0</v>
      </c>
      <c r="H1484" s="12" t="s">
        <v>2533</v>
      </c>
      <c r="I1484" s="4"/>
      <c r="J1484" s="5">
        <v>1</v>
      </c>
      <c r="K1484" s="6"/>
      <c r="L1484" s="6" t="s">
        <v>146</v>
      </c>
      <c r="M1484" s="4" t="s">
        <v>6</v>
      </c>
      <c r="N1484" t="s">
        <v>118</v>
      </c>
      <c r="O1484" s="4"/>
      <c r="P1484" s="12" t="s">
        <v>2535</v>
      </c>
    </row>
    <row r="1485" spans="1:16" x14ac:dyDescent="0.45">
      <c r="A1485" s="2" t="s">
        <v>4175</v>
      </c>
      <c r="B1485" s="2">
        <v>1120</v>
      </c>
      <c r="C1485" s="12" t="s">
        <v>1732</v>
      </c>
      <c r="D1485" s="12" t="s">
        <v>327</v>
      </c>
      <c r="E1485" s="24">
        <v>47161675</v>
      </c>
      <c r="F1485" s="12" t="s">
        <v>1</v>
      </c>
      <c r="G1485" s="12" t="s">
        <v>10</v>
      </c>
      <c r="H1485" s="12" t="s">
        <v>2533</v>
      </c>
      <c r="I1485" s="4"/>
      <c r="J1485" s="5">
        <v>1</v>
      </c>
      <c r="K1485" s="7"/>
      <c r="L1485" s="7" t="s">
        <v>151</v>
      </c>
      <c r="M1485" s="4" t="s">
        <v>6</v>
      </c>
      <c r="N1485" t="s">
        <v>118</v>
      </c>
      <c r="O1485" s="4"/>
      <c r="P1485" s="12" t="s">
        <v>2536</v>
      </c>
    </row>
    <row r="1486" spans="1:16" x14ac:dyDescent="0.45">
      <c r="A1486" s="2" t="s">
        <v>4175</v>
      </c>
      <c r="B1486" s="2">
        <v>1120</v>
      </c>
      <c r="C1486" s="12" t="s">
        <v>2537</v>
      </c>
      <c r="D1486" s="12" t="s">
        <v>327</v>
      </c>
      <c r="E1486" s="24">
        <v>47058629</v>
      </c>
      <c r="F1486" s="12" t="s">
        <v>1</v>
      </c>
      <c r="G1486" s="12" t="s">
        <v>24</v>
      </c>
      <c r="H1486" s="12" t="s">
        <v>2533</v>
      </c>
      <c r="I1486" s="4"/>
      <c r="J1486" s="5">
        <v>1</v>
      </c>
      <c r="K1486" s="6"/>
      <c r="L1486" s="6" t="s">
        <v>124</v>
      </c>
      <c r="M1486" s="4" t="s">
        <v>6</v>
      </c>
      <c r="N1486" t="s">
        <v>118</v>
      </c>
      <c r="O1486" s="4"/>
      <c r="P1486" s="12" t="s">
        <v>2538</v>
      </c>
    </row>
    <row r="1487" spans="1:16" x14ac:dyDescent="0.45">
      <c r="A1487" s="2" t="s">
        <v>4175</v>
      </c>
      <c r="B1487" s="2">
        <v>1120</v>
      </c>
      <c r="C1487" s="12" t="s">
        <v>573</v>
      </c>
      <c r="D1487" s="12" t="s">
        <v>327</v>
      </c>
      <c r="E1487" s="24">
        <v>47163148</v>
      </c>
      <c r="F1487" s="12" t="s">
        <v>24</v>
      </c>
      <c r="G1487" s="12" t="s">
        <v>10</v>
      </c>
      <c r="H1487" s="12" t="s">
        <v>2533</v>
      </c>
      <c r="I1487" s="4"/>
      <c r="J1487" s="5">
        <v>1</v>
      </c>
      <c r="K1487" s="6"/>
      <c r="L1487" s="6" t="s">
        <v>32</v>
      </c>
      <c r="M1487" s="4" t="s">
        <v>6</v>
      </c>
      <c r="N1487" t="s">
        <v>118</v>
      </c>
      <c r="O1487" s="4"/>
      <c r="P1487" s="12" t="s">
        <v>2539</v>
      </c>
    </row>
    <row r="1488" spans="1:16" x14ac:dyDescent="0.45">
      <c r="A1488" s="2" t="s">
        <v>4175</v>
      </c>
      <c r="B1488" s="2">
        <v>1120</v>
      </c>
      <c r="C1488" s="12" t="s">
        <v>857</v>
      </c>
      <c r="D1488" s="12" t="s">
        <v>327</v>
      </c>
      <c r="E1488" s="24">
        <v>47205396</v>
      </c>
      <c r="F1488" s="12" t="s">
        <v>24</v>
      </c>
      <c r="G1488" s="12" t="s">
        <v>10</v>
      </c>
      <c r="H1488" s="12" t="s">
        <v>2533</v>
      </c>
      <c r="I1488" s="4"/>
      <c r="J1488" s="5">
        <v>1</v>
      </c>
      <c r="K1488" s="6"/>
      <c r="L1488" s="6" t="s">
        <v>164</v>
      </c>
      <c r="M1488" s="4" t="s">
        <v>6</v>
      </c>
      <c r="N1488" t="s">
        <v>132</v>
      </c>
      <c r="O1488" s="4"/>
      <c r="P1488" s="12" t="s">
        <v>2540</v>
      </c>
    </row>
    <row r="1489" spans="1:16" x14ac:dyDescent="0.45">
      <c r="A1489" s="2" t="s">
        <v>4175</v>
      </c>
      <c r="B1489" s="2">
        <v>1120</v>
      </c>
      <c r="C1489" s="12" t="s">
        <v>1507</v>
      </c>
      <c r="D1489" s="12" t="s">
        <v>327</v>
      </c>
      <c r="E1489" s="24">
        <v>47165734</v>
      </c>
      <c r="F1489" s="12" t="s">
        <v>24</v>
      </c>
      <c r="G1489" s="12" t="s">
        <v>10</v>
      </c>
      <c r="H1489" s="12" t="s">
        <v>2533</v>
      </c>
      <c r="I1489" s="4"/>
      <c r="J1489" s="5">
        <v>1</v>
      </c>
      <c r="K1489" s="6"/>
      <c r="L1489" s="6" t="s">
        <v>445</v>
      </c>
      <c r="M1489" s="4" t="s">
        <v>6</v>
      </c>
      <c r="N1489" t="s">
        <v>118</v>
      </c>
      <c r="O1489" s="4"/>
      <c r="P1489" s="12" t="s">
        <v>2541</v>
      </c>
    </row>
    <row r="1490" spans="1:16" x14ac:dyDescent="0.45">
      <c r="A1490" s="2" t="s">
        <v>4175</v>
      </c>
      <c r="B1490" s="2">
        <v>1120</v>
      </c>
      <c r="C1490" s="12" t="s">
        <v>739</v>
      </c>
      <c r="D1490" s="12" t="s">
        <v>142</v>
      </c>
      <c r="E1490" s="24">
        <v>30325925</v>
      </c>
      <c r="F1490" s="12" t="s">
        <v>0</v>
      </c>
      <c r="G1490" s="12" t="s">
        <v>24</v>
      </c>
      <c r="H1490" s="12" t="s">
        <v>2542</v>
      </c>
      <c r="I1490" s="4"/>
      <c r="J1490" s="5">
        <v>1</v>
      </c>
      <c r="K1490" s="6"/>
      <c r="L1490" s="6" t="s">
        <v>32</v>
      </c>
      <c r="M1490" s="4" t="s">
        <v>6</v>
      </c>
      <c r="N1490" t="s">
        <v>118</v>
      </c>
      <c r="O1490" s="4"/>
      <c r="P1490" s="12" t="s">
        <v>2543</v>
      </c>
    </row>
    <row r="1491" spans="1:16" x14ac:dyDescent="0.45">
      <c r="A1491" s="2" t="s">
        <v>4175</v>
      </c>
      <c r="B1491" s="2">
        <v>1120</v>
      </c>
      <c r="C1491" s="12" t="s">
        <v>1600</v>
      </c>
      <c r="D1491" s="12" t="s">
        <v>1278</v>
      </c>
      <c r="E1491" s="24">
        <v>57574691</v>
      </c>
      <c r="F1491" s="12" t="s">
        <v>10</v>
      </c>
      <c r="G1491" s="12" t="s">
        <v>24</v>
      </c>
      <c r="H1491" s="12" t="s">
        <v>2544</v>
      </c>
      <c r="I1491" s="4"/>
      <c r="J1491" s="5">
        <v>1</v>
      </c>
      <c r="K1491" s="6"/>
      <c r="L1491" s="6" t="s">
        <v>151</v>
      </c>
      <c r="M1491" s="4" t="s">
        <v>6</v>
      </c>
      <c r="N1491" t="s">
        <v>118</v>
      </c>
      <c r="O1491" s="4"/>
      <c r="P1491" s="12" t="s">
        <v>2545</v>
      </c>
    </row>
    <row r="1492" spans="1:16" x14ac:dyDescent="0.45">
      <c r="A1492" s="2" t="s">
        <v>4175</v>
      </c>
      <c r="B1492" s="2">
        <v>1120</v>
      </c>
      <c r="C1492" s="12" t="s">
        <v>2546</v>
      </c>
      <c r="D1492" s="12" t="s">
        <v>1278</v>
      </c>
      <c r="E1492" s="24">
        <v>57574720</v>
      </c>
      <c r="F1492" s="12" t="s">
        <v>0</v>
      </c>
      <c r="G1492" s="12" t="s">
        <v>24</v>
      </c>
      <c r="H1492" s="12" t="s">
        <v>2544</v>
      </c>
      <c r="I1492" s="4"/>
      <c r="J1492" s="5">
        <v>1</v>
      </c>
      <c r="K1492" s="6"/>
      <c r="L1492" s="6" t="s">
        <v>180</v>
      </c>
      <c r="M1492" s="4" t="s">
        <v>6</v>
      </c>
      <c r="N1492" t="s">
        <v>118</v>
      </c>
      <c r="O1492" s="4"/>
      <c r="P1492" s="12" t="s">
        <v>2547</v>
      </c>
    </row>
    <row r="1493" spans="1:16" x14ac:dyDescent="0.45">
      <c r="A1493" s="2" t="s">
        <v>4175</v>
      </c>
      <c r="B1493" s="2">
        <v>1120</v>
      </c>
      <c r="C1493" s="12" t="s">
        <v>1120</v>
      </c>
      <c r="D1493" s="12" t="s">
        <v>1278</v>
      </c>
      <c r="E1493" s="24">
        <v>57545473</v>
      </c>
      <c r="F1493" s="12" t="s">
        <v>10</v>
      </c>
      <c r="G1493" s="12" t="s">
        <v>24</v>
      </c>
      <c r="H1493" s="12" t="s">
        <v>2544</v>
      </c>
      <c r="I1493" s="4"/>
      <c r="J1493" s="5">
        <v>1</v>
      </c>
      <c r="K1493" s="6"/>
      <c r="L1493" s="6" t="s">
        <v>180</v>
      </c>
      <c r="M1493" s="4" t="s">
        <v>6</v>
      </c>
      <c r="N1493" t="s">
        <v>118</v>
      </c>
      <c r="O1493" s="4"/>
      <c r="P1493" s="12" t="s">
        <v>2548</v>
      </c>
    </row>
    <row r="1494" spans="1:16" x14ac:dyDescent="0.45">
      <c r="A1494" s="2" t="s">
        <v>4175</v>
      </c>
      <c r="B1494" s="2">
        <v>1120</v>
      </c>
      <c r="C1494" s="12" t="s">
        <v>2549</v>
      </c>
      <c r="D1494" s="12" t="s">
        <v>1278</v>
      </c>
      <c r="E1494" s="24">
        <v>57554373</v>
      </c>
      <c r="F1494" s="12" t="s">
        <v>24</v>
      </c>
      <c r="G1494" s="12" t="s">
        <v>0</v>
      </c>
      <c r="H1494" s="12" t="s">
        <v>2544</v>
      </c>
      <c r="I1494" s="4"/>
      <c r="J1494" s="5">
        <v>1</v>
      </c>
      <c r="K1494" s="6"/>
      <c r="L1494" s="6" t="s">
        <v>219</v>
      </c>
      <c r="M1494" s="4" t="s">
        <v>6</v>
      </c>
      <c r="N1494" t="s">
        <v>118</v>
      </c>
      <c r="O1494" s="4"/>
      <c r="P1494" s="12" t="s">
        <v>2550</v>
      </c>
    </row>
    <row r="1495" spans="1:16" x14ac:dyDescent="0.45">
      <c r="A1495" s="2" t="s">
        <v>4175</v>
      </c>
      <c r="B1495" s="2">
        <v>1120</v>
      </c>
      <c r="C1495" s="12" t="s">
        <v>1738</v>
      </c>
      <c r="D1495" s="12" t="s">
        <v>1278</v>
      </c>
      <c r="E1495" s="24">
        <v>57524908</v>
      </c>
      <c r="F1495" s="12" t="s">
        <v>10</v>
      </c>
      <c r="G1495" s="12" t="s">
        <v>24</v>
      </c>
      <c r="H1495" s="12" t="s">
        <v>2544</v>
      </c>
      <c r="I1495" s="4"/>
      <c r="J1495" s="5">
        <v>1</v>
      </c>
      <c r="K1495" s="6"/>
      <c r="L1495" s="6" t="s">
        <v>176</v>
      </c>
      <c r="M1495" s="4" t="s">
        <v>6</v>
      </c>
      <c r="N1495" t="s">
        <v>147</v>
      </c>
      <c r="O1495" s="4"/>
      <c r="P1495" s="12" t="s">
        <v>2551</v>
      </c>
    </row>
    <row r="1496" spans="1:16" x14ac:dyDescent="0.45">
      <c r="A1496" s="2" t="s">
        <v>4175</v>
      </c>
      <c r="B1496" s="2">
        <v>1120</v>
      </c>
      <c r="C1496" s="12" t="s">
        <v>127</v>
      </c>
      <c r="D1496" s="12" t="s">
        <v>1278</v>
      </c>
      <c r="E1496" s="24">
        <v>57523386</v>
      </c>
      <c r="F1496" s="12" t="s">
        <v>0</v>
      </c>
      <c r="G1496" s="12" t="s">
        <v>1</v>
      </c>
      <c r="H1496" s="12" t="s">
        <v>2544</v>
      </c>
      <c r="I1496" s="4"/>
      <c r="J1496" s="5">
        <v>1</v>
      </c>
      <c r="K1496" s="6"/>
      <c r="L1496" s="6" t="s">
        <v>128</v>
      </c>
      <c r="M1496" s="4" t="s">
        <v>6</v>
      </c>
      <c r="N1496" t="s">
        <v>118</v>
      </c>
      <c r="O1496" s="4"/>
      <c r="P1496" s="12" t="s">
        <v>2552</v>
      </c>
    </row>
    <row r="1497" spans="1:16" x14ac:dyDescent="0.45">
      <c r="A1497" s="2" t="s">
        <v>4175</v>
      </c>
      <c r="B1497" s="2">
        <v>1120</v>
      </c>
      <c r="C1497" s="12" t="s">
        <v>640</v>
      </c>
      <c r="D1497" s="12" t="s">
        <v>1278</v>
      </c>
      <c r="E1497" s="24">
        <v>57545500</v>
      </c>
      <c r="F1497" s="12" t="s">
        <v>0</v>
      </c>
      <c r="G1497" s="12" t="s">
        <v>1</v>
      </c>
      <c r="H1497" s="12" t="s">
        <v>2544</v>
      </c>
      <c r="I1497" s="4"/>
      <c r="J1497" s="5">
        <v>1</v>
      </c>
      <c r="K1497" s="6"/>
      <c r="L1497" s="6" t="s">
        <v>187</v>
      </c>
      <c r="M1497" s="4" t="s">
        <v>6</v>
      </c>
      <c r="N1497" t="s">
        <v>118</v>
      </c>
      <c r="O1497" s="4"/>
      <c r="P1497" s="12" t="s">
        <v>2553</v>
      </c>
    </row>
    <row r="1498" spans="1:16" x14ac:dyDescent="0.45">
      <c r="A1498" s="2" t="s">
        <v>4175</v>
      </c>
      <c r="B1498" s="2">
        <v>1120</v>
      </c>
      <c r="C1498" s="12" t="s">
        <v>2554</v>
      </c>
      <c r="D1498" s="12" t="s">
        <v>1278</v>
      </c>
      <c r="E1498" s="24">
        <v>57554373</v>
      </c>
      <c r="F1498" s="12" t="s">
        <v>24</v>
      </c>
      <c r="G1498" s="12" t="s">
        <v>0</v>
      </c>
      <c r="H1498" s="12" t="s">
        <v>2544</v>
      </c>
      <c r="I1498" s="4"/>
      <c r="J1498" s="5">
        <v>1</v>
      </c>
      <c r="K1498" s="6"/>
      <c r="L1498" s="6" t="s">
        <v>187</v>
      </c>
      <c r="M1498" s="4" t="s">
        <v>6</v>
      </c>
      <c r="N1498" t="s">
        <v>118</v>
      </c>
      <c r="O1498" s="4"/>
      <c r="P1498" s="12" t="s">
        <v>2550</v>
      </c>
    </row>
    <row r="1499" spans="1:16" x14ac:dyDescent="0.45">
      <c r="A1499" s="2" t="s">
        <v>4175</v>
      </c>
      <c r="B1499" s="2">
        <v>1120</v>
      </c>
      <c r="C1499" s="12" t="s">
        <v>2555</v>
      </c>
      <c r="D1499" s="12" t="s">
        <v>1278</v>
      </c>
      <c r="E1499" s="24">
        <v>57545653</v>
      </c>
      <c r="F1499" s="12" t="s">
        <v>24</v>
      </c>
      <c r="G1499" s="12" t="s">
        <v>10</v>
      </c>
      <c r="H1499" s="12" t="s">
        <v>2544</v>
      </c>
      <c r="I1499" s="4"/>
      <c r="J1499" s="5">
        <v>1</v>
      </c>
      <c r="K1499" s="6"/>
      <c r="L1499" s="6" t="s">
        <v>131</v>
      </c>
      <c r="M1499" s="4" t="s">
        <v>6</v>
      </c>
      <c r="N1499" t="s">
        <v>118</v>
      </c>
      <c r="O1499" s="4"/>
      <c r="P1499" s="12" t="s">
        <v>2556</v>
      </c>
    </row>
    <row r="1500" spans="1:16" x14ac:dyDescent="0.45">
      <c r="A1500" s="2" t="s">
        <v>4175</v>
      </c>
      <c r="B1500" s="2">
        <v>1120</v>
      </c>
      <c r="C1500" s="12" t="s">
        <v>279</v>
      </c>
      <c r="D1500" s="12" t="s">
        <v>327</v>
      </c>
      <c r="E1500" s="24">
        <v>30713601</v>
      </c>
      <c r="F1500" s="12" t="s">
        <v>0</v>
      </c>
      <c r="G1500" s="12" t="s">
        <v>1</v>
      </c>
      <c r="H1500" s="12" t="s">
        <v>2557</v>
      </c>
      <c r="I1500" s="4"/>
      <c r="J1500" s="5">
        <v>1</v>
      </c>
      <c r="K1500" s="6"/>
      <c r="L1500" s="6" t="s">
        <v>246</v>
      </c>
      <c r="M1500" s="4" t="s">
        <v>6</v>
      </c>
      <c r="N1500" t="s">
        <v>118</v>
      </c>
      <c r="O1500" s="4"/>
      <c r="P1500" s="12" t="s">
        <v>2558</v>
      </c>
    </row>
    <row r="1501" spans="1:16" x14ac:dyDescent="0.45">
      <c r="A1501" s="2" t="s">
        <v>4175</v>
      </c>
      <c r="B1501" s="2">
        <v>1120</v>
      </c>
      <c r="C1501" s="12" t="s">
        <v>2559</v>
      </c>
      <c r="D1501" s="12" t="s">
        <v>327</v>
      </c>
      <c r="E1501" s="24">
        <v>30713510</v>
      </c>
      <c r="F1501" s="12" t="s">
        <v>1</v>
      </c>
      <c r="G1501" s="12" t="s">
        <v>0</v>
      </c>
      <c r="H1501" s="12" t="s">
        <v>2557</v>
      </c>
      <c r="I1501" s="4"/>
      <c r="J1501" s="5">
        <v>1</v>
      </c>
      <c r="K1501" s="6"/>
      <c r="L1501" s="6" t="s">
        <v>180</v>
      </c>
      <c r="M1501" s="4" t="s">
        <v>6</v>
      </c>
      <c r="N1501" t="s">
        <v>118</v>
      </c>
      <c r="O1501" s="4"/>
      <c r="P1501" s="12" t="s">
        <v>2560</v>
      </c>
    </row>
    <row r="1502" spans="1:16" x14ac:dyDescent="0.45">
      <c r="A1502" s="2" t="s">
        <v>4175</v>
      </c>
      <c r="B1502" s="2">
        <v>1120</v>
      </c>
      <c r="C1502" s="12" t="s">
        <v>2341</v>
      </c>
      <c r="D1502" s="12" t="s">
        <v>327</v>
      </c>
      <c r="E1502" s="24">
        <v>30713510</v>
      </c>
      <c r="F1502" s="12" t="s">
        <v>1</v>
      </c>
      <c r="G1502" s="12" t="s">
        <v>0</v>
      </c>
      <c r="H1502" s="12" t="s">
        <v>2557</v>
      </c>
      <c r="I1502" s="4"/>
      <c r="J1502" s="5">
        <v>1</v>
      </c>
      <c r="K1502" s="6"/>
      <c r="L1502" s="6" t="s">
        <v>176</v>
      </c>
      <c r="M1502" s="4" t="s">
        <v>6</v>
      </c>
      <c r="N1502" t="s">
        <v>118</v>
      </c>
      <c r="O1502" s="4"/>
      <c r="P1502" s="12" t="s">
        <v>2560</v>
      </c>
    </row>
    <row r="1503" spans="1:16" x14ac:dyDescent="0.45">
      <c r="A1503" s="2" t="s">
        <v>4175</v>
      </c>
      <c r="B1503" s="2">
        <v>1120</v>
      </c>
      <c r="C1503" s="12" t="s">
        <v>2258</v>
      </c>
      <c r="D1503" s="12" t="s">
        <v>327</v>
      </c>
      <c r="E1503" s="24">
        <v>30713619</v>
      </c>
      <c r="F1503" s="12" t="s">
        <v>0</v>
      </c>
      <c r="G1503" s="12" t="s">
        <v>1</v>
      </c>
      <c r="H1503" s="12" t="s">
        <v>2557</v>
      </c>
      <c r="I1503" s="4"/>
      <c r="J1503" s="5">
        <v>1</v>
      </c>
      <c r="K1503" s="6"/>
      <c r="L1503" s="6" t="s">
        <v>234</v>
      </c>
      <c r="M1503" s="4" t="s">
        <v>6</v>
      </c>
      <c r="N1503" t="s">
        <v>118</v>
      </c>
      <c r="O1503" s="4"/>
      <c r="P1503" s="12" t="s">
        <v>2561</v>
      </c>
    </row>
    <row r="1504" spans="1:16" x14ac:dyDescent="0.45">
      <c r="A1504" s="2" t="s">
        <v>4175</v>
      </c>
      <c r="B1504" s="2">
        <v>1120</v>
      </c>
      <c r="C1504" s="12" t="s">
        <v>1820</v>
      </c>
      <c r="D1504" s="12" t="s">
        <v>327</v>
      </c>
      <c r="E1504" s="24">
        <v>30713660</v>
      </c>
      <c r="F1504" s="12" t="s">
        <v>24</v>
      </c>
      <c r="G1504" s="12" t="s">
        <v>10</v>
      </c>
      <c r="H1504" s="12" t="s">
        <v>2557</v>
      </c>
      <c r="I1504" s="4"/>
      <c r="J1504" s="5">
        <v>1</v>
      </c>
      <c r="K1504" s="6"/>
      <c r="L1504" s="6" t="s">
        <v>32</v>
      </c>
      <c r="M1504" s="4" t="s">
        <v>6</v>
      </c>
      <c r="N1504" t="s">
        <v>118</v>
      </c>
      <c r="O1504" s="4"/>
      <c r="P1504" s="12" t="s">
        <v>2562</v>
      </c>
    </row>
    <row r="1505" spans="1:16" x14ac:dyDescent="0.45">
      <c r="A1505" s="2" t="s">
        <v>4175</v>
      </c>
      <c r="B1505" s="2">
        <v>1120</v>
      </c>
      <c r="C1505" s="12" t="s">
        <v>1765</v>
      </c>
      <c r="D1505" s="12" t="s">
        <v>327</v>
      </c>
      <c r="E1505" s="24">
        <v>30691850</v>
      </c>
      <c r="F1505" s="12" t="s">
        <v>1</v>
      </c>
      <c r="G1505" s="12" t="s">
        <v>0</v>
      </c>
      <c r="H1505" s="12" t="s">
        <v>2557</v>
      </c>
      <c r="I1505" s="4"/>
      <c r="J1505" s="5">
        <v>1</v>
      </c>
      <c r="K1505" s="6"/>
      <c r="L1505" s="6" t="s">
        <v>45</v>
      </c>
      <c r="M1505" s="4" t="s">
        <v>6</v>
      </c>
      <c r="N1505" t="s">
        <v>118</v>
      </c>
      <c r="O1505" s="4"/>
      <c r="P1505" s="12" t="s">
        <v>2563</v>
      </c>
    </row>
    <row r="1506" spans="1:16" x14ac:dyDescent="0.45">
      <c r="A1506" s="2" t="s">
        <v>4175</v>
      </c>
      <c r="B1506" s="2">
        <v>1120</v>
      </c>
      <c r="C1506" s="12" t="s">
        <v>2508</v>
      </c>
      <c r="D1506" s="12" t="s">
        <v>327</v>
      </c>
      <c r="E1506" s="24">
        <v>30713244</v>
      </c>
      <c r="F1506" s="12" t="s">
        <v>24</v>
      </c>
      <c r="G1506" s="12" t="s">
        <v>10</v>
      </c>
      <c r="H1506" s="12" t="s">
        <v>2557</v>
      </c>
      <c r="I1506" s="4"/>
      <c r="J1506" s="5">
        <v>1</v>
      </c>
      <c r="K1506" s="6"/>
      <c r="L1506" s="6" t="s">
        <v>159</v>
      </c>
      <c r="M1506" s="4" t="s">
        <v>6</v>
      </c>
      <c r="N1506" t="s">
        <v>118</v>
      </c>
      <c r="O1506" s="4"/>
      <c r="P1506" s="12" t="s">
        <v>2564</v>
      </c>
    </row>
    <row r="1507" spans="1:16" x14ac:dyDescent="0.45">
      <c r="A1507" s="2" t="s">
        <v>4175</v>
      </c>
      <c r="B1507" s="2">
        <v>1120</v>
      </c>
      <c r="C1507" s="12" t="s">
        <v>352</v>
      </c>
      <c r="D1507" s="12" t="s">
        <v>201</v>
      </c>
      <c r="E1507" s="24">
        <v>2494645</v>
      </c>
      <c r="F1507" s="12" t="s">
        <v>0</v>
      </c>
      <c r="G1507" s="12" t="s">
        <v>1</v>
      </c>
      <c r="H1507" s="12" t="s">
        <v>2565</v>
      </c>
      <c r="I1507" s="4"/>
      <c r="J1507" s="5">
        <v>1</v>
      </c>
      <c r="K1507" s="6"/>
      <c r="L1507" s="6" t="s">
        <v>164</v>
      </c>
      <c r="M1507" s="4" t="s">
        <v>6</v>
      </c>
      <c r="N1507" t="s">
        <v>118</v>
      </c>
      <c r="O1507" s="4"/>
      <c r="P1507" s="12" t="s">
        <v>2566</v>
      </c>
    </row>
    <row r="1508" spans="1:16" x14ac:dyDescent="0.45">
      <c r="A1508" s="2" t="s">
        <v>4175</v>
      </c>
      <c r="B1508" s="2">
        <v>1120</v>
      </c>
      <c r="C1508" s="12" t="s">
        <v>502</v>
      </c>
      <c r="D1508" s="12" t="s">
        <v>730</v>
      </c>
      <c r="E1508" s="24">
        <v>81609966</v>
      </c>
      <c r="F1508" s="12" t="s">
        <v>24</v>
      </c>
      <c r="G1508" s="12" t="s">
        <v>10</v>
      </c>
      <c r="H1508" s="12" t="s">
        <v>2567</v>
      </c>
      <c r="I1508" s="4"/>
      <c r="J1508" s="5">
        <v>1</v>
      </c>
      <c r="K1508" s="6"/>
      <c r="L1508" s="6" t="s">
        <v>503</v>
      </c>
      <c r="M1508" s="4" t="s">
        <v>6</v>
      </c>
      <c r="N1508" t="s">
        <v>118</v>
      </c>
      <c r="O1508" s="4"/>
      <c r="P1508" s="12" t="s">
        <v>2568</v>
      </c>
    </row>
    <row r="1509" spans="1:16" x14ac:dyDescent="0.45">
      <c r="A1509" s="2" t="s">
        <v>4175</v>
      </c>
      <c r="B1509" s="2">
        <v>1120</v>
      </c>
      <c r="C1509" s="12" t="s">
        <v>2569</v>
      </c>
      <c r="D1509" s="12" t="s">
        <v>730</v>
      </c>
      <c r="E1509" s="24">
        <v>81422124</v>
      </c>
      <c r="F1509" s="12" t="s">
        <v>24</v>
      </c>
      <c r="G1509" s="12" t="s">
        <v>10</v>
      </c>
      <c r="H1509" s="12" t="s">
        <v>2567</v>
      </c>
      <c r="I1509" s="4"/>
      <c r="J1509" s="5">
        <v>1</v>
      </c>
      <c r="K1509" s="6"/>
      <c r="L1509" s="6" t="s">
        <v>124</v>
      </c>
      <c r="M1509" s="4" t="s">
        <v>6</v>
      </c>
      <c r="N1509" t="s">
        <v>118</v>
      </c>
      <c r="O1509" s="4"/>
      <c r="P1509" s="12" t="s">
        <v>2570</v>
      </c>
    </row>
    <row r="1510" spans="1:16" x14ac:dyDescent="0.45">
      <c r="A1510" s="2" t="s">
        <v>4175</v>
      </c>
      <c r="B1510" s="2">
        <v>1120</v>
      </c>
      <c r="C1510" s="12" t="s">
        <v>2571</v>
      </c>
      <c r="D1510" s="12" t="s">
        <v>730</v>
      </c>
      <c r="E1510" s="24">
        <v>81575012</v>
      </c>
      <c r="F1510" s="12" t="s">
        <v>144</v>
      </c>
      <c r="G1510" s="12" t="s">
        <v>2573</v>
      </c>
      <c r="H1510" s="12" t="s">
        <v>2567</v>
      </c>
      <c r="I1510" s="4"/>
      <c r="J1510" s="5">
        <v>1</v>
      </c>
      <c r="K1510" s="6"/>
      <c r="L1510" s="6" t="s">
        <v>338</v>
      </c>
      <c r="M1510" s="4" t="s">
        <v>6</v>
      </c>
      <c r="N1510" t="s">
        <v>140</v>
      </c>
      <c r="O1510" s="4"/>
      <c r="P1510" s="12" t="s">
        <v>2572</v>
      </c>
    </row>
    <row r="1511" spans="1:16" x14ac:dyDescent="0.45">
      <c r="A1511" s="2" t="s">
        <v>4175</v>
      </c>
      <c r="B1511" s="2">
        <v>1120</v>
      </c>
      <c r="C1511" s="12" t="s">
        <v>2574</v>
      </c>
      <c r="D1511" s="12" t="s">
        <v>730</v>
      </c>
      <c r="E1511" s="24">
        <v>81575012</v>
      </c>
      <c r="F1511" s="12" t="s">
        <v>144</v>
      </c>
      <c r="G1511" s="12" t="s">
        <v>2573</v>
      </c>
      <c r="H1511" s="12" t="s">
        <v>2567</v>
      </c>
      <c r="I1511" s="4"/>
      <c r="J1511" s="5">
        <v>1</v>
      </c>
      <c r="K1511" s="6"/>
      <c r="L1511" s="6" t="s">
        <v>338</v>
      </c>
      <c r="M1511" s="4" t="s">
        <v>6</v>
      </c>
      <c r="N1511" t="s">
        <v>140</v>
      </c>
      <c r="O1511" s="4"/>
      <c r="P1511" s="12" t="s">
        <v>2572</v>
      </c>
    </row>
    <row r="1512" spans="1:16" x14ac:dyDescent="0.45">
      <c r="A1512" s="2" t="s">
        <v>4175</v>
      </c>
      <c r="B1512" s="2">
        <v>1120</v>
      </c>
      <c r="C1512" s="12" t="s">
        <v>2518</v>
      </c>
      <c r="D1512" s="12" t="s">
        <v>730</v>
      </c>
      <c r="E1512" s="24">
        <v>81609994</v>
      </c>
      <c r="F1512" s="12" t="s">
        <v>24</v>
      </c>
      <c r="G1512" s="12" t="s">
        <v>10</v>
      </c>
      <c r="H1512" s="12" t="s">
        <v>2567</v>
      </c>
      <c r="I1512" s="4"/>
      <c r="J1512" s="5">
        <v>1</v>
      </c>
      <c r="K1512" s="6"/>
      <c r="L1512" s="6" t="s">
        <v>176</v>
      </c>
      <c r="M1512" s="4" t="s">
        <v>6</v>
      </c>
      <c r="N1512" t="s">
        <v>118</v>
      </c>
      <c r="O1512" s="4"/>
      <c r="P1512" s="12" t="s">
        <v>2575</v>
      </c>
    </row>
    <row r="1513" spans="1:16" x14ac:dyDescent="0.45">
      <c r="A1513" s="2" t="s">
        <v>4175</v>
      </c>
      <c r="B1513" s="2">
        <v>1120</v>
      </c>
      <c r="C1513" s="12" t="s">
        <v>1966</v>
      </c>
      <c r="D1513" s="12" t="s">
        <v>730</v>
      </c>
      <c r="E1513" s="24">
        <v>81610137</v>
      </c>
      <c r="F1513" s="12" t="s">
        <v>24</v>
      </c>
      <c r="G1513" s="12" t="s">
        <v>10</v>
      </c>
      <c r="H1513" s="12" t="s">
        <v>2567</v>
      </c>
      <c r="I1513" s="4"/>
      <c r="J1513" s="5">
        <v>1</v>
      </c>
      <c r="K1513" s="6"/>
      <c r="L1513" s="6" t="s">
        <v>176</v>
      </c>
      <c r="M1513" s="4" t="s">
        <v>6</v>
      </c>
      <c r="N1513" t="s">
        <v>118</v>
      </c>
      <c r="O1513" s="4"/>
      <c r="P1513" s="12" t="s">
        <v>2576</v>
      </c>
    </row>
    <row r="1514" spans="1:16" x14ac:dyDescent="0.45">
      <c r="A1514" s="2" t="s">
        <v>4175</v>
      </c>
      <c r="B1514" s="2">
        <v>1120</v>
      </c>
      <c r="C1514" s="12" t="s">
        <v>2020</v>
      </c>
      <c r="D1514" s="12" t="s">
        <v>730</v>
      </c>
      <c r="E1514" s="24">
        <v>81563035</v>
      </c>
      <c r="F1514" s="12" t="s">
        <v>10</v>
      </c>
      <c r="G1514" s="12" t="s">
        <v>24</v>
      </c>
      <c r="H1514" s="12" t="s">
        <v>2567</v>
      </c>
      <c r="I1514" s="4"/>
      <c r="J1514" s="5">
        <v>1</v>
      </c>
      <c r="K1514" s="6"/>
      <c r="L1514" s="6" t="s">
        <v>176</v>
      </c>
      <c r="M1514" s="4" t="s">
        <v>6</v>
      </c>
      <c r="N1514" t="s">
        <v>118</v>
      </c>
      <c r="O1514" s="4"/>
      <c r="P1514" s="12" t="s">
        <v>2577</v>
      </c>
    </row>
    <row r="1515" spans="1:16" x14ac:dyDescent="0.45">
      <c r="A1515" s="2" t="s">
        <v>4175</v>
      </c>
      <c r="B1515" s="2">
        <v>1120</v>
      </c>
      <c r="C1515" s="12" t="s">
        <v>1740</v>
      </c>
      <c r="D1515" s="12" t="s">
        <v>730</v>
      </c>
      <c r="E1515" s="24">
        <v>81528523</v>
      </c>
      <c r="F1515" s="12" t="s">
        <v>0</v>
      </c>
      <c r="G1515" s="12" t="s">
        <v>1</v>
      </c>
      <c r="H1515" s="12" t="s">
        <v>2567</v>
      </c>
      <c r="I1515" s="4"/>
      <c r="J1515" s="5">
        <v>1</v>
      </c>
      <c r="K1515" s="6"/>
      <c r="L1515" s="6" t="s">
        <v>128</v>
      </c>
      <c r="M1515" s="4" t="s">
        <v>6</v>
      </c>
      <c r="N1515" t="s">
        <v>118</v>
      </c>
      <c r="O1515" s="4"/>
      <c r="P1515" s="12" t="s">
        <v>2578</v>
      </c>
    </row>
    <row r="1516" spans="1:16" x14ac:dyDescent="0.45">
      <c r="A1516" s="2" t="s">
        <v>4175</v>
      </c>
      <c r="B1516" s="2">
        <v>1120</v>
      </c>
      <c r="C1516" s="12" t="s">
        <v>2579</v>
      </c>
      <c r="D1516" s="12" t="s">
        <v>730</v>
      </c>
      <c r="E1516" s="24">
        <v>81610348</v>
      </c>
      <c r="F1516" s="12" t="s">
        <v>1</v>
      </c>
      <c r="G1516" s="12" t="s">
        <v>0</v>
      </c>
      <c r="H1516" s="12" t="s">
        <v>2567</v>
      </c>
      <c r="I1516" s="4"/>
      <c r="J1516" s="5">
        <v>1</v>
      </c>
      <c r="K1516" s="6"/>
      <c r="L1516" s="6" t="s">
        <v>199</v>
      </c>
      <c r="M1516" s="4" t="s">
        <v>6</v>
      </c>
      <c r="N1516" t="s">
        <v>118</v>
      </c>
      <c r="O1516" s="4"/>
      <c r="P1516" s="12" t="s">
        <v>2580</v>
      </c>
    </row>
    <row r="1517" spans="1:16" x14ac:dyDescent="0.45">
      <c r="A1517" s="2" t="s">
        <v>4175</v>
      </c>
      <c r="B1517" s="2">
        <v>1120</v>
      </c>
      <c r="C1517" s="12" t="s">
        <v>735</v>
      </c>
      <c r="D1517" s="12" t="s">
        <v>730</v>
      </c>
      <c r="E1517" s="24">
        <v>81528523</v>
      </c>
      <c r="F1517" s="12" t="s">
        <v>0</v>
      </c>
      <c r="G1517" s="12" t="s">
        <v>1</v>
      </c>
      <c r="H1517" s="12" t="s">
        <v>2567</v>
      </c>
      <c r="I1517" s="4"/>
      <c r="J1517" s="5">
        <v>1</v>
      </c>
      <c r="K1517" s="6"/>
      <c r="L1517" s="6" t="s">
        <v>199</v>
      </c>
      <c r="M1517" s="4" t="s">
        <v>6</v>
      </c>
      <c r="N1517" t="s">
        <v>118</v>
      </c>
      <c r="O1517" s="4"/>
      <c r="P1517" s="12" t="s">
        <v>2578</v>
      </c>
    </row>
    <row r="1518" spans="1:16" x14ac:dyDescent="0.45">
      <c r="A1518" s="2" t="s">
        <v>4175</v>
      </c>
      <c r="B1518" s="2">
        <v>1120</v>
      </c>
      <c r="C1518" s="12" t="s">
        <v>2180</v>
      </c>
      <c r="D1518" s="12" t="s">
        <v>730</v>
      </c>
      <c r="E1518" s="24">
        <v>81609861</v>
      </c>
      <c r="F1518" s="12" t="s">
        <v>24</v>
      </c>
      <c r="G1518" s="12" t="s">
        <v>10</v>
      </c>
      <c r="H1518" s="12" t="s">
        <v>2567</v>
      </c>
      <c r="I1518" s="4"/>
      <c r="J1518" s="5">
        <v>1</v>
      </c>
      <c r="K1518" s="6"/>
      <c r="L1518" s="6" t="s">
        <v>159</v>
      </c>
      <c r="M1518" s="4" t="s">
        <v>6</v>
      </c>
      <c r="N1518" t="s">
        <v>118</v>
      </c>
      <c r="O1518" s="4"/>
      <c r="P1518" s="12" t="s">
        <v>2581</v>
      </c>
    </row>
    <row r="1519" spans="1:16" x14ac:dyDescent="0.45">
      <c r="A1519" s="2" t="s">
        <v>4175</v>
      </c>
      <c r="B1519" s="2">
        <v>1120</v>
      </c>
      <c r="C1519" s="12" t="s">
        <v>1509</v>
      </c>
      <c r="D1519" s="12" t="s">
        <v>142</v>
      </c>
      <c r="E1519" s="24">
        <v>5044792</v>
      </c>
      <c r="F1519" s="12" t="s">
        <v>10</v>
      </c>
      <c r="G1519" s="12" t="s">
        <v>144</v>
      </c>
      <c r="H1519" s="12" t="s">
        <v>2582</v>
      </c>
      <c r="I1519" s="4"/>
      <c r="J1519" s="5">
        <v>1</v>
      </c>
      <c r="K1519" s="6"/>
      <c r="L1519" s="6" t="s">
        <v>146</v>
      </c>
      <c r="M1519" s="4" t="s">
        <v>6</v>
      </c>
      <c r="N1519" t="s">
        <v>140</v>
      </c>
      <c r="O1519" s="4"/>
      <c r="P1519" s="12" t="s">
        <v>2583</v>
      </c>
    </row>
    <row r="1520" spans="1:16" x14ac:dyDescent="0.45">
      <c r="A1520" s="2" t="s">
        <v>4175</v>
      </c>
      <c r="B1520" s="2">
        <v>1120</v>
      </c>
      <c r="C1520" s="12" t="s">
        <v>938</v>
      </c>
      <c r="D1520" s="12" t="s">
        <v>142</v>
      </c>
      <c r="E1520" s="24">
        <v>5066291</v>
      </c>
      <c r="F1520" s="12" t="s">
        <v>0</v>
      </c>
      <c r="G1520" s="12" t="s">
        <v>1</v>
      </c>
      <c r="H1520" s="12" t="s">
        <v>2582</v>
      </c>
      <c r="I1520" s="4"/>
      <c r="J1520" s="5">
        <v>1</v>
      </c>
      <c r="K1520" s="6"/>
      <c r="L1520" s="6" t="s">
        <v>436</v>
      </c>
      <c r="M1520" s="4" t="s">
        <v>6</v>
      </c>
      <c r="N1520" t="s">
        <v>132</v>
      </c>
      <c r="O1520" s="4"/>
      <c r="P1520" s="12" t="s">
        <v>2584</v>
      </c>
    </row>
    <row r="1521" spans="1:16" x14ac:dyDescent="0.45">
      <c r="A1521" s="2" t="s">
        <v>4175</v>
      </c>
      <c r="B1521" s="2">
        <v>1120</v>
      </c>
      <c r="C1521" s="12" t="s">
        <v>2446</v>
      </c>
      <c r="D1521" s="12" t="s">
        <v>142</v>
      </c>
      <c r="E1521" s="24">
        <v>5045297</v>
      </c>
      <c r="F1521" s="12" t="s">
        <v>24</v>
      </c>
      <c r="G1521" s="12" t="s">
        <v>10</v>
      </c>
      <c r="H1521" s="12" t="s">
        <v>2582</v>
      </c>
      <c r="I1521" s="4"/>
      <c r="J1521" s="5">
        <v>1</v>
      </c>
      <c r="K1521" s="6"/>
      <c r="L1521" s="6" t="s">
        <v>151</v>
      </c>
      <c r="M1521" s="4" t="s">
        <v>6</v>
      </c>
      <c r="N1521" t="s">
        <v>147</v>
      </c>
      <c r="O1521" s="4"/>
      <c r="P1521" s="12" t="s">
        <v>2585</v>
      </c>
    </row>
    <row r="1522" spans="1:16" x14ac:dyDescent="0.45">
      <c r="A1522" s="2" t="s">
        <v>4175</v>
      </c>
      <c r="B1522" s="2">
        <v>1120</v>
      </c>
      <c r="C1522" s="12" t="s">
        <v>1689</v>
      </c>
      <c r="D1522" s="12" t="s">
        <v>142</v>
      </c>
      <c r="E1522" s="24">
        <v>5042649</v>
      </c>
      <c r="F1522" s="12" t="s">
        <v>0</v>
      </c>
      <c r="G1522" s="12" t="s">
        <v>10</v>
      </c>
      <c r="H1522" s="12" t="s">
        <v>2582</v>
      </c>
      <c r="I1522" s="4"/>
      <c r="J1522" s="5">
        <v>1</v>
      </c>
      <c r="K1522" s="6"/>
      <c r="L1522" s="6" t="s">
        <v>151</v>
      </c>
      <c r="M1522" s="4" t="s">
        <v>6</v>
      </c>
      <c r="N1522" t="s">
        <v>118</v>
      </c>
      <c r="O1522" s="4"/>
      <c r="P1522" s="12" t="s">
        <v>2586</v>
      </c>
    </row>
    <row r="1523" spans="1:16" x14ac:dyDescent="0.45">
      <c r="A1523" s="2" t="s">
        <v>4175</v>
      </c>
      <c r="B1523" s="2">
        <v>1120</v>
      </c>
      <c r="C1523" s="12" t="s">
        <v>783</v>
      </c>
      <c r="D1523" s="12" t="s">
        <v>142</v>
      </c>
      <c r="E1523" s="24">
        <v>5074095</v>
      </c>
      <c r="F1523" s="12" t="s">
        <v>24</v>
      </c>
      <c r="G1523" s="12" t="s">
        <v>10</v>
      </c>
      <c r="H1523" s="12" t="s">
        <v>2582</v>
      </c>
      <c r="I1523" s="4"/>
      <c r="J1523" s="5">
        <v>1</v>
      </c>
      <c r="K1523" s="6"/>
      <c r="L1523" s="6" t="s">
        <v>124</v>
      </c>
      <c r="M1523" s="4" t="s">
        <v>6</v>
      </c>
      <c r="N1523" t="s">
        <v>118</v>
      </c>
      <c r="O1523" s="4"/>
      <c r="P1523" s="12" t="s">
        <v>2587</v>
      </c>
    </row>
    <row r="1524" spans="1:16" x14ac:dyDescent="0.45">
      <c r="A1524" s="2" t="s">
        <v>4175</v>
      </c>
      <c r="B1524" s="2">
        <v>1120</v>
      </c>
      <c r="C1524" s="12" t="s">
        <v>1235</v>
      </c>
      <c r="D1524" s="12" t="s">
        <v>142</v>
      </c>
      <c r="E1524" s="24">
        <v>5048100</v>
      </c>
      <c r="F1524" s="12" t="s">
        <v>10</v>
      </c>
      <c r="G1524" s="12" t="s">
        <v>1</v>
      </c>
      <c r="H1524" s="12" t="s">
        <v>2582</v>
      </c>
      <c r="I1524" s="4"/>
      <c r="J1524" s="5">
        <v>1</v>
      </c>
      <c r="K1524" s="6"/>
      <c r="L1524" s="6" t="s">
        <v>338</v>
      </c>
      <c r="M1524" s="4" t="s">
        <v>6</v>
      </c>
      <c r="N1524" t="s">
        <v>118</v>
      </c>
      <c r="O1524" s="4"/>
      <c r="P1524" s="12" t="s">
        <v>2588</v>
      </c>
    </row>
    <row r="1525" spans="1:16" x14ac:dyDescent="0.45">
      <c r="A1525" s="2" t="s">
        <v>4175</v>
      </c>
      <c r="B1525" s="2">
        <v>1120</v>
      </c>
      <c r="C1525" s="12" t="s">
        <v>713</v>
      </c>
      <c r="D1525" s="12" t="s">
        <v>142</v>
      </c>
      <c r="E1525" s="24">
        <v>5041454</v>
      </c>
      <c r="F1525" s="12" t="s">
        <v>0</v>
      </c>
      <c r="G1525" s="12" t="s">
        <v>1</v>
      </c>
      <c r="H1525" s="12" t="s">
        <v>2582</v>
      </c>
      <c r="I1525" s="4"/>
      <c r="J1525" s="5">
        <v>1</v>
      </c>
      <c r="K1525" s="6"/>
      <c r="L1525" s="6" t="s">
        <v>219</v>
      </c>
      <c r="M1525" s="4" t="s">
        <v>6</v>
      </c>
      <c r="N1525" t="s">
        <v>118</v>
      </c>
      <c r="O1525" s="4"/>
      <c r="P1525" s="12" t="s">
        <v>2589</v>
      </c>
    </row>
    <row r="1526" spans="1:16" x14ac:dyDescent="0.45">
      <c r="A1526" s="2" t="s">
        <v>4175</v>
      </c>
      <c r="B1526" s="2">
        <v>1120</v>
      </c>
      <c r="C1526" s="12" t="s">
        <v>1888</v>
      </c>
      <c r="D1526" s="12" t="s">
        <v>142</v>
      </c>
      <c r="E1526" s="24">
        <v>5049348</v>
      </c>
      <c r="F1526" s="12" t="s">
        <v>24</v>
      </c>
      <c r="G1526" s="12" t="s">
        <v>10</v>
      </c>
      <c r="H1526" s="12" t="s">
        <v>2582</v>
      </c>
      <c r="I1526" s="4"/>
      <c r="J1526" s="5">
        <v>1</v>
      </c>
      <c r="K1526" s="6"/>
      <c r="L1526" s="6" t="s">
        <v>219</v>
      </c>
      <c r="M1526" s="4" t="s">
        <v>6</v>
      </c>
      <c r="N1526" t="s">
        <v>118</v>
      </c>
      <c r="O1526" s="4"/>
      <c r="P1526" s="12" t="s">
        <v>2590</v>
      </c>
    </row>
    <row r="1527" spans="1:16" x14ac:dyDescent="0.45">
      <c r="A1527" s="2" t="s">
        <v>4175</v>
      </c>
      <c r="B1527" s="2">
        <v>1120</v>
      </c>
      <c r="C1527" s="12" t="s">
        <v>1447</v>
      </c>
      <c r="D1527" s="12" t="s">
        <v>142</v>
      </c>
      <c r="E1527" s="24">
        <v>5071362</v>
      </c>
      <c r="F1527" s="12" t="s">
        <v>144</v>
      </c>
      <c r="G1527" s="12" t="s">
        <v>1</v>
      </c>
      <c r="H1527" s="12" t="s">
        <v>2582</v>
      </c>
      <c r="I1527" s="4"/>
      <c r="J1527" s="5">
        <v>1</v>
      </c>
      <c r="K1527" s="6"/>
      <c r="L1527" s="6" t="s">
        <v>219</v>
      </c>
      <c r="M1527" s="4" t="s">
        <v>6</v>
      </c>
      <c r="N1527" t="s">
        <v>140</v>
      </c>
      <c r="O1527" s="4"/>
      <c r="P1527" s="12" t="s">
        <v>2591</v>
      </c>
    </row>
    <row r="1528" spans="1:16" x14ac:dyDescent="0.45">
      <c r="A1528" s="2" t="s">
        <v>4175</v>
      </c>
      <c r="B1528" s="2">
        <v>1120</v>
      </c>
      <c r="C1528" s="12" t="s">
        <v>381</v>
      </c>
      <c r="D1528" s="12" t="s">
        <v>142</v>
      </c>
      <c r="E1528" s="24">
        <v>5051908</v>
      </c>
      <c r="F1528" s="12" t="s">
        <v>2593</v>
      </c>
      <c r="G1528" s="12" t="s">
        <v>144</v>
      </c>
      <c r="H1528" s="12" t="s">
        <v>2582</v>
      </c>
      <c r="I1528" s="4"/>
      <c r="J1528" s="5">
        <v>1</v>
      </c>
      <c r="K1528" s="6"/>
      <c r="L1528" s="6" t="s">
        <v>176</v>
      </c>
      <c r="M1528" s="4" t="s">
        <v>6</v>
      </c>
      <c r="N1528" t="s">
        <v>140</v>
      </c>
      <c r="O1528" s="4"/>
      <c r="P1528" s="12" t="s">
        <v>2592</v>
      </c>
    </row>
    <row r="1529" spans="1:16" x14ac:dyDescent="0.45">
      <c r="A1529" s="2" t="s">
        <v>4175</v>
      </c>
      <c r="B1529" s="2">
        <v>1120</v>
      </c>
      <c r="C1529" s="12" t="s">
        <v>2084</v>
      </c>
      <c r="D1529" s="12" t="s">
        <v>142</v>
      </c>
      <c r="E1529" s="24">
        <v>5058756</v>
      </c>
      <c r="F1529" s="12" t="s">
        <v>0</v>
      </c>
      <c r="G1529" s="12" t="s">
        <v>1</v>
      </c>
      <c r="H1529" s="12" t="s">
        <v>2582</v>
      </c>
      <c r="I1529" s="4"/>
      <c r="J1529" s="5">
        <v>1</v>
      </c>
      <c r="K1529" s="6"/>
      <c r="L1529" s="6" t="s">
        <v>187</v>
      </c>
      <c r="M1529" s="4" t="s">
        <v>6</v>
      </c>
      <c r="N1529" t="s">
        <v>118</v>
      </c>
      <c r="O1529" s="4"/>
      <c r="P1529" s="12" t="s">
        <v>2594</v>
      </c>
    </row>
    <row r="1530" spans="1:16" x14ac:dyDescent="0.45">
      <c r="A1530" s="2" t="s">
        <v>4175</v>
      </c>
      <c r="B1530" s="2">
        <v>1120</v>
      </c>
      <c r="C1530" s="12" t="s">
        <v>647</v>
      </c>
      <c r="D1530" s="12" t="s">
        <v>142</v>
      </c>
      <c r="E1530" s="24">
        <v>5042963</v>
      </c>
      <c r="F1530" s="12" t="s">
        <v>24</v>
      </c>
      <c r="G1530" s="12" t="s">
        <v>10</v>
      </c>
      <c r="H1530" s="12" t="s">
        <v>2582</v>
      </c>
      <c r="I1530" s="4"/>
      <c r="J1530" s="5">
        <v>1</v>
      </c>
      <c r="K1530" s="6"/>
      <c r="L1530" s="6" t="s">
        <v>32</v>
      </c>
      <c r="M1530" s="4" t="s">
        <v>6</v>
      </c>
      <c r="N1530" t="s">
        <v>118</v>
      </c>
      <c r="O1530" s="4"/>
      <c r="P1530" s="12" t="s">
        <v>2595</v>
      </c>
    </row>
    <row r="1531" spans="1:16" x14ac:dyDescent="0.45">
      <c r="A1531" s="2" t="s">
        <v>4175</v>
      </c>
      <c r="B1531" s="2">
        <v>1120</v>
      </c>
      <c r="C1531" s="12" t="s">
        <v>1928</v>
      </c>
      <c r="D1531" s="12" t="s">
        <v>142</v>
      </c>
      <c r="E1531" s="24">
        <v>5072170</v>
      </c>
      <c r="F1531" s="12" t="s">
        <v>0</v>
      </c>
      <c r="G1531" s="12" t="s">
        <v>1</v>
      </c>
      <c r="H1531" s="12" t="s">
        <v>2582</v>
      </c>
      <c r="I1531" s="4"/>
      <c r="J1531" s="5">
        <v>1</v>
      </c>
      <c r="K1531" s="6"/>
      <c r="L1531" s="6" t="s">
        <v>32</v>
      </c>
      <c r="M1531" s="4" t="s">
        <v>6</v>
      </c>
      <c r="N1531" t="s">
        <v>132</v>
      </c>
      <c r="O1531" s="4"/>
      <c r="P1531" s="12" t="s">
        <v>2596</v>
      </c>
    </row>
    <row r="1532" spans="1:16" x14ac:dyDescent="0.45">
      <c r="A1532" s="2" t="s">
        <v>4175</v>
      </c>
      <c r="B1532" s="2">
        <v>1120</v>
      </c>
      <c r="C1532" s="12" t="s">
        <v>644</v>
      </c>
      <c r="D1532" s="12" t="s">
        <v>142</v>
      </c>
      <c r="E1532" s="24">
        <v>5071261</v>
      </c>
      <c r="F1532" s="12" t="s">
        <v>24</v>
      </c>
      <c r="G1532" s="12" t="s">
        <v>10</v>
      </c>
      <c r="H1532" s="12" t="s">
        <v>2582</v>
      </c>
      <c r="I1532" s="4"/>
      <c r="J1532" s="5">
        <v>1</v>
      </c>
      <c r="K1532" s="6"/>
      <c r="L1532" s="6" t="s">
        <v>70</v>
      </c>
      <c r="M1532" s="4" t="s">
        <v>6</v>
      </c>
      <c r="N1532" t="s">
        <v>118</v>
      </c>
      <c r="O1532" s="4"/>
      <c r="P1532" s="12" t="s">
        <v>2597</v>
      </c>
    </row>
    <row r="1533" spans="1:16" x14ac:dyDescent="0.45">
      <c r="A1533" s="2" t="s">
        <v>4175</v>
      </c>
      <c r="B1533" s="2">
        <v>1120</v>
      </c>
      <c r="C1533" s="12" t="s">
        <v>948</v>
      </c>
      <c r="D1533" s="12" t="s">
        <v>1932</v>
      </c>
      <c r="E1533" s="24">
        <v>15821893</v>
      </c>
      <c r="F1533" s="12" t="s">
        <v>24</v>
      </c>
      <c r="G1533" s="12" t="s">
        <v>10</v>
      </c>
      <c r="H1533" s="12" t="s">
        <v>2598</v>
      </c>
      <c r="I1533" s="4"/>
      <c r="J1533" s="5">
        <v>1</v>
      </c>
      <c r="K1533" s="6"/>
      <c r="L1533" s="6" t="s">
        <v>436</v>
      </c>
      <c r="M1533" s="4" t="s">
        <v>6</v>
      </c>
      <c r="N1533" t="s">
        <v>118</v>
      </c>
      <c r="O1533" s="4"/>
      <c r="P1533" s="12" t="s">
        <v>2599</v>
      </c>
    </row>
    <row r="1534" spans="1:16" x14ac:dyDescent="0.45">
      <c r="A1534" s="2" t="s">
        <v>4175</v>
      </c>
      <c r="B1534" s="2">
        <v>1120</v>
      </c>
      <c r="C1534" s="12" t="s">
        <v>2345</v>
      </c>
      <c r="D1534" s="12" t="s">
        <v>1932</v>
      </c>
      <c r="E1534" s="24">
        <v>15818015</v>
      </c>
      <c r="F1534" s="12" t="s">
        <v>24</v>
      </c>
      <c r="G1534" s="12" t="s">
        <v>10</v>
      </c>
      <c r="H1534" s="12" t="s">
        <v>2598</v>
      </c>
      <c r="I1534" s="4"/>
      <c r="J1534" s="5">
        <v>1</v>
      </c>
      <c r="K1534" s="6"/>
      <c r="L1534" s="6" t="s">
        <v>128</v>
      </c>
      <c r="M1534" s="4" t="s">
        <v>6</v>
      </c>
      <c r="N1534" t="s">
        <v>118</v>
      </c>
      <c r="O1534" s="4"/>
      <c r="P1534" s="12" t="s">
        <v>2600</v>
      </c>
    </row>
    <row r="1535" spans="1:16" x14ac:dyDescent="0.45">
      <c r="A1535" s="2" t="s">
        <v>4175</v>
      </c>
      <c r="B1535" s="2">
        <v>1120</v>
      </c>
      <c r="C1535" s="12" t="s">
        <v>1946</v>
      </c>
      <c r="D1535" s="12" t="s">
        <v>120</v>
      </c>
      <c r="E1535" s="24">
        <v>223791829</v>
      </c>
      <c r="F1535" s="12" t="s">
        <v>10</v>
      </c>
      <c r="G1535" s="12" t="s">
        <v>24</v>
      </c>
      <c r="H1535" s="12" t="s">
        <v>2601</v>
      </c>
      <c r="I1535" s="4"/>
      <c r="J1535" s="5">
        <v>1</v>
      </c>
      <c r="K1535" s="6"/>
      <c r="L1535" s="6" t="s">
        <v>124</v>
      </c>
      <c r="M1535" s="4" t="s">
        <v>6</v>
      </c>
      <c r="N1535" t="s">
        <v>118</v>
      </c>
      <c r="O1535" s="4"/>
      <c r="P1535" s="12" t="s">
        <v>2602</v>
      </c>
    </row>
    <row r="1536" spans="1:16" x14ac:dyDescent="0.45">
      <c r="A1536" s="2" t="s">
        <v>4175</v>
      </c>
      <c r="B1536" s="2">
        <v>1120</v>
      </c>
      <c r="C1536" s="12" t="s">
        <v>153</v>
      </c>
      <c r="D1536" s="12" t="s">
        <v>120</v>
      </c>
      <c r="E1536" s="24">
        <v>223787512</v>
      </c>
      <c r="F1536" s="12" t="s">
        <v>24</v>
      </c>
      <c r="G1536" s="12" t="s">
        <v>10</v>
      </c>
      <c r="H1536" s="12" t="s">
        <v>2601</v>
      </c>
      <c r="I1536" s="4"/>
      <c r="J1536" s="5">
        <v>1</v>
      </c>
      <c r="K1536" s="6"/>
      <c r="L1536" s="6" t="s">
        <v>131</v>
      </c>
      <c r="M1536" s="4" t="s">
        <v>6</v>
      </c>
      <c r="N1536" t="s">
        <v>118</v>
      </c>
      <c r="O1536" s="4"/>
      <c r="P1536" s="12" t="s">
        <v>2603</v>
      </c>
    </row>
    <row r="1537" spans="1:16" x14ac:dyDescent="0.45">
      <c r="A1537" s="2" t="s">
        <v>4175</v>
      </c>
      <c r="B1537" s="2">
        <v>1120</v>
      </c>
      <c r="C1537" s="12" t="s">
        <v>826</v>
      </c>
      <c r="D1537" s="12" t="s">
        <v>207</v>
      </c>
      <c r="E1537" s="24">
        <v>91726036</v>
      </c>
      <c r="F1537" s="12" t="s">
        <v>10</v>
      </c>
      <c r="G1537" s="12" t="s">
        <v>24</v>
      </c>
      <c r="H1537" s="12" t="s">
        <v>2604</v>
      </c>
      <c r="I1537" s="4"/>
      <c r="J1537" s="5">
        <v>1</v>
      </c>
      <c r="K1537" s="6"/>
      <c r="L1537" s="6" t="s">
        <v>553</v>
      </c>
      <c r="M1537" s="4" t="s">
        <v>6</v>
      </c>
      <c r="N1537" t="s">
        <v>118</v>
      </c>
      <c r="O1537" s="4"/>
      <c r="P1537" s="12" t="s">
        <v>2605</v>
      </c>
    </row>
    <row r="1538" spans="1:16" x14ac:dyDescent="0.45">
      <c r="A1538" s="2" t="s">
        <v>4175</v>
      </c>
      <c r="B1538" s="2">
        <v>1120</v>
      </c>
      <c r="C1538" s="12" t="s">
        <v>826</v>
      </c>
      <c r="D1538" s="12" t="s">
        <v>207</v>
      </c>
      <c r="E1538" s="24">
        <v>91731945</v>
      </c>
      <c r="F1538" s="12" t="s">
        <v>24</v>
      </c>
      <c r="G1538" s="12" t="s">
        <v>10</v>
      </c>
      <c r="H1538" s="12" t="s">
        <v>2604</v>
      </c>
      <c r="I1538" s="4"/>
      <c r="J1538" s="5">
        <v>1</v>
      </c>
      <c r="K1538" s="6"/>
      <c r="L1538" s="6" t="s">
        <v>553</v>
      </c>
      <c r="M1538" s="4" t="s">
        <v>6</v>
      </c>
      <c r="N1538" t="s">
        <v>118</v>
      </c>
      <c r="O1538" s="4"/>
      <c r="P1538" s="12" t="s">
        <v>2606</v>
      </c>
    </row>
    <row r="1539" spans="1:16" x14ac:dyDescent="0.45">
      <c r="A1539" s="2" t="s">
        <v>4175</v>
      </c>
      <c r="B1539" s="2">
        <v>1120</v>
      </c>
      <c r="C1539" s="12" t="s">
        <v>2607</v>
      </c>
      <c r="D1539" s="12" t="s">
        <v>207</v>
      </c>
      <c r="E1539" s="24">
        <v>91630873</v>
      </c>
      <c r="F1539" s="12" t="s">
        <v>10</v>
      </c>
      <c r="G1539" s="12" t="s">
        <v>24</v>
      </c>
      <c r="H1539" s="12" t="s">
        <v>2604</v>
      </c>
      <c r="I1539" s="4"/>
      <c r="J1539" s="5">
        <v>1</v>
      </c>
      <c r="K1539" s="6"/>
      <c r="L1539" s="6" t="s">
        <v>553</v>
      </c>
      <c r="M1539" s="4" t="s">
        <v>6</v>
      </c>
      <c r="N1539" t="s">
        <v>118</v>
      </c>
      <c r="O1539" s="4"/>
      <c r="P1539" s="12" t="s">
        <v>2608</v>
      </c>
    </row>
    <row r="1540" spans="1:16" x14ac:dyDescent="0.45">
      <c r="A1540" s="2" t="s">
        <v>4175</v>
      </c>
      <c r="B1540" s="2">
        <v>1120</v>
      </c>
      <c r="C1540" s="12" t="s">
        <v>798</v>
      </c>
      <c r="D1540" s="12" t="s">
        <v>207</v>
      </c>
      <c r="E1540" s="24">
        <v>91641872</v>
      </c>
      <c r="F1540" s="12" t="s">
        <v>0</v>
      </c>
      <c r="G1540" s="12" t="s">
        <v>1</v>
      </c>
      <c r="H1540" s="12" t="s">
        <v>2604</v>
      </c>
      <c r="I1540" s="4"/>
      <c r="J1540" s="5">
        <v>1</v>
      </c>
      <c r="K1540" s="6"/>
      <c r="L1540" s="6" t="s">
        <v>553</v>
      </c>
      <c r="M1540" s="4" t="s">
        <v>6</v>
      </c>
      <c r="N1540" t="s">
        <v>118</v>
      </c>
      <c r="O1540" s="4"/>
      <c r="P1540" s="12" t="s">
        <v>2609</v>
      </c>
    </row>
    <row r="1541" spans="1:16" x14ac:dyDescent="0.45">
      <c r="A1541" s="2" t="s">
        <v>4175</v>
      </c>
      <c r="B1541" s="2">
        <v>1120</v>
      </c>
      <c r="C1541" s="12" t="s">
        <v>1425</v>
      </c>
      <c r="D1541" s="12" t="s">
        <v>207</v>
      </c>
      <c r="E1541" s="24">
        <v>91732119</v>
      </c>
      <c r="F1541" s="12" t="s">
        <v>24</v>
      </c>
      <c r="G1541" s="12" t="s">
        <v>0</v>
      </c>
      <c r="H1541" s="12" t="s">
        <v>2604</v>
      </c>
      <c r="I1541" s="4"/>
      <c r="J1541" s="5">
        <v>1</v>
      </c>
      <c r="K1541" s="6"/>
      <c r="L1541" s="6" t="s">
        <v>146</v>
      </c>
      <c r="M1541" s="4" t="s">
        <v>6</v>
      </c>
      <c r="N1541" t="s">
        <v>118</v>
      </c>
      <c r="O1541" s="4"/>
      <c r="P1541" s="12" t="s">
        <v>2610</v>
      </c>
    </row>
    <row r="1542" spans="1:16" x14ac:dyDescent="0.45">
      <c r="A1542" s="2" t="s">
        <v>4175</v>
      </c>
      <c r="B1542" s="2">
        <v>1120</v>
      </c>
      <c r="C1542" s="12" t="s">
        <v>1865</v>
      </c>
      <c r="D1542" s="12" t="s">
        <v>207</v>
      </c>
      <c r="E1542" s="24">
        <v>91672081</v>
      </c>
      <c r="F1542" s="12" t="s">
        <v>24</v>
      </c>
      <c r="G1542" s="12" t="s">
        <v>10</v>
      </c>
      <c r="H1542" s="12" t="s">
        <v>2604</v>
      </c>
      <c r="I1542" s="4"/>
      <c r="J1542" s="5">
        <v>1</v>
      </c>
      <c r="K1542" s="6"/>
      <c r="L1542" s="6" t="s">
        <v>436</v>
      </c>
      <c r="M1542" s="4" t="s">
        <v>6</v>
      </c>
      <c r="N1542" t="s">
        <v>118</v>
      </c>
      <c r="O1542" s="4"/>
      <c r="P1542" s="12" t="s">
        <v>2611</v>
      </c>
    </row>
    <row r="1543" spans="1:16" x14ac:dyDescent="0.45">
      <c r="A1543" s="2" t="s">
        <v>4175</v>
      </c>
      <c r="B1543" s="2">
        <v>1120</v>
      </c>
      <c r="C1543" s="12" t="s">
        <v>517</v>
      </c>
      <c r="D1543" s="12" t="s">
        <v>207</v>
      </c>
      <c r="E1543" s="24">
        <v>91726577</v>
      </c>
      <c r="F1543" s="12" t="s">
        <v>24</v>
      </c>
      <c r="G1543" s="12" t="s">
        <v>1</v>
      </c>
      <c r="H1543" s="12" t="s">
        <v>2604</v>
      </c>
      <c r="I1543" s="4"/>
      <c r="J1543" s="5">
        <v>1</v>
      </c>
      <c r="K1543" s="6"/>
      <c r="L1543" s="6" t="s">
        <v>436</v>
      </c>
      <c r="M1543" s="4" t="s">
        <v>6</v>
      </c>
      <c r="N1543" t="s">
        <v>118</v>
      </c>
      <c r="O1543" s="4"/>
      <c r="P1543" s="12" t="s">
        <v>2612</v>
      </c>
    </row>
    <row r="1544" spans="1:16" x14ac:dyDescent="0.45">
      <c r="A1544" s="2" t="s">
        <v>4175</v>
      </c>
      <c r="B1544" s="2">
        <v>1120</v>
      </c>
      <c r="C1544" s="12" t="s">
        <v>2613</v>
      </c>
      <c r="D1544" s="12" t="s">
        <v>207</v>
      </c>
      <c r="E1544" s="24">
        <v>91690677</v>
      </c>
      <c r="F1544" s="12" t="s">
        <v>24</v>
      </c>
      <c r="G1544" s="12" t="s">
        <v>10</v>
      </c>
      <c r="H1544" s="12" t="s">
        <v>2604</v>
      </c>
      <c r="I1544" s="4"/>
      <c r="J1544" s="5">
        <v>1</v>
      </c>
      <c r="K1544" s="6"/>
      <c r="L1544" s="6" t="s">
        <v>180</v>
      </c>
      <c r="M1544" s="4" t="s">
        <v>6</v>
      </c>
      <c r="N1544" t="s">
        <v>118</v>
      </c>
      <c r="O1544" s="4"/>
      <c r="P1544" s="12" t="s">
        <v>2614</v>
      </c>
    </row>
    <row r="1545" spans="1:16" x14ac:dyDescent="0.45">
      <c r="A1545" s="2" t="s">
        <v>4175</v>
      </c>
      <c r="B1545" s="2">
        <v>1120</v>
      </c>
      <c r="C1545" s="12" t="s">
        <v>1223</v>
      </c>
      <c r="D1545" s="12" t="s">
        <v>207</v>
      </c>
      <c r="E1545" s="24">
        <v>91708531</v>
      </c>
      <c r="F1545" s="12" t="s">
        <v>24</v>
      </c>
      <c r="G1545" s="12" t="s">
        <v>10</v>
      </c>
      <c r="H1545" s="12" t="s">
        <v>2604</v>
      </c>
      <c r="I1545" s="4"/>
      <c r="J1545" s="5">
        <v>1</v>
      </c>
      <c r="K1545" s="6"/>
      <c r="L1545" s="6" t="s">
        <v>180</v>
      </c>
      <c r="M1545" s="4" t="s">
        <v>6</v>
      </c>
      <c r="N1545" t="s">
        <v>118</v>
      </c>
      <c r="O1545" s="4"/>
      <c r="P1545" s="12" t="s">
        <v>2615</v>
      </c>
    </row>
    <row r="1546" spans="1:16" x14ac:dyDescent="0.45">
      <c r="A1546" s="2" t="s">
        <v>4175</v>
      </c>
      <c r="B1546" s="2">
        <v>1120</v>
      </c>
      <c r="C1546" s="12" t="s">
        <v>753</v>
      </c>
      <c r="D1546" s="12" t="s">
        <v>207</v>
      </c>
      <c r="E1546" s="24">
        <v>91641854</v>
      </c>
      <c r="F1546" s="12" t="s">
        <v>1</v>
      </c>
      <c r="G1546" s="12" t="s">
        <v>0</v>
      </c>
      <c r="H1546" s="12" t="s">
        <v>2604</v>
      </c>
      <c r="I1546" s="4"/>
      <c r="J1546" s="5">
        <v>1</v>
      </c>
      <c r="K1546" s="6"/>
      <c r="L1546" s="6" t="s">
        <v>124</v>
      </c>
      <c r="M1546" s="4" t="s">
        <v>6</v>
      </c>
      <c r="N1546" t="s">
        <v>118</v>
      </c>
      <c r="O1546" s="4"/>
      <c r="P1546" s="12" t="s">
        <v>2616</v>
      </c>
    </row>
    <row r="1547" spans="1:16" x14ac:dyDescent="0.45">
      <c r="A1547" s="2" t="s">
        <v>4175</v>
      </c>
      <c r="B1547" s="2">
        <v>1120</v>
      </c>
      <c r="C1547" s="12" t="s">
        <v>1445</v>
      </c>
      <c r="D1547" s="12" t="s">
        <v>207</v>
      </c>
      <c r="E1547" s="24">
        <v>91630739</v>
      </c>
      <c r="F1547" s="12" t="s">
        <v>10</v>
      </c>
      <c r="G1547" s="12" t="s">
        <v>24</v>
      </c>
      <c r="H1547" s="12" t="s">
        <v>2604</v>
      </c>
      <c r="I1547" s="4"/>
      <c r="J1547" s="5">
        <v>1</v>
      </c>
      <c r="K1547" s="6"/>
      <c r="L1547" s="6" t="s">
        <v>338</v>
      </c>
      <c r="M1547" s="4" t="s">
        <v>6</v>
      </c>
      <c r="N1547" t="s">
        <v>118</v>
      </c>
      <c r="O1547" s="4"/>
      <c r="P1547" s="12" t="s">
        <v>2617</v>
      </c>
    </row>
    <row r="1548" spans="1:16" x14ac:dyDescent="0.45">
      <c r="A1548" s="2" t="s">
        <v>4175</v>
      </c>
      <c r="B1548" s="2">
        <v>1120</v>
      </c>
      <c r="C1548" s="12" t="s">
        <v>1421</v>
      </c>
      <c r="D1548" s="12" t="s">
        <v>207</v>
      </c>
      <c r="E1548" s="24">
        <v>91722498</v>
      </c>
      <c r="F1548" s="12" t="s">
        <v>10</v>
      </c>
      <c r="G1548" s="12" t="s">
        <v>24</v>
      </c>
      <c r="H1548" s="12" t="s">
        <v>2604</v>
      </c>
      <c r="I1548" s="4"/>
      <c r="J1548" s="5">
        <v>1</v>
      </c>
      <c r="K1548" s="6"/>
      <c r="L1548" s="6" t="s">
        <v>128</v>
      </c>
      <c r="M1548" s="4" t="s">
        <v>6</v>
      </c>
      <c r="N1548" t="s">
        <v>118</v>
      </c>
      <c r="O1548" s="4"/>
      <c r="P1548" s="12" t="s">
        <v>2618</v>
      </c>
    </row>
    <row r="1549" spans="1:16" x14ac:dyDescent="0.45">
      <c r="A1549" s="2" t="s">
        <v>4175</v>
      </c>
      <c r="B1549" s="2">
        <v>1120</v>
      </c>
      <c r="C1549" s="12" t="s">
        <v>1586</v>
      </c>
      <c r="D1549" s="12" t="s">
        <v>207</v>
      </c>
      <c r="E1549" s="24">
        <v>91631840</v>
      </c>
      <c r="F1549" s="12" t="s">
        <v>24</v>
      </c>
      <c r="G1549" s="12" t="s">
        <v>10</v>
      </c>
      <c r="H1549" s="12" t="s">
        <v>2604</v>
      </c>
      <c r="I1549" s="4"/>
      <c r="J1549" s="5">
        <v>1</v>
      </c>
      <c r="K1549" s="6"/>
      <c r="L1549" s="6" t="s">
        <v>199</v>
      </c>
      <c r="M1549" s="4" t="s">
        <v>6</v>
      </c>
      <c r="N1549" t="s">
        <v>118</v>
      </c>
      <c r="O1549" s="4"/>
      <c r="P1549" s="12" t="s">
        <v>2619</v>
      </c>
    </row>
    <row r="1550" spans="1:16" x14ac:dyDescent="0.45">
      <c r="A1550" s="2" t="s">
        <v>4175</v>
      </c>
      <c r="B1550" s="2">
        <v>1120</v>
      </c>
      <c r="C1550" s="12" t="s">
        <v>693</v>
      </c>
      <c r="D1550" s="12" t="s">
        <v>207</v>
      </c>
      <c r="E1550" s="24">
        <v>91631840</v>
      </c>
      <c r="F1550" s="12" t="s">
        <v>24</v>
      </c>
      <c r="G1550" s="12" t="s">
        <v>10</v>
      </c>
      <c r="H1550" s="12" t="s">
        <v>2604</v>
      </c>
      <c r="I1550" s="4"/>
      <c r="J1550" s="5">
        <v>1</v>
      </c>
      <c r="K1550" s="6"/>
      <c r="L1550" s="6" t="s">
        <v>199</v>
      </c>
      <c r="M1550" s="4" t="s">
        <v>6</v>
      </c>
      <c r="N1550" t="s">
        <v>118</v>
      </c>
      <c r="O1550" s="4"/>
      <c r="P1550" s="12" t="s">
        <v>2619</v>
      </c>
    </row>
    <row r="1551" spans="1:16" x14ac:dyDescent="0.45">
      <c r="A1551" s="2" t="s">
        <v>4175</v>
      </c>
      <c r="B1551" s="2">
        <v>1120</v>
      </c>
      <c r="C1551" s="12" t="s">
        <v>439</v>
      </c>
      <c r="D1551" s="12" t="s">
        <v>207</v>
      </c>
      <c r="E1551" s="24">
        <v>91695792</v>
      </c>
      <c r="F1551" s="12" t="s">
        <v>0</v>
      </c>
      <c r="G1551" s="12" t="s">
        <v>10</v>
      </c>
      <c r="H1551" s="12" t="s">
        <v>2604</v>
      </c>
      <c r="I1551" s="4"/>
      <c r="J1551" s="5">
        <v>1</v>
      </c>
      <c r="K1551" s="6"/>
      <c r="L1551" s="6" t="s">
        <v>199</v>
      </c>
      <c r="M1551" s="4" t="s">
        <v>6</v>
      </c>
      <c r="N1551" t="s">
        <v>118</v>
      </c>
      <c r="O1551" s="4"/>
      <c r="P1551" s="12" t="s">
        <v>2620</v>
      </c>
    </row>
    <row r="1552" spans="1:16" x14ac:dyDescent="0.45">
      <c r="A1552" s="2" t="s">
        <v>4175</v>
      </c>
      <c r="B1552" s="2">
        <v>1120</v>
      </c>
      <c r="C1552" s="12" t="s">
        <v>612</v>
      </c>
      <c r="D1552" s="12" t="s">
        <v>207</v>
      </c>
      <c r="E1552" s="24">
        <v>91674443</v>
      </c>
      <c r="F1552" s="12" t="s">
        <v>10</v>
      </c>
      <c r="G1552" s="12" t="s">
        <v>24</v>
      </c>
      <c r="H1552" s="12" t="s">
        <v>2604</v>
      </c>
      <c r="I1552" s="4"/>
      <c r="J1552" s="5">
        <v>1</v>
      </c>
      <c r="K1552" s="6"/>
      <c r="L1552" s="6" t="s">
        <v>131</v>
      </c>
      <c r="M1552" s="4" t="s">
        <v>6</v>
      </c>
      <c r="N1552" t="s">
        <v>118</v>
      </c>
      <c r="O1552" s="4"/>
      <c r="P1552" s="12" t="s">
        <v>2621</v>
      </c>
    </row>
    <row r="1553" spans="1:16" x14ac:dyDescent="0.45">
      <c r="A1553" s="2" t="s">
        <v>4175</v>
      </c>
      <c r="B1553" s="2">
        <v>1120</v>
      </c>
      <c r="C1553" s="12" t="s">
        <v>1397</v>
      </c>
      <c r="D1553" s="12" t="s">
        <v>207</v>
      </c>
      <c r="E1553" s="24">
        <v>91736684</v>
      </c>
      <c r="F1553" s="12" t="s">
        <v>0</v>
      </c>
      <c r="G1553" s="12" t="s">
        <v>1</v>
      </c>
      <c r="H1553" s="12" t="s">
        <v>2604</v>
      </c>
      <c r="I1553" s="4"/>
      <c r="J1553" s="5">
        <v>1</v>
      </c>
      <c r="K1553" s="6"/>
      <c r="L1553" s="6" t="s">
        <v>841</v>
      </c>
      <c r="M1553" s="4" t="s">
        <v>6</v>
      </c>
      <c r="N1553" t="s">
        <v>118</v>
      </c>
      <c r="O1553" s="4"/>
      <c r="P1553" s="12" t="s">
        <v>2622</v>
      </c>
    </row>
    <row r="1554" spans="1:16" x14ac:dyDescent="0.45">
      <c r="A1554" s="2" t="s">
        <v>4175</v>
      </c>
      <c r="B1554" s="2">
        <v>1120</v>
      </c>
      <c r="C1554" s="12" t="s">
        <v>584</v>
      </c>
      <c r="D1554" s="12" t="s">
        <v>207</v>
      </c>
      <c r="E1554" s="24">
        <v>91682120</v>
      </c>
      <c r="F1554" s="12" t="s">
        <v>24</v>
      </c>
      <c r="G1554" s="12" t="s">
        <v>10</v>
      </c>
      <c r="H1554" s="12" t="s">
        <v>2604</v>
      </c>
      <c r="I1554" s="4"/>
      <c r="J1554" s="5">
        <v>1</v>
      </c>
      <c r="K1554" s="6"/>
      <c r="L1554" s="6" t="s">
        <v>32</v>
      </c>
      <c r="M1554" s="4" t="s">
        <v>6</v>
      </c>
      <c r="N1554" t="s">
        <v>118</v>
      </c>
      <c r="O1554" s="4"/>
      <c r="P1554" s="12" t="s">
        <v>2623</v>
      </c>
    </row>
    <row r="1555" spans="1:16" x14ac:dyDescent="0.45">
      <c r="A1555" s="2" t="s">
        <v>4175</v>
      </c>
      <c r="B1555" s="2">
        <v>1120</v>
      </c>
      <c r="C1555" s="12" t="s">
        <v>1593</v>
      </c>
      <c r="D1555" s="12" t="s">
        <v>207</v>
      </c>
      <c r="E1555" s="24">
        <v>91708982</v>
      </c>
      <c r="F1555" s="12" t="s">
        <v>10</v>
      </c>
      <c r="G1555" s="12" t="s">
        <v>1</v>
      </c>
      <c r="H1555" s="12" t="s">
        <v>2604</v>
      </c>
      <c r="I1555" s="4"/>
      <c r="J1555" s="5">
        <v>1</v>
      </c>
      <c r="K1555" s="6"/>
      <c r="L1555" s="6" t="s">
        <v>70</v>
      </c>
      <c r="M1555" s="4" t="s">
        <v>6</v>
      </c>
      <c r="N1555" t="s">
        <v>118</v>
      </c>
      <c r="O1555" s="4"/>
      <c r="P1555" s="12" t="s">
        <v>2624</v>
      </c>
    </row>
    <row r="1556" spans="1:16" x14ac:dyDescent="0.45">
      <c r="A1556" s="2" t="s">
        <v>4175</v>
      </c>
      <c r="B1556" s="2">
        <v>1120</v>
      </c>
      <c r="C1556" s="12" t="s">
        <v>2625</v>
      </c>
      <c r="D1556" s="12" t="s">
        <v>207</v>
      </c>
      <c r="E1556" s="24">
        <v>91708982</v>
      </c>
      <c r="F1556" s="12" t="s">
        <v>10</v>
      </c>
      <c r="G1556" s="12" t="s">
        <v>1</v>
      </c>
      <c r="H1556" s="12" t="s">
        <v>2604</v>
      </c>
      <c r="I1556" s="4"/>
      <c r="J1556" s="5">
        <v>1</v>
      </c>
      <c r="K1556" s="6"/>
      <c r="L1556" s="6" t="s">
        <v>45</v>
      </c>
      <c r="M1556" s="4" t="s">
        <v>6</v>
      </c>
      <c r="N1556" t="s">
        <v>118</v>
      </c>
      <c r="O1556" s="4"/>
      <c r="P1556" s="12" t="s">
        <v>2624</v>
      </c>
    </row>
    <row r="1557" spans="1:16" x14ac:dyDescent="0.45">
      <c r="A1557" s="2" t="s">
        <v>4175</v>
      </c>
      <c r="B1557" s="2">
        <v>1120</v>
      </c>
      <c r="C1557" s="12" t="s">
        <v>444</v>
      </c>
      <c r="D1557" s="12" t="s">
        <v>207</v>
      </c>
      <c r="E1557" s="24">
        <v>91674405</v>
      </c>
      <c r="F1557" s="12" t="s">
        <v>1</v>
      </c>
      <c r="G1557" s="12" t="s">
        <v>0</v>
      </c>
      <c r="H1557" s="12" t="s">
        <v>2604</v>
      </c>
      <c r="I1557" s="4"/>
      <c r="J1557" s="5">
        <v>1</v>
      </c>
      <c r="K1557" s="6"/>
      <c r="L1557" s="6" t="s">
        <v>445</v>
      </c>
      <c r="M1557" s="4" t="s">
        <v>6</v>
      </c>
      <c r="N1557" t="s">
        <v>118</v>
      </c>
      <c r="O1557" s="4"/>
      <c r="P1557" s="12" t="s">
        <v>2626</v>
      </c>
    </row>
    <row r="1558" spans="1:16" x14ac:dyDescent="0.45">
      <c r="A1558" s="2" t="s">
        <v>4175</v>
      </c>
      <c r="B1558" s="2">
        <v>1120</v>
      </c>
      <c r="C1558" s="12" t="s">
        <v>1451</v>
      </c>
      <c r="D1558" s="12" t="s">
        <v>120</v>
      </c>
      <c r="E1558" s="24">
        <v>60689322</v>
      </c>
      <c r="F1558" s="12" t="s">
        <v>0</v>
      </c>
      <c r="G1558" s="12" t="s">
        <v>1</v>
      </c>
      <c r="H1558" s="12" t="s">
        <v>2627</v>
      </c>
      <c r="I1558" s="4"/>
      <c r="J1558" s="5">
        <v>1</v>
      </c>
      <c r="K1558" s="6"/>
      <c r="L1558" s="6" t="s">
        <v>580</v>
      </c>
      <c r="M1558" s="4" t="s">
        <v>6</v>
      </c>
      <c r="N1558" t="s">
        <v>118</v>
      </c>
      <c r="O1558" s="4"/>
      <c r="P1558" s="12" t="s">
        <v>2628</v>
      </c>
    </row>
    <row r="1559" spans="1:16" x14ac:dyDescent="0.45">
      <c r="A1559" s="2" t="s">
        <v>4175</v>
      </c>
      <c r="B1559" s="2">
        <v>1120</v>
      </c>
      <c r="C1559" s="12" t="s">
        <v>2492</v>
      </c>
      <c r="D1559" s="12" t="s">
        <v>120</v>
      </c>
      <c r="E1559" s="24">
        <v>60688013</v>
      </c>
      <c r="F1559" s="12" t="s">
        <v>24</v>
      </c>
      <c r="G1559" s="12" t="s">
        <v>1</v>
      </c>
      <c r="H1559" s="12" t="s">
        <v>2627</v>
      </c>
      <c r="I1559" s="4"/>
      <c r="J1559" s="5">
        <v>1</v>
      </c>
      <c r="K1559" s="6"/>
      <c r="L1559" s="6" t="s">
        <v>580</v>
      </c>
      <c r="M1559" s="4" t="s">
        <v>6</v>
      </c>
      <c r="N1559" t="s">
        <v>118</v>
      </c>
      <c r="O1559" s="4"/>
      <c r="P1559" s="12" t="s">
        <v>2629</v>
      </c>
    </row>
    <row r="1560" spans="1:16" x14ac:dyDescent="0.45">
      <c r="A1560" s="2" t="s">
        <v>4175</v>
      </c>
      <c r="B1560" s="2">
        <v>1120</v>
      </c>
      <c r="C1560" s="12" t="s">
        <v>764</v>
      </c>
      <c r="D1560" s="12" t="s">
        <v>120</v>
      </c>
      <c r="E1560" s="24">
        <v>60688562</v>
      </c>
      <c r="F1560" s="12" t="s">
        <v>1</v>
      </c>
      <c r="G1560" s="12" t="s">
        <v>24</v>
      </c>
      <c r="H1560" s="12" t="s">
        <v>2627</v>
      </c>
      <c r="I1560" s="4"/>
      <c r="J1560" s="5">
        <v>1</v>
      </c>
      <c r="K1560" s="6"/>
      <c r="L1560" s="6" t="s">
        <v>338</v>
      </c>
      <c r="M1560" s="4" t="s">
        <v>6</v>
      </c>
      <c r="N1560" t="s">
        <v>118</v>
      </c>
      <c r="O1560" s="4"/>
      <c r="P1560" s="12" t="s">
        <v>2630</v>
      </c>
    </row>
    <row r="1561" spans="1:16" x14ac:dyDescent="0.45">
      <c r="A1561" s="2" t="s">
        <v>4175</v>
      </c>
      <c r="B1561" s="2">
        <v>1120</v>
      </c>
      <c r="C1561" s="12" t="s">
        <v>2632</v>
      </c>
      <c r="D1561" s="12" t="s">
        <v>1143</v>
      </c>
      <c r="E1561" s="24">
        <v>60985524</v>
      </c>
      <c r="F1561" s="12" t="s">
        <v>0</v>
      </c>
      <c r="G1561" s="12" t="s">
        <v>1</v>
      </c>
      <c r="H1561" s="12" t="s">
        <v>2631</v>
      </c>
      <c r="I1561" s="4"/>
      <c r="J1561" s="5">
        <v>1</v>
      </c>
      <c r="K1561" s="6"/>
      <c r="L1561" s="6" t="s">
        <v>128</v>
      </c>
      <c r="M1561" s="4" t="s">
        <v>6</v>
      </c>
      <c r="N1561" t="s">
        <v>118</v>
      </c>
      <c r="O1561" s="4"/>
      <c r="P1561" s="12" t="s">
        <v>2633</v>
      </c>
    </row>
    <row r="1562" spans="1:16" x14ac:dyDescent="0.45">
      <c r="A1562" s="2" t="s">
        <v>4175</v>
      </c>
      <c r="B1562" s="2">
        <v>1120</v>
      </c>
      <c r="C1562" s="12" t="s">
        <v>268</v>
      </c>
      <c r="D1562" s="12" t="s">
        <v>327</v>
      </c>
      <c r="E1562" s="24">
        <v>187446312</v>
      </c>
      <c r="F1562" s="12" t="s">
        <v>0</v>
      </c>
      <c r="G1562" s="12" t="s">
        <v>1</v>
      </c>
      <c r="H1562" s="12" t="s">
        <v>2634</v>
      </c>
      <c r="I1562" s="4"/>
      <c r="J1562" s="5">
        <v>1</v>
      </c>
      <c r="K1562" s="6"/>
      <c r="L1562" s="6" t="s">
        <v>246</v>
      </c>
      <c r="M1562" s="4" t="s">
        <v>6</v>
      </c>
      <c r="N1562" t="s">
        <v>118</v>
      </c>
      <c r="O1562" s="4"/>
      <c r="P1562" s="12" t="s">
        <v>2635</v>
      </c>
    </row>
    <row r="1563" spans="1:16" x14ac:dyDescent="0.45">
      <c r="A1563" s="2" t="s">
        <v>4175</v>
      </c>
      <c r="B1563" s="2">
        <v>1120</v>
      </c>
      <c r="C1563" s="12" t="s">
        <v>595</v>
      </c>
      <c r="D1563" s="12" t="s">
        <v>327</v>
      </c>
      <c r="E1563" s="24">
        <v>187444578</v>
      </c>
      <c r="F1563" s="12" t="s">
        <v>0</v>
      </c>
      <c r="G1563" s="12" t="s">
        <v>1</v>
      </c>
      <c r="H1563" s="12" t="s">
        <v>2634</v>
      </c>
      <c r="I1563" s="4"/>
      <c r="J1563" s="5">
        <v>1</v>
      </c>
      <c r="K1563" s="6"/>
      <c r="L1563" s="6" t="s">
        <v>338</v>
      </c>
      <c r="M1563" s="4" t="s">
        <v>6</v>
      </c>
      <c r="N1563" t="s">
        <v>118</v>
      </c>
      <c r="O1563" s="4"/>
      <c r="P1563" s="12" t="s">
        <v>2636</v>
      </c>
    </row>
    <row r="1564" spans="1:16" x14ac:dyDescent="0.45">
      <c r="A1564" s="2" t="s">
        <v>4175</v>
      </c>
      <c r="B1564" s="2">
        <v>1120</v>
      </c>
      <c r="C1564" s="12" t="s">
        <v>2637</v>
      </c>
      <c r="D1564" s="12" t="s">
        <v>327</v>
      </c>
      <c r="E1564" s="24">
        <v>187447355</v>
      </c>
      <c r="F1564" s="12" t="s">
        <v>0</v>
      </c>
      <c r="G1564" s="12" t="s">
        <v>1</v>
      </c>
      <c r="H1564" s="12" t="s">
        <v>2634</v>
      </c>
      <c r="I1564" s="4"/>
      <c r="J1564" s="5">
        <v>1</v>
      </c>
      <c r="K1564" s="6"/>
      <c r="L1564" s="6" t="s">
        <v>128</v>
      </c>
      <c r="M1564" s="4" t="s">
        <v>6</v>
      </c>
      <c r="N1564" t="s">
        <v>118</v>
      </c>
      <c r="O1564" s="4"/>
      <c r="P1564" s="12" t="s">
        <v>2638</v>
      </c>
    </row>
    <row r="1565" spans="1:16" x14ac:dyDescent="0.45">
      <c r="A1565" s="2" t="s">
        <v>4175</v>
      </c>
      <c r="B1565" s="2">
        <v>1120</v>
      </c>
      <c r="C1565" s="12" t="s">
        <v>2639</v>
      </c>
      <c r="D1565" s="12" t="s">
        <v>327</v>
      </c>
      <c r="E1565" s="24">
        <v>187447288</v>
      </c>
      <c r="F1565" s="12" t="s">
        <v>1</v>
      </c>
      <c r="G1565" s="12" t="s">
        <v>0</v>
      </c>
      <c r="H1565" s="12" t="s">
        <v>2634</v>
      </c>
      <c r="I1565" s="4"/>
      <c r="J1565" s="5">
        <v>1</v>
      </c>
      <c r="K1565" s="6"/>
      <c r="L1565" s="6" t="s">
        <v>131</v>
      </c>
      <c r="M1565" s="4" t="s">
        <v>6</v>
      </c>
      <c r="N1565" t="s">
        <v>118</v>
      </c>
      <c r="O1565" s="4"/>
      <c r="P1565" s="12" t="s">
        <v>2640</v>
      </c>
    </row>
    <row r="1566" spans="1:16" x14ac:dyDescent="0.45">
      <c r="A1566" s="2" t="s">
        <v>4175</v>
      </c>
      <c r="B1566" s="2">
        <v>1120</v>
      </c>
      <c r="C1566" s="12" t="s">
        <v>2641</v>
      </c>
      <c r="D1566" s="12" t="s">
        <v>327</v>
      </c>
      <c r="E1566" s="24">
        <v>187447228</v>
      </c>
      <c r="F1566" s="12" t="s">
        <v>24</v>
      </c>
      <c r="G1566" s="12" t="s">
        <v>1</v>
      </c>
      <c r="H1566" s="12" t="s">
        <v>2634</v>
      </c>
      <c r="I1566" s="4"/>
      <c r="J1566" s="5">
        <v>1</v>
      </c>
      <c r="K1566" s="6"/>
      <c r="L1566" s="6" t="s">
        <v>32</v>
      </c>
      <c r="M1566" s="4" t="s">
        <v>6</v>
      </c>
      <c r="N1566" t="s">
        <v>118</v>
      </c>
      <c r="O1566" s="4"/>
      <c r="P1566" s="12" t="s">
        <v>2642</v>
      </c>
    </row>
    <row r="1567" spans="1:16" x14ac:dyDescent="0.45">
      <c r="A1567" s="2" t="s">
        <v>4175</v>
      </c>
      <c r="B1567" s="2">
        <v>1120</v>
      </c>
      <c r="C1567" s="12" t="s">
        <v>678</v>
      </c>
      <c r="D1567" s="12" t="s">
        <v>327</v>
      </c>
      <c r="E1567" s="24">
        <v>187451363</v>
      </c>
      <c r="F1567" s="12" t="s">
        <v>0</v>
      </c>
      <c r="G1567" s="12" t="s">
        <v>1</v>
      </c>
      <c r="H1567" s="12" t="s">
        <v>2634</v>
      </c>
      <c r="I1567" s="4"/>
      <c r="J1567" s="5">
        <v>1</v>
      </c>
      <c r="K1567" s="6"/>
      <c r="L1567" s="6" t="s">
        <v>70</v>
      </c>
      <c r="M1567" s="4" t="s">
        <v>6</v>
      </c>
      <c r="N1567" t="s">
        <v>118</v>
      </c>
      <c r="O1567" s="4"/>
      <c r="P1567" s="12" t="s">
        <v>1091</v>
      </c>
    </row>
    <row r="1568" spans="1:16" x14ac:dyDescent="0.45">
      <c r="A1568" s="2" t="s">
        <v>4175</v>
      </c>
      <c r="B1568" s="2">
        <v>1120</v>
      </c>
      <c r="C1568" s="12" t="s">
        <v>2126</v>
      </c>
      <c r="D1568" s="12" t="s">
        <v>207</v>
      </c>
      <c r="E1568" s="24">
        <v>2974266</v>
      </c>
      <c r="F1568" s="12" t="s">
        <v>24</v>
      </c>
      <c r="G1568" s="12" t="s">
        <v>10</v>
      </c>
      <c r="H1568" s="12" t="s">
        <v>2643</v>
      </c>
      <c r="I1568" s="4"/>
      <c r="J1568" s="5">
        <v>1</v>
      </c>
      <c r="K1568" s="6"/>
      <c r="L1568" s="6" t="s">
        <v>246</v>
      </c>
      <c r="M1568" s="4" t="s">
        <v>6</v>
      </c>
      <c r="N1568" t="s">
        <v>132</v>
      </c>
      <c r="O1568" s="4"/>
      <c r="P1568" s="12" t="s">
        <v>2644</v>
      </c>
    </row>
    <row r="1569" spans="1:16" x14ac:dyDescent="0.45">
      <c r="A1569" s="2" t="s">
        <v>4175</v>
      </c>
      <c r="B1569" s="2">
        <v>1120</v>
      </c>
      <c r="C1569" s="12" t="s">
        <v>1420</v>
      </c>
      <c r="D1569" s="12" t="s">
        <v>207</v>
      </c>
      <c r="E1569" s="24">
        <v>2953019</v>
      </c>
      <c r="F1569" s="12" t="s">
        <v>0</v>
      </c>
      <c r="G1569" s="12" t="s">
        <v>1</v>
      </c>
      <c r="H1569" s="12" t="s">
        <v>2643</v>
      </c>
      <c r="I1569" s="4"/>
      <c r="J1569" s="5">
        <v>1</v>
      </c>
      <c r="K1569" s="6"/>
      <c r="L1569" s="6" t="s">
        <v>151</v>
      </c>
      <c r="M1569" s="4" t="s">
        <v>6</v>
      </c>
      <c r="N1569" t="s">
        <v>118</v>
      </c>
      <c r="O1569" s="4"/>
      <c r="P1569" s="12" t="s">
        <v>2645</v>
      </c>
    </row>
    <row r="1570" spans="1:16" x14ac:dyDescent="0.45">
      <c r="A1570" s="2" t="s">
        <v>4175</v>
      </c>
      <c r="B1570" s="2">
        <v>1120</v>
      </c>
      <c r="C1570" s="12" t="s">
        <v>804</v>
      </c>
      <c r="D1570" s="12" t="s">
        <v>207</v>
      </c>
      <c r="E1570" s="24">
        <v>2953019</v>
      </c>
      <c r="F1570" s="12" t="s">
        <v>0</v>
      </c>
      <c r="G1570" s="12" t="s">
        <v>1</v>
      </c>
      <c r="H1570" s="12" t="s">
        <v>2643</v>
      </c>
      <c r="I1570" s="4"/>
      <c r="J1570" s="5">
        <v>1</v>
      </c>
      <c r="K1570" s="6"/>
      <c r="L1570" s="6" t="s">
        <v>187</v>
      </c>
      <c r="M1570" s="4" t="s">
        <v>6</v>
      </c>
      <c r="N1570" t="s">
        <v>118</v>
      </c>
      <c r="O1570" s="4"/>
      <c r="P1570" s="12" t="s">
        <v>2645</v>
      </c>
    </row>
    <row r="1571" spans="1:16" x14ac:dyDescent="0.45">
      <c r="A1571" s="2" t="s">
        <v>4175</v>
      </c>
      <c r="B1571" s="2">
        <v>1120</v>
      </c>
      <c r="C1571" s="12" t="s">
        <v>543</v>
      </c>
      <c r="D1571" s="12" t="s">
        <v>207</v>
      </c>
      <c r="E1571" s="24">
        <v>2979435</v>
      </c>
      <c r="F1571" s="12" t="s">
        <v>0</v>
      </c>
      <c r="G1571" s="12" t="s">
        <v>1</v>
      </c>
      <c r="H1571" s="12" t="s">
        <v>2643</v>
      </c>
      <c r="I1571" s="4"/>
      <c r="J1571" s="5">
        <v>1</v>
      </c>
      <c r="K1571" s="6"/>
      <c r="L1571" s="6" t="s">
        <v>32</v>
      </c>
      <c r="M1571" s="4" t="s">
        <v>6</v>
      </c>
      <c r="N1571" t="s">
        <v>118</v>
      </c>
      <c r="O1571" s="4"/>
      <c r="P1571" s="12" t="s">
        <v>2646</v>
      </c>
    </row>
    <row r="1572" spans="1:16" x14ac:dyDescent="0.45">
      <c r="A1572" s="2" t="s">
        <v>4175</v>
      </c>
      <c r="B1572" s="2">
        <v>1120</v>
      </c>
      <c r="C1572" s="12" t="s">
        <v>2648</v>
      </c>
      <c r="D1572" s="12" t="s">
        <v>126</v>
      </c>
      <c r="E1572" s="24">
        <v>149782705</v>
      </c>
      <c r="F1572" s="12" t="s">
        <v>24</v>
      </c>
      <c r="G1572" s="12" t="s">
        <v>10</v>
      </c>
      <c r="H1572" s="12" t="s">
        <v>2647</v>
      </c>
      <c r="I1572" s="4"/>
      <c r="J1572" s="5">
        <v>1</v>
      </c>
      <c r="K1572" s="6"/>
      <c r="L1572" s="6" t="s">
        <v>580</v>
      </c>
      <c r="M1572" s="4" t="s">
        <v>6</v>
      </c>
      <c r="N1572" t="s">
        <v>118</v>
      </c>
      <c r="O1572" s="4"/>
      <c r="P1572" s="12" t="s">
        <v>2649</v>
      </c>
    </row>
    <row r="1573" spans="1:16" x14ac:dyDescent="0.45">
      <c r="A1573" s="2" t="s">
        <v>4175</v>
      </c>
      <c r="B1573" s="2">
        <v>1120</v>
      </c>
      <c r="C1573" s="12" t="s">
        <v>444</v>
      </c>
      <c r="D1573" s="12" t="s">
        <v>126</v>
      </c>
      <c r="E1573" s="24">
        <v>149782705</v>
      </c>
      <c r="F1573" s="12" t="s">
        <v>24</v>
      </c>
      <c r="G1573" s="12" t="s">
        <v>10</v>
      </c>
      <c r="H1573" s="12" t="s">
        <v>2647</v>
      </c>
      <c r="I1573" s="4"/>
      <c r="J1573" s="5">
        <v>1</v>
      </c>
      <c r="K1573" s="6"/>
      <c r="L1573" s="6" t="s">
        <v>445</v>
      </c>
      <c r="M1573" s="4" t="s">
        <v>6</v>
      </c>
      <c r="N1573" t="s">
        <v>118</v>
      </c>
      <c r="O1573" s="4"/>
      <c r="P1573" s="12" t="s">
        <v>2649</v>
      </c>
    </row>
    <row r="1574" spans="1:16" x14ac:dyDescent="0.45">
      <c r="A1574" s="2" t="s">
        <v>4175</v>
      </c>
      <c r="B1574" s="2">
        <v>1120</v>
      </c>
      <c r="C1574" s="12" t="s">
        <v>275</v>
      </c>
      <c r="D1574" s="12" t="s">
        <v>142</v>
      </c>
      <c r="E1574" s="24">
        <v>62007182</v>
      </c>
      <c r="F1574" s="12" t="s">
        <v>24</v>
      </c>
      <c r="G1574" s="12" t="s">
        <v>10</v>
      </c>
      <c r="H1574" s="12" t="s">
        <v>2650</v>
      </c>
      <c r="I1574" s="4"/>
      <c r="J1574" s="5">
        <v>1</v>
      </c>
      <c r="K1574" s="6"/>
      <c r="L1574" s="6" t="s">
        <v>246</v>
      </c>
      <c r="M1574" s="4" t="s">
        <v>6</v>
      </c>
      <c r="N1574" t="s">
        <v>118</v>
      </c>
      <c r="O1574" s="4"/>
      <c r="P1574" s="12" t="s">
        <v>2651</v>
      </c>
    </row>
    <row r="1575" spans="1:16" x14ac:dyDescent="0.45">
      <c r="A1575" s="2" t="s">
        <v>4175</v>
      </c>
      <c r="B1575" s="2">
        <v>1120</v>
      </c>
      <c r="C1575" s="12" t="s">
        <v>711</v>
      </c>
      <c r="D1575" s="12" t="s">
        <v>142</v>
      </c>
      <c r="E1575" s="24">
        <v>62006630</v>
      </c>
      <c r="F1575" s="12" t="s">
        <v>0</v>
      </c>
      <c r="G1575" s="12" t="s">
        <v>24</v>
      </c>
      <c r="H1575" s="12" t="s">
        <v>2650</v>
      </c>
      <c r="I1575" s="4"/>
      <c r="J1575" s="5">
        <v>1</v>
      </c>
      <c r="K1575" s="6"/>
      <c r="L1575" s="6" t="s">
        <v>180</v>
      </c>
      <c r="M1575" s="4" t="s">
        <v>6</v>
      </c>
      <c r="N1575" t="s">
        <v>118</v>
      </c>
      <c r="O1575" s="4"/>
      <c r="P1575" s="12" t="s">
        <v>2652</v>
      </c>
    </row>
    <row r="1576" spans="1:16" x14ac:dyDescent="0.45">
      <c r="A1576" s="2" t="s">
        <v>4175</v>
      </c>
      <c r="B1576" s="2">
        <v>1120</v>
      </c>
      <c r="C1576" s="12" t="s">
        <v>676</v>
      </c>
      <c r="D1576" s="12" t="s">
        <v>142</v>
      </c>
      <c r="E1576" s="24">
        <v>62007182</v>
      </c>
      <c r="F1576" s="12" t="s">
        <v>24</v>
      </c>
      <c r="G1576" s="12" t="s">
        <v>10</v>
      </c>
      <c r="H1576" s="12" t="s">
        <v>2650</v>
      </c>
      <c r="I1576" s="4"/>
      <c r="J1576" s="5">
        <v>1</v>
      </c>
      <c r="K1576" s="6"/>
      <c r="L1576" s="6" t="s">
        <v>338</v>
      </c>
      <c r="M1576" s="4" t="s">
        <v>6</v>
      </c>
      <c r="N1576" t="s">
        <v>118</v>
      </c>
      <c r="O1576" s="4"/>
      <c r="P1576" s="12" t="s">
        <v>2651</v>
      </c>
    </row>
    <row r="1577" spans="1:16" x14ac:dyDescent="0.45">
      <c r="A1577" s="2" t="s">
        <v>4175</v>
      </c>
      <c r="B1577" s="2">
        <v>1120</v>
      </c>
      <c r="C1577" s="12" t="s">
        <v>2654</v>
      </c>
      <c r="D1577" s="12" t="s">
        <v>327</v>
      </c>
      <c r="E1577" s="24">
        <v>41275687</v>
      </c>
      <c r="F1577" s="12" t="s">
        <v>0</v>
      </c>
      <c r="G1577" s="12" t="s">
        <v>1</v>
      </c>
      <c r="H1577" s="12" t="s">
        <v>2653</v>
      </c>
      <c r="I1577" s="4"/>
      <c r="J1577" s="5">
        <v>1</v>
      </c>
      <c r="K1577" s="6"/>
      <c r="L1577" s="6" t="s">
        <v>131</v>
      </c>
      <c r="M1577" s="4" t="s">
        <v>6</v>
      </c>
      <c r="N1577" t="s">
        <v>118</v>
      </c>
      <c r="O1577" s="4"/>
      <c r="P1577" s="12" t="s">
        <v>2655</v>
      </c>
    </row>
    <row r="1578" spans="1:16" x14ac:dyDescent="0.45">
      <c r="A1578" s="2" t="s">
        <v>4175</v>
      </c>
      <c r="B1578" s="2">
        <v>1120</v>
      </c>
      <c r="C1578" s="12" t="s">
        <v>275</v>
      </c>
      <c r="D1578" s="12" t="s">
        <v>120</v>
      </c>
      <c r="E1578" s="24">
        <v>25462068</v>
      </c>
      <c r="F1578" s="12" t="s">
        <v>10</v>
      </c>
      <c r="G1578" s="12" t="s">
        <v>24</v>
      </c>
      <c r="H1578" s="12" t="s">
        <v>2656</v>
      </c>
      <c r="I1578" s="4"/>
      <c r="J1578" s="5">
        <v>1</v>
      </c>
      <c r="K1578" s="6"/>
      <c r="L1578" s="6" t="s">
        <v>246</v>
      </c>
      <c r="M1578" s="4" t="s">
        <v>6</v>
      </c>
      <c r="N1578" t="s">
        <v>118</v>
      </c>
      <c r="O1578" s="4"/>
      <c r="P1578" s="12" t="s">
        <v>2657</v>
      </c>
    </row>
    <row r="1579" spans="1:16" x14ac:dyDescent="0.45">
      <c r="A1579" s="2" t="s">
        <v>4175</v>
      </c>
      <c r="B1579" s="2">
        <v>1120</v>
      </c>
      <c r="C1579" s="12" t="s">
        <v>2554</v>
      </c>
      <c r="D1579" s="12" t="s">
        <v>120</v>
      </c>
      <c r="E1579" s="24">
        <v>25505421</v>
      </c>
      <c r="F1579" s="12" t="s">
        <v>0</v>
      </c>
      <c r="G1579" s="12" t="s">
        <v>1</v>
      </c>
      <c r="H1579" s="12" t="s">
        <v>2656</v>
      </c>
      <c r="I1579" s="4"/>
      <c r="J1579" s="5">
        <v>1</v>
      </c>
      <c r="K1579" s="6"/>
      <c r="L1579" s="6" t="s">
        <v>187</v>
      </c>
      <c r="M1579" s="4" t="s">
        <v>6</v>
      </c>
      <c r="N1579" t="s">
        <v>118</v>
      </c>
      <c r="O1579" s="4"/>
      <c r="P1579" s="12" t="s">
        <v>2658</v>
      </c>
    </row>
    <row r="1580" spans="1:16" x14ac:dyDescent="0.45">
      <c r="A1580" s="2" t="s">
        <v>4175</v>
      </c>
      <c r="B1580" s="2">
        <v>1120</v>
      </c>
      <c r="C1580" s="12" t="s">
        <v>2660</v>
      </c>
      <c r="D1580" s="12" t="s">
        <v>192</v>
      </c>
      <c r="E1580" s="24">
        <v>29695612</v>
      </c>
      <c r="F1580" s="12" t="s">
        <v>0</v>
      </c>
      <c r="G1580" s="12" t="s">
        <v>24</v>
      </c>
      <c r="H1580" s="12" t="s">
        <v>2659</v>
      </c>
      <c r="I1580" s="4"/>
      <c r="J1580" s="5">
        <v>1</v>
      </c>
      <c r="K1580" s="6"/>
      <c r="L1580" s="6" t="s">
        <v>176</v>
      </c>
      <c r="M1580" s="4" t="s">
        <v>6</v>
      </c>
      <c r="N1580" t="s">
        <v>118</v>
      </c>
      <c r="O1580" s="4"/>
      <c r="P1580" s="12" t="s">
        <v>2661</v>
      </c>
    </row>
    <row r="1581" spans="1:16" x14ac:dyDescent="0.45">
      <c r="A1581" s="2" t="s">
        <v>4175</v>
      </c>
      <c r="B1581" s="2">
        <v>1120</v>
      </c>
      <c r="C1581" s="12" t="s">
        <v>2663</v>
      </c>
      <c r="D1581" s="12" t="s">
        <v>207</v>
      </c>
      <c r="E1581" s="24">
        <v>148515137</v>
      </c>
      <c r="F1581" s="12" t="s">
        <v>24</v>
      </c>
      <c r="G1581" s="12" t="s">
        <v>10</v>
      </c>
      <c r="H1581" s="12" t="s">
        <v>2662</v>
      </c>
      <c r="I1581" s="4"/>
      <c r="J1581" s="5">
        <v>1</v>
      </c>
      <c r="K1581" s="6"/>
      <c r="L1581" s="6" t="s">
        <v>246</v>
      </c>
      <c r="M1581" s="4" t="s">
        <v>6</v>
      </c>
      <c r="N1581" t="s">
        <v>118</v>
      </c>
      <c r="O1581" s="4"/>
      <c r="P1581" s="12" t="s">
        <v>2664</v>
      </c>
    </row>
    <row r="1582" spans="1:16" x14ac:dyDescent="0.45">
      <c r="A1582" s="2" t="s">
        <v>4175</v>
      </c>
      <c r="B1582" s="2">
        <v>1120</v>
      </c>
      <c r="C1582" s="12" t="s">
        <v>582</v>
      </c>
      <c r="D1582" s="12" t="s">
        <v>207</v>
      </c>
      <c r="E1582" s="24">
        <v>148511214</v>
      </c>
      <c r="F1582" s="12" t="s">
        <v>24</v>
      </c>
      <c r="G1582" s="12" t="s">
        <v>10</v>
      </c>
      <c r="H1582" s="12" t="s">
        <v>2662</v>
      </c>
      <c r="I1582" s="4"/>
      <c r="J1582" s="5">
        <v>1</v>
      </c>
      <c r="K1582" s="6"/>
      <c r="L1582" s="6" t="s">
        <v>338</v>
      </c>
      <c r="M1582" s="4" t="s">
        <v>6</v>
      </c>
      <c r="N1582" t="s">
        <v>118</v>
      </c>
      <c r="O1582" s="4"/>
      <c r="P1582" s="12" t="s">
        <v>2665</v>
      </c>
    </row>
    <row r="1583" spans="1:16" x14ac:dyDescent="0.45">
      <c r="A1583" s="2" t="s">
        <v>4175</v>
      </c>
      <c r="B1583" s="2">
        <v>1120</v>
      </c>
      <c r="C1583" s="12" t="s">
        <v>2667</v>
      </c>
      <c r="D1583" s="12" t="s">
        <v>1541</v>
      </c>
      <c r="E1583" s="24">
        <v>159192357</v>
      </c>
      <c r="F1583" s="12" t="s">
        <v>0</v>
      </c>
      <c r="G1583" s="12" t="s">
        <v>1</v>
      </c>
      <c r="H1583" s="12" t="s">
        <v>2666</v>
      </c>
      <c r="I1583" s="4"/>
      <c r="J1583" s="5">
        <v>1</v>
      </c>
      <c r="K1583" s="6"/>
      <c r="L1583" s="6" t="s">
        <v>151</v>
      </c>
      <c r="M1583" s="4" t="s">
        <v>6</v>
      </c>
      <c r="N1583" t="s">
        <v>118</v>
      </c>
      <c r="O1583" s="4"/>
      <c r="P1583" s="12" t="s">
        <v>2668</v>
      </c>
    </row>
    <row r="1584" spans="1:16" x14ac:dyDescent="0.45">
      <c r="A1584" s="2" t="s">
        <v>4175</v>
      </c>
      <c r="B1584" s="2">
        <v>1120</v>
      </c>
      <c r="C1584" s="12" t="s">
        <v>993</v>
      </c>
      <c r="D1584" s="12" t="s">
        <v>1541</v>
      </c>
      <c r="E1584" s="24">
        <v>159206592</v>
      </c>
      <c r="F1584" s="12" t="s">
        <v>0</v>
      </c>
      <c r="G1584" s="12" t="s">
        <v>24</v>
      </c>
      <c r="H1584" s="12" t="s">
        <v>2666</v>
      </c>
      <c r="I1584" s="4"/>
      <c r="J1584" s="5">
        <v>1</v>
      </c>
      <c r="K1584" s="6"/>
      <c r="L1584" s="6" t="s">
        <v>338</v>
      </c>
      <c r="M1584" s="4" t="s">
        <v>6</v>
      </c>
      <c r="N1584" t="s">
        <v>118</v>
      </c>
      <c r="O1584" s="4"/>
      <c r="P1584" s="12" t="s">
        <v>2669</v>
      </c>
    </row>
    <row r="1585" spans="1:16" x14ac:dyDescent="0.45">
      <c r="A1585" s="2" t="s">
        <v>4175</v>
      </c>
      <c r="B1585" s="2">
        <v>1120</v>
      </c>
      <c r="C1585" s="12" t="s">
        <v>1503</v>
      </c>
      <c r="D1585" s="12" t="s">
        <v>1541</v>
      </c>
      <c r="E1585" s="24">
        <v>159204628</v>
      </c>
      <c r="F1585" s="12" t="s">
        <v>1</v>
      </c>
      <c r="G1585" s="12" t="s">
        <v>0</v>
      </c>
      <c r="H1585" s="12" t="s">
        <v>2666</v>
      </c>
      <c r="I1585" s="4"/>
      <c r="J1585" s="5">
        <v>1</v>
      </c>
      <c r="K1585" s="6"/>
      <c r="L1585" s="6" t="s">
        <v>234</v>
      </c>
      <c r="M1585" s="4" t="s">
        <v>6</v>
      </c>
      <c r="N1585" t="s">
        <v>118</v>
      </c>
      <c r="O1585" s="4"/>
      <c r="P1585" s="12" t="s">
        <v>2670</v>
      </c>
    </row>
    <row r="1586" spans="1:16" x14ac:dyDescent="0.45">
      <c r="A1586" s="2" t="s">
        <v>4175</v>
      </c>
      <c r="B1586" s="2">
        <v>1120</v>
      </c>
      <c r="C1586" s="12" t="s">
        <v>2671</v>
      </c>
      <c r="D1586" s="12" t="s">
        <v>1541</v>
      </c>
      <c r="E1586" s="24">
        <v>159188113</v>
      </c>
      <c r="F1586" s="12" t="s">
        <v>24</v>
      </c>
      <c r="G1586" s="12" t="s">
        <v>10</v>
      </c>
      <c r="H1586" s="12" t="s">
        <v>2666</v>
      </c>
      <c r="I1586" s="4"/>
      <c r="J1586" s="5">
        <v>1</v>
      </c>
      <c r="K1586" s="6"/>
      <c r="L1586" s="6" t="s">
        <v>32</v>
      </c>
      <c r="M1586" s="4" t="s">
        <v>6</v>
      </c>
      <c r="N1586" t="s">
        <v>147</v>
      </c>
      <c r="O1586" s="4"/>
      <c r="P1586" s="12" t="s">
        <v>2672</v>
      </c>
    </row>
    <row r="1587" spans="1:16" x14ac:dyDescent="0.45">
      <c r="A1587" s="2" t="s">
        <v>4175</v>
      </c>
      <c r="B1587" s="2">
        <v>1120</v>
      </c>
      <c r="C1587" s="12" t="s">
        <v>2065</v>
      </c>
      <c r="D1587" s="12" t="s">
        <v>327</v>
      </c>
      <c r="E1587" s="24">
        <v>138664540</v>
      </c>
      <c r="F1587" s="12" t="s">
        <v>0</v>
      </c>
      <c r="G1587" s="12" t="s">
        <v>1</v>
      </c>
      <c r="H1587" s="12" t="s">
        <v>2673</v>
      </c>
      <c r="I1587" s="4"/>
      <c r="J1587" s="5">
        <v>1</v>
      </c>
      <c r="K1587" s="7"/>
      <c r="L1587" s="7" t="s">
        <v>151</v>
      </c>
      <c r="M1587" s="4" t="s">
        <v>6</v>
      </c>
      <c r="N1587" t="s">
        <v>118</v>
      </c>
      <c r="O1587" s="4"/>
      <c r="P1587" s="12" t="s">
        <v>2674</v>
      </c>
    </row>
    <row r="1588" spans="1:16" x14ac:dyDescent="0.45">
      <c r="A1588" s="2" t="s">
        <v>4175</v>
      </c>
      <c r="B1588" s="2">
        <v>1120</v>
      </c>
      <c r="C1588" s="12" t="s">
        <v>1529</v>
      </c>
      <c r="D1588" s="12" t="s">
        <v>722</v>
      </c>
      <c r="E1588" s="24">
        <v>3113335</v>
      </c>
      <c r="F1588" s="12" t="s">
        <v>0</v>
      </c>
      <c r="G1588" s="12" t="s">
        <v>10</v>
      </c>
      <c r="H1588" s="12" t="s">
        <v>2675</v>
      </c>
      <c r="I1588" s="4"/>
      <c r="J1588" s="5">
        <v>1</v>
      </c>
      <c r="K1588" s="6"/>
      <c r="L1588" s="6" t="s">
        <v>226</v>
      </c>
      <c r="M1588" s="4" t="s">
        <v>6</v>
      </c>
      <c r="N1588" t="s">
        <v>118</v>
      </c>
      <c r="O1588" s="4"/>
      <c r="P1588" s="12" t="s">
        <v>2676</v>
      </c>
    </row>
    <row r="1589" spans="1:16" x14ac:dyDescent="0.45">
      <c r="A1589" s="2" t="s">
        <v>4175</v>
      </c>
      <c r="B1589" s="2">
        <v>1120</v>
      </c>
      <c r="C1589" s="12" t="s">
        <v>139</v>
      </c>
      <c r="D1589" s="12" t="s">
        <v>1734</v>
      </c>
      <c r="E1589" s="24">
        <v>57429004</v>
      </c>
      <c r="F1589" s="12" t="s">
        <v>1</v>
      </c>
      <c r="G1589" s="12" t="s">
        <v>144</v>
      </c>
      <c r="H1589" s="12" t="s">
        <v>2677</v>
      </c>
      <c r="I1589" s="4"/>
      <c r="J1589" s="5">
        <v>1</v>
      </c>
      <c r="K1589" s="6"/>
      <c r="L1589" s="6" t="s">
        <v>124</v>
      </c>
      <c r="M1589" s="4" t="s">
        <v>6</v>
      </c>
      <c r="N1589" t="s">
        <v>140</v>
      </c>
      <c r="O1589" s="4"/>
      <c r="P1589" s="12" t="s">
        <v>2678</v>
      </c>
    </row>
    <row r="1590" spans="1:16" x14ac:dyDescent="0.45">
      <c r="A1590" s="2" t="s">
        <v>4175</v>
      </c>
      <c r="B1590" s="2">
        <v>1120</v>
      </c>
      <c r="C1590" s="12" t="s">
        <v>896</v>
      </c>
      <c r="D1590" s="12" t="s">
        <v>1734</v>
      </c>
      <c r="E1590" s="24">
        <v>57415352</v>
      </c>
      <c r="F1590" s="12" t="s">
        <v>2680</v>
      </c>
      <c r="G1590" s="12" t="s">
        <v>144</v>
      </c>
      <c r="H1590" s="12" t="s">
        <v>2677</v>
      </c>
      <c r="I1590" s="4"/>
      <c r="J1590" s="5">
        <v>1</v>
      </c>
      <c r="K1590" s="6"/>
      <c r="L1590" s="6" t="s">
        <v>436</v>
      </c>
      <c r="M1590" s="4" t="s">
        <v>6</v>
      </c>
      <c r="N1590" t="s">
        <v>140</v>
      </c>
      <c r="O1590" s="4"/>
      <c r="P1590" s="12" t="s">
        <v>2679</v>
      </c>
    </row>
    <row r="1591" spans="1:16" x14ac:dyDescent="0.45">
      <c r="A1591" s="2" t="s">
        <v>4175</v>
      </c>
      <c r="B1591" s="2">
        <v>1120</v>
      </c>
      <c r="C1591" s="12" t="s">
        <v>603</v>
      </c>
      <c r="D1591" s="12" t="s">
        <v>1734</v>
      </c>
      <c r="E1591" s="24">
        <v>57429553</v>
      </c>
      <c r="F1591" s="12" t="s">
        <v>2682</v>
      </c>
      <c r="G1591" s="12" t="s">
        <v>144</v>
      </c>
      <c r="H1591" s="12" t="s">
        <v>2677</v>
      </c>
      <c r="I1591" s="4"/>
      <c r="J1591" s="5">
        <v>1</v>
      </c>
      <c r="K1591" s="6"/>
      <c r="L1591" s="6" t="s">
        <v>32</v>
      </c>
      <c r="M1591" s="4" t="s">
        <v>6</v>
      </c>
      <c r="N1591" t="s">
        <v>194</v>
      </c>
      <c r="O1591" s="4"/>
      <c r="P1591" s="12" t="s">
        <v>2681</v>
      </c>
    </row>
    <row r="1592" spans="1:16" x14ac:dyDescent="0.45">
      <c r="A1592" s="2" t="s">
        <v>4175</v>
      </c>
      <c r="B1592" s="2">
        <v>1120</v>
      </c>
      <c r="C1592" s="12" t="s">
        <v>364</v>
      </c>
      <c r="D1592" s="12" t="s">
        <v>1734</v>
      </c>
      <c r="E1592" s="24">
        <v>57415481</v>
      </c>
      <c r="F1592" s="12" t="s">
        <v>1</v>
      </c>
      <c r="G1592" s="12" t="s">
        <v>24</v>
      </c>
      <c r="H1592" s="12" t="s">
        <v>2677</v>
      </c>
      <c r="I1592" s="4"/>
      <c r="J1592" s="5">
        <v>1</v>
      </c>
      <c r="K1592" s="6"/>
      <c r="L1592" s="6" t="s">
        <v>70</v>
      </c>
      <c r="M1592" s="4" t="s">
        <v>6</v>
      </c>
      <c r="N1592" t="s">
        <v>118</v>
      </c>
      <c r="O1592" s="4"/>
      <c r="P1592" s="12" t="s">
        <v>2683</v>
      </c>
    </row>
    <row r="1593" spans="1:16" x14ac:dyDescent="0.45">
      <c r="A1593" s="2" t="s">
        <v>4175</v>
      </c>
      <c r="B1593" s="2">
        <v>1120</v>
      </c>
      <c r="C1593" s="12" t="s">
        <v>533</v>
      </c>
      <c r="D1593" s="12" t="s">
        <v>1734</v>
      </c>
      <c r="E1593" s="24">
        <v>57429221</v>
      </c>
      <c r="F1593" s="12" t="s">
        <v>1</v>
      </c>
      <c r="G1593" s="12" t="s">
        <v>144</v>
      </c>
      <c r="H1593" s="12" t="s">
        <v>2677</v>
      </c>
      <c r="I1593" s="4"/>
      <c r="J1593" s="5">
        <v>1</v>
      </c>
      <c r="K1593" s="6"/>
      <c r="L1593" s="6" t="s">
        <v>45</v>
      </c>
      <c r="M1593" s="4" t="s">
        <v>6</v>
      </c>
      <c r="N1593" t="s">
        <v>140</v>
      </c>
      <c r="O1593" s="4"/>
      <c r="P1593" s="12" t="s">
        <v>2684</v>
      </c>
    </row>
    <row r="1594" spans="1:16" x14ac:dyDescent="0.45">
      <c r="A1594" s="2" t="s">
        <v>4175</v>
      </c>
      <c r="B1594" s="2">
        <v>1120</v>
      </c>
      <c r="C1594" s="12" t="s">
        <v>2686</v>
      </c>
      <c r="D1594" s="12" t="s">
        <v>1278</v>
      </c>
      <c r="E1594" s="24">
        <v>90631596</v>
      </c>
      <c r="F1594" s="12" t="s">
        <v>0</v>
      </c>
      <c r="G1594" s="12" t="s">
        <v>1</v>
      </c>
      <c r="H1594" s="12" t="s">
        <v>2685</v>
      </c>
      <c r="I1594" s="4"/>
      <c r="J1594" s="5">
        <v>1</v>
      </c>
      <c r="K1594" s="6"/>
      <c r="L1594" s="6" t="s">
        <v>553</v>
      </c>
      <c r="M1594" s="4" t="s">
        <v>6</v>
      </c>
      <c r="N1594" t="s">
        <v>118</v>
      </c>
      <c r="O1594" s="4"/>
      <c r="P1594" s="12" t="s">
        <v>2687</v>
      </c>
    </row>
    <row r="1595" spans="1:16" x14ac:dyDescent="0.45">
      <c r="A1595" s="2" t="s">
        <v>4175</v>
      </c>
      <c r="B1595" s="2">
        <v>1120</v>
      </c>
      <c r="C1595" s="12" t="s">
        <v>1869</v>
      </c>
      <c r="D1595" s="12" t="s">
        <v>1278</v>
      </c>
      <c r="E1595" s="24">
        <v>90634813</v>
      </c>
      <c r="F1595" s="12" t="s">
        <v>0</v>
      </c>
      <c r="G1595" s="12" t="s">
        <v>1</v>
      </c>
      <c r="H1595" s="12" t="s">
        <v>2685</v>
      </c>
      <c r="I1595" s="4"/>
      <c r="J1595" s="5">
        <v>1</v>
      </c>
      <c r="K1595" s="6"/>
      <c r="L1595" s="6" t="s">
        <v>219</v>
      </c>
      <c r="M1595" s="4" t="s">
        <v>6</v>
      </c>
      <c r="N1595" t="s">
        <v>118</v>
      </c>
      <c r="O1595" s="4"/>
      <c r="P1595" s="12" t="s">
        <v>2688</v>
      </c>
    </row>
    <row r="1596" spans="1:16" x14ac:dyDescent="0.45">
      <c r="A1596" s="2" t="s">
        <v>4175</v>
      </c>
      <c r="B1596" s="2">
        <v>1120</v>
      </c>
      <c r="C1596" s="12" t="s">
        <v>1061</v>
      </c>
      <c r="D1596" s="12" t="s">
        <v>1278</v>
      </c>
      <c r="E1596" s="24">
        <v>90631866</v>
      </c>
      <c r="F1596" s="12" t="s">
        <v>0</v>
      </c>
      <c r="G1596" s="12" t="s">
        <v>1</v>
      </c>
      <c r="H1596" s="12" t="s">
        <v>2685</v>
      </c>
      <c r="I1596" s="4"/>
      <c r="J1596" s="5">
        <v>1</v>
      </c>
      <c r="K1596" s="6"/>
      <c r="L1596" s="6" t="s">
        <v>32</v>
      </c>
      <c r="M1596" s="4" t="s">
        <v>6</v>
      </c>
      <c r="N1596" t="s">
        <v>118</v>
      </c>
      <c r="O1596" s="4"/>
      <c r="P1596" s="12" t="s">
        <v>2689</v>
      </c>
    </row>
    <row r="1597" spans="1:16" x14ac:dyDescent="0.45">
      <c r="A1597" s="2" t="s">
        <v>4175</v>
      </c>
      <c r="B1597" s="2">
        <v>1120</v>
      </c>
      <c r="C1597" s="12" t="s">
        <v>377</v>
      </c>
      <c r="D1597" s="12" t="s">
        <v>126</v>
      </c>
      <c r="E1597" s="24">
        <v>35874551</v>
      </c>
      <c r="F1597" s="12" t="s">
        <v>24</v>
      </c>
      <c r="G1597" s="12" t="s">
        <v>10</v>
      </c>
      <c r="H1597" s="12" t="s">
        <v>2690</v>
      </c>
      <c r="I1597" s="4"/>
      <c r="J1597" s="5">
        <v>1</v>
      </c>
      <c r="K1597" s="6"/>
      <c r="L1597" s="6" t="s">
        <v>124</v>
      </c>
      <c r="M1597" s="4" t="s">
        <v>6</v>
      </c>
      <c r="N1597" t="s">
        <v>147</v>
      </c>
      <c r="O1597" s="4"/>
      <c r="P1597" s="12" t="s">
        <v>2691</v>
      </c>
    </row>
    <row r="1598" spans="1:16" x14ac:dyDescent="0.45">
      <c r="A1598" s="2" t="s">
        <v>4175</v>
      </c>
      <c r="B1598" s="2">
        <v>1120</v>
      </c>
      <c r="C1598" s="12" t="s">
        <v>2692</v>
      </c>
      <c r="D1598" s="12" t="s">
        <v>126</v>
      </c>
      <c r="E1598" s="24">
        <v>35876565</v>
      </c>
      <c r="F1598" s="12" t="s">
        <v>1</v>
      </c>
      <c r="G1598" s="12" t="s">
        <v>0</v>
      </c>
      <c r="H1598" s="12" t="s">
        <v>2690</v>
      </c>
      <c r="I1598" s="4"/>
      <c r="J1598" s="5">
        <v>1</v>
      </c>
      <c r="K1598" s="6"/>
      <c r="L1598" s="6" t="s">
        <v>436</v>
      </c>
      <c r="M1598" s="4" t="s">
        <v>6</v>
      </c>
      <c r="N1598" t="s">
        <v>118</v>
      </c>
      <c r="O1598" s="4"/>
      <c r="P1598" s="12" t="s">
        <v>2693</v>
      </c>
    </row>
    <row r="1599" spans="1:16" x14ac:dyDescent="0.45">
      <c r="A1599" s="2" t="s">
        <v>4175</v>
      </c>
      <c r="B1599" s="2">
        <v>1120</v>
      </c>
      <c r="C1599" s="12" t="s">
        <v>1074</v>
      </c>
      <c r="D1599" s="12" t="s">
        <v>126</v>
      </c>
      <c r="E1599" s="24">
        <v>35867528</v>
      </c>
      <c r="F1599" s="12" t="s">
        <v>24</v>
      </c>
      <c r="G1599" s="12" t="s">
        <v>0</v>
      </c>
      <c r="H1599" s="12" t="s">
        <v>2690</v>
      </c>
      <c r="I1599" s="4"/>
      <c r="J1599" s="5">
        <v>1</v>
      </c>
      <c r="K1599" s="6"/>
      <c r="L1599" s="6" t="s">
        <v>124</v>
      </c>
      <c r="M1599" s="4" t="s">
        <v>6</v>
      </c>
      <c r="N1599" t="s">
        <v>118</v>
      </c>
      <c r="O1599" s="4"/>
      <c r="P1599" s="12" t="s">
        <v>2694</v>
      </c>
    </row>
    <row r="1600" spans="1:16" x14ac:dyDescent="0.45">
      <c r="A1600" s="2" t="s">
        <v>4175</v>
      </c>
      <c r="B1600" s="2">
        <v>1120</v>
      </c>
      <c r="C1600" s="12" t="s">
        <v>984</v>
      </c>
      <c r="D1600" s="12" t="s">
        <v>126</v>
      </c>
      <c r="E1600" s="24">
        <v>35876524</v>
      </c>
      <c r="F1600" s="12" t="s">
        <v>0</v>
      </c>
      <c r="G1600" s="12" t="s">
        <v>24</v>
      </c>
      <c r="H1600" s="12" t="s">
        <v>2690</v>
      </c>
      <c r="I1600" s="4"/>
      <c r="J1600" s="5">
        <v>1</v>
      </c>
      <c r="K1600" s="6"/>
      <c r="L1600" s="6" t="s">
        <v>176</v>
      </c>
      <c r="M1600" s="4" t="s">
        <v>6</v>
      </c>
      <c r="N1600" t="s">
        <v>118</v>
      </c>
      <c r="O1600" s="4"/>
      <c r="P1600" s="12" t="s">
        <v>2695</v>
      </c>
    </row>
    <row r="1601" spans="1:16" x14ac:dyDescent="0.45">
      <c r="A1601" s="2" t="s">
        <v>4175</v>
      </c>
      <c r="B1601" s="2">
        <v>1120</v>
      </c>
      <c r="C1601" s="12" t="s">
        <v>1873</v>
      </c>
      <c r="D1601" s="12" t="s">
        <v>126</v>
      </c>
      <c r="E1601" s="24">
        <v>35876382</v>
      </c>
      <c r="F1601" s="12" t="s">
        <v>24</v>
      </c>
      <c r="G1601" s="12" t="s">
        <v>10</v>
      </c>
      <c r="H1601" s="12" t="s">
        <v>2690</v>
      </c>
      <c r="I1601" s="4"/>
      <c r="J1601" s="5">
        <v>1</v>
      </c>
      <c r="K1601" s="6"/>
      <c r="L1601" s="6" t="s">
        <v>70</v>
      </c>
      <c r="M1601" s="4" t="s">
        <v>6</v>
      </c>
      <c r="N1601" t="s">
        <v>118</v>
      </c>
      <c r="O1601" s="4"/>
      <c r="P1601" s="12" t="s">
        <v>2696</v>
      </c>
    </row>
    <row r="1602" spans="1:16" x14ac:dyDescent="0.45">
      <c r="A1602" s="2" t="s">
        <v>4175</v>
      </c>
      <c r="B1602" s="2">
        <v>1120</v>
      </c>
      <c r="C1602" s="12" t="s">
        <v>1002</v>
      </c>
      <c r="D1602" s="12" t="s">
        <v>1932</v>
      </c>
      <c r="E1602" s="24">
        <v>70357234</v>
      </c>
      <c r="F1602" s="12" t="s">
        <v>24</v>
      </c>
      <c r="G1602" s="12" t="s">
        <v>10</v>
      </c>
      <c r="H1602" s="12" t="s">
        <v>2697</v>
      </c>
      <c r="I1602" s="4"/>
      <c r="J1602" s="5">
        <v>1</v>
      </c>
      <c r="K1602" s="6"/>
      <c r="L1602" s="6" t="s">
        <v>219</v>
      </c>
      <c r="M1602" s="4" t="s">
        <v>6</v>
      </c>
      <c r="N1602" t="s">
        <v>147</v>
      </c>
      <c r="O1602" s="4"/>
      <c r="P1602" s="12" t="s">
        <v>2698</v>
      </c>
    </row>
    <row r="1603" spans="1:16" x14ac:dyDescent="0.45">
      <c r="A1603" s="2" t="s">
        <v>4175</v>
      </c>
      <c r="B1603" s="2">
        <v>1120</v>
      </c>
      <c r="C1603" s="12" t="s">
        <v>590</v>
      </c>
      <c r="D1603" s="12" t="s">
        <v>211</v>
      </c>
      <c r="E1603" s="24">
        <v>20363474</v>
      </c>
      <c r="F1603" s="12" t="s">
        <v>0</v>
      </c>
      <c r="G1603" s="12" t="s">
        <v>1</v>
      </c>
      <c r="H1603" s="12" t="s">
        <v>2699</v>
      </c>
      <c r="I1603" s="4"/>
      <c r="J1603" s="5">
        <v>1</v>
      </c>
      <c r="K1603" s="6"/>
      <c r="L1603" s="6" t="s">
        <v>436</v>
      </c>
      <c r="M1603" s="4" t="s">
        <v>6</v>
      </c>
      <c r="N1603" t="s">
        <v>118</v>
      </c>
      <c r="O1603" s="4"/>
      <c r="P1603" s="12" t="s">
        <v>2700</v>
      </c>
    </row>
    <row r="1604" spans="1:16" x14ac:dyDescent="0.45">
      <c r="A1604" s="2" t="s">
        <v>4175</v>
      </c>
      <c r="B1604" s="2">
        <v>1120</v>
      </c>
      <c r="C1604" s="12" t="s">
        <v>1012</v>
      </c>
      <c r="D1604" s="12" t="s">
        <v>1331</v>
      </c>
      <c r="E1604" s="24">
        <v>128752745</v>
      </c>
      <c r="F1604" s="12" t="s">
        <v>0</v>
      </c>
      <c r="G1604" s="12" t="s">
        <v>10</v>
      </c>
      <c r="H1604" s="12" t="s">
        <v>2701</v>
      </c>
      <c r="I1604" s="4"/>
      <c r="J1604" s="5">
        <v>1</v>
      </c>
      <c r="K1604" s="6"/>
      <c r="L1604" s="6" t="s">
        <v>553</v>
      </c>
      <c r="M1604" s="4" t="s">
        <v>6</v>
      </c>
      <c r="N1604" t="s">
        <v>118</v>
      </c>
      <c r="O1604" s="4"/>
      <c r="P1604" s="12" t="s">
        <v>2702</v>
      </c>
    </row>
    <row r="1605" spans="1:16" x14ac:dyDescent="0.45">
      <c r="A1605" s="2" t="s">
        <v>4175</v>
      </c>
      <c r="B1605" s="2">
        <v>1120</v>
      </c>
      <c r="C1605" s="12" t="s">
        <v>1066</v>
      </c>
      <c r="D1605" s="12" t="s">
        <v>1331</v>
      </c>
      <c r="E1605" s="24">
        <v>128750684</v>
      </c>
      <c r="F1605" s="12" t="s">
        <v>0</v>
      </c>
      <c r="G1605" s="12" t="s">
        <v>10</v>
      </c>
      <c r="H1605" s="12" t="s">
        <v>2701</v>
      </c>
      <c r="I1605" s="4"/>
      <c r="J1605" s="5">
        <v>1</v>
      </c>
      <c r="K1605" s="6"/>
      <c r="L1605" s="6" t="s">
        <v>124</v>
      </c>
      <c r="M1605" s="4" t="s">
        <v>6</v>
      </c>
      <c r="N1605" t="s">
        <v>118</v>
      </c>
      <c r="O1605" s="4"/>
      <c r="P1605" s="12" t="s">
        <v>2703</v>
      </c>
    </row>
    <row r="1606" spans="1:16" x14ac:dyDescent="0.45">
      <c r="A1606" s="2" t="s">
        <v>4175</v>
      </c>
      <c r="B1606" s="2">
        <v>1120</v>
      </c>
      <c r="C1606" s="12" t="s">
        <v>523</v>
      </c>
      <c r="D1606" s="12" t="s">
        <v>1331</v>
      </c>
      <c r="E1606" s="24">
        <v>128750820</v>
      </c>
      <c r="F1606" s="12" t="s">
        <v>24</v>
      </c>
      <c r="G1606" s="12" t="s">
        <v>1</v>
      </c>
      <c r="H1606" s="12" t="s">
        <v>2701</v>
      </c>
      <c r="I1606" s="4"/>
      <c r="J1606" s="5">
        <v>1</v>
      </c>
      <c r="K1606" s="6"/>
      <c r="L1606" s="6" t="s">
        <v>128</v>
      </c>
      <c r="M1606" s="4" t="s">
        <v>6</v>
      </c>
      <c r="N1606" t="s">
        <v>118</v>
      </c>
      <c r="O1606" s="4"/>
      <c r="P1606" s="12" t="s">
        <v>2704</v>
      </c>
    </row>
    <row r="1607" spans="1:16" x14ac:dyDescent="0.45">
      <c r="A1607" s="2" t="s">
        <v>4175</v>
      </c>
      <c r="B1607" s="2">
        <v>1120</v>
      </c>
      <c r="C1607" s="12" t="s">
        <v>792</v>
      </c>
      <c r="D1607" s="12" t="s">
        <v>1331</v>
      </c>
      <c r="E1607" s="24">
        <v>128752745</v>
      </c>
      <c r="F1607" s="12" t="s">
        <v>0</v>
      </c>
      <c r="G1607" s="12" t="s">
        <v>10</v>
      </c>
      <c r="H1607" s="12" t="s">
        <v>2701</v>
      </c>
      <c r="I1607" s="4"/>
      <c r="J1607" s="5">
        <v>1</v>
      </c>
      <c r="K1607" s="6"/>
      <c r="L1607" s="6" t="s">
        <v>32</v>
      </c>
      <c r="M1607" s="4" t="s">
        <v>6</v>
      </c>
      <c r="N1607" t="s">
        <v>118</v>
      </c>
      <c r="O1607" s="4"/>
      <c r="P1607" s="12" t="s">
        <v>2702</v>
      </c>
    </row>
    <row r="1608" spans="1:16" x14ac:dyDescent="0.45">
      <c r="A1608" s="2" t="s">
        <v>4175</v>
      </c>
      <c r="B1608" s="2">
        <v>1120</v>
      </c>
      <c r="C1608" s="12" t="s">
        <v>2076</v>
      </c>
      <c r="D1608" s="12" t="s">
        <v>120</v>
      </c>
      <c r="E1608" s="24">
        <v>16085723</v>
      </c>
      <c r="F1608" s="12" t="s">
        <v>0</v>
      </c>
      <c r="G1608" s="12" t="s">
        <v>1</v>
      </c>
      <c r="H1608" s="12" t="s">
        <v>2705</v>
      </c>
      <c r="I1608" s="4"/>
      <c r="J1608" s="5">
        <v>1</v>
      </c>
      <c r="K1608" s="6"/>
      <c r="L1608" s="6" t="s">
        <v>176</v>
      </c>
      <c r="M1608" s="4" t="s">
        <v>6</v>
      </c>
      <c r="N1608" t="s">
        <v>118</v>
      </c>
      <c r="O1608" s="4"/>
      <c r="P1608" s="12" t="s">
        <v>2706</v>
      </c>
    </row>
    <row r="1609" spans="1:16" x14ac:dyDescent="0.45">
      <c r="A1609" s="2" t="s">
        <v>4175</v>
      </c>
      <c r="B1609" s="2">
        <v>1120</v>
      </c>
      <c r="C1609" s="12" t="s">
        <v>179</v>
      </c>
      <c r="D1609" s="12" t="s">
        <v>327</v>
      </c>
      <c r="E1609" s="24">
        <v>38182725</v>
      </c>
      <c r="F1609" s="12" t="s">
        <v>24</v>
      </c>
      <c r="G1609" s="12" t="s">
        <v>10</v>
      </c>
      <c r="H1609" s="12" t="s">
        <v>2707</v>
      </c>
      <c r="I1609" s="4"/>
      <c r="J1609" s="5">
        <v>1</v>
      </c>
      <c r="K1609" s="6"/>
      <c r="L1609" s="6" t="s">
        <v>180</v>
      </c>
      <c r="M1609" s="4" t="s">
        <v>6</v>
      </c>
      <c r="N1609" t="s">
        <v>118</v>
      </c>
      <c r="O1609" s="4"/>
      <c r="P1609" s="12" t="s">
        <v>2708</v>
      </c>
    </row>
    <row r="1610" spans="1:16" x14ac:dyDescent="0.45">
      <c r="A1610" s="2" t="s">
        <v>4175</v>
      </c>
      <c r="B1610" s="2">
        <v>1120</v>
      </c>
      <c r="C1610" s="12" t="s">
        <v>2211</v>
      </c>
      <c r="D1610" s="12" t="s">
        <v>327</v>
      </c>
      <c r="E1610" s="24">
        <v>38182019</v>
      </c>
      <c r="F1610" s="12" t="s">
        <v>10</v>
      </c>
      <c r="G1610" s="12" t="s">
        <v>0</v>
      </c>
      <c r="H1610" s="12" t="s">
        <v>2707</v>
      </c>
      <c r="I1610" s="4"/>
      <c r="J1610" s="5">
        <v>1</v>
      </c>
      <c r="K1610" s="6"/>
      <c r="L1610" s="6" t="s">
        <v>199</v>
      </c>
      <c r="M1610" s="4" t="s">
        <v>6</v>
      </c>
      <c r="N1610" t="s">
        <v>118</v>
      </c>
      <c r="O1610" s="4"/>
      <c r="P1610" s="12" t="s">
        <v>2709</v>
      </c>
    </row>
    <row r="1611" spans="1:16" x14ac:dyDescent="0.45">
      <c r="A1611" s="2" t="s">
        <v>4175</v>
      </c>
      <c r="B1611" s="2">
        <v>1120</v>
      </c>
      <c r="C1611" s="12" t="s">
        <v>1697</v>
      </c>
      <c r="D1611" s="12" t="s">
        <v>327</v>
      </c>
      <c r="E1611" s="24">
        <v>38182000</v>
      </c>
      <c r="F1611" s="12" t="s">
        <v>0</v>
      </c>
      <c r="G1611" s="12" t="s">
        <v>24</v>
      </c>
      <c r="H1611" s="12" t="s">
        <v>2707</v>
      </c>
      <c r="I1611" s="4"/>
      <c r="J1611" s="5">
        <v>1</v>
      </c>
      <c r="K1611" s="6"/>
      <c r="L1611" s="6" t="s">
        <v>70</v>
      </c>
      <c r="M1611" s="4" t="s">
        <v>6</v>
      </c>
      <c r="N1611" t="s">
        <v>118</v>
      </c>
      <c r="O1611" s="4"/>
      <c r="P1611" s="12" t="s">
        <v>2710</v>
      </c>
    </row>
    <row r="1612" spans="1:16" x14ac:dyDescent="0.45">
      <c r="A1612" s="2" t="s">
        <v>4175</v>
      </c>
      <c r="B1612" s="2">
        <v>1120</v>
      </c>
      <c r="C1612" s="12" t="s">
        <v>2712</v>
      </c>
      <c r="D1612" s="12" t="s">
        <v>327</v>
      </c>
      <c r="E1612" s="24">
        <v>178943786</v>
      </c>
      <c r="F1612" s="12" t="s">
        <v>24</v>
      </c>
      <c r="G1612" s="12" t="s">
        <v>10</v>
      </c>
      <c r="H1612" s="12" t="s">
        <v>2711</v>
      </c>
      <c r="I1612" s="4"/>
      <c r="J1612" s="5">
        <v>1</v>
      </c>
      <c r="K1612" s="6"/>
      <c r="L1612" s="6" t="s">
        <v>187</v>
      </c>
      <c r="M1612" s="4" t="s">
        <v>6</v>
      </c>
      <c r="N1612" t="s">
        <v>118</v>
      </c>
      <c r="O1612" s="4"/>
      <c r="P1612" s="12" t="s">
        <v>2713</v>
      </c>
    </row>
    <row r="1613" spans="1:16" x14ac:dyDescent="0.45">
      <c r="A1613" s="2" t="s">
        <v>4175</v>
      </c>
      <c r="B1613" s="2">
        <v>1120</v>
      </c>
      <c r="C1613" s="12" t="s">
        <v>564</v>
      </c>
      <c r="D1613" s="12" t="s">
        <v>1541</v>
      </c>
      <c r="E1613" s="24">
        <v>37141799</v>
      </c>
      <c r="F1613" s="12" t="s">
        <v>144</v>
      </c>
      <c r="G1613" s="12" t="s">
        <v>1990</v>
      </c>
      <c r="H1613" s="12" t="s">
        <v>2714</v>
      </c>
      <c r="I1613" s="4"/>
      <c r="J1613" s="5">
        <v>1</v>
      </c>
      <c r="K1613" s="6"/>
      <c r="L1613" s="6" t="s">
        <v>32</v>
      </c>
      <c r="M1613" s="4" t="s">
        <v>6</v>
      </c>
      <c r="N1613" t="s">
        <v>1186</v>
      </c>
      <c r="O1613" s="4"/>
      <c r="P1613" s="12" t="s">
        <v>2715</v>
      </c>
    </row>
    <row r="1614" spans="1:16" x14ac:dyDescent="0.45">
      <c r="A1614" s="2" t="s">
        <v>4175</v>
      </c>
      <c r="B1614" s="2">
        <v>1120</v>
      </c>
      <c r="C1614" s="12" t="s">
        <v>1210</v>
      </c>
      <c r="D1614" s="12" t="s">
        <v>722</v>
      </c>
      <c r="E1614" s="24">
        <v>52719860</v>
      </c>
      <c r="F1614" s="12" t="s">
        <v>10</v>
      </c>
      <c r="G1614" s="12" t="s">
        <v>24</v>
      </c>
      <c r="H1614" s="12" t="s">
        <v>2716</v>
      </c>
      <c r="I1614" s="4"/>
      <c r="J1614" s="5">
        <v>1</v>
      </c>
      <c r="K1614" s="6"/>
      <c r="L1614" s="6" t="s">
        <v>164</v>
      </c>
      <c r="M1614" s="4" t="s">
        <v>6</v>
      </c>
      <c r="N1614" t="s">
        <v>118</v>
      </c>
      <c r="O1614" s="4"/>
      <c r="P1614" s="12" t="s">
        <v>2717</v>
      </c>
    </row>
    <row r="1615" spans="1:16" x14ac:dyDescent="0.45">
      <c r="A1615" s="2" t="s">
        <v>4175</v>
      </c>
      <c r="B1615" s="2">
        <v>1120</v>
      </c>
      <c r="C1615" s="12" t="s">
        <v>455</v>
      </c>
      <c r="D1615" s="12" t="s">
        <v>120</v>
      </c>
      <c r="E1615" s="24">
        <v>198283669</v>
      </c>
      <c r="F1615" s="12" t="s">
        <v>1</v>
      </c>
      <c r="G1615" s="12" t="s">
        <v>0</v>
      </c>
      <c r="H1615" s="12" t="s">
        <v>2718</v>
      </c>
      <c r="I1615" s="4"/>
      <c r="J1615" s="5">
        <v>1</v>
      </c>
      <c r="K1615" s="6"/>
      <c r="L1615" s="6" t="s">
        <v>131</v>
      </c>
      <c r="M1615" s="4" t="s">
        <v>6</v>
      </c>
      <c r="N1615" t="s">
        <v>118</v>
      </c>
      <c r="O1615" s="4"/>
      <c r="P1615" s="12" t="s">
        <v>2719</v>
      </c>
    </row>
    <row r="1616" spans="1:16" x14ac:dyDescent="0.45">
      <c r="A1616" s="2" t="s">
        <v>4175</v>
      </c>
      <c r="B1616" s="2">
        <v>1120</v>
      </c>
      <c r="C1616" s="12" t="s">
        <v>1869</v>
      </c>
      <c r="D1616" s="12" t="s">
        <v>221</v>
      </c>
      <c r="E1616" s="24">
        <v>70405053</v>
      </c>
      <c r="F1616" s="12" t="s">
        <v>0</v>
      </c>
      <c r="G1616" s="12" t="s">
        <v>10</v>
      </c>
      <c r="H1616" s="12" t="s">
        <v>2720</v>
      </c>
      <c r="I1616" s="4"/>
      <c r="J1616" s="5">
        <v>1</v>
      </c>
      <c r="K1616" s="6"/>
      <c r="L1616" s="6" t="s">
        <v>219</v>
      </c>
      <c r="M1616" s="4" t="s">
        <v>6</v>
      </c>
      <c r="N1616" t="s">
        <v>118</v>
      </c>
      <c r="O1616" s="4"/>
      <c r="P1616" s="12" t="s">
        <v>2721</v>
      </c>
    </row>
    <row r="1617" spans="1:16" x14ac:dyDescent="0.45">
      <c r="A1617" s="2" t="s">
        <v>4175</v>
      </c>
      <c r="B1617" s="2">
        <v>1120</v>
      </c>
      <c r="C1617" s="12" t="s">
        <v>2722</v>
      </c>
      <c r="D1617" s="12" t="s">
        <v>221</v>
      </c>
      <c r="E1617" s="24">
        <v>70426931</v>
      </c>
      <c r="F1617" s="12" t="s">
        <v>24</v>
      </c>
      <c r="G1617" s="12" t="s">
        <v>10</v>
      </c>
      <c r="H1617" s="12" t="s">
        <v>2720</v>
      </c>
      <c r="I1617" s="4"/>
      <c r="J1617" s="5">
        <v>1</v>
      </c>
      <c r="K1617" s="6"/>
      <c r="L1617" s="6" t="s">
        <v>176</v>
      </c>
      <c r="M1617" s="4" t="s">
        <v>6</v>
      </c>
      <c r="N1617" t="s">
        <v>118</v>
      </c>
      <c r="O1617" s="4"/>
      <c r="P1617" s="12" t="s">
        <v>2723</v>
      </c>
    </row>
    <row r="1618" spans="1:16" x14ac:dyDescent="0.45">
      <c r="A1618" s="2" t="s">
        <v>4175</v>
      </c>
      <c r="B1618" s="2">
        <v>1120</v>
      </c>
      <c r="C1618" s="12" t="s">
        <v>2724</v>
      </c>
      <c r="D1618" s="12" t="s">
        <v>221</v>
      </c>
      <c r="E1618" s="24">
        <v>70451021</v>
      </c>
      <c r="F1618" s="12" t="s">
        <v>0</v>
      </c>
      <c r="G1618" s="12" t="s">
        <v>1</v>
      </c>
      <c r="H1618" s="12" t="s">
        <v>2720</v>
      </c>
      <c r="I1618" s="4"/>
      <c r="J1618" s="5">
        <v>1</v>
      </c>
      <c r="K1618" s="6"/>
      <c r="L1618" s="6" t="s">
        <v>131</v>
      </c>
      <c r="M1618" s="4" t="s">
        <v>6</v>
      </c>
      <c r="N1618" t="s">
        <v>118</v>
      </c>
      <c r="O1618" s="4"/>
      <c r="P1618" s="12" t="s">
        <v>2725</v>
      </c>
    </row>
    <row r="1619" spans="1:16" x14ac:dyDescent="0.45">
      <c r="A1619" s="2" t="s">
        <v>4175</v>
      </c>
      <c r="B1619" s="2">
        <v>1120</v>
      </c>
      <c r="C1619" s="12" t="s">
        <v>961</v>
      </c>
      <c r="D1619" s="12" t="s">
        <v>221</v>
      </c>
      <c r="E1619" s="24">
        <v>70426931</v>
      </c>
      <c r="F1619" s="12" t="s">
        <v>24</v>
      </c>
      <c r="G1619" s="12" t="s">
        <v>10</v>
      </c>
      <c r="H1619" s="12" t="s">
        <v>2720</v>
      </c>
      <c r="I1619" s="4"/>
      <c r="J1619" s="5">
        <v>1</v>
      </c>
      <c r="K1619" s="6"/>
      <c r="L1619" s="6" t="s">
        <v>32</v>
      </c>
      <c r="M1619" s="4" t="s">
        <v>6</v>
      </c>
      <c r="N1619" t="s">
        <v>118</v>
      </c>
      <c r="O1619" s="4"/>
      <c r="P1619" s="12" t="s">
        <v>2723</v>
      </c>
    </row>
    <row r="1620" spans="1:16" x14ac:dyDescent="0.45">
      <c r="A1620" s="2" t="s">
        <v>4175</v>
      </c>
      <c r="B1620" s="2">
        <v>1120</v>
      </c>
      <c r="C1620" s="12" t="s">
        <v>2726</v>
      </c>
      <c r="D1620" s="12" t="s">
        <v>221</v>
      </c>
      <c r="E1620" s="24">
        <v>70405962</v>
      </c>
      <c r="F1620" s="12" t="s">
        <v>24</v>
      </c>
      <c r="G1620" s="12" t="s">
        <v>10</v>
      </c>
      <c r="H1620" s="12" t="s">
        <v>2720</v>
      </c>
      <c r="I1620" s="4"/>
      <c r="J1620" s="5">
        <v>1</v>
      </c>
      <c r="K1620" s="6"/>
      <c r="L1620" s="6" t="s">
        <v>32</v>
      </c>
      <c r="M1620" s="4" t="s">
        <v>6</v>
      </c>
      <c r="N1620" t="s">
        <v>118</v>
      </c>
      <c r="O1620" s="4"/>
      <c r="P1620" s="12" t="s">
        <v>2727</v>
      </c>
    </row>
    <row r="1621" spans="1:16" x14ac:dyDescent="0.45">
      <c r="A1621" s="2" t="s">
        <v>4175</v>
      </c>
      <c r="B1621" s="2">
        <v>1120</v>
      </c>
      <c r="C1621" s="12" t="s">
        <v>1797</v>
      </c>
      <c r="D1621" s="12" t="s">
        <v>983</v>
      </c>
      <c r="E1621" s="24">
        <v>1902689</v>
      </c>
      <c r="F1621" s="12" t="s">
        <v>10</v>
      </c>
      <c r="G1621" s="12" t="s">
        <v>24</v>
      </c>
      <c r="H1621" s="12" t="s">
        <v>2728</v>
      </c>
      <c r="I1621" s="4"/>
      <c r="J1621" s="5">
        <v>1</v>
      </c>
      <c r="K1621" s="6"/>
      <c r="L1621" s="6" t="s">
        <v>180</v>
      </c>
      <c r="M1621" s="4" t="s">
        <v>6</v>
      </c>
      <c r="N1621" t="s">
        <v>118</v>
      </c>
      <c r="O1621" s="4"/>
      <c r="P1621" s="12" t="s">
        <v>2729</v>
      </c>
    </row>
    <row r="1622" spans="1:16" x14ac:dyDescent="0.45">
      <c r="A1622" s="2" t="s">
        <v>4175</v>
      </c>
      <c r="B1622" s="2">
        <v>1120</v>
      </c>
      <c r="C1622" s="12" t="s">
        <v>745</v>
      </c>
      <c r="D1622" s="12" t="s">
        <v>983</v>
      </c>
      <c r="E1622" s="24">
        <v>1957055</v>
      </c>
      <c r="F1622" s="12" t="s">
        <v>24</v>
      </c>
      <c r="G1622" s="12" t="s">
        <v>10</v>
      </c>
      <c r="H1622" s="12" t="s">
        <v>2728</v>
      </c>
      <c r="I1622" s="4"/>
      <c r="J1622" s="5">
        <v>1</v>
      </c>
      <c r="K1622" s="6"/>
      <c r="L1622" s="6" t="s">
        <v>128</v>
      </c>
      <c r="M1622" s="4" t="s">
        <v>6</v>
      </c>
      <c r="N1622" t="s">
        <v>118</v>
      </c>
      <c r="O1622" s="4"/>
      <c r="P1622" s="12" t="s">
        <v>2730</v>
      </c>
    </row>
    <row r="1623" spans="1:16" x14ac:dyDescent="0.45">
      <c r="A1623" s="2" t="s">
        <v>4175</v>
      </c>
      <c r="B1623" s="2">
        <v>1120</v>
      </c>
      <c r="C1623" s="12" t="s">
        <v>654</v>
      </c>
      <c r="D1623" s="12" t="s">
        <v>983</v>
      </c>
      <c r="E1623" s="24">
        <v>1902658</v>
      </c>
      <c r="F1623" s="12" t="s">
        <v>24</v>
      </c>
      <c r="G1623" s="12" t="s">
        <v>10</v>
      </c>
      <c r="H1623" s="12" t="s">
        <v>2728</v>
      </c>
      <c r="I1623" s="4"/>
      <c r="J1623" s="5">
        <v>1</v>
      </c>
      <c r="K1623" s="6"/>
      <c r="L1623" s="6" t="s">
        <v>164</v>
      </c>
      <c r="M1623" s="4" t="s">
        <v>6</v>
      </c>
      <c r="N1623" t="s">
        <v>118</v>
      </c>
      <c r="O1623" s="4"/>
      <c r="P1623" s="12" t="s">
        <v>2731</v>
      </c>
    </row>
    <row r="1624" spans="1:16" x14ac:dyDescent="0.45">
      <c r="A1624" s="2" t="s">
        <v>4175</v>
      </c>
      <c r="B1624" s="2">
        <v>1120</v>
      </c>
      <c r="C1624" s="12" t="s">
        <v>2732</v>
      </c>
      <c r="D1624" s="12" t="s">
        <v>983</v>
      </c>
      <c r="E1624" s="24">
        <v>1980496</v>
      </c>
      <c r="F1624" s="12" t="s">
        <v>0</v>
      </c>
      <c r="G1624" s="12" t="s">
        <v>1</v>
      </c>
      <c r="H1624" s="12" t="s">
        <v>2728</v>
      </c>
      <c r="I1624" s="4"/>
      <c r="J1624" s="5">
        <v>1</v>
      </c>
      <c r="K1624" s="6"/>
      <c r="L1624" s="6" t="s">
        <v>159</v>
      </c>
      <c r="M1624" s="4" t="s">
        <v>6</v>
      </c>
      <c r="N1624" t="s">
        <v>118</v>
      </c>
      <c r="O1624" s="4"/>
      <c r="P1624" s="12" t="s">
        <v>2733</v>
      </c>
    </row>
    <row r="1625" spans="1:16" x14ac:dyDescent="0.45">
      <c r="A1625" s="2" t="s">
        <v>4175</v>
      </c>
      <c r="B1625" s="2">
        <v>1120</v>
      </c>
      <c r="C1625" s="12" t="s">
        <v>963</v>
      </c>
      <c r="D1625" s="12" t="s">
        <v>170</v>
      </c>
      <c r="E1625" s="24">
        <v>6782442</v>
      </c>
      <c r="F1625" s="12" t="s">
        <v>1</v>
      </c>
      <c r="G1625" s="12" t="s">
        <v>0</v>
      </c>
      <c r="H1625" s="12" t="s">
        <v>2734</v>
      </c>
      <c r="I1625" s="4"/>
      <c r="J1625" s="5">
        <v>1</v>
      </c>
      <c r="K1625" s="6"/>
      <c r="L1625" s="6" t="s">
        <v>503</v>
      </c>
      <c r="M1625" s="4" t="s">
        <v>6</v>
      </c>
      <c r="N1625" t="s">
        <v>118</v>
      </c>
      <c r="O1625" s="4"/>
      <c r="P1625" s="12" t="s">
        <v>2735</v>
      </c>
    </row>
    <row r="1626" spans="1:16" x14ac:dyDescent="0.45">
      <c r="A1626" s="2" t="s">
        <v>4175</v>
      </c>
      <c r="B1626" s="2">
        <v>1120</v>
      </c>
      <c r="C1626" s="12" t="s">
        <v>2180</v>
      </c>
      <c r="D1626" s="12" t="s">
        <v>170</v>
      </c>
      <c r="E1626" s="24">
        <v>6787407</v>
      </c>
      <c r="F1626" s="12" t="s">
        <v>24</v>
      </c>
      <c r="G1626" s="12" t="s">
        <v>10</v>
      </c>
      <c r="H1626" s="12" t="s">
        <v>2734</v>
      </c>
      <c r="I1626" s="4"/>
      <c r="J1626" s="5">
        <v>1</v>
      </c>
      <c r="K1626" s="6"/>
      <c r="L1626" s="6" t="s">
        <v>159</v>
      </c>
      <c r="M1626" s="4" t="s">
        <v>6</v>
      </c>
      <c r="N1626" t="s">
        <v>118</v>
      </c>
      <c r="O1626" s="4"/>
      <c r="P1626" s="12" t="s">
        <v>2736</v>
      </c>
    </row>
    <row r="1627" spans="1:16" x14ac:dyDescent="0.45">
      <c r="A1627" s="2" t="s">
        <v>4175</v>
      </c>
      <c r="B1627" s="2">
        <v>1120</v>
      </c>
      <c r="C1627" s="12" t="s">
        <v>1245</v>
      </c>
      <c r="D1627" s="12" t="s">
        <v>126</v>
      </c>
      <c r="E1627" s="24">
        <v>131329779</v>
      </c>
      <c r="F1627" s="12" t="s">
        <v>0</v>
      </c>
      <c r="G1627" s="12" t="s">
        <v>1</v>
      </c>
      <c r="H1627" s="12" t="s">
        <v>2737</v>
      </c>
      <c r="I1627" s="4"/>
      <c r="J1627" s="5">
        <v>1</v>
      </c>
      <c r="K1627" s="6"/>
      <c r="L1627" s="6" t="s">
        <v>180</v>
      </c>
      <c r="M1627" s="4" t="s">
        <v>6</v>
      </c>
      <c r="N1627" t="s">
        <v>118</v>
      </c>
      <c r="O1627" s="4"/>
      <c r="P1627" s="12" t="s">
        <v>2738</v>
      </c>
    </row>
    <row r="1628" spans="1:16" x14ac:dyDescent="0.45">
      <c r="A1628" s="2" t="s">
        <v>4175</v>
      </c>
      <c r="B1628" s="2">
        <v>1120</v>
      </c>
      <c r="C1628" s="12" t="s">
        <v>1170</v>
      </c>
      <c r="D1628" s="12" t="s">
        <v>126</v>
      </c>
      <c r="E1628" s="24">
        <v>131310462</v>
      </c>
      <c r="F1628" s="12" t="s">
        <v>24</v>
      </c>
      <c r="G1628" s="12" t="s">
        <v>10</v>
      </c>
      <c r="H1628" s="12" t="s">
        <v>2737</v>
      </c>
      <c r="I1628" s="4"/>
      <c r="J1628" s="5">
        <v>1</v>
      </c>
      <c r="K1628" s="6"/>
      <c r="L1628" s="6" t="s">
        <v>124</v>
      </c>
      <c r="M1628" s="4" t="s">
        <v>6</v>
      </c>
      <c r="N1628" t="s">
        <v>132</v>
      </c>
      <c r="O1628" s="4"/>
      <c r="P1628" s="12" t="s">
        <v>2739</v>
      </c>
    </row>
    <row r="1629" spans="1:16" x14ac:dyDescent="0.45">
      <c r="A1629" s="2" t="s">
        <v>4175</v>
      </c>
      <c r="B1629" s="2">
        <v>1120</v>
      </c>
      <c r="C1629" s="12" t="s">
        <v>671</v>
      </c>
      <c r="D1629" s="12" t="s">
        <v>126</v>
      </c>
      <c r="E1629" s="24">
        <v>131296281</v>
      </c>
      <c r="F1629" s="12" t="s">
        <v>0</v>
      </c>
      <c r="G1629" s="12" t="s">
        <v>10</v>
      </c>
      <c r="H1629" s="12" t="s">
        <v>2737</v>
      </c>
      <c r="I1629" s="4"/>
      <c r="J1629" s="5">
        <v>1</v>
      </c>
      <c r="K1629" s="6"/>
      <c r="L1629" s="6" t="s">
        <v>124</v>
      </c>
      <c r="M1629" s="4" t="s">
        <v>6</v>
      </c>
      <c r="N1629" t="s">
        <v>132</v>
      </c>
      <c r="O1629" s="4"/>
      <c r="P1629" s="12" t="s">
        <v>2740</v>
      </c>
    </row>
    <row r="1630" spans="1:16" x14ac:dyDescent="0.45">
      <c r="A1630" s="2" t="s">
        <v>4175</v>
      </c>
      <c r="B1630" s="2">
        <v>1120</v>
      </c>
      <c r="C1630" s="12" t="s">
        <v>175</v>
      </c>
      <c r="D1630" s="12" t="s">
        <v>126</v>
      </c>
      <c r="E1630" s="24">
        <v>131323895</v>
      </c>
      <c r="F1630" s="12" t="s">
        <v>1</v>
      </c>
      <c r="G1630" s="12" t="s">
        <v>0</v>
      </c>
      <c r="H1630" s="12" t="s">
        <v>2737</v>
      </c>
      <c r="I1630" s="4"/>
      <c r="J1630" s="5">
        <v>1</v>
      </c>
      <c r="K1630" s="6"/>
      <c r="L1630" s="6" t="s">
        <v>176</v>
      </c>
      <c r="M1630" s="4" t="s">
        <v>6</v>
      </c>
      <c r="N1630" t="s">
        <v>118</v>
      </c>
      <c r="O1630" s="4"/>
      <c r="P1630" s="12" t="s">
        <v>2741</v>
      </c>
    </row>
    <row r="1631" spans="1:16" x14ac:dyDescent="0.45">
      <c r="A1631" s="2" t="s">
        <v>4175</v>
      </c>
      <c r="B1631" s="2">
        <v>1120</v>
      </c>
      <c r="C1631" s="12" t="s">
        <v>2742</v>
      </c>
      <c r="D1631" s="12" t="s">
        <v>126</v>
      </c>
      <c r="E1631" s="24">
        <v>131308476</v>
      </c>
      <c r="F1631" s="12" t="s">
        <v>24</v>
      </c>
      <c r="G1631" s="12" t="s">
        <v>10</v>
      </c>
      <c r="H1631" s="12" t="s">
        <v>2737</v>
      </c>
      <c r="I1631" s="4"/>
      <c r="J1631" s="5">
        <v>1</v>
      </c>
      <c r="K1631" s="6"/>
      <c r="L1631" s="6" t="s">
        <v>176</v>
      </c>
      <c r="M1631" s="4" t="s">
        <v>6</v>
      </c>
      <c r="N1631" t="s">
        <v>118</v>
      </c>
      <c r="O1631" s="4"/>
      <c r="P1631" s="12" t="s">
        <v>2743</v>
      </c>
    </row>
    <row r="1632" spans="1:16" x14ac:dyDescent="0.45">
      <c r="A1632" s="2" t="s">
        <v>4175</v>
      </c>
      <c r="B1632" s="2">
        <v>1120</v>
      </c>
      <c r="C1632" s="12" t="s">
        <v>2478</v>
      </c>
      <c r="D1632" s="12" t="s">
        <v>126</v>
      </c>
      <c r="E1632" s="24">
        <v>131305850</v>
      </c>
      <c r="F1632" s="12" t="s">
        <v>24</v>
      </c>
      <c r="G1632" s="12" t="s">
        <v>10</v>
      </c>
      <c r="H1632" s="12" t="s">
        <v>2737</v>
      </c>
      <c r="I1632" s="4"/>
      <c r="J1632" s="5">
        <v>1</v>
      </c>
      <c r="K1632" s="6"/>
      <c r="L1632" s="6" t="s">
        <v>128</v>
      </c>
      <c r="M1632" s="4" t="s">
        <v>6</v>
      </c>
      <c r="N1632" t="s">
        <v>118</v>
      </c>
      <c r="O1632" s="4"/>
      <c r="P1632" s="12" t="s">
        <v>2744</v>
      </c>
    </row>
    <row r="1633" spans="1:16" x14ac:dyDescent="0.45">
      <c r="A1633" s="2" t="s">
        <v>4175</v>
      </c>
      <c r="B1633" s="2">
        <v>1120</v>
      </c>
      <c r="C1633" s="12" t="s">
        <v>1461</v>
      </c>
      <c r="D1633" s="12" t="s">
        <v>126</v>
      </c>
      <c r="E1633" s="24">
        <v>131303680</v>
      </c>
      <c r="F1633" s="12" t="s">
        <v>0</v>
      </c>
      <c r="G1633" s="12" t="s">
        <v>1</v>
      </c>
      <c r="H1633" s="12" t="s">
        <v>2737</v>
      </c>
      <c r="I1633" s="4"/>
      <c r="J1633" s="5">
        <v>1</v>
      </c>
      <c r="K1633" s="6"/>
      <c r="L1633" s="6" t="s">
        <v>199</v>
      </c>
      <c r="M1633" s="4" t="s">
        <v>6</v>
      </c>
      <c r="N1633" t="s">
        <v>118</v>
      </c>
      <c r="O1633" s="4"/>
      <c r="P1633" s="12" t="s">
        <v>2745</v>
      </c>
    </row>
    <row r="1634" spans="1:16" x14ac:dyDescent="0.45">
      <c r="A1634" s="2" t="s">
        <v>4175</v>
      </c>
      <c r="B1634" s="2">
        <v>1120</v>
      </c>
      <c r="C1634" s="12" t="s">
        <v>2607</v>
      </c>
      <c r="D1634" s="12" t="s">
        <v>983</v>
      </c>
      <c r="E1634" s="24">
        <v>88035772</v>
      </c>
      <c r="F1634" s="12" t="s">
        <v>0</v>
      </c>
      <c r="G1634" s="12" t="s">
        <v>1</v>
      </c>
      <c r="H1634" s="12" t="s">
        <v>2746</v>
      </c>
      <c r="I1634" s="4"/>
      <c r="J1634" s="5">
        <v>1</v>
      </c>
      <c r="K1634" s="6"/>
      <c r="L1634" s="6" t="s">
        <v>553</v>
      </c>
      <c r="M1634" s="4" t="s">
        <v>6</v>
      </c>
      <c r="N1634" t="s">
        <v>118</v>
      </c>
      <c r="O1634" s="4"/>
      <c r="P1634" s="12" t="s">
        <v>2747</v>
      </c>
    </row>
    <row r="1635" spans="1:16" x14ac:dyDescent="0.45">
      <c r="A1635" s="2" t="s">
        <v>4175</v>
      </c>
      <c r="B1635" s="2">
        <v>1120</v>
      </c>
      <c r="C1635" s="12" t="s">
        <v>1946</v>
      </c>
      <c r="D1635" s="12" t="s">
        <v>983</v>
      </c>
      <c r="E1635" s="24">
        <v>88036015</v>
      </c>
      <c r="F1635" s="12" t="s">
        <v>10</v>
      </c>
      <c r="G1635" s="12" t="s">
        <v>1</v>
      </c>
      <c r="H1635" s="12" t="s">
        <v>2746</v>
      </c>
      <c r="I1635" s="4"/>
      <c r="J1635" s="5">
        <v>1</v>
      </c>
      <c r="K1635" s="6"/>
      <c r="L1635" s="6" t="s">
        <v>124</v>
      </c>
      <c r="M1635" s="4" t="s">
        <v>6</v>
      </c>
      <c r="N1635" t="s">
        <v>118</v>
      </c>
      <c r="O1635" s="4"/>
      <c r="P1635" s="12" t="s">
        <v>2748</v>
      </c>
    </row>
    <row r="1636" spans="1:16" x14ac:dyDescent="0.45">
      <c r="A1636" s="2" t="s">
        <v>4175</v>
      </c>
      <c r="B1636" s="2">
        <v>1120</v>
      </c>
      <c r="C1636" s="12" t="s">
        <v>666</v>
      </c>
      <c r="D1636" s="12" t="s">
        <v>983</v>
      </c>
      <c r="E1636" s="24">
        <v>87968304</v>
      </c>
      <c r="F1636" s="12" t="s">
        <v>0</v>
      </c>
      <c r="G1636" s="12" t="s">
        <v>1</v>
      </c>
      <c r="H1636" s="12" t="s">
        <v>2746</v>
      </c>
      <c r="I1636" s="4"/>
      <c r="J1636" s="5">
        <v>1</v>
      </c>
      <c r="K1636" s="6"/>
      <c r="L1636" s="6" t="s">
        <v>503</v>
      </c>
      <c r="M1636" s="4" t="s">
        <v>6</v>
      </c>
      <c r="N1636" t="s">
        <v>118</v>
      </c>
      <c r="O1636" s="4"/>
      <c r="P1636" s="12" t="s">
        <v>2749</v>
      </c>
    </row>
    <row r="1637" spans="1:16" x14ac:dyDescent="0.45">
      <c r="A1637" s="2" t="s">
        <v>4175</v>
      </c>
      <c r="B1637" s="2">
        <v>1120</v>
      </c>
      <c r="C1637" s="12" t="s">
        <v>938</v>
      </c>
      <c r="D1637" s="12" t="s">
        <v>983</v>
      </c>
      <c r="E1637" s="24">
        <v>88036015</v>
      </c>
      <c r="F1637" s="12" t="s">
        <v>10</v>
      </c>
      <c r="G1637" s="12" t="s">
        <v>1</v>
      </c>
      <c r="H1637" s="12" t="s">
        <v>2746</v>
      </c>
      <c r="I1637" s="4"/>
      <c r="J1637" s="5">
        <v>1</v>
      </c>
      <c r="K1637" s="6"/>
      <c r="L1637" s="6" t="s">
        <v>436</v>
      </c>
      <c r="M1637" s="4" t="s">
        <v>6</v>
      </c>
      <c r="N1637" t="s">
        <v>118</v>
      </c>
      <c r="O1637" s="4"/>
      <c r="P1637" s="12" t="s">
        <v>2748</v>
      </c>
    </row>
    <row r="1638" spans="1:16" x14ac:dyDescent="0.45">
      <c r="A1638" s="2" t="s">
        <v>4175</v>
      </c>
      <c r="B1638" s="2">
        <v>1120</v>
      </c>
      <c r="C1638" s="12" t="s">
        <v>789</v>
      </c>
      <c r="D1638" s="12" t="s">
        <v>983</v>
      </c>
      <c r="E1638" s="24">
        <v>88047336</v>
      </c>
      <c r="F1638" s="12" t="s">
        <v>0</v>
      </c>
      <c r="G1638" s="12" t="s">
        <v>10</v>
      </c>
      <c r="H1638" s="12" t="s">
        <v>2746</v>
      </c>
      <c r="I1638" s="4"/>
      <c r="J1638" s="5">
        <v>1</v>
      </c>
      <c r="K1638" s="6"/>
      <c r="L1638" s="6" t="s">
        <v>180</v>
      </c>
      <c r="M1638" s="4" t="s">
        <v>6</v>
      </c>
      <c r="N1638" t="s">
        <v>118</v>
      </c>
      <c r="O1638" s="4"/>
      <c r="P1638" s="12" t="s">
        <v>2750</v>
      </c>
    </row>
    <row r="1639" spans="1:16" x14ac:dyDescent="0.45">
      <c r="A1639" s="2" t="s">
        <v>4175</v>
      </c>
      <c r="B1639" s="2">
        <v>1120</v>
      </c>
      <c r="C1639" s="12" t="s">
        <v>1650</v>
      </c>
      <c r="D1639" s="12" t="s">
        <v>983</v>
      </c>
      <c r="E1639" s="24">
        <v>88029444</v>
      </c>
      <c r="F1639" s="12" t="s">
        <v>0</v>
      </c>
      <c r="G1639" s="12" t="s">
        <v>1</v>
      </c>
      <c r="H1639" s="12" t="s">
        <v>2746</v>
      </c>
      <c r="I1639" s="4"/>
      <c r="J1639" s="5">
        <v>1</v>
      </c>
      <c r="K1639" s="6"/>
      <c r="L1639" s="6" t="s">
        <v>124</v>
      </c>
      <c r="M1639" s="4" t="s">
        <v>6</v>
      </c>
      <c r="N1639" t="s">
        <v>118</v>
      </c>
      <c r="O1639" s="4"/>
      <c r="P1639" s="12" t="s">
        <v>2751</v>
      </c>
    </row>
    <row r="1640" spans="1:16" x14ac:dyDescent="0.45">
      <c r="A1640" s="2" t="s">
        <v>4175</v>
      </c>
      <c r="B1640" s="2">
        <v>1120</v>
      </c>
      <c r="C1640" s="12" t="s">
        <v>1681</v>
      </c>
      <c r="D1640" s="12" t="s">
        <v>983</v>
      </c>
      <c r="E1640" s="24">
        <v>87967400</v>
      </c>
      <c r="F1640" s="12" t="s">
        <v>1</v>
      </c>
      <c r="G1640" s="12" t="s">
        <v>0</v>
      </c>
      <c r="H1640" s="12" t="s">
        <v>2746</v>
      </c>
      <c r="I1640" s="4"/>
      <c r="J1640" s="5">
        <v>1</v>
      </c>
      <c r="K1640" s="6"/>
      <c r="L1640" s="6" t="s">
        <v>176</v>
      </c>
      <c r="M1640" s="4" t="s">
        <v>6</v>
      </c>
      <c r="N1640" t="s">
        <v>118</v>
      </c>
      <c r="O1640" s="4"/>
      <c r="P1640" s="12" t="s">
        <v>2752</v>
      </c>
    </row>
    <row r="1641" spans="1:16" x14ac:dyDescent="0.45">
      <c r="A1641" s="2" t="s">
        <v>4175</v>
      </c>
      <c r="B1641" s="2">
        <v>1120</v>
      </c>
      <c r="C1641" s="12" t="s">
        <v>1760</v>
      </c>
      <c r="D1641" s="12" t="s">
        <v>983</v>
      </c>
      <c r="E1641" s="24">
        <v>88036111</v>
      </c>
      <c r="F1641" s="12" t="s">
        <v>0</v>
      </c>
      <c r="G1641" s="12" t="s">
        <v>1</v>
      </c>
      <c r="H1641" s="12" t="s">
        <v>2746</v>
      </c>
      <c r="I1641" s="4"/>
      <c r="J1641" s="5">
        <v>1</v>
      </c>
      <c r="K1641" s="6"/>
      <c r="L1641" s="6" t="s">
        <v>176</v>
      </c>
      <c r="M1641" s="4" t="s">
        <v>6</v>
      </c>
      <c r="N1641" t="s">
        <v>118</v>
      </c>
      <c r="O1641" s="4"/>
      <c r="P1641" s="12" t="s">
        <v>2753</v>
      </c>
    </row>
    <row r="1642" spans="1:16" x14ac:dyDescent="0.45">
      <c r="A1642" s="2" t="s">
        <v>4175</v>
      </c>
      <c r="B1642" s="2">
        <v>1120</v>
      </c>
      <c r="C1642" s="12" t="s">
        <v>1525</v>
      </c>
      <c r="D1642" s="12" t="s">
        <v>983</v>
      </c>
      <c r="E1642" s="24">
        <v>88029463</v>
      </c>
      <c r="F1642" s="12" t="s">
        <v>0</v>
      </c>
      <c r="G1642" s="12" t="s">
        <v>1</v>
      </c>
      <c r="H1642" s="12" t="s">
        <v>2746</v>
      </c>
      <c r="I1642" s="4"/>
      <c r="J1642" s="5">
        <v>1</v>
      </c>
      <c r="K1642" s="6"/>
      <c r="L1642" s="6" t="s">
        <v>128</v>
      </c>
      <c r="M1642" s="4" t="s">
        <v>6</v>
      </c>
      <c r="N1642" t="s">
        <v>118</v>
      </c>
      <c r="O1642" s="4"/>
      <c r="P1642" s="12" t="s">
        <v>2754</v>
      </c>
    </row>
    <row r="1643" spans="1:16" x14ac:dyDescent="0.45">
      <c r="A1643" s="2" t="s">
        <v>4175</v>
      </c>
      <c r="B1643" s="2">
        <v>1120</v>
      </c>
      <c r="C1643" s="12" t="s">
        <v>866</v>
      </c>
      <c r="D1643" s="12" t="s">
        <v>983</v>
      </c>
      <c r="E1643" s="24">
        <v>87968729</v>
      </c>
      <c r="F1643" s="12" t="s">
        <v>0</v>
      </c>
      <c r="G1643" s="12" t="s">
        <v>1</v>
      </c>
      <c r="H1643" s="12" t="s">
        <v>2746</v>
      </c>
      <c r="I1643" s="4"/>
      <c r="J1643" s="5">
        <v>1</v>
      </c>
      <c r="K1643" s="6"/>
      <c r="L1643" s="6" t="s">
        <v>199</v>
      </c>
      <c r="M1643" s="4" t="s">
        <v>6</v>
      </c>
      <c r="N1643" t="s">
        <v>118</v>
      </c>
      <c r="O1643" s="4"/>
      <c r="P1643" s="12" t="s">
        <v>2755</v>
      </c>
    </row>
    <row r="1644" spans="1:16" x14ac:dyDescent="0.45">
      <c r="A1644" s="2" t="s">
        <v>4175</v>
      </c>
      <c r="B1644" s="2">
        <v>1120</v>
      </c>
      <c r="C1644" s="12" t="s">
        <v>2756</v>
      </c>
      <c r="D1644" s="12" t="s">
        <v>983</v>
      </c>
      <c r="E1644" s="24">
        <v>87968420</v>
      </c>
      <c r="F1644" s="12" t="s">
        <v>10</v>
      </c>
      <c r="G1644" s="12" t="s">
        <v>24</v>
      </c>
      <c r="H1644" s="12" t="s">
        <v>2746</v>
      </c>
      <c r="I1644" s="4"/>
      <c r="J1644" s="5">
        <v>1</v>
      </c>
      <c r="K1644" s="6"/>
      <c r="L1644" s="6" t="s">
        <v>234</v>
      </c>
      <c r="M1644" s="4" t="s">
        <v>6</v>
      </c>
      <c r="N1644" t="s">
        <v>118</v>
      </c>
      <c r="O1644" s="4"/>
      <c r="P1644" s="12" t="s">
        <v>2757</v>
      </c>
    </row>
    <row r="1645" spans="1:16" x14ac:dyDescent="0.45">
      <c r="A1645" s="2" t="s">
        <v>4175</v>
      </c>
      <c r="B1645" s="2">
        <v>1120</v>
      </c>
      <c r="C1645" s="12" t="s">
        <v>2758</v>
      </c>
      <c r="D1645" s="12" t="s">
        <v>983</v>
      </c>
      <c r="E1645" s="24">
        <v>88047319</v>
      </c>
      <c r="F1645" s="12" t="s">
        <v>0</v>
      </c>
      <c r="G1645" s="12" t="s">
        <v>1</v>
      </c>
      <c r="H1645" s="12" t="s">
        <v>2746</v>
      </c>
      <c r="I1645" s="4"/>
      <c r="J1645" s="5">
        <v>1</v>
      </c>
      <c r="K1645" s="6"/>
      <c r="L1645" s="6" t="s">
        <v>32</v>
      </c>
      <c r="M1645" s="4" t="s">
        <v>6</v>
      </c>
      <c r="N1645" t="s">
        <v>118</v>
      </c>
      <c r="O1645" s="4"/>
      <c r="P1645" s="12" t="s">
        <v>2759</v>
      </c>
    </row>
    <row r="1646" spans="1:16" x14ac:dyDescent="0.45">
      <c r="A1646" s="2" t="s">
        <v>4175</v>
      </c>
      <c r="B1646" s="2">
        <v>1120</v>
      </c>
      <c r="C1646" s="12" t="s">
        <v>756</v>
      </c>
      <c r="D1646" s="12" t="s">
        <v>120</v>
      </c>
      <c r="E1646" s="24">
        <v>100625347</v>
      </c>
      <c r="F1646" s="12" t="s">
        <v>0</v>
      </c>
      <c r="G1646" s="12" t="s">
        <v>1</v>
      </c>
      <c r="H1646" s="12" t="s">
        <v>2760</v>
      </c>
      <c r="I1646" s="4"/>
      <c r="J1646" s="5">
        <v>1</v>
      </c>
      <c r="K1646" s="6"/>
      <c r="L1646" s="6" t="s">
        <v>436</v>
      </c>
      <c r="M1646" s="4" t="s">
        <v>6</v>
      </c>
      <c r="N1646" t="s">
        <v>118</v>
      </c>
      <c r="O1646" s="4"/>
      <c r="P1646" s="12" t="s">
        <v>2761</v>
      </c>
    </row>
    <row r="1647" spans="1:16" x14ac:dyDescent="0.45">
      <c r="A1647" s="2" t="s">
        <v>4175</v>
      </c>
      <c r="B1647" s="2">
        <v>1120</v>
      </c>
      <c r="C1647" s="12" t="s">
        <v>2038</v>
      </c>
      <c r="D1647" s="12" t="s">
        <v>120</v>
      </c>
      <c r="E1647" s="24">
        <v>100623293</v>
      </c>
      <c r="F1647" s="12" t="s">
        <v>0</v>
      </c>
      <c r="G1647" s="12" t="s">
        <v>1</v>
      </c>
      <c r="H1647" s="12" t="s">
        <v>2760</v>
      </c>
      <c r="I1647" s="4"/>
      <c r="J1647" s="5">
        <v>1</v>
      </c>
      <c r="K1647" s="6"/>
      <c r="L1647" s="6" t="s">
        <v>45</v>
      </c>
      <c r="M1647" s="4" t="s">
        <v>6</v>
      </c>
      <c r="N1647" t="s">
        <v>118</v>
      </c>
      <c r="O1647" s="4"/>
      <c r="P1647" s="12" t="s">
        <v>2762</v>
      </c>
    </row>
    <row r="1648" spans="1:16" x14ac:dyDescent="0.45">
      <c r="A1648" s="2" t="s">
        <v>4175</v>
      </c>
      <c r="B1648" s="2">
        <v>1120</v>
      </c>
      <c r="C1648" s="12" t="s">
        <v>2607</v>
      </c>
      <c r="D1648" s="12" t="s">
        <v>126</v>
      </c>
      <c r="E1648" s="24">
        <v>132232556</v>
      </c>
      <c r="F1648" s="12" t="s">
        <v>24</v>
      </c>
      <c r="G1648" s="12" t="s">
        <v>1</v>
      </c>
      <c r="H1648" s="12" t="s">
        <v>2763</v>
      </c>
      <c r="I1648" s="4"/>
      <c r="J1648" s="5">
        <v>1</v>
      </c>
      <c r="K1648" s="6"/>
      <c r="L1648" s="6" t="s">
        <v>553</v>
      </c>
      <c r="M1648" s="4" t="s">
        <v>6</v>
      </c>
      <c r="N1648" t="s">
        <v>118</v>
      </c>
      <c r="O1648" s="4"/>
      <c r="P1648" s="12" t="s">
        <v>2764</v>
      </c>
    </row>
    <row r="1649" spans="1:16" x14ac:dyDescent="0.45">
      <c r="A1649" s="2" t="s">
        <v>4175</v>
      </c>
      <c r="B1649" s="2">
        <v>1120</v>
      </c>
      <c r="C1649" s="12" t="s">
        <v>2607</v>
      </c>
      <c r="D1649" s="12" t="s">
        <v>126</v>
      </c>
      <c r="E1649" s="24">
        <v>132272841</v>
      </c>
      <c r="F1649" s="12" t="s">
        <v>0</v>
      </c>
      <c r="G1649" s="12" t="s">
        <v>1</v>
      </c>
      <c r="H1649" s="12" t="s">
        <v>2763</v>
      </c>
      <c r="I1649" s="4"/>
      <c r="J1649" s="5">
        <v>1</v>
      </c>
      <c r="K1649" s="6"/>
      <c r="L1649" s="6" t="s">
        <v>553</v>
      </c>
      <c r="M1649" s="4" t="s">
        <v>6</v>
      </c>
      <c r="N1649" t="s">
        <v>118</v>
      </c>
      <c r="O1649" s="4"/>
      <c r="P1649" s="12" t="s">
        <v>2765</v>
      </c>
    </row>
    <row r="1650" spans="1:16" x14ac:dyDescent="0.45">
      <c r="A1650" s="2" t="s">
        <v>4175</v>
      </c>
      <c r="B1650" s="2">
        <v>1120</v>
      </c>
      <c r="C1650" s="12" t="s">
        <v>1844</v>
      </c>
      <c r="D1650" s="12" t="s">
        <v>126</v>
      </c>
      <c r="E1650" s="24">
        <v>132272803</v>
      </c>
      <c r="F1650" s="12" t="s">
        <v>0</v>
      </c>
      <c r="G1650" s="12" t="s">
        <v>1</v>
      </c>
      <c r="H1650" s="12" t="s">
        <v>2763</v>
      </c>
      <c r="I1650" s="4"/>
      <c r="J1650" s="5">
        <v>1</v>
      </c>
      <c r="K1650" s="6"/>
      <c r="L1650" s="6" t="s">
        <v>219</v>
      </c>
      <c r="M1650" s="4" t="s">
        <v>6</v>
      </c>
      <c r="N1650" t="s">
        <v>118</v>
      </c>
      <c r="O1650" s="4"/>
      <c r="P1650" s="12" t="s">
        <v>2766</v>
      </c>
    </row>
    <row r="1651" spans="1:16" x14ac:dyDescent="0.45">
      <c r="A1651" s="2" t="s">
        <v>4175</v>
      </c>
      <c r="B1651" s="2">
        <v>1120</v>
      </c>
      <c r="C1651" s="12" t="s">
        <v>800</v>
      </c>
      <c r="D1651" s="12" t="s">
        <v>126</v>
      </c>
      <c r="E1651" s="24">
        <v>132270522</v>
      </c>
      <c r="F1651" s="12" t="s">
        <v>1</v>
      </c>
      <c r="G1651" s="12" t="s">
        <v>0</v>
      </c>
      <c r="H1651" s="12" t="s">
        <v>2763</v>
      </c>
      <c r="I1651" s="4"/>
      <c r="J1651" s="5">
        <v>1</v>
      </c>
      <c r="K1651" s="6"/>
      <c r="L1651" s="6" t="s">
        <v>226</v>
      </c>
      <c r="M1651" s="4" t="s">
        <v>6</v>
      </c>
      <c r="N1651" t="s">
        <v>118</v>
      </c>
      <c r="O1651" s="4"/>
      <c r="P1651" s="12" t="s">
        <v>2767</v>
      </c>
    </row>
    <row r="1652" spans="1:16" x14ac:dyDescent="0.45">
      <c r="A1652" s="2" t="s">
        <v>4175</v>
      </c>
      <c r="B1652" s="2">
        <v>1120</v>
      </c>
      <c r="C1652" s="12" t="s">
        <v>598</v>
      </c>
      <c r="D1652" s="12" t="s">
        <v>126</v>
      </c>
      <c r="E1652" s="24">
        <v>132270236</v>
      </c>
      <c r="F1652" s="12" t="s">
        <v>24</v>
      </c>
      <c r="G1652" s="12" t="s">
        <v>0</v>
      </c>
      <c r="H1652" s="12" t="s">
        <v>2763</v>
      </c>
      <c r="I1652" s="4"/>
      <c r="J1652" s="5">
        <v>1</v>
      </c>
      <c r="K1652" s="6"/>
      <c r="L1652" s="6" t="s">
        <v>187</v>
      </c>
      <c r="M1652" s="4" t="s">
        <v>6</v>
      </c>
      <c r="N1652" t="s">
        <v>118</v>
      </c>
      <c r="O1652" s="4"/>
      <c r="P1652" s="12" t="s">
        <v>2768</v>
      </c>
    </row>
    <row r="1653" spans="1:16" x14ac:dyDescent="0.45">
      <c r="A1653" s="2" t="s">
        <v>4175</v>
      </c>
      <c r="B1653" s="2">
        <v>1120</v>
      </c>
      <c r="C1653" s="12" t="s">
        <v>2724</v>
      </c>
      <c r="D1653" s="12" t="s">
        <v>126</v>
      </c>
      <c r="E1653" s="24">
        <v>132232320</v>
      </c>
      <c r="F1653" s="12" t="s">
        <v>10</v>
      </c>
      <c r="G1653" s="12" t="s">
        <v>24</v>
      </c>
      <c r="H1653" s="12" t="s">
        <v>2763</v>
      </c>
      <c r="I1653" s="4"/>
      <c r="J1653" s="5">
        <v>1</v>
      </c>
      <c r="K1653" s="6"/>
      <c r="L1653" s="6" t="s">
        <v>131</v>
      </c>
      <c r="M1653" s="4" t="s">
        <v>6</v>
      </c>
      <c r="N1653" t="s">
        <v>118</v>
      </c>
      <c r="O1653" s="4"/>
      <c r="P1653" s="12" t="s">
        <v>2769</v>
      </c>
    </row>
    <row r="1654" spans="1:16" x14ac:dyDescent="0.45">
      <c r="A1654" s="2" t="s">
        <v>4175</v>
      </c>
      <c r="B1654" s="2">
        <v>1120</v>
      </c>
      <c r="C1654" s="12" t="s">
        <v>1445</v>
      </c>
      <c r="D1654" s="12" t="s">
        <v>722</v>
      </c>
      <c r="E1654" s="24">
        <v>40762857</v>
      </c>
      <c r="F1654" s="12" t="s">
        <v>24</v>
      </c>
      <c r="G1654" s="12" t="s">
        <v>0</v>
      </c>
      <c r="H1654" s="12" t="s">
        <v>2770</v>
      </c>
      <c r="I1654" s="4"/>
      <c r="J1654" s="5">
        <v>1</v>
      </c>
      <c r="K1654" s="6"/>
      <c r="L1654" s="6" t="s">
        <v>338</v>
      </c>
      <c r="M1654" s="4" t="s">
        <v>6</v>
      </c>
      <c r="N1654" t="s">
        <v>118</v>
      </c>
      <c r="O1654" s="4"/>
      <c r="P1654" s="12" t="s">
        <v>2771</v>
      </c>
    </row>
    <row r="1655" spans="1:16" x14ac:dyDescent="0.45">
      <c r="A1655" s="2" t="s">
        <v>4175</v>
      </c>
      <c r="B1655" s="2">
        <v>1120</v>
      </c>
      <c r="C1655" s="12" t="s">
        <v>412</v>
      </c>
      <c r="D1655" s="12" t="s">
        <v>722</v>
      </c>
      <c r="E1655" s="24">
        <v>40741187</v>
      </c>
      <c r="F1655" s="12" t="s">
        <v>0</v>
      </c>
      <c r="G1655" s="12" t="s">
        <v>1</v>
      </c>
      <c r="H1655" s="12" t="s">
        <v>2770</v>
      </c>
      <c r="I1655" s="4"/>
      <c r="J1655" s="5">
        <v>1</v>
      </c>
      <c r="K1655" s="6"/>
      <c r="L1655" s="6" t="s">
        <v>176</v>
      </c>
      <c r="M1655" s="4" t="s">
        <v>6</v>
      </c>
      <c r="N1655" t="s">
        <v>118</v>
      </c>
      <c r="O1655" s="4"/>
      <c r="P1655" s="12" t="s">
        <v>2772</v>
      </c>
    </row>
    <row r="1656" spans="1:16" x14ac:dyDescent="0.45">
      <c r="A1656" s="2" t="s">
        <v>4175</v>
      </c>
      <c r="B1656" s="2">
        <v>1120</v>
      </c>
      <c r="C1656" s="12" t="s">
        <v>2773</v>
      </c>
      <c r="D1656" s="12" t="s">
        <v>722</v>
      </c>
      <c r="E1656" s="24">
        <v>40739802</v>
      </c>
      <c r="F1656" s="12" t="s">
        <v>1786</v>
      </c>
      <c r="G1656" s="12" t="s">
        <v>144</v>
      </c>
      <c r="H1656" s="12" t="s">
        <v>2770</v>
      </c>
      <c r="I1656" s="4"/>
      <c r="J1656" s="5">
        <v>1</v>
      </c>
      <c r="K1656" s="6"/>
      <c r="L1656" s="6" t="s">
        <v>131</v>
      </c>
      <c r="M1656" s="4" t="s">
        <v>6</v>
      </c>
      <c r="N1656" t="s">
        <v>194</v>
      </c>
      <c r="O1656" s="4"/>
      <c r="P1656" s="12" t="s">
        <v>2774</v>
      </c>
    </row>
    <row r="1657" spans="1:16" x14ac:dyDescent="0.45">
      <c r="A1657" s="2" t="s">
        <v>4175</v>
      </c>
      <c r="B1657" s="2">
        <v>1120</v>
      </c>
      <c r="C1657" s="12" t="s">
        <v>828</v>
      </c>
      <c r="D1657" s="12" t="s">
        <v>170</v>
      </c>
      <c r="E1657" s="24">
        <v>112229928</v>
      </c>
      <c r="F1657" s="12" t="s">
        <v>24</v>
      </c>
      <c r="G1657" s="12" t="s">
        <v>10</v>
      </c>
      <c r="H1657" s="12" t="s">
        <v>2775</v>
      </c>
      <c r="I1657" s="4"/>
      <c r="J1657" s="5">
        <v>1</v>
      </c>
      <c r="K1657" s="6"/>
      <c r="L1657" s="6" t="s">
        <v>553</v>
      </c>
      <c r="M1657" s="4" t="s">
        <v>6</v>
      </c>
      <c r="N1657" t="s">
        <v>118</v>
      </c>
      <c r="O1657" s="4"/>
      <c r="P1657" s="12" t="s">
        <v>2776</v>
      </c>
    </row>
    <row r="1658" spans="1:16" x14ac:dyDescent="0.45">
      <c r="A1658" s="2" t="s">
        <v>4175</v>
      </c>
      <c r="B1658" s="2">
        <v>1120</v>
      </c>
      <c r="C1658" s="12" t="s">
        <v>569</v>
      </c>
      <c r="D1658" s="12" t="s">
        <v>170</v>
      </c>
      <c r="E1658" s="24">
        <v>112227697</v>
      </c>
      <c r="F1658" s="12" t="s">
        <v>10</v>
      </c>
      <c r="G1658" s="12" t="s">
        <v>1</v>
      </c>
      <c r="H1658" s="12" t="s">
        <v>2775</v>
      </c>
      <c r="I1658" s="4"/>
      <c r="J1658" s="5">
        <v>1</v>
      </c>
      <c r="K1658" s="6"/>
      <c r="L1658" s="6" t="s">
        <v>146</v>
      </c>
      <c r="M1658" s="4" t="s">
        <v>6</v>
      </c>
      <c r="N1658" t="s">
        <v>118</v>
      </c>
      <c r="O1658" s="4"/>
      <c r="P1658" s="12" t="s">
        <v>2777</v>
      </c>
    </row>
    <row r="1659" spans="1:16" x14ac:dyDescent="0.45">
      <c r="A1659" s="2" t="s">
        <v>4175</v>
      </c>
      <c r="B1659" s="2">
        <v>1120</v>
      </c>
      <c r="C1659" s="12" t="s">
        <v>1245</v>
      </c>
      <c r="D1659" s="12" t="s">
        <v>170</v>
      </c>
      <c r="E1659" s="24">
        <v>112227739</v>
      </c>
      <c r="F1659" s="12" t="s">
        <v>24</v>
      </c>
      <c r="G1659" s="12" t="s">
        <v>1</v>
      </c>
      <c r="H1659" s="12" t="s">
        <v>2775</v>
      </c>
      <c r="I1659" s="4"/>
      <c r="J1659" s="5">
        <v>1</v>
      </c>
      <c r="K1659" s="6"/>
      <c r="L1659" s="6" t="s">
        <v>180</v>
      </c>
      <c r="M1659" s="4" t="s">
        <v>6</v>
      </c>
      <c r="N1659" t="s">
        <v>147</v>
      </c>
      <c r="O1659" s="4"/>
      <c r="P1659" s="12" t="s">
        <v>2778</v>
      </c>
    </row>
    <row r="1660" spans="1:16" x14ac:dyDescent="0.45">
      <c r="A1660" s="2" t="s">
        <v>4175</v>
      </c>
      <c r="B1660" s="2">
        <v>1120</v>
      </c>
      <c r="C1660" s="12" t="s">
        <v>1299</v>
      </c>
      <c r="D1660" s="12" t="s">
        <v>170</v>
      </c>
      <c r="E1660" s="24">
        <v>112221101</v>
      </c>
      <c r="F1660" s="12" t="s">
        <v>0</v>
      </c>
      <c r="G1660" s="12" t="s">
        <v>1</v>
      </c>
      <c r="H1660" s="12" t="s">
        <v>2775</v>
      </c>
      <c r="I1660" s="4"/>
      <c r="J1660" s="5">
        <v>1</v>
      </c>
      <c r="K1660" s="6"/>
      <c r="L1660" s="6" t="s">
        <v>128</v>
      </c>
      <c r="M1660" s="4" t="s">
        <v>6</v>
      </c>
      <c r="N1660" t="s">
        <v>118</v>
      </c>
      <c r="O1660" s="4"/>
      <c r="P1660" s="12" t="s">
        <v>2779</v>
      </c>
    </row>
    <row r="1661" spans="1:16" x14ac:dyDescent="0.45">
      <c r="A1661" s="2" t="s">
        <v>4175</v>
      </c>
      <c r="B1661" s="2">
        <v>1120</v>
      </c>
      <c r="C1661" s="12" t="s">
        <v>439</v>
      </c>
      <c r="D1661" s="12" t="s">
        <v>170</v>
      </c>
      <c r="E1661" s="24">
        <v>112220981</v>
      </c>
      <c r="F1661" s="12" t="s">
        <v>1</v>
      </c>
      <c r="G1661" s="12" t="s">
        <v>0</v>
      </c>
      <c r="H1661" s="12" t="s">
        <v>2775</v>
      </c>
      <c r="I1661" s="4"/>
      <c r="J1661" s="5">
        <v>1</v>
      </c>
      <c r="K1661" s="6"/>
      <c r="L1661" s="6" t="s">
        <v>199</v>
      </c>
      <c r="M1661" s="4" t="s">
        <v>6</v>
      </c>
      <c r="N1661" t="s">
        <v>118</v>
      </c>
      <c r="O1661" s="4"/>
      <c r="P1661" s="12" t="s">
        <v>2780</v>
      </c>
    </row>
    <row r="1662" spans="1:16" x14ac:dyDescent="0.45">
      <c r="A1662" s="2" t="s">
        <v>4175</v>
      </c>
      <c r="B1662" s="2">
        <v>1120</v>
      </c>
      <c r="C1662" s="12" t="s">
        <v>1397</v>
      </c>
      <c r="D1662" s="12" t="s">
        <v>170</v>
      </c>
      <c r="E1662" s="24">
        <v>112221070</v>
      </c>
      <c r="F1662" s="12" t="s">
        <v>24</v>
      </c>
      <c r="G1662" s="12" t="s">
        <v>0</v>
      </c>
      <c r="H1662" s="12" t="s">
        <v>2775</v>
      </c>
      <c r="I1662" s="4"/>
      <c r="J1662" s="5">
        <v>1</v>
      </c>
      <c r="K1662" s="6"/>
      <c r="L1662" s="6" t="s">
        <v>841</v>
      </c>
      <c r="M1662" s="4" t="s">
        <v>6</v>
      </c>
      <c r="N1662" t="s">
        <v>118</v>
      </c>
      <c r="O1662" s="4"/>
      <c r="P1662" s="12" t="s">
        <v>2781</v>
      </c>
    </row>
    <row r="1663" spans="1:16" x14ac:dyDescent="0.45">
      <c r="A1663" s="2" t="s">
        <v>4175</v>
      </c>
      <c r="B1663" s="2">
        <v>1120</v>
      </c>
      <c r="C1663" s="12" t="s">
        <v>1415</v>
      </c>
      <c r="D1663" s="12" t="s">
        <v>170</v>
      </c>
      <c r="E1663" s="24">
        <v>112229871</v>
      </c>
      <c r="F1663" s="12" t="s">
        <v>0</v>
      </c>
      <c r="G1663" s="12" t="s">
        <v>1</v>
      </c>
      <c r="H1663" s="12" t="s">
        <v>2775</v>
      </c>
      <c r="I1663" s="4"/>
      <c r="J1663" s="5">
        <v>1</v>
      </c>
      <c r="K1663" s="6"/>
      <c r="L1663" s="6" t="s">
        <v>164</v>
      </c>
      <c r="M1663" s="4" t="s">
        <v>6</v>
      </c>
      <c r="N1663" t="s">
        <v>118</v>
      </c>
      <c r="O1663" s="4"/>
      <c r="P1663" s="12" t="s">
        <v>2782</v>
      </c>
    </row>
    <row r="1664" spans="1:16" x14ac:dyDescent="0.45">
      <c r="A1664" s="2" t="s">
        <v>4175</v>
      </c>
      <c r="B1664" s="2">
        <v>1120</v>
      </c>
      <c r="C1664" s="12" t="s">
        <v>2783</v>
      </c>
      <c r="D1664" s="12" t="s">
        <v>170</v>
      </c>
      <c r="E1664" s="24">
        <v>112227679</v>
      </c>
      <c r="F1664" s="12" t="s">
        <v>24</v>
      </c>
      <c r="G1664" s="12" t="s">
        <v>10</v>
      </c>
      <c r="H1664" s="12" t="s">
        <v>2775</v>
      </c>
      <c r="I1664" s="4"/>
      <c r="J1664" s="5">
        <v>1</v>
      </c>
      <c r="K1664" s="6"/>
      <c r="L1664" s="6" t="s">
        <v>45</v>
      </c>
      <c r="M1664" s="4" t="s">
        <v>6</v>
      </c>
      <c r="N1664" t="s">
        <v>118</v>
      </c>
      <c r="O1664" s="4"/>
      <c r="P1664" s="12" t="s">
        <v>2784</v>
      </c>
    </row>
    <row r="1665" spans="1:16" x14ac:dyDescent="0.45">
      <c r="A1665" s="2" t="s">
        <v>4175</v>
      </c>
      <c r="B1665" s="2">
        <v>1120</v>
      </c>
      <c r="C1665" s="12" t="s">
        <v>2786</v>
      </c>
      <c r="D1665" s="12" t="s">
        <v>126</v>
      </c>
      <c r="E1665" s="24">
        <v>142273840</v>
      </c>
      <c r="F1665" s="12" t="s">
        <v>10</v>
      </c>
      <c r="G1665" s="12" t="s">
        <v>24</v>
      </c>
      <c r="H1665" s="12" t="s">
        <v>2785</v>
      </c>
      <c r="I1665" s="4"/>
      <c r="J1665" s="5">
        <v>1</v>
      </c>
      <c r="K1665" s="6"/>
      <c r="L1665" s="6" t="s">
        <v>226</v>
      </c>
      <c r="M1665" s="4" t="s">
        <v>6</v>
      </c>
      <c r="N1665" t="s">
        <v>118</v>
      </c>
      <c r="O1665" s="4"/>
      <c r="P1665" s="12" t="s">
        <v>1905</v>
      </c>
    </row>
    <row r="1666" spans="1:16" x14ac:dyDescent="0.45">
      <c r="A1666" s="2" t="s">
        <v>4175</v>
      </c>
      <c r="B1666" s="2">
        <v>1120</v>
      </c>
      <c r="C1666" s="12" t="s">
        <v>575</v>
      </c>
      <c r="D1666" s="12" t="s">
        <v>126</v>
      </c>
      <c r="E1666" s="24">
        <v>142586819</v>
      </c>
      <c r="F1666" s="12" t="s">
        <v>0</v>
      </c>
      <c r="G1666" s="12" t="s">
        <v>1</v>
      </c>
      <c r="H1666" s="12" t="s">
        <v>2785</v>
      </c>
      <c r="I1666" s="4"/>
      <c r="J1666" s="5">
        <v>1</v>
      </c>
      <c r="K1666" s="6"/>
      <c r="L1666" s="6" t="s">
        <v>187</v>
      </c>
      <c r="M1666" s="4" t="s">
        <v>6</v>
      </c>
      <c r="N1666" t="s">
        <v>118</v>
      </c>
      <c r="O1666" s="4"/>
      <c r="P1666" s="12" t="s">
        <v>2787</v>
      </c>
    </row>
    <row r="1667" spans="1:16" x14ac:dyDescent="0.45">
      <c r="A1667" s="2" t="s">
        <v>4175</v>
      </c>
      <c r="B1667" s="2">
        <v>1120</v>
      </c>
      <c r="C1667" s="12" t="s">
        <v>2415</v>
      </c>
      <c r="D1667" s="12" t="s">
        <v>126</v>
      </c>
      <c r="E1667" s="24">
        <v>142292804</v>
      </c>
      <c r="F1667" s="12" t="s">
        <v>24</v>
      </c>
      <c r="G1667" s="12" t="s">
        <v>10</v>
      </c>
      <c r="H1667" s="12" t="s">
        <v>2785</v>
      </c>
      <c r="I1667" s="4"/>
      <c r="J1667" s="5">
        <v>1</v>
      </c>
      <c r="K1667" s="6"/>
      <c r="L1667" s="6" t="s">
        <v>187</v>
      </c>
      <c r="M1667" s="4" t="s">
        <v>6</v>
      </c>
      <c r="N1667" t="s">
        <v>118</v>
      </c>
      <c r="O1667" s="4"/>
      <c r="P1667" s="12" t="s">
        <v>2788</v>
      </c>
    </row>
    <row r="1668" spans="1:16" x14ac:dyDescent="0.45">
      <c r="A1668" s="2" t="s">
        <v>4175</v>
      </c>
      <c r="B1668" s="2">
        <v>1120</v>
      </c>
      <c r="C1668" s="12" t="s">
        <v>635</v>
      </c>
      <c r="D1668" s="12" t="s">
        <v>126</v>
      </c>
      <c r="E1668" s="24">
        <v>142526809</v>
      </c>
      <c r="F1668" s="12" t="s">
        <v>0</v>
      </c>
      <c r="G1668" s="12" t="s">
        <v>24</v>
      </c>
      <c r="H1668" s="12" t="s">
        <v>2785</v>
      </c>
      <c r="I1668" s="4"/>
      <c r="J1668" s="5">
        <v>1</v>
      </c>
      <c r="K1668" s="6"/>
      <c r="L1668" s="6" t="s">
        <v>32</v>
      </c>
      <c r="M1668" s="4" t="s">
        <v>6</v>
      </c>
      <c r="N1668" t="s">
        <v>118</v>
      </c>
      <c r="O1668" s="4"/>
      <c r="P1668" s="12" t="s">
        <v>2789</v>
      </c>
    </row>
    <row r="1669" spans="1:16" x14ac:dyDescent="0.45">
      <c r="A1669" s="2" t="s">
        <v>4175</v>
      </c>
      <c r="B1669" s="2">
        <v>1120</v>
      </c>
      <c r="C1669" s="12" t="s">
        <v>2791</v>
      </c>
      <c r="D1669" s="12" t="s">
        <v>221</v>
      </c>
      <c r="E1669" s="24">
        <v>63759886</v>
      </c>
      <c r="F1669" s="12" t="s">
        <v>24</v>
      </c>
      <c r="G1669" s="12" t="s">
        <v>10</v>
      </c>
      <c r="H1669" s="12" t="s">
        <v>2790</v>
      </c>
      <c r="I1669" s="4"/>
      <c r="J1669" s="5">
        <v>1</v>
      </c>
      <c r="K1669" s="6"/>
      <c r="L1669" s="6" t="s">
        <v>553</v>
      </c>
      <c r="M1669" s="4" t="s">
        <v>6</v>
      </c>
      <c r="N1669" t="s">
        <v>118</v>
      </c>
      <c r="O1669" s="4"/>
      <c r="P1669" s="12" t="s">
        <v>2792</v>
      </c>
    </row>
    <row r="1670" spans="1:16" x14ac:dyDescent="0.45">
      <c r="A1670" s="2" t="s">
        <v>4175</v>
      </c>
      <c r="B1670" s="2">
        <v>1120</v>
      </c>
      <c r="C1670" s="12" t="s">
        <v>1148</v>
      </c>
      <c r="D1670" s="12" t="s">
        <v>221</v>
      </c>
      <c r="E1670" s="24">
        <v>63851621</v>
      </c>
      <c r="F1670" s="12" t="s">
        <v>10</v>
      </c>
      <c r="G1670" s="12" t="s">
        <v>0</v>
      </c>
      <c r="H1670" s="12" t="s">
        <v>2790</v>
      </c>
      <c r="I1670" s="4"/>
      <c r="J1670" s="5">
        <v>1</v>
      </c>
      <c r="K1670" s="6"/>
      <c r="L1670" s="6" t="s">
        <v>124</v>
      </c>
      <c r="M1670" s="4" t="s">
        <v>6</v>
      </c>
      <c r="N1670" t="s">
        <v>118</v>
      </c>
      <c r="O1670" s="4"/>
      <c r="P1670" s="12" t="s">
        <v>2793</v>
      </c>
    </row>
    <row r="1671" spans="1:16" x14ac:dyDescent="0.45">
      <c r="A1671" s="2" t="s">
        <v>4175</v>
      </c>
      <c r="B1671" s="2">
        <v>1120</v>
      </c>
      <c r="C1671" s="12" t="s">
        <v>564</v>
      </c>
      <c r="D1671" s="12" t="s">
        <v>221</v>
      </c>
      <c r="E1671" s="24">
        <v>63851150</v>
      </c>
      <c r="F1671" s="12" t="s">
        <v>10</v>
      </c>
      <c r="G1671" s="12" t="s">
        <v>24</v>
      </c>
      <c r="H1671" s="12" t="s">
        <v>2790</v>
      </c>
      <c r="I1671" s="4"/>
      <c r="J1671" s="5">
        <v>1</v>
      </c>
      <c r="K1671" s="6"/>
      <c r="L1671" s="6" t="s">
        <v>32</v>
      </c>
      <c r="M1671" s="4" t="s">
        <v>6</v>
      </c>
      <c r="N1671" t="s">
        <v>118</v>
      </c>
      <c r="O1671" s="4"/>
      <c r="P1671" s="12" t="s">
        <v>2794</v>
      </c>
    </row>
    <row r="1672" spans="1:16" x14ac:dyDescent="0.45">
      <c r="A1672" s="2" t="s">
        <v>4175</v>
      </c>
      <c r="B1672" s="2">
        <v>1120</v>
      </c>
      <c r="C1672" s="12" t="s">
        <v>202</v>
      </c>
      <c r="D1672" s="12" t="s">
        <v>221</v>
      </c>
      <c r="E1672" s="24">
        <v>63851237</v>
      </c>
      <c r="F1672" s="12" t="s">
        <v>1</v>
      </c>
      <c r="G1672" s="12" t="s">
        <v>10</v>
      </c>
      <c r="H1672" s="12" t="s">
        <v>2790</v>
      </c>
      <c r="I1672" s="4"/>
      <c r="J1672" s="5">
        <v>1</v>
      </c>
      <c r="K1672" s="6"/>
      <c r="L1672" s="6" t="s">
        <v>70</v>
      </c>
      <c r="M1672" s="4" t="s">
        <v>6</v>
      </c>
      <c r="N1672" t="s">
        <v>118</v>
      </c>
      <c r="O1672" s="4"/>
      <c r="P1672" s="12" t="s">
        <v>2795</v>
      </c>
    </row>
    <row r="1673" spans="1:16" x14ac:dyDescent="0.45">
      <c r="A1673" s="2" t="s">
        <v>4175</v>
      </c>
      <c r="B1673" s="2">
        <v>1120</v>
      </c>
      <c r="C1673" s="12" t="s">
        <v>1106</v>
      </c>
      <c r="D1673" s="12" t="s">
        <v>221</v>
      </c>
      <c r="E1673" s="24">
        <v>63852350</v>
      </c>
      <c r="F1673" s="12" t="s">
        <v>10</v>
      </c>
      <c r="G1673" s="12" t="s">
        <v>24</v>
      </c>
      <c r="H1673" s="12" t="s">
        <v>2790</v>
      </c>
      <c r="I1673" s="4"/>
      <c r="J1673" s="5">
        <v>1</v>
      </c>
      <c r="K1673" s="6"/>
      <c r="L1673" s="6" t="s">
        <v>164</v>
      </c>
      <c r="M1673" s="4" t="s">
        <v>6</v>
      </c>
      <c r="N1673" t="s">
        <v>118</v>
      </c>
      <c r="O1673" s="4"/>
      <c r="P1673" s="12" t="s">
        <v>2796</v>
      </c>
    </row>
    <row r="1674" spans="1:16" x14ac:dyDescent="0.45">
      <c r="A1674" s="2" t="s">
        <v>4175</v>
      </c>
      <c r="B1674" s="2">
        <v>1120</v>
      </c>
      <c r="C1674" s="12" t="s">
        <v>179</v>
      </c>
      <c r="D1674" s="12" t="s">
        <v>201</v>
      </c>
      <c r="E1674" s="24">
        <v>150818758</v>
      </c>
      <c r="F1674" s="12" t="s">
        <v>0</v>
      </c>
      <c r="G1674" s="12" t="s">
        <v>1</v>
      </c>
      <c r="H1674" s="12" t="s">
        <v>2797</v>
      </c>
      <c r="I1674" s="4"/>
      <c r="J1674" s="5">
        <v>1</v>
      </c>
      <c r="K1674" s="6"/>
      <c r="L1674" s="6" t="s">
        <v>180</v>
      </c>
      <c r="M1674" s="4" t="s">
        <v>6</v>
      </c>
      <c r="N1674" t="s">
        <v>118</v>
      </c>
      <c r="O1674" s="4"/>
      <c r="P1674" s="12" t="s">
        <v>2798</v>
      </c>
    </row>
    <row r="1675" spans="1:16" x14ac:dyDescent="0.45">
      <c r="A1675" s="2" t="s">
        <v>4175</v>
      </c>
      <c r="B1675" s="2">
        <v>1120</v>
      </c>
      <c r="C1675" s="12" t="s">
        <v>412</v>
      </c>
      <c r="D1675" s="12" t="s">
        <v>201</v>
      </c>
      <c r="E1675" s="24">
        <v>150804339</v>
      </c>
      <c r="F1675" s="12" t="s">
        <v>0</v>
      </c>
      <c r="G1675" s="12" t="s">
        <v>1</v>
      </c>
      <c r="H1675" s="12" t="s">
        <v>2797</v>
      </c>
      <c r="I1675" s="4"/>
      <c r="J1675" s="5">
        <v>1</v>
      </c>
      <c r="K1675" s="6"/>
      <c r="L1675" s="6" t="s">
        <v>176</v>
      </c>
      <c r="M1675" s="4" t="s">
        <v>6</v>
      </c>
      <c r="N1675" t="s">
        <v>118</v>
      </c>
      <c r="O1675" s="4"/>
      <c r="P1675" s="12" t="s">
        <v>2799</v>
      </c>
    </row>
    <row r="1676" spans="1:16" x14ac:dyDescent="0.45">
      <c r="A1676" s="2" t="s">
        <v>4175</v>
      </c>
      <c r="B1676" s="2">
        <v>1120</v>
      </c>
      <c r="C1676" s="12" t="s">
        <v>441</v>
      </c>
      <c r="D1676" s="12" t="s">
        <v>201</v>
      </c>
      <c r="E1676" s="24">
        <v>150804339</v>
      </c>
      <c r="F1676" s="12" t="s">
        <v>0</v>
      </c>
      <c r="G1676" s="12" t="s">
        <v>1</v>
      </c>
      <c r="H1676" s="12" t="s">
        <v>2797</v>
      </c>
      <c r="I1676" s="4"/>
      <c r="J1676" s="5">
        <v>1</v>
      </c>
      <c r="K1676" s="6"/>
      <c r="L1676" s="6" t="s">
        <v>32</v>
      </c>
      <c r="M1676" s="4" t="s">
        <v>6</v>
      </c>
      <c r="N1676" t="s">
        <v>118</v>
      </c>
      <c r="O1676" s="4"/>
      <c r="P1676" s="12" t="s">
        <v>2799</v>
      </c>
    </row>
    <row r="1677" spans="1:16" x14ac:dyDescent="0.45">
      <c r="A1677" s="2" t="s">
        <v>4175</v>
      </c>
      <c r="B1677" s="2">
        <v>1120</v>
      </c>
      <c r="C1677" s="12" t="s">
        <v>1966</v>
      </c>
      <c r="D1677" s="12" t="s">
        <v>142</v>
      </c>
      <c r="E1677" s="24">
        <v>79953938</v>
      </c>
      <c r="F1677" s="12" t="s">
        <v>1</v>
      </c>
      <c r="G1677" s="12" t="s">
        <v>24</v>
      </c>
      <c r="H1677" s="12" t="s">
        <v>2800</v>
      </c>
      <c r="I1677" s="4"/>
      <c r="J1677" s="5">
        <v>1</v>
      </c>
      <c r="K1677" s="6"/>
      <c r="L1677" s="6" t="s">
        <v>176</v>
      </c>
      <c r="M1677" s="4" t="s">
        <v>6</v>
      </c>
      <c r="N1677" t="s">
        <v>118</v>
      </c>
      <c r="O1677" s="4"/>
      <c r="P1677" s="12" t="s">
        <v>2801</v>
      </c>
    </row>
    <row r="1678" spans="1:16" x14ac:dyDescent="0.45">
      <c r="A1678" s="2" t="s">
        <v>4175</v>
      </c>
      <c r="B1678" s="2">
        <v>1120</v>
      </c>
      <c r="C1678" s="12" t="s">
        <v>2023</v>
      </c>
      <c r="D1678" s="12" t="s">
        <v>142</v>
      </c>
      <c r="E1678" s="24">
        <v>79966930</v>
      </c>
      <c r="F1678" s="12" t="s">
        <v>2803</v>
      </c>
      <c r="G1678" s="12" t="s">
        <v>144</v>
      </c>
      <c r="H1678" s="12" t="s">
        <v>2800</v>
      </c>
      <c r="I1678" s="4"/>
      <c r="J1678" s="5">
        <v>1</v>
      </c>
      <c r="K1678" s="6"/>
      <c r="L1678" s="6" t="s">
        <v>187</v>
      </c>
      <c r="M1678" s="4" t="s">
        <v>6</v>
      </c>
      <c r="N1678" t="s">
        <v>194</v>
      </c>
      <c r="O1678" s="4"/>
      <c r="P1678" s="12" t="s">
        <v>2802</v>
      </c>
    </row>
    <row r="1679" spans="1:16" x14ac:dyDescent="0.45">
      <c r="A1679" s="2" t="s">
        <v>4175</v>
      </c>
      <c r="B1679" s="2">
        <v>1120</v>
      </c>
      <c r="C1679" s="12" t="s">
        <v>231</v>
      </c>
      <c r="D1679" s="12" t="s">
        <v>142</v>
      </c>
      <c r="E1679" s="24">
        <v>79975192</v>
      </c>
      <c r="F1679" s="12" t="s">
        <v>24</v>
      </c>
      <c r="G1679" s="12" t="s">
        <v>0</v>
      </c>
      <c r="H1679" s="12" t="s">
        <v>2800</v>
      </c>
      <c r="I1679" s="4"/>
      <c r="J1679" s="5">
        <v>1</v>
      </c>
      <c r="K1679" s="6"/>
      <c r="L1679" s="6" t="s">
        <v>164</v>
      </c>
      <c r="M1679" s="4" t="s">
        <v>6</v>
      </c>
      <c r="N1679" t="s">
        <v>118</v>
      </c>
      <c r="O1679" s="4"/>
      <c r="P1679" s="12" t="s">
        <v>2804</v>
      </c>
    </row>
    <row r="1680" spans="1:16" x14ac:dyDescent="0.45">
      <c r="A1680" s="2" t="s">
        <v>4175</v>
      </c>
      <c r="B1680" s="2">
        <v>1120</v>
      </c>
      <c r="C1680" s="12" t="s">
        <v>590</v>
      </c>
      <c r="D1680" s="12" t="s">
        <v>120</v>
      </c>
      <c r="E1680" s="24">
        <v>216197195</v>
      </c>
      <c r="F1680" s="12" t="s">
        <v>0</v>
      </c>
      <c r="G1680" s="12" t="s">
        <v>1</v>
      </c>
      <c r="H1680" s="12" t="s">
        <v>2805</v>
      </c>
      <c r="I1680" s="4"/>
      <c r="J1680" s="5">
        <v>1</v>
      </c>
      <c r="K1680" s="6"/>
      <c r="L1680" s="6" t="s">
        <v>436</v>
      </c>
      <c r="M1680" s="4" t="s">
        <v>6</v>
      </c>
      <c r="N1680" t="s">
        <v>118</v>
      </c>
      <c r="O1680" s="4"/>
      <c r="P1680" s="12" t="s">
        <v>2806</v>
      </c>
    </row>
    <row r="1681" spans="1:16" x14ac:dyDescent="0.45">
      <c r="A1681" s="2" t="s">
        <v>4175</v>
      </c>
      <c r="B1681" s="2">
        <v>1120</v>
      </c>
      <c r="C1681" s="12" t="s">
        <v>907</v>
      </c>
      <c r="D1681" s="12" t="s">
        <v>120</v>
      </c>
      <c r="E1681" s="24">
        <v>216198120</v>
      </c>
      <c r="F1681" s="12" t="s">
        <v>10</v>
      </c>
      <c r="G1681" s="12" t="s">
        <v>24</v>
      </c>
      <c r="H1681" s="12" t="s">
        <v>2805</v>
      </c>
      <c r="I1681" s="4"/>
      <c r="J1681" s="5">
        <v>1</v>
      </c>
      <c r="K1681" s="6"/>
      <c r="L1681" s="6" t="s">
        <v>436</v>
      </c>
      <c r="M1681" s="4" t="s">
        <v>6</v>
      </c>
      <c r="N1681" t="s">
        <v>118</v>
      </c>
      <c r="O1681" s="4"/>
      <c r="P1681" s="12" t="s">
        <v>2807</v>
      </c>
    </row>
    <row r="1682" spans="1:16" x14ac:dyDescent="0.45">
      <c r="A1682" s="2" t="s">
        <v>4175</v>
      </c>
      <c r="B1682" s="2">
        <v>1120</v>
      </c>
      <c r="C1682" s="12" t="s">
        <v>650</v>
      </c>
      <c r="D1682" s="12" t="s">
        <v>120</v>
      </c>
      <c r="E1682" s="24">
        <v>216211585</v>
      </c>
      <c r="F1682" s="12" t="s">
        <v>0</v>
      </c>
      <c r="G1682" s="12" t="s">
        <v>1</v>
      </c>
      <c r="H1682" s="12" t="s">
        <v>2805</v>
      </c>
      <c r="I1682" s="4"/>
      <c r="J1682" s="5">
        <v>1</v>
      </c>
      <c r="K1682" s="7"/>
      <c r="L1682" s="7" t="s">
        <v>124</v>
      </c>
      <c r="M1682" s="4" t="s">
        <v>6</v>
      </c>
      <c r="N1682" t="s">
        <v>118</v>
      </c>
      <c r="O1682" s="4"/>
      <c r="P1682" s="12" t="s">
        <v>2808</v>
      </c>
    </row>
    <row r="1683" spans="1:16" x14ac:dyDescent="0.45">
      <c r="A1683" s="2" t="s">
        <v>4175</v>
      </c>
      <c r="B1683" s="2">
        <v>1120</v>
      </c>
      <c r="C1683" s="12" t="s">
        <v>2809</v>
      </c>
      <c r="D1683" s="12" t="s">
        <v>120</v>
      </c>
      <c r="E1683" s="24">
        <v>216191558</v>
      </c>
      <c r="F1683" s="12" t="s">
        <v>0</v>
      </c>
      <c r="G1683" s="12" t="s">
        <v>1</v>
      </c>
      <c r="H1683" s="12" t="s">
        <v>2805</v>
      </c>
      <c r="I1683" s="4"/>
      <c r="J1683" s="5">
        <v>1</v>
      </c>
      <c r="K1683" s="6"/>
      <c r="L1683" s="6" t="s">
        <v>124</v>
      </c>
      <c r="M1683" s="4" t="s">
        <v>6</v>
      </c>
      <c r="N1683" t="s">
        <v>118</v>
      </c>
      <c r="O1683" s="4"/>
      <c r="P1683" s="12" t="s">
        <v>2810</v>
      </c>
    </row>
    <row r="1684" spans="1:16" x14ac:dyDescent="0.45">
      <c r="A1684" s="2" t="s">
        <v>4175</v>
      </c>
      <c r="B1684" s="2">
        <v>1120</v>
      </c>
      <c r="C1684" s="12" t="s">
        <v>595</v>
      </c>
      <c r="D1684" s="12" t="s">
        <v>120</v>
      </c>
      <c r="E1684" s="24">
        <v>216211627</v>
      </c>
      <c r="F1684" s="12" t="s">
        <v>10</v>
      </c>
      <c r="G1684" s="12" t="s">
        <v>24</v>
      </c>
      <c r="H1684" s="12" t="s">
        <v>2805</v>
      </c>
      <c r="I1684" s="4"/>
      <c r="J1684" s="5">
        <v>1</v>
      </c>
      <c r="K1684" s="6"/>
      <c r="L1684" s="6" t="s">
        <v>338</v>
      </c>
      <c r="M1684" s="4" t="s">
        <v>6</v>
      </c>
      <c r="N1684" t="s">
        <v>118</v>
      </c>
      <c r="O1684" s="4"/>
      <c r="P1684" s="12" t="s">
        <v>2811</v>
      </c>
    </row>
    <row r="1685" spans="1:16" x14ac:dyDescent="0.45">
      <c r="A1685" s="2" t="s">
        <v>4175</v>
      </c>
      <c r="B1685" s="2">
        <v>1120</v>
      </c>
      <c r="C1685" s="12" t="s">
        <v>538</v>
      </c>
      <c r="D1685" s="12" t="s">
        <v>120</v>
      </c>
      <c r="E1685" s="24">
        <v>216182931</v>
      </c>
      <c r="F1685" s="12" t="s">
        <v>10</v>
      </c>
      <c r="G1685" s="12" t="s">
        <v>1</v>
      </c>
      <c r="H1685" s="12" t="s">
        <v>2805</v>
      </c>
      <c r="I1685" s="4"/>
      <c r="J1685" s="5">
        <v>1</v>
      </c>
      <c r="K1685" s="6"/>
      <c r="L1685" s="6" t="s">
        <v>176</v>
      </c>
      <c r="M1685" s="4" t="s">
        <v>6</v>
      </c>
      <c r="N1685" t="s">
        <v>118</v>
      </c>
      <c r="O1685" s="4"/>
      <c r="P1685" s="12" t="s">
        <v>2812</v>
      </c>
    </row>
    <row r="1686" spans="1:16" x14ac:dyDescent="0.45">
      <c r="A1686" s="2" t="s">
        <v>4175</v>
      </c>
      <c r="B1686" s="2">
        <v>1120</v>
      </c>
      <c r="C1686" s="12" t="s">
        <v>816</v>
      </c>
      <c r="D1686" s="12" t="s">
        <v>120</v>
      </c>
      <c r="E1686" s="24">
        <v>216191558</v>
      </c>
      <c r="F1686" s="12" t="s">
        <v>0</v>
      </c>
      <c r="G1686" s="12" t="s">
        <v>1</v>
      </c>
      <c r="H1686" s="12" t="s">
        <v>2805</v>
      </c>
      <c r="I1686" s="4"/>
      <c r="J1686" s="5">
        <v>1</v>
      </c>
      <c r="K1686" s="6"/>
      <c r="L1686" s="6" t="s">
        <v>176</v>
      </c>
      <c r="M1686" s="4" t="s">
        <v>6</v>
      </c>
      <c r="N1686" t="s">
        <v>118</v>
      </c>
      <c r="O1686" s="4"/>
      <c r="P1686" s="12" t="s">
        <v>2810</v>
      </c>
    </row>
    <row r="1687" spans="1:16" x14ac:dyDescent="0.45">
      <c r="A1687" s="2" t="s">
        <v>4175</v>
      </c>
      <c r="B1687" s="2">
        <v>1120</v>
      </c>
      <c r="C1687" s="12" t="s">
        <v>1802</v>
      </c>
      <c r="D1687" s="12" t="s">
        <v>120</v>
      </c>
      <c r="E1687" s="24">
        <v>216211627</v>
      </c>
      <c r="F1687" s="12" t="s">
        <v>10</v>
      </c>
      <c r="G1687" s="12" t="s">
        <v>24</v>
      </c>
      <c r="H1687" s="12" t="s">
        <v>2805</v>
      </c>
      <c r="I1687" s="4"/>
      <c r="J1687" s="5">
        <v>1</v>
      </c>
      <c r="K1687" s="6"/>
      <c r="L1687" s="6" t="s">
        <v>128</v>
      </c>
      <c r="M1687" s="4" t="s">
        <v>6</v>
      </c>
      <c r="N1687" t="s">
        <v>118</v>
      </c>
      <c r="O1687" s="4"/>
      <c r="P1687" s="12" t="s">
        <v>2811</v>
      </c>
    </row>
    <row r="1688" spans="1:16" x14ac:dyDescent="0.45">
      <c r="A1688" s="2" t="s">
        <v>4175</v>
      </c>
      <c r="B1688" s="2">
        <v>1120</v>
      </c>
      <c r="C1688" s="12" t="s">
        <v>2150</v>
      </c>
      <c r="D1688" s="12" t="s">
        <v>120</v>
      </c>
      <c r="E1688" s="24">
        <v>216191660</v>
      </c>
      <c r="F1688" s="12" t="s">
        <v>0</v>
      </c>
      <c r="G1688" s="12" t="s">
        <v>10</v>
      </c>
      <c r="H1688" s="12" t="s">
        <v>2805</v>
      </c>
      <c r="I1688" s="4"/>
      <c r="J1688" s="5">
        <v>1</v>
      </c>
      <c r="K1688" s="6"/>
      <c r="L1688" s="6" t="s">
        <v>128</v>
      </c>
      <c r="M1688" s="4" t="s">
        <v>6</v>
      </c>
      <c r="N1688" t="s">
        <v>118</v>
      </c>
      <c r="O1688" s="4"/>
      <c r="P1688" s="12" t="s">
        <v>2813</v>
      </c>
    </row>
    <row r="1689" spans="1:16" x14ac:dyDescent="0.45">
      <c r="A1689" s="2" t="s">
        <v>4175</v>
      </c>
      <c r="B1689" s="2">
        <v>1120</v>
      </c>
      <c r="C1689" s="12" t="s">
        <v>2814</v>
      </c>
      <c r="D1689" s="12" t="s">
        <v>120</v>
      </c>
      <c r="E1689" s="24">
        <v>216190759</v>
      </c>
      <c r="F1689" s="12" t="s">
        <v>2816</v>
      </c>
      <c r="G1689" s="12" t="s">
        <v>144</v>
      </c>
      <c r="H1689" s="12" t="s">
        <v>2805</v>
      </c>
      <c r="I1689" s="4"/>
      <c r="J1689" s="5">
        <v>1</v>
      </c>
      <c r="K1689" s="6"/>
      <c r="L1689" s="6" t="s">
        <v>131</v>
      </c>
      <c r="M1689" s="4" t="s">
        <v>6</v>
      </c>
      <c r="N1689" t="s">
        <v>194</v>
      </c>
      <c r="O1689" s="4"/>
      <c r="P1689" s="12" t="s">
        <v>2815</v>
      </c>
    </row>
    <row r="1690" spans="1:16" x14ac:dyDescent="0.45">
      <c r="A1690" s="2" t="s">
        <v>4175</v>
      </c>
      <c r="B1690" s="2">
        <v>1120</v>
      </c>
      <c r="C1690" s="12" t="s">
        <v>840</v>
      </c>
      <c r="D1690" s="12" t="s">
        <v>120</v>
      </c>
      <c r="E1690" s="24">
        <v>216213947</v>
      </c>
      <c r="F1690" s="12" t="s">
        <v>24</v>
      </c>
      <c r="G1690" s="12" t="s">
        <v>10</v>
      </c>
      <c r="H1690" s="12" t="s">
        <v>2805</v>
      </c>
      <c r="I1690" s="4"/>
      <c r="J1690" s="5">
        <v>1</v>
      </c>
      <c r="K1690" s="6"/>
      <c r="L1690" s="6" t="s">
        <v>841</v>
      </c>
      <c r="M1690" s="4" t="s">
        <v>6</v>
      </c>
      <c r="N1690" t="s">
        <v>118</v>
      </c>
      <c r="O1690" s="4"/>
      <c r="P1690" s="12" t="s">
        <v>2817</v>
      </c>
    </row>
    <row r="1691" spans="1:16" x14ac:dyDescent="0.45">
      <c r="A1691" s="2" t="s">
        <v>4175</v>
      </c>
      <c r="B1691" s="2">
        <v>1120</v>
      </c>
      <c r="C1691" s="12" t="s">
        <v>364</v>
      </c>
      <c r="D1691" s="12" t="s">
        <v>120</v>
      </c>
      <c r="E1691" s="24">
        <v>216197189</v>
      </c>
      <c r="F1691" s="12" t="s">
        <v>24</v>
      </c>
      <c r="G1691" s="12" t="s">
        <v>1</v>
      </c>
      <c r="H1691" s="12" t="s">
        <v>2805</v>
      </c>
      <c r="I1691" s="4"/>
      <c r="J1691" s="5">
        <v>1</v>
      </c>
      <c r="K1691" s="6"/>
      <c r="L1691" s="6" t="s">
        <v>70</v>
      </c>
      <c r="M1691" s="4" t="s">
        <v>6</v>
      </c>
      <c r="N1691" t="s">
        <v>118</v>
      </c>
      <c r="O1691" s="4"/>
      <c r="P1691" s="12" t="s">
        <v>2818</v>
      </c>
    </row>
    <row r="1692" spans="1:16" x14ac:dyDescent="0.45">
      <c r="A1692" s="2" t="s">
        <v>4175</v>
      </c>
      <c r="B1692" s="2">
        <v>1120</v>
      </c>
      <c r="C1692" s="12" t="s">
        <v>1595</v>
      </c>
      <c r="D1692" s="12" t="s">
        <v>120</v>
      </c>
      <c r="E1692" s="24">
        <v>216177333</v>
      </c>
      <c r="F1692" s="12" t="s">
        <v>144</v>
      </c>
      <c r="G1692" s="12" t="s">
        <v>2249</v>
      </c>
      <c r="H1692" s="12" t="s">
        <v>2805</v>
      </c>
      <c r="I1692" s="4"/>
      <c r="J1692" s="5">
        <v>1</v>
      </c>
      <c r="K1692" s="6"/>
      <c r="L1692" s="6" t="s">
        <v>70</v>
      </c>
      <c r="M1692" s="4" t="s">
        <v>6</v>
      </c>
      <c r="N1692" t="s">
        <v>140</v>
      </c>
      <c r="O1692" s="4"/>
      <c r="P1692" s="12" t="s">
        <v>2819</v>
      </c>
    </row>
    <row r="1693" spans="1:16" x14ac:dyDescent="0.45">
      <c r="A1693" s="2" t="s">
        <v>4175</v>
      </c>
      <c r="B1693" s="2">
        <v>1120</v>
      </c>
      <c r="C1693" s="12" t="s">
        <v>1210</v>
      </c>
      <c r="D1693" s="12" t="s">
        <v>120</v>
      </c>
      <c r="E1693" s="24">
        <v>216211571</v>
      </c>
      <c r="F1693" s="12" t="s">
        <v>1</v>
      </c>
      <c r="G1693" s="12" t="s">
        <v>10</v>
      </c>
      <c r="H1693" s="12" t="s">
        <v>2805</v>
      </c>
      <c r="I1693" s="4"/>
      <c r="J1693" s="5">
        <v>1</v>
      </c>
      <c r="K1693" s="6"/>
      <c r="L1693" s="6" t="s">
        <v>164</v>
      </c>
      <c r="M1693" s="4" t="s">
        <v>6</v>
      </c>
      <c r="N1693" t="s">
        <v>118</v>
      </c>
      <c r="O1693" s="4"/>
      <c r="P1693" s="12" t="s">
        <v>2820</v>
      </c>
    </row>
    <row r="1694" spans="1:16" x14ac:dyDescent="0.45">
      <c r="A1694" s="2" t="s">
        <v>4175</v>
      </c>
      <c r="B1694" s="2">
        <v>1120</v>
      </c>
      <c r="C1694" s="12" t="s">
        <v>2822</v>
      </c>
      <c r="D1694" s="12" t="s">
        <v>730</v>
      </c>
      <c r="E1694" s="24">
        <v>99642133</v>
      </c>
      <c r="F1694" s="12" t="s">
        <v>0</v>
      </c>
      <c r="G1694" s="12" t="s">
        <v>1</v>
      </c>
      <c r="H1694" s="12" t="s">
        <v>2821</v>
      </c>
      <c r="I1694" s="4"/>
      <c r="J1694" s="5">
        <v>1</v>
      </c>
      <c r="K1694" s="6"/>
      <c r="L1694" s="6" t="s">
        <v>219</v>
      </c>
      <c r="M1694" s="4" t="s">
        <v>6</v>
      </c>
      <c r="N1694" t="s">
        <v>118</v>
      </c>
      <c r="O1694" s="4"/>
      <c r="P1694" s="12" t="s">
        <v>2823</v>
      </c>
    </row>
    <row r="1695" spans="1:16" x14ac:dyDescent="0.45">
      <c r="A1695" s="2" t="s">
        <v>4175</v>
      </c>
      <c r="B1695" s="2">
        <v>1120</v>
      </c>
      <c r="C1695" s="12" t="s">
        <v>2825</v>
      </c>
      <c r="D1695" s="12" t="s">
        <v>662</v>
      </c>
      <c r="E1695" s="24">
        <v>102196295</v>
      </c>
      <c r="F1695" s="12" t="s">
        <v>10</v>
      </c>
      <c r="G1695" s="12" t="s">
        <v>24</v>
      </c>
      <c r="H1695" s="12" t="s">
        <v>2824</v>
      </c>
      <c r="I1695" s="4"/>
      <c r="J1695" s="5">
        <v>1</v>
      </c>
      <c r="K1695" s="6"/>
      <c r="L1695" s="6" t="s">
        <v>246</v>
      </c>
      <c r="M1695" s="4" t="s">
        <v>6</v>
      </c>
      <c r="N1695" t="s">
        <v>118</v>
      </c>
      <c r="O1695" s="4"/>
      <c r="P1695" s="12" t="s">
        <v>2826</v>
      </c>
    </row>
    <row r="1696" spans="1:16" x14ac:dyDescent="0.45">
      <c r="A1696" s="2" t="s">
        <v>4175</v>
      </c>
      <c r="B1696" s="2">
        <v>1120</v>
      </c>
      <c r="C1696" s="12" t="s">
        <v>2300</v>
      </c>
      <c r="D1696" s="12" t="s">
        <v>662</v>
      </c>
      <c r="E1696" s="24">
        <v>102195271</v>
      </c>
      <c r="F1696" s="12" t="s">
        <v>1</v>
      </c>
      <c r="G1696" s="12" t="s">
        <v>0</v>
      </c>
      <c r="H1696" s="12" t="s">
        <v>2824</v>
      </c>
      <c r="I1696" s="4"/>
      <c r="J1696" s="5">
        <v>1</v>
      </c>
      <c r="K1696" s="6"/>
      <c r="L1696" s="6" t="s">
        <v>219</v>
      </c>
      <c r="M1696" s="4" t="s">
        <v>6</v>
      </c>
      <c r="N1696" t="s">
        <v>118</v>
      </c>
      <c r="O1696" s="4"/>
      <c r="P1696" s="12" t="s">
        <v>2827</v>
      </c>
    </row>
    <row r="1697" spans="1:16" x14ac:dyDescent="0.45">
      <c r="A1697" s="2" t="s">
        <v>4175</v>
      </c>
      <c r="B1697" s="2">
        <v>1120</v>
      </c>
      <c r="C1697" s="12" t="s">
        <v>2828</v>
      </c>
      <c r="D1697" s="12" t="s">
        <v>662</v>
      </c>
      <c r="E1697" s="24">
        <v>102201799</v>
      </c>
      <c r="F1697" s="12" t="s">
        <v>0</v>
      </c>
      <c r="G1697" s="12" t="s">
        <v>1</v>
      </c>
      <c r="H1697" s="12" t="s">
        <v>2824</v>
      </c>
      <c r="I1697" s="4"/>
      <c r="J1697" s="5">
        <v>1</v>
      </c>
      <c r="K1697" s="6"/>
      <c r="L1697" s="6" t="s">
        <v>176</v>
      </c>
      <c r="M1697" s="4" t="s">
        <v>6</v>
      </c>
      <c r="N1697" t="s">
        <v>118</v>
      </c>
      <c r="O1697" s="4"/>
      <c r="P1697" s="12" t="s">
        <v>2829</v>
      </c>
    </row>
    <row r="1698" spans="1:16" x14ac:dyDescent="0.45">
      <c r="A1698" s="2" t="s">
        <v>4175</v>
      </c>
      <c r="B1698" s="2">
        <v>1120</v>
      </c>
      <c r="C1698" s="12" t="s">
        <v>1365</v>
      </c>
      <c r="D1698" s="12" t="s">
        <v>730</v>
      </c>
      <c r="E1698" s="24">
        <v>54417475</v>
      </c>
      <c r="F1698" s="12" t="s">
        <v>0</v>
      </c>
      <c r="G1698" s="12" t="s">
        <v>24</v>
      </c>
      <c r="H1698" s="12" t="s">
        <v>2830</v>
      </c>
      <c r="I1698" s="4"/>
      <c r="J1698" s="5">
        <v>1</v>
      </c>
      <c r="K1698" s="6"/>
      <c r="L1698" s="6" t="s">
        <v>180</v>
      </c>
      <c r="M1698" s="4" t="s">
        <v>6</v>
      </c>
      <c r="N1698" t="s">
        <v>118</v>
      </c>
      <c r="O1698" s="4"/>
      <c r="P1698" s="12" t="s">
        <v>2831</v>
      </c>
    </row>
    <row r="1699" spans="1:16" x14ac:dyDescent="0.45">
      <c r="A1699" s="2" t="s">
        <v>4175</v>
      </c>
      <c r="B1699" s="2">
        <v>1120</v>
      </c>
      <c r="C1699" s="12" t="s">
        <v>1567</v>
      </c>
      <c r="D1699" s="12" t="s">
        <v>730</v>
      </c>
      <c r="E1699" s="24">
        <v>54417492</v>
      </c>
      <c r="F1699" s="12" t="s">
        <v>0</v>
      </c>
      <c r="G1699" s="12" t="s">
        <v>1</v>
      </c>
      <c r="H1699" s="12" t="s">
        <v>2830</v>
      </c>
      <c r="I1699" s="4"/>
      <c r="J1699" s="5">
        <v>1</v>
      </c>
      <c r="K1699" s="6"/>
      <c r="L1699" s="6" t="s">
        <v>176</v>
      </c>
      <c r="M1699" s="4" t="s">
        <v>6</v>
      </c>
      <c r="N1699" t="s">
        <v>118</v>
      </c>
      <c r="O1699" s="4"/>
      <c r="P1699" s="12" t="s">
        <v>2832</v>
      </c>
    </row>
    <row r="1700" spans="1:16" x14ac:dyDescent="0.45">
      <c r="A1700" s="2" t="s">
        <v>4175</v>
      </c>
      <c r="B1700" s="2">
        <v>1120</v>
      </c>
      <c r="C1700" s="12" t="s">
        <v>690</v>
      </c>
      <c r="D1700" s="12" t="s">
        <v>730</v>
      </c>
      <c r="E1700" s="24">
        <v>54418817</v>
      </c>
      <c r="F1700" s="12" t="s">
        <v>0</v>
      </c>
      <c r="G1700" s="12" t="s">
        <v>24</v>
      </c>
      <c r="H1700" s="12" t="s">
        <v>2830</v>
      </c>
      <c r="I1700" s="4"/>
      <c r="J1700" s="5">
        <v>1</v>
      </c>
      <c r="K1700" s="6"/>
      <c r="L1700" s="6" t="s">
        <v>128</v>
      </c>
      <c r="M1700" s="4" t="s">
        <v>6</v>
      </c>
      <c r="N1700" t="s">
        <v>118</v>
      </c>
      <c r="O1700" s="4"/>
      <c r="P1700" s="12" t="s">
        <v>2833</v>
      </c>
    </row>
    <row r="1701" spans="1:16" x14ac:dyDescent="0.45">
      <c r="A1701" s="2" t="s">
        <v>4175</v>
      </c>
      <c r="B1701" s="2">
        <v>1120</v>
      </c>
      <c r="C1701" s="12" t="s">
        <v>2555</v>
      </c>
      <c r="D1701" s="12" t="s">
        <v>730</v>
      </c>
      <c r="E1701" s="24">
        <v>54417226</v>
      </c>
      <c r="F1701" s="12" t="s">
        <v>24</v>
      </c>
      <c r="G1701" s="12" t="s">
        <v>10</v>
      </c>
      <c r="H1701" s="12" t="s">
        <v>2830</v>
      </c>
      <c r="I1701" s="4"/>
      <c r="J1701" s="5">
        <v>1</v>
      </c>
      <c r="K1701" s="6"/>
      <c r="L1701" s="6" t="s">
        <v>131</v>
      </c>
      <c r="M1701" s="4" t="s">
        <v>6</v>
      </c>
      <c r="N1701" t="s">
        <v>118</v>
      </c>
      <c r="O1701" s="4"/>
      <c r="P1701" s="12" t="s">
        <v>2834</v>
      </c>
    </row>
    <row r="1702" spans="1:16" x14ac:dyDescent="0.45">
      <c r="A1702" s="2" t="s">
        <v>4175</v>
      </c>
      <c r="B1702" s="2">
        <v>1120</v>
      </c>
      <c r="C1702" s="12" t="s">
        <v>2836</v>
      </c>
      <c r="D1702" s="12" t="s">
        <v>211</v>
      </c>
      <c r="E1702" s="24">
        <v>136898752</v>
      </c>
      <c r="F1702" s="12" t="s">
        <v>0</v>
      </c>
      <c r="G1702" s="12" t="s">
        <v>1</v>
      </c>
      <c r="H1702" s="12" t="s">
        <v>2835</v>
      </c>
      <c r="I1702" s="4"/>
      <c r="J1702" s="5">
        <v>1</v>
      </c>
      <c r="K1702" s="6"/>
      <c r="L1702" s="6" t="s">
        <v>164</v>
      </c>
      <c r="M1702" s="4" t="s">
        <v>6</v>
      </c>
      <c r="N1702" t="s">
        <v>118</v>
      </c>
      <c r="O1702" s="4"/>
      <c r="P1702" s="12" t="s">
        <v>2837</v>
      </c>
    </row>
    <row r="1703" spans="1:16" x14ac:dyDescent="0.45">
      <c r="A1703" s="2" t="s">
        <v>4175</v>
      </c>
      <c r="B1703" s="2">
        <v>1120</v>
      </c>
      <c r="C1703" s="12" t="s">
        <v>472</v>
      </c>
      <c r="D1703" s="12" t="s">
        <v>722</v>
      </c>
      <c r="E1703" s="24">
        <v>15367914</v>
      </c>
      <c r="F1703" s="12" t="s">
        <v>24</v>
      </c>
      <c r="G1703" s="12" t="s">
        <v>10</v>
      </c>
      <c r="H1703" s="12" t="s">
        <v>2838</v>
      </c>
      <c r="I1703" s="4"/>
      <c r="J1703" s="5">
        <v>1</v>
      </c>
      <c r="K1703" s="6"/>
      <c r="L1703" s="6" t="s">
        <v>436</v>
      </c>
      <c r="M1703" s="4" t="s">
        <v>6</v>
      </c>
      <c r="N1703" t="s">
        <v>118</v>
      </c>
      <c r="O1703" s="4"/>
      <c r="P1703" s="12" t="s">
        <v>2839</v>
      </c>
    </row>
    <row r="1704" spans="1:16" x14ac:dyDescent="0.45">
      <c r="A1704" s="2" t="s">
        <v>4175</v>
      </c>
      <c r="B1704" s="2">
        <v>1120</v>
      </c>
      <c r="C1704" s="12" t="s">
        <v>2840</v>
      </c>
      <c r="D1704" s="12" t="s">
        <v>722</v>
      </c>
      <c r="E1704" s="24">
        <v>15383819</v>
      </c>
      <c r="F1704" s="12" t="s">
        <v>24</v>
      </c>
      <c r="G1704" s="12" t="s">
        <v>0</v>
      </c>
      <c r="H1704" s="12" t="s">
        <v>2838</v>
      </c>
      <c r="I1704" s="4"/>
      <c r="J1704" s="5">
        <v>1</v>
      </c>
      <c r="K1704" s="6"/>
      <c r="L1704" s="6" t="s">
        <v>436</v>
      </c>
      <c r="M1704" s="4" t="s">
        <v>6</v>
      </c>
      <c r="N1704" t="s">
        <v>118</v>
      </c>
      <c r="O1704" s="4"/>
      <c r="P1704" s="12" t="s">
        <v>2841</v>
      </c>
    </row>
    <row r="1705" spans="1:16" x14ac:dyDescent="0.45">
      <c r="A1705" s="2" t="s">
        <v>4175</v>
      </c>
      <c r="B1705" s="2">
        <v>1120</v>
      </c>
      <c r="C1705" s="12" t="s">
        <v>2559</v>
      </c>
      <c r="D1705" s="12" t="s">
        <v>722</v>
      </c>
      <c r="E1705" s="24">
        <v>15375316</v>
      </c>
      <c r="F1705" s="12" t="s">
        <v>0</v>
      </c>
      <c r="G1705" s="12" t="s">
        <v>1</v>
      </c>
      <c r="H1705" s="12" t="s">
        <v>2838</v>
      </c>
      <c r="I1705" s="4"/>
      <c r="J1705" s="5">
        <v>1</v>
      </c>
      <c r="K1705" s="6"/>
      <c r="L1705" s="6" t="s">
        <v>180</v>
      </c>
      <c r="M1705" s="4" t="s">
        <v>6</v>
      </c>
      <c r="N1705" t="s">
        <v>118</v>
      </c>
      <c r="O1705" s="4"/>
      <c r="P1705" s="12" t="s">
        <v>395</v>
      </c>
    </row>
    <row r="1706" spans="1:16" x14ac:dyDescent="0.45">
      <c r="A1706" s="2" t="s">
        <v>4175</v>
      </c>
      <c r="B1706" s="2">
        <v>1120</v>
      </c>
      <c r="C1706" s="12" t="s">
        <v>977</v>
      </c>
      <c r="D1706" s="12" t="s">
        <v>722</v>
      </c>
      <c r="E1706" s="24">
        <v>15376275</v>
      </c>
      <c r="F1706" s="12" t="s">
        <v>24</v>
      </c>
      <c r="G1706" s="12" t="s">
        <v>1</v>
      </c>
      <c r="H1706" s="12" t="s">
        <v>2838</v>
      </c>
      <c r="I1706" s="4"/>
      <c r="J1706" s="5">
        <v>1</v>
      </c>
      <c r="K1706" s="6"/>
      <c r="L1706" s="6" t="s">
        <v>128</v>
      </c>
      <c r="M1706" s="4" t="s">
        <v>6</v>
      </c>
      <c r="N1706" t="s">
        <v>118</v>
      </c>
      <c r="O1706" s="4"/>
      <c r="P1706" s="12" t="s">
        <v>2842</v>
      </c>
    </row>
    <row r="1707" spans="1:16" x14ac:dyDescent="0.45">
      <c r="A1707" s="2" t="s">
        <v>4175</v>
      </c>
      <c r="B1707" s="2">
        <v>1120</v>
      </c>
      <c r="C1707" s="12" t="s">
        <v>1661</v>
      </c>
      <c r="D1707" s="12" t="s">
        <v>722</v>
      </c>
      <c r="E1707" s="24">
        <v>15353808</v>
      </c>
      <c r="F1707" s="12" t="s">
        <v>2844</v>
      </c>
      <c r="G1707" s="12" t="s">
        <v>144</v>
      </c>
      <c r="H1707" s="12" t="s">
        <v>2838</v>
      </c>
      <c r="I1707" s="4"/>
      <c r="J1707" s="5">
        <v>1</v>
      </c>
      <c r="K1707" s="6"/>
      <c r="L1707" s="6" t="s">
        <v>45</v>
      </c>
      <c r="M1707" s="4" t="s">
        <v>6</v>
      </c>
      <c r="N1707" t="s">
        <v>194</v>
      </c>
      <c r="O1707" s="4"/>
      <c r="P1707" s="12" t="s">
        <v>2843</v>
      </c>
    </row>
    <row r="1708" spans="1:16" x14ac:dyDescent="0.45">
      <c r="A1708" s="2" t="s">
        <v>4175</v>
      </c>
      <c r="B1708" s="2">
        <v>1120</v>
      </c>
      <c r="C1708" s="12" t="s">
        <v>1387</v>
      </c>
      <c r="D1708" s="12" t="s">
        <v>722</v>
      </c>
      <c r="E1708" s="24">
        <v>15376259</v>
      </c>
      <c r="F1708" s="12" t="s">
        <v>24</v>
      </c>
      <c r="G1708" s="12" t="s">
        <v>0</v>
      </c>
      <c r="H1708" s="12" t="s">
        <v>2838</v>
      </c>
      <c r="I1708" s="4"/>
      <c r="J1708" s="5">
        <v>1</v>
      </c>
      <c r="K1708" s="6"/>
      <c r="L1708" s="6" t="s">
        <v>45</v>
      </c>
      <c r="M1708" s="4" t="s">
        <v>6</v>
      </c>
      <c r="N1708" t="s">
        <v>118</v>
      </c>
      <c r="O1708" s="4"/>
      <c r="P1708" s="12" t="s">
        <v>2845</v>
      </c>
    </row>
    <row r="1709" spans="1:16" x14ac:dyDescent="0.45">
      <c r="A1709" s="2" t="s">
        <v>4175</v>
      </c>
      <c r="B1709" s="2">
        <v>1120</v>
      </c>
      <c r="C1709" s="12" t="s">
        <v>262</v>
      </c>
      <c r="D1709" s="12" t="s">
        <v>120</v>
      </c>
      <c r="E1709" s="24">
        <v>24261059</v>
      </c>
      <c r="F1709" s="12" t="s">
        <v>0</v>
      </c>
      <c r="G1709" s="12" t="s">
        <v>1</v>
      </c>
      <c r="H1709" s="12" t="s">
        <v>2846</v>
      </c>
      <c r="I1709" s="4"/>
      <c r="J1709" s="5">
        <v>1</v>
      </c>
      <c r="K1709" s="6"/>
      <c r="L1709" s="6" t="s">
        <v>246</v>
      </c>
      <c r="M1709" s="4" t="s">
        <v>6</v>
      </c>
      <c r="N1709" t="s">
        <v>118</v>
      </c>
      <c r="O1709" s="4"/>
      <c r="P1709" s="12" t="s">
        <v>2847</v>
      </c>
    </row>
    <row r="1710" spans="1:16" x14ac:dyDescent="0.45">
      <c r="A1710" s="2" t="s">
        <v>4175</v>
      </c>
      <c r="B1710" s="2">
        <v>1120</v>
      </c>
      <c r="C1710" s="12" t="s">
        <v>2848</v>
      </c>
      <c r="D1710" s="12" t="s">
        <v>120</v>
      </c>
      <c r="E1710" s="24">
        <v>24261889</v>
      </c>
      <c r="F1710" s="12" t="s">
        <v>10</v>
      </c>
      <c r="G1710" s="12" t="s">
        <v>24</v>
      </c>
      <c r="H1710" s="12" t="s">
        <v>2846</v>
      </c>
      <c r="I1710" s="4"/>
      <c r="J1710" s="5">
        <v>1</v>
      </c>
      <c r="K1710" s="6"/>
      <c r="L1710" s="6" t="s">
        <v>436</v>
      </c>
      <c r="M1710" s="4" t="s">
        <v>6</v>
      </c>
      <c r="N1710" t="s">
        <v>118</v>
      </c>
      <c r="O1710" s="4"/>
      <c r="P1710" s="12" t="s">
        <v>2849</v>
      </c>
    </row>
    <row r="1711" spans="1:16" x14ac:dyDescent="0.45">
      <c r="A1711" s="2" t="s">
        <v>4175</v>
      </c>
      <c r="B1711" s="2">
        <v>1120</v>
      </c>
      <c r="C1711" s="12" t="s">
        <v>371</v>
      </c>
      <c r="D1711" s="12" t="s">
        <v>120</v>
      </c>
      <c r="E1711" s="24">
        <v>24262150</v>
      </c>
      <c r="F1711" s="12" t="s">
        <v>1</v>
      </c>
      <c r="G1711" s="12" t="s">
        <v>10</v>
      </c>
      <c r="H1711" s="12" t="s">
        <v>2846</v>
      </c>
      <c r="I1711" s="4"/>
      <c r="J1711" s="5">
        <v>1</v>
      </c>
      <c r="K1711" s="6"/>
      <c r="L1711" s="6" t="s">
        <v>338</v>
      </c>
      <c r="M1711" s="4" t="s">
        <v>6</v>
      </c>
      <c r="N1711" t="s">
        <v>118</v>
      </c>
      <c r="O1711" s="4"/>
      <c r="P1711" s="12" t="s">
        <v>2850</v>
      </c>
    </row>
    <row r="1712" spans="1:16" x14ac:dyDescent="0.45">
      <c r="A1712" s="2" t="s">
        <v>4175</v>
      </c>
      <c r="B1712" s="2">
        <v>1120</v>
      </c>
      <c r="C1712" s="12" t="s">
        <v>1367</v>
      </c>
      <c r="D1712" s="12" t="s">
        <v>120</v>
      </c>
      <c r="E1712" s="24">
        <v>24253999</v>
      </c>
      <c r="F1712" s="12" t="s">
        <v>1</v>
      </c>
      <c r="G1712" s="12" t="s">
        <v>0</v>
      </c>
      <c r="H1712" s="12" t="s">
        <v>2846</v>
      </c>
      <c r="I1712" s="4"/>
      <c r="J1712" s="5">
        <v>1</v>
      </c>
      <c r="K1712" s="6"/>
      <c r="L1712" s="6" t="s">
        <v>219</v>
      </c>
      <c r="M1712" s="4" t="s">
        <v>6</v>
      </c>
      <c r="N1712" t="s">
        <v>118</v>
      </c>
      <c r="O1712" s="4"/>
      <c r="P1712" s="12" t="s">
        <v>2851</v>
      </c>
    </row>
    <row r="1713" spans="1:16" x14ac:dyDescent="0.45">
      <c r="A1713" s="2" t="s">
        <v>4175</v>
      </c>
      <c r="B1713" s="2">
        <v>1120</v>
      </c>
      <c r="C1713" s="12" t="s">
        <v>449</v>
      </c>
      <c r="D1713" s="12" t="s">
        <v>120</v>
      </c>
      <c r="E1713" s="24">
        <v>24261393</v>
      </c>
      <c r="F1713" s="12" t="s">
        <v>144</v>
      </c>
      <c r="G1713" s="12" t="s">
        <v>2853</v>
      </c>
      <c r="H1713" s="12" t="s">
        <v>2846</v>
      </c>
      <c r="I1713" s="4"/>
      <c r="J1713" s="5">
        <v>1</v>
      </c>
      <c r="K1713" s="6"/>
      <c r="L1713" s="6" t="s">
        <v>176</v>
      </c>
      <c r="M1713" s="4" t="s">
        <v>6</v>
      </c>
      <c r="N1713" t="s">
        <v>1186</v>
      </c>
      <c r="O1713" s="4"/>
      <c r="P1713" s="12" t="s">
        <v>2852</v>
      </c>
    </row>
    <row r="1714" spans="1:16" x14ac:dyDescent="0.45">
      <c r="A1714" s="2" t="s">
        <v>4175</v>
      </c>
      <c r="B1714" s="2">
        <v>1120</v>
      </c>
      <c r="C1714" s="12" t="s">
        <v>2855</v>
      </c>
      <c r="D1714" s="12" t="s">
        <v>142</v>
      </c>
      <c r="E1714" s="24">
        <v>76993192</v>
      </c>
      <c r="F1714" s="12" t="s">
        <v>10</v>
      </c>
      <c r="G1714" s="12" t="s">
        <v>0</v>
      </c>
      <c r="H1714" s="12" t="s">
        <v>2854</v>
      </c>
      <c r="I1714" s="4"/>
      <c r="J1714" s="5">
        <v>1</v>
      </c>
      <c r="K1714" s="6"/>
      <c r="L1714" s="6" t="s">
        <v>124</v>
      </c>
      <c r="M1714" s="4" t="s">
        <v>6</v>
      </c>
      <c r="N1714" t="s">
        <v>118</v>
      </c>
      <c r="O1714" s="4"/>
      <c r="P1714" s="12" t="s">
        <v>2856</v>
      </c>
    </row>
    <row r="1715" spans="1:16" x14ac:dyDescent="0.45">
      <c r="A1715" s="2" t="s">
        <v>4175</v>
      </c>
      <c r="B1715" s="2">
        <v>1120</v>
      </c>
      <c r="C1715" s="12" t="s">
        <v>1548</v>
      </c>
      <c r="D1715" s="12" t="s">
        <v>142</v>
      </c>
      <c r="E1715" s="24">
        <v>76993395</v>
      </c>
      <c r="F1715" s="12" t="s">
        <v>24</v>
      </c>
      <c r="G1715" s="12" t="s">
        <v>10</v>
      </c>
      <c r="H1715" s="12" t="s">
        <v>2854</v>
      </c>
      <c r="I1715" s="4"/>
      <c r="J1715" s="5">
        <v>1</v>
      </c>
      <c r="K1715" s="6"/>
      <c r="L1715" s="6" t="s">
        <v>146</v>
      </c>
      <c r="M1715" s="4" t="s">
        <v>6</v>
      </c>
      <c r="N1715" t="s">
        <v>118</v>
      </c>
      <c r="O1715" s="4"/>
      <c r="P1715" s="12" t="s">
        <v>2857</v>
      </c>
    </row>
    <row r="1716" spans="1:16" x14ac:dyDescent="0.45">
      <c r="A1716" s="2" t="s">
        <v>4175</v>
      </c>
      <c r="B1716" s="2">
        <v>1120</v>
      </c>
      <c r="C1716" s="12" t="s">
        <v>1950</v>
      </c>
      <c r="D1716" s="12" t="s">
        <v>142</v>
      </c>
      <c r="E1716" s="24">
        <v>76989681</v>
      </c>
      <c r="F1716" s="12" t="s">
        <v>24</v>
      </c>
      <c r="G1716" s="12" t="s">
        <v>10</v>
      </c>
      <c r="H1716" s="12" t="s">
        <v>2854</v>
      </c>
      <c r="I1716" s="4"/>
      <c r="J1716" s="5">
        <v>1</v>
      </c>
      <c r="K1716" s="6"/>
      <c r="L1716" s="6" t="s">
        <v>436</v>
      </c>
      <c r="M1716" s="4" t="s">
        <v>6</v>
      </c>
      <c r="N1716" t="s">
        <v>118</v>
      </c>
      <c r="O1716" s="4"/>
      <c r="P1716" s="12" t="s">
        <v>2858</v>
      </c>
    </row>
    <row r="1717" spans="1:16" x14ac:dyDescent="0.45">
      <c r="A1717" s="2" t="s">
        <v>4175</v>
      </c>
      <c r="B1717" s="2">
        <v>1120</v>
      </c>
      <c r="C1717" s="12" t="s">
        <v>601</v>
      </c>
      <c r="D1717" s="12" t="s">
        <v>142</v>
      </c>
      <c r="E1717" s="24">
        <v>76993154</v>
      </c>
      <c r="F1717" s="12" t="s">
        <v>24</v>
      </c>
      <c r="G1717" s="12" t="s">
        <v>10</v>
      </c>
      <c r="H1717" s="12" t="s">
        <v>2854</v>
      </c>
      <c r="I1717" s="4"/>
      <c r="J1717" s="5">
        <v>1</v>
      </c>
      <c r="K1717" s="6"/>
      <c r="L1717" s="6" t="s">
        <v>32</v>
      </c>
      <c r="M1717" s="4" t="s">
        <v>6</v>
      </c>
      <c r="N1717" t="s">
        <v>118</v>
      </c>
      <c r="O1717" s="4"/>
      <c r="P1717" s="12" t="s">
        <v>2859</v>
      </c>
    </row>
    <row r="1718" spans="1:16" x14ac:dyDescent="0.45">
      <c r="A1718" s="2" t="s">
        <v>4175</v>
      </c>
      <c r="B1718" s="2">
        <v>1120</v>
      </c>
      <c r="C1718" s="12" t="s">
        <v>275</v>
      </c>
      <c r="D1718" s="12" t="s">
        <v>662</v>
      </c>
      <c r="E1718" s="24">
        <v>3037039</v>
      </c>
      <c r="F1718" s="12" t="s">
        <v>24</v>
      </c>
      <c r="G1718" s="12" t="s">
        <v>10</v>
      </c>
      <c r="H1718" s="12" t="s">
        <v>2860</v>
      </c>
      <c r="I1718" s="4"/>
      <c r="J1718" s="5">
        <v>1</v>
      </c>
      <c r="K1718" s="6"/>
      <c r="L1718" s="6" t="s">
        <v>246</v>
      </c>
      <c r="M1718" s="4" t="s">
        <v>6</v>
      </c>
      <c r="N1718" t="s">
        <v>118</v>
      </c>
      <c r="O1718" s="4"/>
      <c r="P1718" s="12" t="s">
        <v>2861</v>
      </c>
    </row>
    <row r="1719" spans="1:16" x14ac:dyDescent="0.45">
      <c r="A1719" s="2" t="s">
        <v>4175</v>
      </c>
      <c r="B1719" s="2">
        <v>1120</v>
      </c>
      <c r="C1719" s="12" t="s">
        <v>1172</v>
      </c>
      <c r="D1719" s="12" t="s">
        <v>662</v>
      </c>
      <c r="E1719" s="24">
        <v>3039670</v>
      </c>
      <c r="F1719" s="12" t="s">
        <v>0</v>
      </c>
      <c r="G1719" s="12" t="s">
        <v>24</v>
      </c>
      <c r="H1719" s="12" t="s">
        <v>2860</v>
      </c>
      <c r="I1719" s="4"/>
      <c r="J1719" s="5">
        <v>1</v>
      </c>
      <c r="K1719" s="6"/>
      <c r="L1719" s="6" t="s">
        <v>124</v>
      </c>
      <c r="M1719" s="4" t="s">
        <v>6</v>
      </c>
      <c r="N1719" t="s">
        <v>118</v>
      </c>
      <c r="O1719" s="4"/>
      <c r="P1719" s="12" t="s">
        <v>2862</v>
      </c>
    </row>
    <row r="1720" spans="1:16" x14ac:dyDescent="0.45">
      <c r="A1720" s="2" t="s">
        <v>4175</v>
      </c>
      <c r="B1720" s="2">
        <v>1120</v>
      </c>
      <c r="C1720" s="12" t="s">
        <v>2863</v>
      </c>
      <c r="D1720" s="12" t="s">
        <v>662</v>
      </c>
      <c r="E1720" s="24">
        <v>3059372</v>
      </c>
      <c r="F1720" s="12" t="s">
        <v>24</v>
      </c>
      <c r="G1720" s="12" t="s">
        <v>10</v>
      </c>
      <c r="H1720" s="12" t="s">
        <v>2860</v>
      </c>
      <c r="I1720" s="4"/>
      <c r="J1720" s="5">
        <v>1</v>
      </c>
      <c r="K1720" s="6"/>
      <c r="L1720" s="6" t="s">
        <v>124</v>
      </c>
      <c r="M1720" s="4" t="s">
        <v>6</v>
      </c>
      <c r="N1720" t="s">
        <v>118</v>
      </c>
      <c r="O1720" s="4"/>
      <c r="P1720" s="12" t="s">
        <v>2864</v>
      </c>
    </row>
    <row r="1721" spans="1:16" x14ac:dyDescent="0.45">
      <c r="A1721" s="2" t="s">
        <v>4175</v>
      </c>
      <c r="B1721" s="2">
        <v>1120</v>
      </c>
      <c r="C1721" s="12" t="s">
        <v>1052</v>
      </c>
      <c r="D1721" s="12" t="s">
        <v>662</v>
      </c>
      <c r="E1721" s="24">
        <v>3041525</v>
      </c>
      <c r="F1721" s="12" t="s">
        <v>0</v>
      </c>
      <c r="G1721" s="12" t="s">
        <v>10</v>
      </c>
      <c r="H1721" s="12" t="s">
        <v>2860</v>
      </c>
      <c r="I1721" s="4"/>
      <c r="J1721" s="5">
        <v>1</v>
      </c>
      <c r="K1721" s="6"/>
      <c r="L1721" s="6" t="s">
        <v>338</v>
      </c>
      <c r="M1721" s="4" t="s">
        <v>6</v>
      </c>
      <c r="N1721" t="s">
        <v>118</v>
      </c>
      <c r="O1721" s="4"/>
      <c r="P1721" s="12" t="s">
        <v>2865</v>
      </c>
    </row>
    <row r="1722" spans="1:16" x14ac:dyDescent="0.45">
      <c r="A1722" s="2" t="s">
        <v>4175</v>
      </c>
      <c r="B1722" s="2">
        <v>1120</v>
      </c>
      <c r="C1722" s="12" t="s">
        <v>818</v>
      </c>
      <c r="D1722" s="12" t="s">
        <v>662</v>
      </c>
      <c r="E1722" s="24">
        <v>3039118</v>
      </c>
      <c r="F1722" s="12" t="s">
        <v>10</v>
      </c>
      <c r="G1722" s="12" t="s">
        <v>24</v>
      </c>
      <c r="H1722" s="12" t="s">
        <v>2860</v>
      </c>
      <c r="I1722" s="4"/>
      <c r="J1722" s="5">
        <v>1</v>
      </c>
      <c r="K1722" s="6"/>
      <c r="L1722" s="6" t="s">
        <v>199</v>
      </c>
      <c r="M1722" s="4" t="s">
        <v>6</v>
      </c>
      <c r="N1722" t="s">
        <v>118</v>
      </c>
      <c r="O1722" s="4"/>
      <c r="P1722" s="12" t="s">
        <v>2866</v>
      </c>
    </row>
    <row r="1723" spans="1:16" x14ac:dyDescent="0.45">
      <c r="A1723" s="2" t="s">
        <v>4175</v>
      </c>
      <c r="B1723" s="2">
        <v>1120</v>
      </c>
      <c r="C1723" s="12" t="s">
        <v>2867</v>
      </c>
      <c r="D1723" s="12" t="s">
        <v>662</v>
      </c>
      <c r="E1723" s="24">
        <v>3037042</v>
      </c>
      <c r="F1723" s="12" t="s">
        <v>10</v>
      </c>
      <c r="G1723" s="12" t="s">
        <v>1</v>
      </c>
      <c r="H1723" s="12" t="s">
        <v>2860</v>
      </c>
      <c r="I1723" s="4"/>
      <c r="J1723" s="5">
        <v>1</v>
      </c>
      <c r="K1723" s="6"/>
      <c r="L1723" s="6" t="s">
        <v>131</v>
      </c>
      <c r="M1723" s="4" t="s">
        <v>6</v>
      </c>
      <c r="N1723" t="s">
        <v>118</v>
      </c>
      <c r="O1723" s="4"/>
      <c r="P1723" s="12" t="s">
        <v>2868</v>
      </c>
    </row>
    <row r="1724" spans="1:16" x14ac:dyDescent="0.45">
      <c r="A1724" s="2" t="s">
        <v>4175</v>
      </c>
      <c r="B1724" s="2">
        <v>1120</v>
      </c>
      <c r="C1724" s="12" t="s">
        <v>564</v>
      </c>
      <c r="D1724" s="12" t="s">
        <v>662</v>
      </c>
      <c r="E1724" s="24">
        <v>3039670</v>
      </c>
      <c r="F1724" s="12" t="s">
        <v>0</v>
      </c>
      <c r="G1724" s="12" t="s">
        <v>24</v>
      </c>
      <c r="H1724" s="12" t="s">
        <v>2860</v>
      </c>
      <c r="I1724" s="4"/>
      <c r="J1724" s="5">
        <v>1</v>
      </c>
      <c r="K1724" s="6"/>
      <c r="L1724" s="6" t="s">
        <v>32</v>
      </c>
      <c r="M1724" s="4" t="s">
        <v>6</v>
      </c>
      <c r="N1724" t="s">
        <v>118</v>
      </c>
      <c r="O1724" s="4"/>
      <c r="P1724" s="12" t="s">
        <v>2862</v>
      </c>
    </row>
    <row r="1725" spans="1:16" x14ac:dyDescent="0.45">
      <c r="A1725" s="2" t="s">
        <v>4175</v>
      </c>
      <c r="B1725" s="2">
        <v>1120</v>
      </c>
      <c r="C1725" s="12" t="s">
        <v>1535</v>
      </c>
      <c r="D1725" s="12" t="s">
        <v>662</v>
      </c>
      <c r="E1725" s="24">
        <v>3059375</v>
      </c>
      <c r="F1725" s="12" t="s">
        <v>0</v>
      </c>
      <c r="G1725" s="12" t="s">
        <v>1</v>
      </c>
      <c r="H1725" s="12" t="s">
        <v>2860</v>
      </c>
      <c r="I1725" s="4"/>
      <c r="J1725" s="5">
        <v>1</v>
      </c>
      <c r="K1725" s="6"/>
      <c r="L1725" s="6" t="s">
        <v>70</v>
      </c>
      <c r="M1725" s="4" t="s">
        <v>6</v>
      </c>
      <c r="N1725" t="s">
        <v>118</v>
      </c>
      <c r="O1725" s="4"/>
      <c r="P1725" s="12" t="s">
        <v>2869</v>
      </c>
    </row>
    <row r="1726" spans="1:16" x14ac:dyDescent="0.45">
      <c r="A1726" s="2" t="s">
        <v>4175</v>
      </c>
      <c r="B1726" s="2">
        <v>1120</v>
      </c>
      <c r="C1726" s="12" t="s">
        <v>202</v>
      </c>
      <c r="D1726" s="12" t="s">
        <v>662</v>
      </c>
      <c r="E1726" s="24">
        <v>3041525</v>
      </c>
      <c r="F1726" s="12" t="s">
        <v>0</v>
      </c>
      <c r="G1726" s="12" t="s">
        <v>10</v>
      </c>
      <c r="H1726" s="12" t="s">
        <v>2860</v>
      </c>
      <c r="I1726" s="4"/>
      <c r="J1726" s="5">
        <v>1</v>
      </c>
      <c r="K1726" s="6"/>
      <c r="L1726" s="6" t="s">
        <v>70</v>
      </c>
      <c r="M1726" s="4" t="s">
        <v>6</v>
      </c>
      <c r="N1726" t="s">
        <v>118</v>
      </c>
      <c r="O1726" s="4"/>
      <c r="P1726" s="12" t="s">
        <v>2865</v>
      </c>
    </row>
    <row r="1727" spans="1:16" x14ac:dyDescent="0.45">
      <c r="A1727" s="2" t="s">
        <v>4175</v>
      </c>
      <c r="B1727" s="2">
        <v>1120</v>
      </c>
      <c r="C1727" s="12" t="s">
        <v>941</v>
      </c>
      <c r="D1727" s="12" t="s">
        <v>662</v>
      </c>
      <c r="E1727" s="24">
        <v>3041476</v>
      </c>
      <c r="F1727" s="12" t="s">
        <v>24</v>
      </c>
      <c r="G1727" s="12" t="s">
        <v>0</v>
      </c>
      <c r="H1727" s="12" t="s">
        <v>2860</v>
      </c>
      <c r="I1727" s="4"/>
      <c r="J1727" s="5">
        <v>1</v>
      </c>
      <c r="K1727" s="6"/>
      <c r="L1727" s="6" t="s">
        <v>159</v>
      </c>
      <c r="M1727" s="4" t="s">
        <v>6</v>
      </c>
      <c r="N1727" t="s">
        <v>118</v>
      </c>
      <c r="O1727" s="4"/>
      <c r="P1727" s="12" t="s">
        <v>2870</v>
      </c>
    </row>
    <row r="1728" spans="1:16" x14ac:dyDescent="0.45">
      <c r="A1728" s="2" t="s">
        <v>4175</v>
      </c>
      <c r="B1728" s="2">
        <v>1120</v>
      </c>
      <c r="C1728" s="12" t="s">
        <v>1451</v>
      </c>
      <c r="D1728" s="12" t="s">
        <v>1278</v>
      </c>
      <c r="E1728" s="24">
        <v>40937903</v>
      </c>
      <c r="F1728" s="12" t="s">
        <v>10</v>
      </c>
      <c r="G1728" s="12" t="s">
        <v>24</v>
      </c>
      <c r="H1728" s="12" t="s">
        <v>2871</v>
      </c>
      <c r="I1728" s="4"/>
      <c r="J1728" s="5">
        <v>1</v>
      </c>
      <c r="K1728" s="6"/>
      <c r="L1728" s="6" t="s">
        <v>580</v>
      </c>
      <c r="M1728" s="4" t="s">
        <v>6</v>
      </c>
      <c r="N1728" t="s">
        <v>118</v>
      </c>
      <c r="O1728" s="4"/>
      <c r="P1728" s="12" t="s">
        <v>2872</v>
      </c>
    </row>
    <row r="1729" spans="1:16" x14ac:dyDescent="0.45">
      <c r="A1729" s="2" t="s">
        <v>4175</v>
      </c>
      <c r="B1729" s="2">
        <v>1120</v>
      </c>
      <c r="C1729" s="12" t="s">
        <v>845</v>
      </c>
      <c r="D1729" s="12" t="s">
        <v>1278</v>
      </c>
      <c r="E1729" s="24">
        <v>40916460</v>
      </c>
      <c r="F1729" s="12" t="s">
        <v>24</v>
      </c>
      <c r="G1729" s="12" t="s">
        <v>10</v>
      </c>
      <c r="H1729" s="12" t="s">
        <v>2871</v>
      </c>
      <c r="I1729" s="4"/>
      <c r="J1729" s="5">
        <v>1</v>
      </c>
      <c r="K1729" s="6"/>
      <c r="L1729" s="6" t="s">
        <v>436</v>
      </c>
      <c r="M1729" s="4" t="s">
        <v>6</v>
      </c>
      <c r="N1729" t="s">
        <v>118</v>
      </c>
      <c r="O1729" s="4"/>
      <c r="P1729" s="12" t="s">
        <v>2873</v>
      </c>
    </row>
    <row r="1730" spans="1:16" x14ac:dyDescent="0.45">
      <c r="A1730" s="2" t="s">
        <v>4175</v>
      </c>
      <c r="B1730" s="2">
        <v>1120</v>
      </c>
      <c r="C1730" s="12" t="s">
        <v>2874</v>
      </c>
      <c r="D1730" s="12" t="s">
        <v>1278</v>
      </c>
      <c r="E1730" s="24">
        <v>40916802</v>
      </c>
      <c r="F1730" s="12" t="s">
        <v>0</v>
      </c>
      <c r="G1730" s="12" t="s">
        <v>1</v>
      </c>
      <c r="H1730" s="12" t="s">
        <v>2871</v>
      </c>
      <c r="I1730" s="4"/>
      <c r="J1730" s="5">
        <v>1</v>
      </c>
      <c r="K1730" s="6"/>
      <c r="L1730" s="6" t="s">
        <v>180</v>
      </c>
      <c r="M1730" s="4" t="s">
        <v>6</v>
      </c>
      <c r="N1730" t="s">
        <v>118</v>
      </c>
      <c r="O1730" s="4"/>
      <c r="P1730" s="12" t="s">
        <v>2875</v>
      </c>
    </row>
    <row r="1731" spans="1:16" x14ac:dyDescent="0.45">
      <c r="A1731" s="2" t="s">
        <v>4175</v>
      </c>
      <c r="B1731" s="2">
        <v>1120</v>
      </c>
      <c r="C1731" s="12" t="s">
        <v>2613</v>
      </c>
      <c r="D1731" s="12" t="s">
        <v>1278</v>
      </c>
      <c r="E1731" s="24">
        <v>40921513</v>
      </c>
      <c r="F1731" s="12" t="s">
        <v>0</v>
      </c>
      <c r="G1731" s="12" t="s">
        <v>24</v>
      </c>
      <c r="H1731" s="12" t="s">
        <v>2871</v>
      </c>
      <c r="I1731" s="4"/>
      <c r="J1731" s="5">
        <v>1</v>
      </c>
      <c r="K1731" s="6"/>
      <c r="L1731" s="6" t="s">
        <v>180</v>
      </c>
      <c r="M1731" s="4" t="s">
        <v>6</v>
      </c>
      <c r="N1731" t="s">
        <v>118</v>
      </c>
      <c r="O1731" s="4"/>
      <c r="P1731" s="12" t="s">
        <v>2876</v>
      </c>
    </row>
    <row r="1732" spans="1:16" x14ac:dyDescent="0.45">
      <c r="A1732" s="2" t="s">
        <v>4175</v>
      </c>
      <c r="B1732" s="2">
        <v>1120</v>
      </c>
      <c r="C1732" s="12" t="s">
        <v>2877</v>
      </c>
      <c r="D1732" s="12" t="s">
        <v>1278</v>
      </c>
      <c r="E1732" s="24">
        <v>40937953</v>
      </c>
      <c r="F1732" s="12" t="s">
        <v>0</v>
      </c>
      <c r="G1732" s="12" t="s">
        <v>24</v>
      </c>
      <c r="H1732" s="12" t="s">
        <v>2871</v>
      </c>
      <c r="I1732" s="4"/>
      <c r="J1732" s="5">
        <v>1</v>
      </c>
      <c r="K1732" s="6"/>
      <c r="L1732" s="6" t="s">
        <v>180</v>
      </c>
      <c r="M1732" s="4" t="s">
        <v>6</v>
      </c>
      <c r="N1732" t="s">
        <v>118</v>
      </c>
      <c r="O1732" s="4"/>
      <c r="P1732" s="12" t="s">
        <v>2878</v>
      </c>
    </row>
    <row r="1733" spans="1:16" x14ac:dyDescent="0.45">
      <c r="A1733" s="2" t="s">
        <v>4175</v>
      </c>
      <c r="B1733" s="2">
        <v>1120</v>
      </c>
      <c r="C1733" s="12" t="s">
        <v>2879</v>
      </c>
      <c r="D1733" s="12" t="s">
        <v>1278</v>
      </c>
      <c r="E1733" s="24">
        <v>40920392</v>
      </c>
      <c r="F1733" s="12" t="s">
        <v>0</v>
      </c>
      <c r="G1733" s="12" t="s">
        <v>1</v>
      </c>
      <c r="H1733" s="12" t="s">
        <v>2871</v>
      </c>
      <c r="I1733" s="4"/>
      <c r="J1733" s="5">
        <v>1</v>
      </c>
      <c r="K1733" s="6"/>
      <c r="L1733" s="6" t="s">
        <v>124</v>
      </c>
      <c r="M1733" s="4" t="s">
        <v>6</v>
      </c>
      <c r="N1733" t="s">
        <v>118</v>
      </c>
      <c r="O1733" s="4"/>
      <c r="P1733" s="12" t="s">
        <v>2880</v>
      </c>
    </row>
    <row r="1734" spans="1:16" x14ac:dyDescent="0.45">
      <c r="A1734" s="2" t="s">
        <v>4175</v>
      </c>
      <c r="B1734" s="2">
        <v>1120</v>
      </c>
      <c r="C1734" s="12" t="s">
        <v>381</v>
      </c>
      <c r="D1734" s="12" t="s">
        <v>1278</v>
      </c>
      <c r="E1734" s="24">
        <v>40914216</v>
      </c>
      <c r="F1734" s="12" t="s">
        <v>10</v>
      </c>
      <c r="G1734" s="12" t="s">
        <v>24</v>
      </c>
      <c r="H1734" s="12" t="s">
        <v>2871</v>
      </c>
      <c r="I1734" s="4"/>
      <c r="J1734" s="5">
        <v>1</v>
      </c>
      <c r="K1734" s="6"/>
      <c r="L1734" s="6" t="s">
        <v>176</v>
      </c>
      <c r="M1734" s="4" t="s">
        <v>6</v>
      </c>
      <c r="N1734" t="s">
        <v>118</v>
      </c>
      <c r="O1734" s="4"/>
      <c r="P1734" s="12" t="s">
        <v>2881</v>
      </c>
    </row>
    <row r="1735" spans="1:16" x14ac:dyDescent="0.45">
      <c r="A1735" s="2" t="s">
        <v>4175</v>
      </c>
      <c r="B1735" s="2">
        <v>1120</v>
      </c>
      <c r="C1735" s="12" t="s">
        <v>1979</v>
      </c>
      <c r="D1735" s="12" t="s">
        <v>1278</v>
      </c>
      <c r="E1735" s="24">
        <v>40917418</v>
      </c>
      <c r="F1735" s="12" t="s">
        <v>0</v>
      </c>
      <c r="G1735" s="12" t="s">
        <v>24</v>
      </c>
      <c r="H1735" s="12" t="s">
        <v>2871</v>
      </c>
      <c r="I1735" s="4"/>
      <c r="J1735" s="5">
        <v>1</v>
      </c>
      <c r="K1735" s="6"/>
      <c r="L1735" s="6" t="s">
        <v>187</v>
      </c>
      <c r="M1735" s="4" t="s">
        <v>6</v>
      </c>
      <c r="N1735" t="s">
        <v>118</v>
      </c>
      <c r="O1735" s="4"/>
      <c r="P1735" s="12" t="s">
        <v>2882</v>
      </c>
    </row>
    <row r="1736" spans="1:16" x14ac:dyDescent="0.45">
      <c r="A1736" s="2" t="s">
        <v>4175</v>
      </c>
      <c r="B1736" s="2">
        <v>1120</v>
      </c>
      <c r="C1736" s="12" t="s">
        <v>2258</v>
      </c>
      <c r="D1736" s="12" t="s">
        <v>1278</v>
      </c>
      <c r="E1736" s="24">
        <v>40937966</v>
      </c>
      <c r="F1736" s="12" t="s">
        <v>0</v>
      </c>
      <c r="G1736" s="12" t="s">
        <v>1</v>
      </c>
      <c r="H1736" s="12" t="s">
        <v>2871</v>
      </c>
      <c r="I1736" s="4"/>
      <c r="J1736" s="5">
        <v>1</v>
      </c>
      <c r="K1736" s="6"/>
      <c r="L1736" s="6" t="s">
        <v>234</v>
      </c>
      <c r="M1736" s="4" t="s">
        <v>6</v>
      </c>
      <c r="N1736" t="s">
        <v>118</v>
      </c>
      <c r="O1736" s="4"/>
      <c r="P1736" s="12" t="s">
        <v>2883</v>
      </c>
    </row>
    <row r="1737" spans="1:16" x14ac:dyDescent="0.45">
      <c r="A1737" s="2" t="s">
        <v>4175</v>
      </c>
      <c r="B1737" s="2">
        <v>1120</v>
      </c>
      <c r="C1737" s="12" t="s">
        <v>2884</v>
      </c>
      <c r="D1737" s="12" t="s">
        <v>1278</v>
      </c>
      <c r="E1737" s="24">
        <v>40939221</v>
      </c>
      <c r="F1737" s="12" t="s">
        <v>10</v>
      </c>
      <c r="G1737" s="12" t="s">
        <v>0</v>
      </c>
      <c r="H1737" s="12" t="s">
        <v>2871</v>
      </c>
      <c r="I1737" s="4"/>
      <c r="J1737" s="5">
        <v>1</v>
      </c>
      <c r="K1737" s="6"/>
      <c r="L1737" s="6" t="s">
        <v>32</v>
      </c>
      <c r="M1737" s="4" t="s">
        <v>6</v>
      </c>
      <c r="N1737" t="s">
        <v>118</v>
      </c>
      <c r="O1737" s="4"/>
      <c r="P1737" s="12" t="s">
        <v>2885</v>
      </c>
    </row>
    <row r="1738" spans="1:16" x14ac:dyDescent="0.45">
      <c r="A1738" s="2" t="s">
        <v>4175</v>
      </c>
      <c r="B1738" s="2">
        <v>1120</v>
      </c>
      <c r="C1738" s="12" t="s">
        <v>2886</v>
      </c>
      <c r="D1738" s="12" t="s">
        <v>1278</v>
      </c>
      <c r="E1738" s="24">
        <v>40911207</v>
      </c>
      <c r="F1738" s="12" t="s">
        <v>24</v>
      </c>
      <c r="G1738" s="12" t="s">
        <v>10</v>
      </c>
      <c r="H1738" s="12" t="s">
        <v>2871</v>
      </c>
      <c r="I1738" s="4"/>
      <c r="J1738" s="5">
        <v>1</v>
      </c>
      <c r="K1738" s="6"/>
      <c r="L1738" s="6" t="s">
        <v>32</v>
      </c>
      <c r="M1738" s="4" t="s">
        <v>6</v>
      </c>
      <c r="N1738" t="s">
        <v>118</v>
      </c>
      <c r="O1738" s="4"/>
      <c r="P1738" s="12" t="s">
        <v>2887</v>
      </c>
    </row>
    <row r="1739" spans="1:16" x14ac:dyDescent="0.45">
      <c r="A1739" s="2" t="s">
        <v>4175</v>
      </c>
      <c r="B1739" s="2">
        <v>1120</v>
      </c>
      <c r="C1739" s="12" t="s">
        <v>470</v>
      </c>
      <c r="D1739" s="12" t="s">
        <v>1278</v>
      </c>
      <c r="E1739" s="24">
        <v>40913355</v>
      </c>
      <c r="F1739" s="12" t="s">
        <v>0</v>
      </c>
      <c r="G1739" s="12" t="s">
        <v>10</v>
      </c>
      <c r="H1739" s="12" t="s">
        <v>2871</v>
      </c>
      <c r="I1739" s="4"/>
      <c r="J1739" s="5">
        <v>1</v>
      </c>
      <c r="K1739" s="6"/>
      <c r="L1739" s="6" t="s">
        <v>70</v>
      </c>
      <c r="M1739" s="4" t="s">
        <v>6</v>
      </c>
      <c r="N1739" t="s">
        <v>118</v>
      </c>
      <c r="O1739" s="4"/>
      <c r="P1739" s="12" t="s">
        <v>2888</v>
      </c>
    </row>
    <row r="1740" spans="1:16" x14ac:dyDescent="0.45">
      <c r="A1740" s="2" t="s">
        <v>4175</v>
      </c>
      <c r="B1740" s="2">
        <v>1120</v>
      </c>
      <c r="C1740" s="12" t="s">
        <v>923</v>
      </c>
      <c r="D1740" s="12" t="s">
        <v>327</v>
      </c>
      <c r="E1740" s="24">
        <v>105400604</v>
      </c>
      <c r="F1740" s="12" t="s">
        <v>1</v>
      </c>
      <c r="G1740" s="12" t="s">
        <v>0</v>
      </c>
      <c r="H1740" s="12" t="s">
        <v>2889</v>
      </c>
      <c r="I1740" s="4"/>
      <c r="J1740" s="5">
        <v>1</v>
      </c>
      <c r="K1740" s="7"/>
      <c r="L1740" s="7" t="s">
        <v>151</v>
      </c>
      <c r="M1740" s="4" t="s">
        <v>6</v>
      </c>
      <c r="N1740" t="s">
        <v>118</v>
      </c>
      <c r="O1740" s="4"/>
      <c r="P1740" s="12" t="s">
        <v>2890</v>
      </c>
    </row>
    <row r="1741" spans="1:16" x14ac:dyDescent="0.45">
      <c r="A1741" s="2" t="s">
        <v>4175</v>
      </c>
      <c r="B1741" s="2">
        <v>1120</v>
      </c>
      <c r="C1741" s="12" t="s">
        <v>2891</v>
      </c>
      <c r="D1741" s="12" t="s">
        <v>327</v>
      </c>
      <c r="E1741" s="24">
        <v>105459449</v>
      </c>
      <c r="F1741" s="12" t="s">
        <v>0</v>
      </c>
      <c r="G1741" s="12" t="s">
        <v>1</v>
      </c>
      <c r="H1741" s="12" t="s">
        <v>2889</v>
      </c>
      <c r="I1741" s="4"/>
      <c r="J1741" s="5">
        <v>1</v>
      </c>
      <c r="K1741" s="6"/>
      <c r="L1741" s="6" t="s">
        <v>338</v>
      </c>
      <c r="M1741" s="4" t="s">
        <v>6</v>
      </c>
      <c r="N1741" t="s">
        <v>118</v>
      </c>
      <c r="O1741" s="4"/>
      <c r="P1741" s="12" t="s">
        <v>2892</v>
      </c>
    </row>
    <row r="1742" spans="1:16" x14ac:dyDescent="0.45">
      <c r="A1742" s="2" t="s">
        <v>4175</v>
      </c>
      <c r="B1742" s="2">
        <v>1120</v>
      </c>
      <c r="C1742" s="12" t="s">
        <v>394</v>
      </c>
      <c r="D1742" s="12" t="s">
        <v>327</v>
      </c>
      <c r="E1742" s="24">
        <v>105412384</v>
      </c>
      <c r="F1742" s="12" t="s">
        <v>24</v>
      </c>
      <c r="G1742" s="12" t="s">
        <v>10</v>
      </c>
      <c r="H1742" s="12" t="s">
        <v>2889</v>
      </c>
      <c r="I1742" s="4"/>
      <c r="J1742" s="5">
        <v>1</v>
      </c>
      <c r="K1742" s="6"/>
      <c r="L1742" s="6" t="s">
        <v>219</v>
      </c>
      <c r="M1742" s="4" t="s">
        <v>6</v>
      </c>
      <c r="N1742" t="s">
        <v>118</v>
      </c>
      <c r="O1742" s="4"/>
      <c r="P1742" s="12" t="s">
        <v>2893</v>
      </c>
    </row>
    <row r="1743" spans="1:16" x14ac:dyDescent="0.45">
      <c r="A1743" s="2" t="s">
        <v>4175</v>
      </c>
      <c r="B1743" s="2">
        <v>1120</v>
      </c>
      <c r="C1743" s="12" t="s">
        <v>2722</v>
      </c>
      <c r="D1743" s="12" t="s">
        <v>327</v>
      </c>
      <c r="E1743" s="24">
        <v>105495349</v>
      </c>
      <c r="F1743" s="12" t="s">
        <v>1</v>
      </c>
      <c r="G1743" s="12" t="s">
        <v>0</v>
      </c>
      <c r="H1743" s="12" t="s">
        <v>2889</v>
      </c>
      <c r="I1743" s="4"/>
      <c r="J1743" s="5">
        <v>1</v>
      </c>
      <c r="K1743" s="6"/>
      <c r="L1743" s="6" t="s">
        <v>176</v>
      </c>
      <c r="M1743" s="4" t="s">
        <v>6</v>
      </c>
      <c r="N1743" t="s">
        <v>118</v>
      </c>
      <c r="O1743" s="4"/>
      <c r="P1743" s="12" t="s">
        <v>2894</v>
      </c>
    </row>
    <row r="1744" spans="1:16" x14ac:dyDescent="0.45">
      <c r="A1744" s="2" t="s">
        <v>4175</v>
      </c>
      <c r="B1744" s="2">
        <v>1120</v>
      </c>
      <c r="C1744" s="12" t="s">
        <v>2895</v>
      </c>
      <c r="D1744" s="12" t="s">
        <v>327</v>
      </c>
      <c r="E1744" s="24">
        <v>105400344</v>
      </c>
      <c r="F1744" s="12" t="s">
        <v>0</v>
      </c>
      <c r="G1744" s="12" t="s">
        <v>1</v>
      </c>
      <c r="H1744" s="12" t="s">
        <v>2889</v>
      </c>
      <c r="I1744" s="4"/>
      <c r="J1744" s="5">
        <v>1</v>
      </c>
      <c r="K1744" s="6"/>
      <c r="L1744" s="6" t="s">
        <v>199</v>
      </c>
      <c r="M1744" s="4" t="s">
        <v>6</v>
      </c>
      <c r="N1744" t="s">
        <v>118</v>
      </c>
      <c r="O1744" s="4"/>
      <c r="P1744" s="12" t="s">
        <v>2896</v>
      </c>
    </row>
    <row r="1745" spans="1:16" x14ac:dyDescent="0.45">
      <c r="A1745" s="2" t="s">
        <v>4175</v>
      </c>
      <c r="B1745" s="2">
        <v>1120</v>
      </c>
      <c r="C1745" s="12" t="s">
        <v>521</v>
      </c>
      <c r="D1745" s="12" t="s">
        <v>327</v>
      </c>
      <c r="E1745" s="24">
        <v>105464791</v>
      </c>
      <c r="F1745" s="12" t="s">
        <v>0</v>
      </c>
      <c r="G1745" s="12" t="s">
        <v>1</v>
      </c>
      <c r="H1745" s="12" t="s">
        <v>2889</v>
      </c>
      <c r="I1745" s="4"/>
      <c r="J1745" s="5">
        <v>1</v>
      </c>
      <c r="K1745" s="6"/>
      <c r="L1745" s="6" t="s">
        <v>226</v>
      </c>
      <c r="M1745" s="4" t="s">
        <v>6</v>
      </c>
      <c r="N1745" t="s">
        <v>118</v>
      </c>
      <c r="O1745" s="4"/>
      <c r="P1745" s="12" t="s">
        <v>2897</v>
      </c>
    </row>
    <row r="1746" spans="1:16" x14ac:dyDescent="0.45">
      <c r="A1746" s="2" t="s">
        <v>4175</v>
      </c>
      <c r="B1746" s="2">
        <v>1120</v>
      </c>
      <c r="C1746" s="12" t="s">
        <v>603</v>
      </c>
      <c r="D1746" s="12" t="s">
        <v>327</v>
      </c>
      <c r="E1746" s="24">
        <v>105456089</v>
      </c>
      <c r="F1746" s="12" t="s">
        <v>0</v>
      </c>
      <c r="G1746" s="12" t="s">
        <v>10</v>
      </c>
      <c r="H1746" s="12" t="s">
        <v>2889</v>
      </c>
      <c r="I1746" s="4"/>
      <c r="J1746" s="5">
        <v>1</v>
      </c>
      <c r="K1746" s="6"/>
      <c r="L1746" s="6" t="s">
        <v>32</v>
      </c>
      <c r="M1746" s="4" t="s">
        <v>6</v>
      </c>
      <c r="N1746" t="s">
        <v>118</v>
      </c>
      <c r="O1746" s="4"/>
      <c r="P1746" s="12" t="s">
        <v>2898</v>
      </c>
    </row>
    <row r="1747" spans="1:16" x14ac:dyDescent="0.45">
      <c r="A1747" s="2" t="s">
        <v>4175</v>
      </c>
      <c r="B1747" s="2">
        <v>1120</v>
      </c>
      <c r="C1747" s="12" t="s">
        <v>320</v>
      </c>
      <c r="D1747" s="12" t="s">
        <v>327</v>
      </c>
      <c r="E1747" s="24">
        <v>105400604</v>
      </c>
      <c r="F1747" s="12" t="s">
        <v>1</v>
      </c>
      <c r="G1747" s="12" t="s">
        <v>0</v>
      </c>
      <c r="H1747" s="12" t="s">
        <v>2889</v>
      </c>
      <c r="I1747" s="4"/>
      <c r="J1747" s="5">
        <v>1</v>
      </c>
      <c r="K1747" s="6"/>
      <c r="L1747" s="6" t="s">
        <v>159</v>
      </c>
      <c r="M1747" s="4" t="s">
        <v>6</v>
      </c>
      <c r="N1747" t="s">
        <v>118</v>
      </c>
      <c r="O1747" s="4"/>
      <c r="P1747" s="12" t="s">
        <v>2890</v>
      </c>
    </row>
    <row r="1748" spans="1:16" x14ac:dyDescent="0.45">
      <c r="A1748" s="2" t="s">
        <v>4175</v>
      </c>
      <c r="B1748" s="2">
        <v>1120</v>
      </c>
      <c r="C1748" s="12" t="s">
        <v>1507</v>
      </c>
      <c r="D1748" s="12" t="s">
        <v>327</v>
      </c>
      <c r="E1748" s="24">
        <v>105586395</v>
      </c>
      <c r="F1748" s="12" t="s">
        <v>24</v>
      </c>
      <c r="G1748" s="12" t="s">
        <v>0</v>
      </c>
      <c r="H1748" s="12" t="s">
        <v>2889</v>
      </c>
      <c r="I1748" s="4"/>
      <c r="J1748" s="5">
        <v>1</v>
      </c>
      <c r="K1748" s="6"/>
      <c r="L1748" s="6" t="s">
        <v>445</v>
      </c>
      <c r="M1748" s="4" t="s">
        <v>6</v>
      </c>
      <c r="N1748" t="s">
        <v>118</v>
      </c>
      <c r="O1748" s="4"/>
      <c r="P1748" s="12" t="s">
        <v>2899</v>
      </c>
    </row>
    <row r="1749" spans="1:16" x14ac:dyDescent="0.45">
      <c r="A1749" s="2" t="s">
        <v>4175</v>
      </c>
      <c r="B1749" s="2">
        <v>1120</v>
      </c>
      <c r="C1749" s="12" t="s">
        <v>1007</v>
      </c>
      <c r="D1749" s="12" t="s">
        <v>722</v>
      </c>
      <c r="E1749" s="24">
        <v>45296788</v>
      </c>
      <c r="F1749" s="12" t="s">
        <v>24</v>
      </c>
      <c r="G1749" s="12" t="s">
        <v>10</v>
      </c>
      <c r="H1749" s="12" t="s">
        <v>2900</v>
      </c>
      <c r="I1749" s="4"/>
      <c r="J1749" s="5">
        <v>1</v>
      </c>
      <c r="K1749" s="6"/>
      <c r="L1749" s="6" t="s">
        <v>580</v>
      </c>
      <c r="M1749" s="4" t="s">
        <v>6</v>
      </c>
      <c r="N1749" t="s">
        <v>118</v>
      </c>
      <c r="O1749" s="4"/>
      <c r="P1749" s="12" t="s">
        <v>2901</v>
      </c>
    </row>
    <row r="1750" spans="1:16" x14ac:dyDescent="0.45">
      <c r="A1750" s="2" t="s">
        <v>4175</v>
      </c>
      <c r="B1750" s="2">
        <v>1120</v>
      </c>
      <c r="C1750" s="12" t="s">
        <v>2902</v>
      </c>
      <c r="D1750" s="12" t="s">
        <v>722</v>
      </c>
      <c r="E1750" s="24">
        <v>45281198</v>
      </c>
      <c r="F1750" s="12" t="s">
        <v>24</v>
      </c>
      <c r="G1750" s="12" t="s">
        <v>10</v>
      </c>
      <c r="H1750" s="12" t="s">
        <v>2900</v>
      </c>
      <c r="I1750" s="4"/>
      <c r="J1750" s="5">
        <v>1</v>
      </c>
      <c r="K1750" s="6"/>
      <c r="L1750" s="6" t="s">
        <v>436</v>
      </c>
      <c r="M1750" s="4" t="s">
        <v>6</v>
      </c>
      <c r="N1750" t="s">
        <v>118</v>
      </c>
      <c r="O1750" s="4"/>
      <c r="P1750" s="12" t="s">
        <v>2903</v>
      </c>
    </row>
    <row r="1751" spans="1:16" x14ac:dyDescent="0.45">
      <c r="A1751" s="2" t="s">
        <v>4175</v>
      </c>
      <c r="B1751" s="2">
        <v>1120</v>
      </c>
      <c r="C1751" s="12" t="s">
        <v>292</v>
      </c>
      <c r="D1751" s="12" t="s">
        <v>722</v>
      </c>
      <c r="E1751" s="24">
        <v>45296789</v>
      </c>
      <c r="F1751" s="12" t="s">
        <v>29</v>
      </c>
      <c r="G1751" s="12" t="s">
        <v>144</v>
      </c>
      <c r="H1751" s="12" t="s">
        <v>2900</v>
      </c>
      <c r="I1751" s="4"/>
      <c r="J1751" s="5">
        <v>1</v>
      </c>
      <c r="K1751" s="6"/>
      <c r="L1751" s="6" t="s">
        <v>180</v>
      </c>
      <c r="M1751" s="4" t="s">
        <v>6</v>
      </c>
      <c r="N1751" t="s">
        <v>140</v>
      </c>
      <c r="O1751" s="4"/>
      <c r="P1751" s="12" t="s">
        <v>2904</v>
      </c>
    </row>
    <row r="1752" spans="1:16" x14ac:dyDescent="0.45">
      <c r="A1752" s="2" t="s">
        <v>4175</v>
      </c>
      <c r="B1752" s="2">
        <v>1120</v>
      </c>
      <c r="C1752" s="12" t="s">
        <v>733</v>
      </c>
      <c r="D1752" s="12" t="s">
        <v>722</v>
      </c>
      <c r="E1752" s="24">
        <v>45295656</v>
      </c>
      <c r="F1752" s="12" t="s">
        <v>10</v>
      </c>
      <c r="G1752" s="12" t="s">
        <v>24</v>
      </c>
      <c r="H1752" s="12" t="s">
        <v>2900</v>
      </c>
      <c r="I1752" s="4"/>
      <c r="J1752" s="5">
        <v>1</v>
      </c>
      <c r="K1752" s="6"/>
      <c r="L1752" s="6" t="s">
        <v>180</v>
      </c>
      <c r="M1752" s="4" t="s">
        <v>6</v>
      </c>
      <c r="N1752" t="s">
        <v>118</v>
      </c>
      <c r="O1752" s="4"/>
      <c r="P1752" s="12" t="s">
        <v>2905</v>
      </c>
    </row>
    <row r="1753" spans="1:16" x14ac:dyDescent="0.45">
      <c r="A1753" s="2" t="s">
        <v>4175</v>
      </c>
      <c r="B1753" s="2">
        <v>1120</v>
      </c>
      <c r="C1753" s="12" t="s">
        <v>394</v>
      </c>
      <c r="D1753" s="12" t="s">
        <v>722</v>
      </c>
      <c r="E1753" s="24">
        <v>45281492</v>
      </c>
      <c r="F1753" s="12" t="s">
        <v>24</v>
      </c>
      <c r="G1753" s="12" t="s">
        <v>1</v>
      </c>
      <c r="H1753" s="12" t="s">
        <v>2900</v>
      </c>
      <c r="I1753" s="4"/>
      <c r="J1753" s="5">
        <v>1</v>
      </c>
      <c r="K1753" s="6"/>
      <c r="L1753" s="6" t="s">
        <v>219</v>
      </c>
      <c r="M1753" s="4" t="s">
        <v>6</v>
      </c>
      <c r="N1753" t="s">
        <v>118</v>
      </c>
      <c r="O1753" s="4"/>
      <c r="P1753" s="12" t="s">
        <v>2906</v>
      </c>
    </row>
    <row r="1754" spans="1:16" x14ac:dyDescent="0.45">
      <c r="A1754" s="2" t="s">
        <v>4175</v>
      </c>
      <c r="B1754" s="2">
        <v>1120</v>
      </c>
      <c r="C1754" s="12" t="s">
        <v>735</v>
      </c>
      <c r="D1754" s="12" t="s">
        <v>722</v>
      </c>
      <c r="E1754" s="24">
        <v>45284299</v>
      </c>
      <c r="F1754" s="12" t="s">
        <v>24</v>
      </c>
      <c r="G1754" s="12" t="s">
        <v>1</v>
      </c>
      <c r="H1754" s="12" t="s">
        <v>2900</v>
      </c>
      <c r="I1754" s="4"/>
      <c r="J1754" s="5">
        <v>1</v>
      </c>
      <c r="K1754" s="6"/>
      <c r="L1754" s="6" t="s">
        <v>199</v>
      </c>
      <c r="M1754" s="4" t="s">
        <v>6</v>
      </c>
      <c r="N1754" t="s">
        <v>118</v>
      </c>
      <c r="O1754" s="4"/>
      <c r="P1754" s="12" t="s">
        <v>2907</v>
      </c>
    </row>
    <row r="1755" spans="1:16" x14ac:dyDescent="0.45">
      <c r="A1755" s="2" t="s">
        <v>4175</v>
      </c>
      <c r="B1755" s="2">
        <v>1120</v>
      </c>
      <c r="C1755" s="12" t="s">
        <v>2489</v>
      </c>
      <c r="D1755" s="12" t="s">
        <v>722</v>
      </c>
      <c r="E1755" s="24">
        <v>45281265</v>
      </c>
      <c r="F1755" s="12" t="s">
        <v>10</v>
      </c>
      <c r="G1755" s="12" t="s">
        <v>24</v>
      </c>
      <c r="H1755" s="12" t="s">
        <v>2900</v>
      </c>
      <c r="I1755" s="4"/>
      <c r="J1755" s="5">
        <v>1</v>
      </c>
      <c r="K1755" s="6"/>
      <c r="L1755" s="6" t="s">
        <v>159</v>
      </c>
      <c r="M1755" s="4" t="s">
        <v>6</v>
      </c>
      <c r="N1755" t="s">
        <v>118</v>
      </c>
      <c r="O1755" s="4"/>
      <c r="P1755" s="12" t="s">
        <v>2908</v>
      </c>
    </row>
    <row r="1756" spans="1:16" x14ac:dyDescent="0.45">
      <c r="A1756" s="2" t="s">
        <v>4175</v>
      </c>
      <c r="B1756" s="2">
        <v>1120</v>
      </c>
      <c r="C1756" s="12" t="s">
        <v>2910</v>
      </c>
      <c r="D1756" s="12" t="s">
        <v>211</v>
      </c>
      <c r="E1756" s="24">
        <v>5462929</v>
      </c>
      <c r="F1756" s="12" t="s">
        <v>24</v>
      </c>
      <c r="G1756" s="12" t="s">
        <v>10</v>
      </c>
      <c r="H1756" s="12" t="s">
        <v>2909</v>
      </c>
      <c r="I1756" s="4"/>
      <c r="J1756" s="5">
        <v>1</v>
      </c>
      <c r="K1756" s="6"/>
      <c r="L1756" s="6" t="s">
        <v>226</v>
      </c>
      <c r="M1756" s="4" t="s">
        <v>6</v>
      </c>
      <c r="N1756" t="s">
        <v>118</v>
      </c>
      <c r="O1756" s="4"/>
      <c r="P1756" s="12" t="s">
        <v>2911</v>
      </c>
    </row>
    <row r="1757" spans="1:16" x14ac:dyDescent="0.45">
      <c r="A1757" s="2" t="s">
        <v>4175</v>
      </c>
      <c r="B1757" s="2">
        <v>1120</v>
      </c>
      <c r="C1757" s="12" t="s">
        <v>566</v>
      </c>
      <c r="D1757" s="12" t="s">
        <v>211</v>
      </c>
      <c r="E1757" s="24">
        <v>5457109</v>
      </c>
      <c r="F1757" s="12" t="s">
        <v>10</v>
      </c>
      <c r="G1757" s="12" t="s">
        <v>1</v>
      </c>
      <c r="H1757" s="12" t="s">
        <v>2909</v>
      </c>
      <c r="I1757" s="4"/>
      <c r="J1757" s="5">
        <v>1</v>
      </c>
      <c r="K1757" s="6"/>
      <c r="L1757" s="6" t="s">
        <v>187</v>
      </c>
      <c r="M1757" s="4" t="s">
        <v>6</v>
      </c>
      <c r="N1757" t="s">
        <v>118</v>
      </c>
      <c r="O1757" s="4"/>
      <c r="P1757" s="12" t="s">
        <v>2912</v>
      </c>
    </row>
    <row r="1758" spans="1:16" x14ac:dyDescent="0.45">
      <c r="A1758" s="2" t="s">
        <v>4175</v>
      </c>
      <c r="B1758" s="2">
        <v>1120</v>
      </c>
      <c r="C1758" s="12" t="s">
        <v>1443</v>
      </c>
      <c r="D1758" s="12" t="s">
        <v>722</v>
      </c>
      <c r="E1758" s="24">
        <v>42383249</v>
      </c>
      <c r="F1758" s="12" t="s">
        <v>0</v>
      </c>
      <c r="G1758" s="12" t="s">
        <v>1</v>
      </c>
      <c r="H1758" s="12" t="s">
        <v>2913</v>
      </c>
      <c r="I1758" s="4"/>
      <c r="J1758" s="5">
        <v>1</v>
      </c>
      <c r="K1758" s="6"/>
      <c r="L1758" s="6" t="s">
        <v>553</v>
      </c>
      <c r="M1758" s="4" t="s">
        <v>6</v>
      </c>
      <c r="N1758" t="s">
        <v>118</v>
      </c>
      <c r="O1758" s="4"/>
      <c r="P1758" s="12" t="s">
        <v>2914</v>
      </c>
    </row>
    <row r="1759" spans="1:16" x14ac:dyDescent="0.45">
      <c r="A1759" s="2" t="s">
        <v>4175</v>
      </c>
      <c r="B1759" s="2">
        <v>1120</v>
      </c>
      <c r="C1759" s="12" t="s">
        <v>624</v>
      </c>
      <c r="D1759" s="12" t="s">
        <v>722</v>
      </c>
      <c r="E1759" s="24">
        <v>42383249</v>
      </c>
      <c r="F1759" s="12" t="s">
        <v>0</v>
      </c>
      <c r="G1759" s="12" t="s">
        <v>1</v>
      </c>
      <c r="H1759" s="12" t="s">
        <v>2913</v>
      </c>
      <c r="I1759" s="4"/>
      <c r="J1759" s="5">
        <v>1</v>
      </c>
      <c r="K1759" s="6"/>
      <c r="L1759" s="6" t="s">
        <v>70</v>
      </c>
      <c r="M1759" s="4" t="s">
        <v>6</v>
      </c>
      <c r="N1759" t="s">
        <v>118</v>
      </c>
      <c r="O1759" s="4"/>
      <c r="P1759" s="12" t="s">
        <v>2914</v>
      </c>
    </row>
    <row r="1760" spans="1:16" x14ac:dyDescent="0.45">
      <c r="A1760" s="2" t="s">
        <v>4175</v>
      </c>
      <c r="B1760" s="2">
        <v>1120</v>
      </c>
      <c r="C1760" s="12" t="s">
        <v>1031</v>
      </c>
      <c r="D1760" s="12" t="s">
        <v>327</v>
      </c>
      <c r="E1760" s="24">
        <v>48224442</v>
      </c>
      <c r="F1760" s="12" t="s">
        <v>0</v>
      </c>
      <c r="G1760" s="12" t="s">
        <v>1</v>
      </c>
      <c r="H1760" s="12" t="s">
        <v>2915</v>
      </c>
      <c r="I1760" s="4"/>
      <c r="J1760" s="5">
        <v>1</v>
      </c>
      <c r="K1760" s="6"/>
      <c r="L1760" s="6" t="s">
        <v>124</v>
      </c>
      <c r="M1760" s="4" t="s">
        <v>6</v>
      </c>
      <c r="N1760" t="s">
        <v>118</v>
      </c>
      <c r="O1760" s="4"/>
      <c r="P1760" s="12" t="s">
        <v>2916</v>
      </c>
    </row>
    <row r="1761" spans="1:16" x14ac:dyDescent="0.45">
      <c r="A1761" s="2" t="s">
        <v>4175</v>
      </c>
      <c r="B1761" s="2">
        <v>1120</v>
      </c>
      <c r="C1761" s="12" t="s">
        <v>2855</v>
      </c>
      <c r="D1761" s="12" t="s">
        <v>327</v>
      </c>
      <c r="E1761" s="24">
        <v>48229329</v>
      </c>
      <c r="F1761" s="12" t="s">
        <v>0</v>
      </c>
      <c r="G1761" s="12" t="s">
        <v>10</v>
      </c>
      <c r="H1761" s="12" t="s">
        <v>2915</v>
      </c>
      <c r="I1761" s="4"/>
      <c r="J1761" s="5">
        <v>1</v>
      </c>
      <c r="K1761" s="6"/>
      <c r="L1761" s="6" t="s">
        <v>124</v>
      </c>
      <c r="M1761" s="4" t="s">
        <v>6</v>
      </c>
      <c r="N1761" t="s">
        <v>118</v>
      </c>
      <c r="O1761" s="4"/>
      <c r="P1761" s="12" t="s">
        <v>2917</v>
      </c>
    </row>
    <row r="1762" spans="1:16" x14ac:dyDescent="0.45">
      <c r="A1762" s="2" t="s">
        <v>4175</v>
      </c>
      <c r="B1762" s="2">
        <v>1120</v>
      </c>
      <c r="C1762" s="12" t="s">
        <v>632</v>
      </c>
      <c r="D1762" s="12" t="s">
        <v>327</v>
      </c>
      <c r="E1762" s="24">
        <v>48225298</v>
      </c>
      <c r="F1762" s="12" t="s">
        <v>10</v>
      </c>
      <c r="G1762" s="12" t="s">
        <v>1</v>
      </c>
      <c r="H1762" s="12" t="s">
        <v>2915</v>
      </c>
      <c r="I1762" s="4"/>
      <c r="J1762" s="5">
        <v>1</v>
      </c>
      <c r="K1762" s="6"/>
      <c r="L1762" s="6" t="s">
        <v>124</v>
      </c>
      <c r="M1762" s="4" t="s">
        <v>6</v>
      </c>
      <c r="N1762" t="s">
        <v>118</v>
      </c>
      <c r="O1762" s="4"/>
      <c r="P1762" s="12" t="s">
        <v>2918</v>
      </c>
    </row>
    <row r="1763" spans="1:16" x14ac:dyDescent="0.45">
      <c r="A1763" s="2" t="s">
        <v>4175</v>
      </c>
      <c r="B1763" s="2">
        <v>1120</v>
      </c>
      <c r="C1763" s="12" t="s">
        <v>1475</v>
      </c>
      <c r="D1763" s="12" t="s">
        <v>327</v>
      </c>
      <c r="E1763" s="24">
        <v>48225303</v>
      </c>
      <c r="F1763" s="12" t="s">
        <v>10</v>
      </c>
      <c r="G1763" s="12" t="s">
        <v>24</v>
      </c>
      <c r="H1763" s="12" t="s">
        <v>2915</v>
      </c>
      <c r="I1763" s="4"/>
      <c r="J1763" s="5">
        <v>1</v>
      </c>
      <c r="K1763" s="6"/>
      <c r="L1763" s="6" t="s">
        <v>32</v>
      </c>
      <c r="M1763" s="4" t="s">
        <v>6</v>
      </c>
      <c r="N1763" t="s">
        <v>118</v>
      </c>
      <c r="O1763" s="4"/>
      <c r="P1763" s="12" t="s">
        <v>2919</v>
      </c>
    </row>
    <row r="1764" spans="1:16" x14ac:dyDescent="0.45">
      <c r="A1764" s="2" t="s">
        <v>4175</v>
      </c>
      <c r="B1764" s="2">
        <v>1120</v>
      </c>
      <c r="C1764" s="12" t="s">
        <v>1713</v>
      </c>
      <c r="D1764" s="12" t="s">
        <v>327</v>
      </c>
      <c r="E1764" s="24">
        <v>48228210</v>
      </c>
      <c r="F1764" s="12" t="s">
        <v>24</v>
      </c>
      <c r="G1764" s="12" t="s">
        <v>0</v>
      </c>
      <c r="H1764" s="12" t="s">
        <v>2915</v>
      </c>
      <c r="I1764" s="4"/>
      <c r="J1764" s="5">
        <v>1</v>
      </c>
      <c r="K1764" s="6"/>
      <c r="L1764" s="6" t="s">
        <v>70</v>
      </c>
      <c r="M1764" s="4" t="s">
        <v>6</v>
      </c>
      <c r="N1764" t="s">
        <v>118</v>
      </c>
      <c r="O1764" s="4"/>
      <c r="P1764" s="12" t="s">
        <v>2920</v>
      </c>
    </row>
    <row r="1765" spans="1:16" x14ac:dyDescent="0.45">
      <c r="A1765" s="2" t="s">
        <v>4175</v>
      </c>
      <c r="B1765" s="2">
        <v>1120</v>
      </c>
      <c r="C1765" s="12" t="s">
        <v>2368</v>
      </c>
      <c r="D1765" s="12" t="s">
        <v>1331</v>
      </c>
      <c r="E1765" s="24">
        <v>57129085</v>
      </c>
      <c r="F1765" s="12" t="s">
        <v>1</v>
      </c>
      <c r="G1765" s="12" t="s">
        <v>0</v>
      </c>
      <c r="H1765" s="12" t="s">
        <v>2921</v>
      </c>
      <c r="I1765" s="4"/>
      <c r="J1765" s="5">
        <v>1</v>
      </c>
      <c r="K1765" s="6"/>
      <c r="L1765" s="6" t="s">
        <v>146</v>
      </c>
      <c r="M1765" s="4" t="s">
        <v>6</v>
      </c>
      <c r="N1765" t="s">
        <v>118</v>
      </c>
      <c r="O1765" s="4"/>
      <c r="P1765" s="12" t="s">
        <v>2922</v>
      </c>
    </row>
    <row r="1766" spans="1:16" x14ac:dyDescent="0.45">
      <c r="A1766" s="2" t="s">
        <v>4175</v>
      </c>
      <c r="B1766" s="2">
        <v>1120</v>
      </c>
      <c r="C1766" s="12" t="s">
        <v>1778</v>
      </c>
      <c r="D1766" s="12" t="s">
        <v>120</v>
      </c>
      <c r="E1766" s="24">
        <v>175689174</v>
      </c>
      <c r="F1766" s="12" t="s">
        <v>0</v>
      </c>
      <c r="G1766" s="12" t="s">
        <v>24</v>
      </c>
      <c r="H1766" s="12" t="s">
        <v>2923</v>
      </c>
      <c r="I1766" s="4"/>
      <c r="J1766" s="5">
        <v>1</v>
      </c>
      <c r="K1766" s="6"/>
      <c r="L1766" s="6" t="s">
        <v>32</v>
      </c>
      <c r="M1766" s="4" t="s">
        <v>6</v>
      </c>
      <c r="N1766" t="s">
        <v>118</v>
      </c>
      <c r="O1766" s="4"/>
      <c r="P1766" s="12" t="s">
        <v>2924</v>
      </c>
    </row>
    <row r="1767" spans="1:16" x14ac:dyDescent="0.45">
      <c r="A1767" s="2" t="s">
        <v>4175</v>
      </c>
      <c r="B1767" s="2">
        <v>1120</v>
      </c>
      <c r="C1767" s="12" t="s">
        <v>2809</v>
      </c>
      <c r="D1767" s="12" t="s">
        <v>166</v>
      </c>
      <c r="E1767" s="24">
        <v>11001672</v>
      </c>
      <c r="F1767" s="12" t="s">
        <v>24</v>
      </c>
      <c r="G1767" s="12" t="s">
        <v>10</v>
      </c>
      <c r="H1767" s="12" t="s">
        <v>2925</v>
      </c>
      <c r="I1767" s="4"/>
      <c r="J1767" s="5">
        <v>1</v>
      </c>
      <c r="K1767" s="6"/>
      <c r="L1767" s="6" t="s">
        <v>124</v>
      </c>
      <c r="M1767" s="4" t="s">
        <v>6</v>
      </c>
      <c r="N1767" t="s">
        <v>118</v>
      </c>
      <c r="O1767" s="4"/>
      <c r="P1767" s="12" t="s">
        <v>2926</v>
      </c>
    </row>
    <row r="1768" spans="1:16" x14ac:dyDescent="0.45">
      <c r="A1768" s="2" t="s">
        <v>4175</v>
      </c>
      <c r="B1768" s="2">
        <v>1120</v>
      </c>
      <c r="C1768" s="12" t="s">
        <v>523</v>
      </c>
      <c r="D1768" s="12" t="s">
        <v>166</v>
      </c>
      <c r="E1768" s="24">
        <v>11001469</v>
      </c>
      <c r="F1768" s="12" t="s">
        <v>0</v>
      </c>
      <c r="G1768" s="12" t="s">
        <v>24</v>
      </c>
      <c r="H1768" s="12" t="s">
        <v>2925</v>
      </c>
      <c r="I1768" s="4"/>
      <c r="J1768" s="5">
        <v>1</v>
      </c>
      <c r="K1768" s="6"/>
      <c r="L1768" s="6" t="s">
        <v>128</v>
      </c>
      <c r="M1768" s="4" t="s">
        <v>6</v>
      </c>
      <c r="N1768" t="s">
        <v>118</v>
      </c>
      <c r="O1768" s="4"/>
      <c r="P1768" s="12" t="s">
        <v>2927</v>
      </c>
    </row>
    <row r="1769" spans="1:16" x14ac:dyDescent="0.45">
      <c r="A1769" s="2" t="s">
        <v>4175</v>
      </c>
      <c r="B1769" s="2">
        <v>1120</v>
      </c>
      <c r="C1769" s="12" t="s">
        <v>560</v>
      </c>
      <c r="D1769" s="12" t="s">
        <v>166</v>
      </c>
      <c r="E1769" s="24">
        <v>10996535</v>
      </c>
      <c r="F1769" s="12" t="s">
        <v>1</v>
      </c>
      <c r="G1769" s="12" t="s">
        <v>10</v>
      </c>
      <c r="H1769" s="12" t="s">
        <v>2925</v>
      </c>
      <c r="I1769" s="4"/>
      <c r="J1769" s="5">
        <v>1</v>
      </c>
      <c r="K1769" s="6"/>
      <c r="L1769" s="6" t="s">
        <v>226</v>
      </c>
      <c r="M1769" s="4" t="s">
        <v>6</v>
      </c>
      <c r="N1769" t="s">
        <v>118</v>
      </c>
      <c r="O1769" s="4"/>
      <c r="P1769" s="12" t="s">
        <v>2928</v>
      </c>
    </row>
    <row r="1770" spans="1:16" x14ac:dyDescent="0.45">
      <c r="A1770" s="2" t="s">
        <v>4175</v>
      </c>
      <c r="B1770" s="2">
        <v>1120</v>
      </c>
      <c r="C1770" s="12" t="s">
        <v>957</v>
      </c>
      <c r="D1770" s="12" t="s">
        <v>166</v>
      </c>
      <c r="E1770" s="24">
        <v>10992559</v>
      </c>
      <c r="F1770" s="12" t="s">
        <v>0</v>
      </c>
      <c r="G1770" s="12" t="s">
        <v>1</v>
      </c>
      <c r="H1770" s="12" t="s">
        <v>2925</v>
      </c>
      <c r="I1770" s="4"/>
      <c r="J1770" s="5">
        <v>1</v>
      </c>
      <c r="K1770" s="6"/>
      <c r="L1770" s="6" t="s">
        <v>32</v>
      </c>
      <c r="M1770" s="4" t="s">
        <v>6</v>
      </c>
      <c r="N1770" t="s">
        <v>132</v>
      </c>
      <c r="O1770" s="4"/>
      <c r="P1770" s="12" t="s">
        <v>2929</v>
      </c>
    </row>
    <row r="1771" spans="1:16" x14ac:dyDescent="0.45">
      <c r="A1771" s="2" t="s">
        <v>4175</v>
      </c>
      <c r="B1771" s="2">
        <v>1120</v>
      </c>
      <c r="C1771" s="12" t="s">
        <v>575</v>
      </c>
      <c r="D1771" s="12" t="s">
        <v>662</v>
      </c>
      <c r="E1771" s="24">
        <v>57428790</v>
      </c>
      <c r="F1771" s="12" t="s">
        <v>1</v>
      </c>
      <c r="G1771" s="12" t="s">
        <v>0</v>
      </c>
      <c r="H1771" s="12" t="s">
        <v>2930</v>
      </c>
      <c r="I1771" s="4"/>
      <c r="J1771" s="5">
        <v>1</v>
      </c>
      <c r="K1771" s="6"/>
      <c r="L1771" s="6" t="s">
        <v>187</v>
      </c>
      <c r="M1771" s="4" t="s">
        <v>6</v>
      </c>
      <c r="N1771" t="s">
        <v>118</v>
      </c>
      <c r="O1771" s="4"/>
      <c r="P1771" s="12" t="s">
        <v>2931</v>
      </c>
    </row>
    <row r="1772" spans="1:16" x14ac:dyDescent="0.45">
      <c r="A1772" s="2" t="s">
        <v>4175</v>
      </c>
      <c r="B1772" s="2">
        <v>1120</v>
      </c>
      <c r="C1772" s="12" t="s">
        <v>840</v>
      </c>
      <c r="D1772" s="12" t="s">
        <v>662</v>
      </c>
      <c r="E1772" s="24">
        <v>57427477</v>
      </c>
      <c r="F1772" s="12" t="s">
        <v>24</v>
      </c>
      <c r="G1772" s="12" t="s">
        <v>10</v>
      </c>
      <c r="H1772" s="12" t="s">
        <v>2930</v>
      </c>
      <c r="I1772" s="4"/>
      <c r="J1772" s="5">
        <v>1</v>
      </c>
      <c r="K1772" s="6"/>
      <c r="L1772" s="6" t="s">
        <v>841</v>
      </c>
      <c r="M1772" s="4" t="s">
        <v>6</v>
      </c>
      <c r="N1772" t="s">
        <v>118</v>
      </c>
      <c r="O1772" s="4"/>
      <c r="P1772" s="12" t="s">
        <v>2932</v>
      </c>
    </row>
    <row r="1773" spans="1:16" x14ac:dyDescent="0.45">
      <c r="A1773" s="2" t="s">
        <v>4175</v>
      </c>
      <c r="B1773" s="2">
        <v>1120</v>
      </c>
      <c r="C1773" s="12" t="s">
        <v>2726</v>
      </c>
      <c r="D1773" s="12" t="s">
        <v>662</v>
      </c>
      <c r="E1773" s="24">
        <v>57428528</v>
      </c>
      <c r="F1773" s="12" t="s">
        <v>0</v>
      </c>
      <c r="G1773" s="12" t="s">
        <v>1</v>
      </c>
      <c r="H1773" s="12" t="s">
        <v>2930</v>
      </c>
      <c r="I1773" s="4"/>
      <c r="J1773" s="5">
        <v>1</v>
      </c>
      <c r="K1773" s="6"/>
      <c r="L1773" s="6" t="s">
        <v>32</v>
      </c>
      <c r="M1773" s="4" t="s">
        <v>6</v>
      </c>
      <c r="N1773" t="s">
        <v>118</v>
      </c>
      <c r="O1773" s="4"/>
      <c r="P1773" s="12" t="s">
        <v>2933</v>
      </c>
    </row>
    <row r="1774" spans="1:16" x14ac:dyDescent="0.45">
      <c r="A1774" s="2" t="s">
        <v>4175</v>
      </c>
      <c r="B1774" s="2">
        <v>1120</v>
      </c>
      <c r="C1774" s="12" t="s">
        <v>172</v>
      </c>
      <c r="D1774" s="12" t="s">
        <v>662</v>
      </c>
      <c r="E1774" s="24">
        <v>57428528</v>
      </c>
      <c r="F1774" s="12" t="s">
        <v>0</v>
      </c>
      <c r="G1774" s="12" t="s">
        <v>1</v>
      </c>
      <c r="H1774" s="12" t="s">
        <v>2930</v>
      </c>
      <c r="I1774" s="4"/>
      <c r="J1774" s="5">
        <v>1</v>
      </c>
      <c r="K1774" s="6"/>
      <c r="L1774" s="6" t="s">
        <v>70</v>
      </c>
      <c r="M1774" s="4" t="s">
        <v>6</v>
      </c>
      <c r="N1774" t="s">
        <v>118</v>
      </c>
      <c r="O1774" s="4"/>
      <c r="P1774" s="12" t="s">
        <v>2933</v>
      </c>
    </row>
    <row r="1775" spans="1:16" x14ac:dyDescent="0.45">
      <c r="A1775" s="2" t="s">
        <v>4175</v>
      </c>
      <c r="B1775" s="2">
        <v>1120</v>
      </c>
      <c r="C1775" s="12" t="s">
        <v>1430</v>
      </c>
      <c r="D1775" s="12" t="s">
        <v>142</v>
      </c>
      <c r="E1775" s="24">
        <v>57744192</v>
      </c>
      <c r="F1775" s="12" t="s">
        <v>10</v>
      </c>
      <c r="G1775" s="12" t="s">
        <v>1</v>
      </c>
      <c r="H1775" s="12" t="s">
        <v>2934</v>
      </c>
      <c r="I1775" s="4"/>
      <c r="J1775" s="5">
        <v>1</v>
      </c>
      <c r="K1775" s="6"/>
      <c r="L1775" s="6" t="s">
        <v>176</v>
      </c>
      <c r="M1775" s="4" t="s">
        <v>6</v>
      </c>
      <c r="N1775" t="s">
        <v>118</v>
      </c>
      <c r="O1775" s="4"/>
      <c r="P1775" s="12" t="s">
        <v>2935</v>
      </c>
    </row>
    <row r="1776" spans="1:16" x14ac:dyDescent="0.45">
      <c r="A1776" s="2" t="s">
        <v>4175</v>
      </c>
      <c r="B1776" s="2">
        <v>1120</v>
      </c>
      <c r="C1776" s="12" t="s">
        <v>2167</v>
      </c>
      <c r="D1776" s="12" t="s">
        <v>142</v>
      </c>
      <c r="E1776" s="24">
        <v>57758727</v>
      </c>
      <c r="F1776" s="12" t="s">
        <v>24</v>
      </c>
      <c r="G1776" s="12" t="s">
        <v>10</v>
      </c>
      <c r="H1776" s="12" t="s">
        <v>2934</v>
      </c>
      <c r="I1776" s="4"/>
      <c r="J1776" s="5">
        <v>1</v>
      </c>
      <c r="K1776" s="6"/>
      <c r="L1776" s="6" t="s">
        <v>164</v>
      </c>
      <c r="M1776" s="4" t="s">
        <v>6</v>
      </c>
      <c r="N1776" t="s">
        <v>118</v>
      </c>
      <c r="O1776" s="4"/>
      <c r="P1776" s="12" t="s">
        <v>2936</v>
      </c>
    </row>
    <row r="1777" spans="1:16" x14ac:dyDescent="0.45">
      <c r="A1777" s="2" t="s">
        <v>4175</v>
      </c>
      <c r="B1777" s="2">
        <v>1120</v>
      </c>
      <c r="C1777" s="12" t="s">
        <v>809</v>
      </c>
      <c r="D1777" s="12" t="s">
        <v>142</v>
      </c>
      <c r="E1777" s="24">
        <v>57761297</v>
      </c>
      <c r="F1777" s="12" t="s">
        <v>0</v>
      </c>
      <c r="G1777" s="12" t="s">
        <v>24</v>
      </c>
      <c r="H1777" s="12" t="s">
        <v>2934</v>
      </c>
      <c r="I1777" s="4"/>
      <c r="J1777" s="5">
        <v>1</v>
      </c>
      <c r="K1777" s="6"/>
      <c r="L1777" s="6" t="s">
        <v>445</v>
      </c>
      <c r="M1777" s="4" t="s">
        <v>6</v>
      </c>
      <c r="N1777" t="s">
        <v>118</v>
      </c>
      <c r="O1777" s="4"/>
      <c r="P1777" s="12" t="s">
        <v>2937</v>
      </c>
    </row>
    <row r="1778" spans="1:16" x14ac:dyDescent="0.45">
      <c r="A1778" s="2" t="s">
        <v>4175</v>
      </c>
      <c r="B1778" s="2">
        <v>1120</v>
      </c>
      <c r="C1778" s="12" t="s">
        <v>388</v>
      </c>
      <c r="D1778" s="12" t="s">
        <v>192</v>
      </c>
      <c r="E1778" s="24">
        <v>19220022</v>
      </c>
      <c r="F1778" s="12" t="s">
        <v>0</v>
      </c>
      <c r="G1778" s="12" t="s">
        <v>1</v>
      </c>
      <c r="H1778" s="12" t="s">
        <v>2938</v>
      </c>
      <c r="I1778" s="4"/>
      <c r="J1778" s="5">
        <v>1</v>
      </c>
      <c r="K1778" s="6"/>
      <c r="L1778" s="6" t="s">
        <v>124</v>
      </c>
      <c r="M1778" s="4" t="s">
        <v>6</v>
      </c>
      <c r="N1778" t="s">
        <v>118</v>
      </c>
      <c r="O1778" s="4"/>
      <c r="P1778" s="12" t="s">
        <v>2939</v>
      </c>
    </row>
    <row r="1779" spans="1:16" x14ac:dyDescent="0.45">
      <c r="A1779" s="2" t="s">
        <v>4175</v>
      </c>
      <c r="B1779" s="2">
        <v>1120</v>
      </c>
      <c r="C1779" s="12" t="s">
        <v>388</v>
      </c>
      <c r="D1779" s="12" t="s">
        <v>192</v>
      </c>
      <c r="E1779" s="24">
        <v>19220025</v>
      </c>
      <c r="F1779" s="12" t="s">
        <v>0</v>
      </c>
      <c r="G1779" s="12" t="s">
        <v>1</v>
      </c>
      <c r="H1779" s="12" t="s">
        <v>2938</v>
      </c>
      <c r="I1779" s="4"/>
      <c r="J1779" s="5">
        <v>1</v>
      </c>
      <c r="K1779" s="6"/>
      <c r="L1779" s="6" t="s">
        <v>124</v>
      </c>
      <c r="M1779" s="4" t="s">
        <v>6</v>
      </c>
      <c r="N1779" t="s">
        <v>118</v>
      </c>
      <c r="O1779" s="4"/>
      <c r="P1779" s="12" t="s">
        <v>2940</v>
      </c>
    </row>
    <row r="1780" spans="1:16" x14ac:dyDescent="0.45">
      <c r="A1780" s="2" t="s">
        <v>4175</v>
      </c>
      <c r="B1780" s="2">
        <v>1120</v>
      </c>
      <c r="C1780" s="12" t="s">
        <v>2941</v>
      </c>
      <c r="D1780" s="12" t="s">
        <v>192</v>
      </c>
      <c r="E1780" s="24">
        <v>19241604</v>
      </c>
      <c r="F1780" s="12" t="s">
        <v>0</v>
      </c>
      <c r="G1780" s="12" t="s">
        <v>1</v>
      </c>
      <c r="H1780" s="12" t="s">
        <v>2938</v>
      </c>
      <c r="I1780" s="4"/>
      <c r="J1780" s="5">
        <v>1</v>
      </c>
      <c r="K1780" s="6"/>
      <c r="L1780" s="6" t="s">
        <v>436</v>
      </c>
      <c r="M1780" s="4" t="s">
        <v>6</v>
      </c>
      <c r="N1780" t="s">
        <v>118</v>
      </c>
      <c r="O1780" s="4"/>
      <c r="P1780" s="12" t="s">
        <v>2942</v>
      </c>
    </row>
    <row r="1781" spans="1:16" x14ac:dyDescent="0.45">
      <c r="A1781" s="2" t="s">
        <v>4175</v>
      </c>
      <c r="B1781" s="2">
        <v>1120</v>
      </c>
      <c r="C1781" s="12" t="s">
        <v>517</v>
      </c>
      <c r="D1781" s="12" t="s">
        <v>192</v>
      </c>
      <c r="E1781" s="24">
        <v>19230452</v>
      </c>
      <c r="F1781" s="12" t="s">
        <v>0</v>
      </c>
      <c r="G1781" s="12" t="s">
        <v>24</v>
      </c>
      <c r="H1781" s="12" t="s">
        <v>2938</v>
      </c>
      <c r="I1781" s="4"/>
      <c r="J1781" s="5">
        <v>1</v>
      </c>
      <c r="K1781" s="6"/>
      <c r="L1781" s="6" t="s">
        <v>436</v>
      </c>
      <c r="M1781" s="4" t="s">
        <v>6</v>
      </c>
      <c r="N1781" t="s">
        <v>118</v>
      </c>
      <c r="O1781" s="4"/>
      <c r="P1781" s="12" t="s">
        <v>2943</v>
      </c>
    </row>
    <row r="1782" spans="1:16" x14ac:dyDescent="0.45">
      <c r="A1782" s="2" t="s">
        <v>4175</v>
      </c>
      <c r="B1782" s="2">
        <v>1120</v>
      </c>
      <c r="C1782" s="12" t="s">
        <v>2944</v>
      </c>
      <c r="D1782" s="12" t="s">
        <v>192</v>
      </c>
      <c r="E1782" s="24">
        <v>19175102</v>
      </c>
      <c r="F1782" s="12" t="s">
        <v>0</v>
      </c>
      <c r="G1782" s="12" t="s">
        <v>1</v>
      </c>
      <c r="H1782" s="12" t="s">
        <v>2938</v>
      </c>
      <c r="I1782" s="4"/>
      <c r="J1782" s="5">
        <v>1</v>
      </c>
      <c r="K1782" s="6"/>
      <c r="L1782" s="6" t="s">
        <v>436</v>
      </c>
      <c r="M1782" s="4" t="s">
        <v>6</v>
      </c>
      <c r="N1782" t="s">
        <v>118</v>
      </c>
      <c r="O1782" s="4"/>
      <c r="P1782" s="12" t="s">
        <v>2945</v>
      </c>
    </row>
    <row r="1783" spans="1:16" x14ac:dyDescent="0.45">
      <c r="A1783" s="2" t="s">
        <v>4175</v>
      </c>
      <c r="B1783" s="2">
        <v>1120</v>
      </c>
      <c r="C1783" s="12" t="s">
        <v>715</v>
      </c>
      <c r="D1783" s="12" t="s">
        <v>192</v>
      </c>
      <c r="E1783" s="24">
        <v>19188854</v>
      </c>
      <c r="F1783" s="12" t="s">
        <v>24</v>
      </c>
      <c r="G1783" s="12" t="s">
        <v>10</v>
      </c>
      <c r="H1783" s="12" t="s">
        <v>2938</v>
      </c>
      <c r="I1783" s="4"/>
      <c r="J1783" s="5">
        <v>1</v>
      </c>
      <c r="K1783" s="6"/>
      <c r="L1783" s="6" t="s">
        <v>151</v>
      </c>
      <c r="M1783" s="4" t="s">
        <v>6</v>
      </c>
      <c r="N1783" t="s">
        <v>118</v>
      </c>
      <c r="O1783" s="4"/>
      <c r="P1783" s="12" t="s">
        <v>2946</v>
      </c>
    </row>
    <row r="1784" spans="1:16" x14ac:dyDescent="0.45">
      <c r="A1784" s="2" t="s">
        <v>4175</v>
      </c>
      <c r="B1784" s="2">
        <v>1120</v>
      </c>
      <c r="C1784" s="12" t="s">
        <v>715</v>
      </c>
      <c r="D1784" s="12" t="s">
        <v>192</v>
      </c>
      <c r="E1784" s="24">
        <v>19188880</v>
      </c>
      <c r="F1784" s="12" t="s">
        <v>1</v>
      </c>
      <c r="G1784" s="12" t="s">
        <v>10</v>
      </c>
      <c r="H1784" s="12" t="s">
        <v>2938</v>
      </c>
      <c r="I1784" s="4"/>
      <c r="J1784" s="5">
        <v>1</v>
      </c>
      <c r="K1784" s="6"/>
      <c r="L1784" s="6" t="s">
        <v>151</v>
      </c>
      <c r="M1784" s="4" t="s">
        <v>6</v>
      </c>
      <c r="N1784" t="s">
        <v>118</v>
      </c>
      <c r="O1784" s="4"/>
      <c r="P1784" s="12" t="s">
        <v>2947</v>
      </c>
    </row>
    <row r="1785" spans="1:16" x14ac:dyDescent="0.45">
      <c r="A1785" s="2" t="s">
        <v>4175</v>
      </c>
      <c r="B1785" s="2">
        <v>1120</v>
      </c>
      <c r="C1785" s="12" t="s">
        <v>1304</v>
      </c>
      <c r="D1785" s="12" t="s">
        <v>192</v>
      </c>
      <c r="E1785" s="24">
        <v>19188936</v>
      </c>
      <c r="F1785" s="12" t="s">
        <v>24</v>
      </c>
      <c r="G1785" s="12" t="s">
        <v>1</v>
      </c>
      <c r="H1785" s="12" t="s">
        <v>2938</v>
      </c>
      <c r="I1785" s="4"/>
      <c r="J1785" s="5">
        <v>1</v>
      </c>
      <c r="K1785" s="6"/>
      <c r="L1785" s="6" t="s">
        <v>151</v>
      </c>
      <c r="M1785" s="4" t="s">
        <v>6</v>
      </c>
      <c r="N1785" t="s">
        <v>118</v>
      </c>
      <c r="O1785" s="4"/>
      <c r="P1785" s="12" t="s">
        <v>2948</v>
      </c>
    </row>
    <row r="1786" spans="1:16" x14ac:dyDescent="0.45">
      <c r="A1786" s="2" t="s">
        <v>4175</v>
      </c>
      <c r="B1786" s="2">
        <v>1120</v>
      </c>
      <c r="C1786" s="12" t="s">
        <v>2949</v>
      </c>
      <c r="D1786" s="12" t="s">
        <v>192</v>
      </c>
      <c r="E1786" s="24">
        <v>19197910</v>
      </c>
      <c r="F1786" s="12" t="s">
        <v>0</v>
      </c>
      <c r="G1786" s="12" t="s">
        <v>1</v>
      </c>
      <c r="H1786" s="12" t="s">
        <v>2938</v>
      </c>
      <c r="I1786" s="4"/>
      <c r="J1786" s="5">
        <v>1</v>
      </c>
      <c r="K1786" s="6"/>
      <c r="L1786" s="6" t="s">
        <v>180</v>
      </c>
      <c r="M1786" s="4" t="s">
        <v>6</v>
      </c>
      <c r="N1786" t="s">
        <v>118</v>
      </c>
      <c r="O1786" s="4"/>
      <c r="P1786" s="12" t="s">
        <v>2950</v>
      </c>
    </row>
    <row r="1787" spans="1:16" x14ac:dyDescent="0.45">
      <c r="A1787" s="2" t="s">
        <v>4175</v>
      </c>
      <c r="B1787" s="2">
        <v>1120</v>
      </c>
      <c r="C1787" s="12" t="s">
        <v>1148</v>
      </c>
      <c r="D1787" s="12" t="s">
        <v>192</v>
      </c>
      <c r="E1787" s="24">
        <v>19171021</v>
      </c>
      <c r="F1787" s="12" t="s">
        <v>10</v>
      </c>
      <c r="G1787" s="12" t="s">
        <v>24</v>
      </c>
      <c r="H1787" s="12" t="s">
        <v>2938</v>
      </c>
      <c r="I1787" s="4"/>
      <c r="J1787" s="5">
        <v>1</v>
      </c>
      <c r="K1787" s="6"/>
      <c r="L1787" s="6" t="s">
        <v>124</v>
      </c>
      <c r="M1787" s="4" t="s">
        <v>6</v>
      </c>
      <c r="N1787" t="s">
        <v>118</v>
      </c>
      <c r="O1787" s="4"/>
      <c r="P1787" s="12" t="s">
        <v>2951</v>
      </c>
    </row>
    <row r="1788" spans="1:16" x14ac:dyDescent="0.45">
      <c r="A1788" s="2" t="s">
        <v>4175</v>
      </c>
      <c r="B1788" s="2">
        <v>1120</v>
      </c>
      <c r="C1788" s="12" t="s">
        <v>1253</v>
      </c>
      <c r="D1788" s="12" t="s">
        <v>192</v>
      </c>
      <c r="E1788" s="24">
        <v>19178854</v>
      </c>
      <c r="F1788" s="12" t="s">
        <v>24</v>
      </c>
      <c r="G1788" s="12" t="s">
        <v>10</v>
      </c>
      <c r="H1788" s="12" t="s">
        <v>2938</v>
      </c>
      <c r="I1788" s="4"/>
      <c r="J1788" s="5">
        <v>1</v>
      </c>
      <c r="K1788" s="6"/>
      <c r="L1788" s="6" t="s">
        <v>176</v>
      </c>
      <c r="M1788" s="4" t="s">
        <v>6</v>
      </c>
      <c r="N1788" t="s">
        <v>118</v>
      </c>
      <c r="O1788" s="4"/>
      <c r="P1788" s="12" t="s">
        <v>2952</v>
      </c>
    </row>
    <row r="1789" spans="1:16" x14ac:dyDescent="0.45">
      <c r="A1789" s="2" t="s">
        <v>4175</v>
      </c>
      <c r="B1789" s="2">
        <v>1120</v>
      </c>
      <c r="C1789" s="12" t="s">
        <v>2773</v>
      </c>
      <c r="D1789" s="12" t="s">
        <v>192</v>
      </c>
      <c r="E1789" s="24">
        <v>19211535</v>
      </c>
      <c r="F1789" s="12" t="s">
        <v>1</v>
      </c>
      <c r="G1789" s="12" t="s">
        <v>0</v>
      </c>
      <c r="H1789" s="12" t="s">
        <v>2938</v>
      </c>
      <c r="I1789" s="4"/>
      <c r="J1789" s="5">
        <v>1</v>
      </c>
      <c r="K1789" s="6"/>
      <c r="L1789" s="6" t="s">
        <v>131</v>
      </c>
      <c r="M1789" s="4" t="s">
        <v>6</v>
      </c>
      <c r="N1789" t="s">
        <v>118</v>
      </c>
      <c r="O1789" s="4"/>
      <c r="P1789" s="12" t="s">
        <v>2953</v>
      </c>
    </row>
    <row r="1790" spans="1:16" x14ac:dyDescent="0.45">
      <c r="A1790" s="2" t="s">
        <v>4175</v>
      </c>
      <c r="B1790" s="2">
        <v>1120</v>
      </c>
      <c r="C1790" s="12" t="s">
        <v>2331</v>
      </c>
      <c r="D1790" s="12" t="s">
        <v>192</v>
      </c>
      <c r="E1790" s="24">
        <v>19220018</v>
      </c>
      <c r="F1790" s="12" t="s">
        <v>24</v>
      </c>
      <c r="G1790" s="12" t="s">
        <v>10</v>
      </c>
      <c r="H1790" s="12" t="s">
        <v>2938</v>
      </c>
      <c r="I1790" s="4"/>
      <c r="J1790" s="5">
        <v>1</v>
      </c>
      <c r="K1790" s="6"/>
      <c r="L1790" s="6" t="s">
        <v>32</v>
      </c>
      <c r="M1790" s="4" t="s">
        <v>6</v>
      </c>
      <c r="N1790" t="s">
        <v>118</v>
      </c>
      <c r="O1790" s="4"/>
      <c r="P1790" s="12" t="s">
        <v>2954</v>
      </c>
    </row>
    <row r="1791" spans="1:16" x14ac:dyDescent="0.45">
      <c r="A1791" s="2" t="s">
        <v>4175</v>
      </c>
      <c r="B1791" s="2">
        <v>1120</v>
      </c>
      <c r="C1791" s="12" t="s">
        <v>1535</v>
      </c>
      <c r="D1791" s="12" t="s">
        <v>192</v>
      </c>
      <c r="E1791" s="24">
        <v>19188987</v>
      </c>
      <c r="F1791" s="12" t="s">
        <v>24</v>
      </c>
      <c r="G1791" s="12" t="s">
        <v>1</v>
      </c>
      <c r="H1791" s="12" t="s">
        <v>2938</v>
      </c>
      <c r="I1791" s="4"/>
      <c r="J1791" s="5">
        <v>1</v>
      </c>
      <c r="K1791" s="6"/>
      <c r="L1791" s="6" t="s">
        <v>70</v>
      </c>
      <c r="M1791" s="4" t="s">
        <v>6</v>
      </c>
      <c r="N1791" t="s">
        <v>132</v>
      </c>
      <c r="O1791" s="4"/>
      <c r="P1791" s="12" t="s">
        <v>2955</v>
      </c>
    </row>
    <row r="1792" spans="1:16" x14ac:dyDescent="0.45">
      <c r="A1792" s="2" t="s">
        <v>4175</v>
      </c>
      <c r="B1792" s="2">
        <v>1120</v>
      </c>
      <c r="C1792" s="12" t="s">
        <v>2097</v>
      </c>
      <c r="D1792" s="12" t="s">
        <v>192</v>
      </c>
      <c r="E1792" s="24">
        <v>19209019</v>
      </c>
      <c r="F1792" s="12" t="s">
        <v>10</v>
      </c>
      <c r="G1792" s="12" t="s">
        <v>24</v>
      </c>
      <c r="H1792" s="12" t="s">
        <v>2938</v>
      </c>
      <c r="I1792" s="4"/>
      <c r="J1792" s="5">
        <v>1</v>
      </c>
      <c r="K1792" s="6"/>
      <c r="L1792" s="6" t="s">
        <v>445</v>
      </c>
      <c r="M1792" s="4" t="s">
        <v>6</v>
      </c>
      <c r="N1792" t="s">
        <v>118</v>
      </c>
      <c r="O1792" s="4"/>
      <c r="P1792" s="12" t="s">
        <v>2956</v>
      </c>
    </row>
    <row r="1793" spans="1:16" x14ac:dyDescent="0.45">
      <c r="A1793" s="2" t="s">
        <v>4175</v>
      </c>
      <c r="B1793" s="2">
        <v>1120</v>
      </c>
      <c r="C1793" s="12" t="s">
        <v>386</v>
      </c>
      <c r="D1793" s="12" t="s">
        <v>327</v>
      </c>
      <c r="E1793" s="24">
        <v>128890552</v>
      </c>
      <c r="F1793" s="12" t="s">
        <v>24</v>
      </c>
      <c r="G1793" s="12" t="s">
        <v>10</v>
      </c>
      <c r="H1793" s="12" t="s">
        <v>2957</v>
      </c>
      <c r="I1793" s="4"/>
      <c r="J1793" s="5">
        <v>1</v>
      </c>
      <c r="K1793" s="6"/>
      <c r="L1793" s="6" t="s">
        <v>151</v>
      </c>
      <c r="M1793" s="4" t="s">
        <v>6</v>
      </c>
      <c r="N1793" t="s">
        <v>118</v>
      </c>
      <c r="O1793" s="4"/>
      <c r="P1793" s="12" t="s">
        <v>2958</v>
      </c>
    </row>
    <row r="1794" spans="1:16" x14ac:dyDescent="0.45">
      <c r="A1794" s="2" t="s">
        <v>4175</v>
      </c>
      <c r="B1794" s="2">
        <v>1120</v>
      </c>
      <c r="C1794" s="12" t="s">
        <v>871</v>
      </c>
      <c r="D1794" s="12" t="s">
        <v>327</v>
      </c>
      <c r="E1794" s="24">
        <v>128890524</v>
      </c>
      <c r="F1794" s="12" t="s">
        <v>0</v>
      </c>
      <c r="G1794" s="12" t="s">
        <v>1</v>
      </c>
      <c r="H1794" s="12" t="s">
        <v>2957</v>
      </c>
      <c r="I1794" s="4"/>
      <c r="J1794" s="5">
        <v>1</v>
      </c>
      <c r="K1794" s="6"/>
      <c r="L1794" s="6" t="s">
        <v>164</v>
      </c>
      <c r="M1794" s="4" t="s">
        <v>6</v>
      </c>
      <c r="N1794" t="s">
        <v>118</v>
      </c>
      <c r="O1794" s="4"/>
      <c r="P1794" s="12" t="s">
        <v>2959</v>
      </c>
    </row>
    <row r="1795" spans="1:16" x14ac:dyDescent="0.45">
      <c r="A1795" s="2" t="s">
        <v>4175</v>
      </c>
      <c r="B1795" s="2">
        <v>1120</v>
      </c>
      <c r="C1795" s="12" t="s">
        <v>2194</v>
      </c>
      <c r="D1795" s="12" t="s">
        <v>142</v>
      </c>
      <c r="E1795" s="24">
        <v>48267734</v>
      </c>
      <c r="F1795" s="12" t="s">
        <v>0</v>
      </c>
      <c r="G1795" s="12" t="s">
        <v>1</v>
      </c>
      <c r="H1795" s="12" t="s">
        <v>2960</v>
      </c>
      <c r="I1795" s="4"/>
      <c r="J1795" s="5">
        <v>1</v>
      </c>
      <c r="K1795" s="6"/>
      <c r="L1795" s="6" t="s">
        <v>580</v>
      </c>
      <c r="M1795" s="4" t="s">
        <v>6</v>
      </c>
      <c r="N1795" t="s">
        <v>118</v>
      </c>
      <c r="O1795" s="4"/>
      <c r="P1795" s="12" t="s">
        <v>2961</v>
      </c>
    </row>
    <row r="1796" spans="1:16" x14ac:dyDescent="0.45">
      <c r="A1796" s="2" t="s">
        <v>4175</v>
      </c>
      <c r="B1796" s="2">
        <v>1120</v>
      </c>
      <c r="C1796" s="12" t="s">
        <v>435</v>
      </c>
      <c r="D1796" s="12" t="s">
        <v>142</v>
      </c>
      <c r="E1796" s="24">
        <v>48276942</v>
      </c>
      <c r="F1796" s="12" t="s">
        <v>24</v>
      </c>
      <c r="G1796" s="12" t="s">
        <v>10</v>
      </c>
      <c r="H1796" s="12" t="s">
        <v>2960</v>
      </c>
      <c r="I1796" s="4"/>
      <c r="J1796" s="5">
        <v>1</v>
      </c>
      <c r="K1796" s="6"/>
      <c r="L1796" s="6" t="s">
        <v>436</v>
      </c>
      <c r="M1796" s="4" t="s">
        <v>6</v>
      </c>
      <c r="N1796" t="s">
        <v>118</v>
      </c>
      <c r="O1796" s="4"/>
      <c r="P1796" s="12" t="s">
        <v>2962</v>
      </c>
    </row>
    <row r="1797" spans="1:16" x14ac:dyDescent="0.45">
      <c r="A1797" s="2" t="s">
        <v>4175</v>
      </c>
      <c r="B1797" s="2">
        <v>1120</v>
      </c>
      <c r="C1797" s="12" t="s">
        <v>2963</v>
      </c>
      <c r="D1797" s="12" t="s">
        <v>142</v>
      </c>
      <c r="E1797" s="24">
        <v>48270048</v>
      </c>
      <c r="F1797" s="12" t="s">
        <v>0</v>
      </c>
      <c r="G1797" s="12" t="s">
        <v>1</v>
      </c>
      <c r="H1797" s="12" t="s">
        <v>2960</v>
      </c>
      <c r="I1797" s="4"/>
      <c r="J1797" s="5">
        <v>1</v>
      </c>
      <c r="K1797" s="6"/>
      <c r="L1797" s="6" t="s">
        <v>180</v>
      </c>
      <c r="M1797" s="4" t="s">
        <v>6</v>
      </c>
      <c r="N1797" t="s">
        <v>118</v>
      </c>
      <c r="O1797" s="4"/>
      <c r="P1797" s="12" t="s">
        <v>2964</v>
      </c>
    </row>
    <row r="1798" spans="1:16" x14ac:dyDescent="0.45">
      <c r="A1798" s="2" t="s">
        <v>4175</v>
      </c>
      <c r="B1798" s="2">
        <v>1120</v>
      </c>
      <c r="C1798" s="12" t="s">
        <v>2965</v>
      </c>
      <c r="D1798" s="12" t="s">
        <v>142</v>
      </c>
      <c r="E1798" s="24">
        <v>48266365</v>
      </c>
      <c r="F1798" s="12" t="s">
        <v>24</v>
      </c>
      <c r="G1798" s="12" t="s">
        <v>1</v>
      </c>
      <c r="H1798" s="12" t="s">
        <v>2960</v>
      </c>
      <c r="I1798" s="4"/>
      <c r="J1798" s="5">
        <v>1</v>
      </c>
      <c r="K1798" s="6"/>
      <c r="L1798" s="6" t="s">
        <v>124</v>
      </c>
      <c r="M1798" s="4" t="s">
        <v>6</v>
      </c>
      <c r="N1798" t="s">
        <v>118</v>
      </c>
      <c r="O1798" s="4"/>
      <c r="P1798" s="12" t="s">
        <v>2966</v>
      </c>
    </row>
    <row r="1799" spans="1:16" x14ac:dyDescent="0.45">
      <c r="A1799" s="2" t="s">
        <v>4175</v>
      </c>
      <c r="B1799" s="2">
        <v>1120</v>
      </c>
      <c r="C1799" s="12" t="s">
        <v>699</v>
      </c>
      <c r="D1799" s="12" t="s">
        <v>142</v>
      </c>
      <c r="E1799" s="24">
        <v>48273298</v>
      </c>
      <c r="F1799" s="12" t="s">
        <v>0</v>
      </c>
      <c r="G1799" s="12" t="s">
        <v>1</v>
      </c>
      <c r="H1799" s="12" t="s">
        <v>2960</v>
      </c>
      <c r="I1799" s="4"/>
      <c r="J1799" s="5">
        <v>1</v>
      </c>
      <c r="K1799" s="6"/>
      <c r="L1799" s="6" t="s">
        <v>338</v>
      </c>
      <c r="M1799" s="4" t="s">
        <v>6</v>
      </c>
      <c r="N1799" t="s">
        <v>118</v>
      </c>
      <c r="O1799" s="4"/>
      <c r="P1799" s="12" t="s">
        <v>2967</v>
      </c>
    </row>
    <row r="1800" spans="1:16" x14ac:dyDescent="0.45">
      <c r="A1800" s="2" t="s">
        <v>4175</v>
      </c>
      <c r="B1800" s="2">
        <v>1120</v>
      </c>
      <c r="C1800" s="12" t="s">
        <v>2968</v>
      </c>
      <c r="D1800" s="12" t="s">
        <v>142</v>
      </c>
      <c r="E1800" s="24">
        <v>48266365</v>
      </c>
      <c r="F1800" s="12" t="s">
        <v>24</v>
      </c>
      <c r="G1800" s="12" t="s">
        <v>1</v>
      </c>
      <c r="H1800" s="12" t="s">
        <v>2960</v>
      </c>
      <c r="I1800" s="4"/>
      <c r="J1800" s="5">
        <v>1</v>
      </c>
      <c r="K1800" s="6"/>
      <c r="L1800" s="6" t="s">
        <v>338</v>
      </c>
      <c r="M1800" s="4" t="s">
        <v>6</v>
      </c>
      <c r="N1800" t="s">
        <v>118</v>
      </c>
      <c r="O1800" s="4"/>
      <c r="P1800" s="12" t="s">
        <v>2966</v>
      </c>
    </row>
    <row r="1801" spans="1:16" x14ac:dyDescent="0.45">
      <c r="A1801" s="2" t="s">
        <v>4175</v>
      </c>
      <c r="B1801" s="2">
        <v>1120</v>
      </c>
      <c r="C1801" s="12" t="s">
        <v>2969</v>
      </c>
      <c r="D1801" s="12" t="s">
        <v>142</v>
      </c>
      <c r="E1801" s="24">
        <v>48266534</v>
      </c>
      <c r="F1801" s="12" t="s">
        <v>24</v>
      </c>
      <c r="G1801" s="12" t="s">
        <v>10</v>
      </c>
      <c r="H1801" s="12" t="s">
        <v>2960</v>
      </c>
      <c r="I1801" s="4"/>
      <c r="J1801" s="5">
        <v>1</v>
      </c>
      <c r="K1801" s="6"/>
      <c r="L1801" s="6" t="s">
        <v>176</v>
      </c>
      <c r="M1801" s="4" t="s">
        <v>6</v>
      </c>
      <c r="N1801" t="s">
        <v>118</v>
      </c>
      <c r="O1801" s="4"/>
      <c r="P1801" s="12" t="s">
        <v>2970</v>
      </c>
    </row>
    <row r="1802" spans="1:16" x14ac:dyDescent="0.45">
      <c r="A1802" s="2" t="s">
        <v>4175</v>
      </c>
      <c r="B1802" s="2">
        <v>1120</v>
      </c>
      <c r="C1802" s="12" t="s">
        <v>1667</v>
      </c>
      <c r="D1802" s="12" t="s">
        <v>142</v>
      </c>
      <c r="E1802" s="24">
        <v>48262871</v>
      </c>
      <c r="F1802" s="12" t="s">
        <v>10</v>
      </c>
      <c r="G1802" s="12" t="s">
        <v>24</v>
      </c>
      <c r="H1802" s="12" t="s">
        <v>2960</v>
      </c>
      <c r="I1802" s="4"/>
      <c r="J1802" s="5">
        <v>1</v>
      </c>
      <c r="K1802" s="6"/>
      <c r="L1802" s="6" t="s">
        <v>176</v>
      </c>
      <c r="M1802" s="4" t="s">
        <v>6</v>
      </c>
      <c r="N1802" t="s">
        <v>118</v>
      </c>
      <c r="O1802" s="4"/>
      <c r="P1802" s="12" t="s">
        <v>2971</v>
      </c>
    </row>
    <row r="1803" spans="1:16" x14ac:dyDescent="0.45">
      <c r="A1803" s="2" t="s">
        <v>4175</v>
      </c>
      <c r="B1803" s="2">
        <v>1120</v>
      </c>
      <c r="C1803" s="12" t="s">
        <v>1523</v>
      </c>
      <c r="D1803" s="12" t="s">
        <v>142</v>
      </c>
      <c r="E1803" s="24">
        <v>48272643</v>
      </c>
      <c r="F1803" s="12" t="s">
        <v>24</v>
      </c>
      <c r="G1803" s="12" t="s">
        <v>0</v>
      </c>
      <c r="H1803" s="12" t="s">
        <v>2960</v>
      </c>
      <c r="I1803" s="4"/>
      <c r="J1803" s="5">
        <v>1</v>
      </c>
      <c r="K1803" s="6"/>
      <c r="L1803" s="6" t="s">
        <v>176</v>
      </c>
      <c r="M1803" s="4" t="s">
        <v>6</v>
      </c>
      <c r="N1803" t="s">
        <v>118</v>
      </c>
      <c r="O1803" s="4"/>
      <c r="P1803" s="12" t="s">
        <v>2972</v>
      </c>
    </row>
    <row r="1804" spans="1:16" x14ac:dyDescent="0.45">
      <c r="A1804" s="2" t="s">
        <v>4175</v>
      </c>
      <c r="B1804" s="2">
        <v>1120</v>
      </c>
      <c r="C1804" s="12" t="s">
        <v>866</v>
      </c>
      <c r="D1804" s="12" t="s">
        <v>142</v>
      </c>
      <c r="E1804" s="24">
        <v>48264049</v>
      </c>
      <c r="F1804" s="12" t="s">
        <v>0</v>
      </c>
      <c r="G1804" s="12" t="s">
        <v>1</v>
      </c>
      <c r="H1804" s="12" t="s">
        <v>2960</v>
      </c>
      <c r="I1804" s="4"/>
      <c r="J1804" s="5">
        <v>1</v>
      </c>
      <c r="K1804" s="6"/>
      <c r="L1804" s="6" t="s">
        <v>199</v>
      </c>
      <c r="M1804" s="4" t="s">
        <v>6</v>
      </c>
      <c r="N1804" t="s">
        <v>118</v>
      </c>
      <c r="O1804" s="4"/>
      <c r="P1804" s="12" t="s">
        <v>2973</v>
      </c>
    </row>
    <row r="1805" spans="1:16" x14ac:dyDescent="0.45">
      <c r="A1805" s="2" t="s">
        <v>4175</v>
      </c>
      <c r="B1805" s="2">
        <v>1120</v>
      </c>
      <c r="C1805" s="12" t="s">
        <v>439</v>
      </c>
      <c r="D1805" s="12" t="s">
        <v>142</v>
      </c>
      <c r="E1805" s="24">
        <v>48262871</v>
      </c>
      <c r="F1805" s="12" t="s">
        <v>10</v>
      </c>
      <c r="G1805" s="12" t="s">
        <v>24</v>
      </c>
      <c r="H1805" s="12" t="s">
        <v>2960</v>
      </c>
      <c r="I1805" s="4"/>
      <c r="J1805" s="5">
        <v>1</v>
      </c>
      <c r="K1805" s="6"/>
      <c r="L1805" s="6" t="s">
        <v>199</v>
      </c>
      <c r="M1805" s="4" t="s">
        <v>6</v>
      </c>
      <c r="N1805" t="s">
        <v>118</v>
      </c>
      <c r="O1805" s="4"/>
      <c r="P1805" s="12" t="s">
        <v>2971</v>
      </c>
    </row>
    <row r="1806" spans="1:16" x14ac:dyDescent="0.45">
      <c r="A1806" s="2" t="s">
        <v>4175</v>
      </c>
      <c r="B1806" s="2">
        <v>1120</v>
      </c>
      <c r="C1806" s="12" t="s">
        <v>531</v>
      </c>
      <c r="D1806" s="12" t="s">
        <v>142</v>
      </c>
      <c r="E1806" s="24">
        <v>48275820</v>
      </c>
      <c r="F1806" s="12" t="s">
        <v>0</v>
      </c>
      <c r="G1806" s="12" t="s">
        <v>1</v>
      </c>
      <c r="H1806" s="12" t="s">
        <v>2960</v>
      </c>
      <c r="I1806" s="4"/>
      <c r="J1806" s="5">
        <v>1</v>
      </c>
      <c r="K1806" s="6"/>
      <c r="L1806" s="6" t="s">
        <v>199</v>
      </c>
      <c r="M1806" s="4" t="s">
        <v>6</v>
      </c>
      <c r="N1806" t="s">
        <v>118</v>
      </c>
      <c r="O1806" s="4"/>
      <c r="P1806" s="12" t="s">
        <v>2974</v>
      </c>
    </row>
    <row r="1807" spans="1:16" x14ac:dyDescent="0.45">
      <c r="A1807" s="2" t="s">
        <v>4175</v>
      </c>
      <c r="B1807" s="2">
        <v>1120</v>
      </c>
      <c r="C1807" s="12" t="s">
        <v>1251</v>
      </c>
      <c r="D1807" s="12" t="s">
        <v>142</v>
      </c>
      <c r="E1807" s="24">
        <v>48266838</v>
      </c>
      <c r="F1807" s="12" t="s">
        <v>0</v>
      </c>
      <c r="G1807" s="12" t="s">
        <v>1</v>
      </c>
      <c r="H1807" s="12" t="s">
        <v>2960</v>
      </c>
      <c r="I1807" s="4"/>
      <c r="J1807" s="5">
        <v>1</v>
      </c>
      <c r="K1807" s="6"/>
      <c r="L1807" s="6" t="s">
        <v>131</v>
      </c>
      <c r="M1807" s="4" t="s">
        <v>6</v>
      </c>
      <c r="N1807" t="s">
        <v>118</v>
      </c>
      <c r="O1807" s="4"/>
      <c r="P1807" s="12" t="s">
        <v>2975</v>
      </c>
    </row>
    <row r="1808" spans="1:16" x14ac:dyDescent="0.45">
      <c r="A1808" s="2" t="s">
        <v>4175</v>
      </c>
      <c r="B1808" s="2">
        <v>1120</v>
      </c>
      <c r="C1808" s="12" t="s">
        <v>1217</v>
      </c>
      <c r="D1808" s="12" t="s">
        <v>120</v>
      </c>
      <c r="E1808" s="24">
        <v>208442243</v>
      </c>
      <c r="F1808" s="12" t="s">
        <v>24</v>
      </c>
      <c r="G1808" s="12" t="s">
        <v>10</v>
      </c>
      <c r="H1808" s="12" t="s">
        <v>2976</v>
      </c>
      <c r="I1808" s="4"/>
      <c r="J1808" s="5">
        <v>1</v>
      </c>
      <c r="K1808" s="6"/>
      <c r="L1808" s="6" t="s">
        <v>151</v>
      </c>
      <c r="M1808" s="4" t="s">
        <v>6</v>
      </c>
      <c r="N1808" t="s">
        <v>118</v>
      </c>
      <c r="O1808" s="4"/>
      <c r="P1808" s="12" t="s">
        <v>2977</v>
      </c>
    </row>
    <row r="1809" spans="1:16" x14ac:dyDescent="0.45">
      <c r="A1809" s="2" t="s">
        <v>4175</v>
      </c>
      <c r="B1809" s="2">
        <v>1120</v>
      </c>
      <c r="C1809" s="12" t="s">
        <v>2979</v>
      </c>
      <c r="D1809" s="12" t="s">
        <v>662</v>
      </c>
      <c r="E1809" s="24">
        <v>46332723</v>
      </c>
      <c r="F1809" s="12" t="s">
        <v>0</v>
      </c>
      <c r="G1809" s="12" t="s">
        <v>24</v>
      </c>
      <c r="H1809" s="12" t="s">
        <v>2978</v>
      </c>
      <c r="I1809" s="4"/>
      <c r="J1809" s="5">
        <v>1</v>
      </c>
      <c r="K1809" s="6"/>
      <c r="L1809" s="6" t="s">
        <v>246</v>
      </c>
      <c r="M1809" s="4" t="s">
        <v>6</v>
      </c>
      <c r="N1809" t="s">
        <v>118</v>
      </c>
      <c r="O1809" s="4"/>
      <c r="P1809" s="12" t="s">
        <v>567</v>
      </c>
    </row>
    <row r="1810" spans="1:16" x14ac:dyDescent="0.45">
      <c r="A1810" s="2" t="s">
        <v>4175</v>
      </c>
      <c r="B1810" s="2">
        <v>1120</v>
      </c>
      <c r="C1810" s="12" t="s">
        <v>579</v>
      </c>
      <c r="D1810" s="12" t="s">
        <v>662</v>
      </c>
      <c r="E1810" s="24">
        <v>46331588</v>
      </c>
      <c r="F1810" s="12" t="s">
        <v>24</v>
      </c>
      <c r="G1810" s="12" t="s">
        <v>10</v>
      </c>
      <c r="H1810" s="12" t="s">
        <v>2978</v>
      </c>
      <c r="I1810" s="4"/>
      <c r="J1810" s="5">
        <v>1</v>
      </c>
      <c r="K1810" s="6"/>
      <c r="L1810" s="6" t="s">
        <v>580</v>
      </c>
      <c r="M1810" s="4" t="s">
        <v>6</v>
      </c>
      <c r="N1810" t="s">
        <v>118</v>
      </c>
      <c r="O1810" s="4"/>
      <c r="P1810" s="12" t="s">
        <v>2980</v>
      </c>
    </row>
    <row r="1811" spans="1:16" x14ac:dyDescent="0.45">
      <c r="A1811" s="2" t="s">
        <v>4175</v>
      </c>
      <c r="B1811" s="2">
        <v>1120</v>
      </c>
      <c r="C1811" s="12" t="s">
        <v>2981</v>
      </c>
      <c r="D1811" s="12" t="s">
        <v>662</v>
      </c>
      <c r="E1811" s="24">
        <v>46329402</v>
      </c>
      <c r="F1811" s="12" t="s">
        <v>0</v>
      </c>
      <c r="G1811" s="12" t="s">
        <v>24</v>
      </c>
      <c r="H1811" s="12" t="s">
        <v>2978</v>
      </c>
      <c r="I1811" s="4"/>
      <c r="J1811" s="5">
        <v>1</v>
      </c>
      <c r="K1811" s="6"/>
      <c r="L1811" s="6" t="s">
        <v>180</v>
      </c>
      <c r="M1811" s="4" t="s">
        <v>6</v>
      </c>
      <c r="N1811" t="s">
        <v>118</v>
      </c>
      <c r="O1811" s="4"/>
      <c r="P1811" s="12" t="s">
        <v>2982</v>
      </c>
    </row>
    <row r="1812" spans="1:16" x14ac:dyDescent="0.45">
      <c r="A1812" s="2" t="s">
        <v>4175</v>
      </c>
      <c r="B1812" s="2">
        <v>1120</v>
      </c>
      <c r="C1812" s="12" t="s">
        <v>582</v>
      </c>
      <c r="D1812" s="12" t="s">
        <v>662</v>
      </c>
      <c r="E1812" s="24">
        <v>46332723</v>
      </c>
      <c r="F1812" s="12" t="s">
        <v>0</v>
      </c>
      <c r="G1812" s="12" t="s">
        <v>24</v>
      </c>
      <c r="H1812" s="12" t="s">
        <v>2978</v>
      </c>
      <c r="I1812" s="4"/>
      <c r="J1812" s="5">
        <v>1</v>
      </c>
      <c r="K1812" s="6"/>
      <c r="L1812" s="6" t="s">
        <v>338</v>
      </c>
      <c r="M1812" s="4" t="s">
        <v>6</v>
      </c>
      <c r="N1812" t="s">
        <v>118</v>
      </c>
      <c r="O1812" s="4"/>
      <c r="P1812" s="12" t="s">
        <v>567</v>
      </c>
    </row>
    <row r="1813" spans="1:16" x14ac:dyDescent="0.45">
      <c r="A1813" s="2" t="s">
        <v>4175</v>
      </c>
      <c r="B1813" s="2">
        <v>1120</v>
      </c>
      <c r="C1813" s="12" t="s">
        <v>330</v>
      </c>
      <c r="D1813" s="12" t="s">
        <v>662</v>
      </c>
      <c r="E1813" s="24">
        <v>46321660</v>
      </c>
      <c r="F1813" s="12" t="s">
        <v>24</v>
      </c>
      <c r="G1813" s="12" t="s">
        <v>10</v>
      </c>
      <c r="H1813" s="12" t="s">
        <v>2978</v>
      </c>
      <c r="I1813" s="4"/>
      <c r="J1813" s="5">
        <v>1</v>
      </c>
      <c r="K1813" s="6"/>
      <c r="L1813" s="6" t="s">
        <v>176</v>
      </c>
      <c r="M1813" s="4" t="s">
        <v>6</v>
      </c>
      <c r="N1813" t="s">
        <v>118</v>
      </c>
      <c r="O1813" s="4"/>
      <c r="P1813" s="12" t="s">
        <v>2983</v>
      </c>
    </row>
    <row r="1814" spans="1:16" x14ac:dyDescent="0.45">
      <c r="A1814" s="2" t="s">
        <v>4175</v>
      </c>
      <c r="B1814" s="2">
        <v>1120</v>
      </c>
      <c r="C1814" s="12" t="s">
        <v>640</v>
      </c>
      <c r="D1814" s="12" t="s">
        <v>662</v>
      </c>
      <c r="E1814" s="24">
        <v>46334175</v>
      </c>
      <c r="F1814" s="12" t="s">
        <v>24</v>
      </c>
      <c r="G1814" s="12" t="s">
        <v>10</v>
      </c>
      <c r="H1814" s="12" t="s">
        <v>2978</v>
      </c>
      <c r="I1814" s="4"/>
      <c r="J1814" s="5">
        <v>1</v>
      </c>
      <c r="K1814" s="6"/>
      <c r="L1814" s="6" t="s">
        <v>187</v>
      </c>
      <c r="M1814" s="4" t="s">
        <v>6</v>
      </c>
      <c r="N1814" t="s">
        <v>118</v>
      </c>
      <c r="O1814" s="4"/>
      <c r="P1814" s="12" t="s">
        <v>2984</v>
      </c>
    </row>
    <row r="1815" spans="1:16" x14ac:dyDescent="0.45">
      <c r="A1815" s="2" t="s">
        <v>4175</v>
      </c>
      <c r="B1815" s="2">
        <v>1120</v>
      </c>
      <c r="C1815" s="12" t="s">
        <v>1897</v>
      </c>
      <c r="D1815" s="12" t="s">
        <v>207</v>
      </c>
      <c r="E1815" s="24">
        <v>137590537</v>
      </c>
      <c r="F1815" s="12" t="s">
        <v>0</v>
      </c>
      <c r="G1815" s="12" t="s">
        <v>1</v>
      </c>
      <c r="H1815" s="12" t="s">
        <v>2985</v>
      </c>
      <c r="I1815" s="4"/>
      <c r="J1815" s="5">
        <v>1</v>
      </c>
      <c r="K1815" s="6"/>
      <c r="L1815" s="6" t="s">
        <v>436</v>
      </c>
      <c r="M1815" s="4" t="s">
        <v>6</v>
      </c>
      <c r="N1815" t="s">
        <v>118</v>
      </c>
      <c r="O1815" s="4"/>
      <c r="P1815" s="12" t="s">
        <v>2986</v>
      </c>
    </row>
    <row r="1816" spans="1:16" x14ac:dyDescent="0.45">
      <c r="A1816" s="2" t="s">
        <v>4175</v>
      </c>
      <c r="B1816" s="2">
        <v>1120</v>
      </c>
      <c r="C1816" s="12" t="s">
        <v>731</v>
      </c>
      <c r="D1816" s="12" t="s">
        <v>207</v>
      </c>
      <c r="E1816" s="24">
        <v>137590594</v>
      </c>
      <c r="F1816" s="12" t="s">
        <v>1</v>
      </c>
      <c r="G1816" s="12" t="s">
        <v>0</v>
      </c>
      <c r="H1816" s="12" t="s">
        <v>2985</v>
      </c>
      <c r="I1816" s="4"/>
      <c r="J1816" s="5">
        <v>1</v>
      </c>
      <c r="K1816" s="7"/>
      <c r="L1816" s="7" t="s">
        <v>151</v>
      </c>
      <c r="M1816" s="4" t="s">
        <v>6</v>
      </c>
      <c r="N1816" t="s">
        <v>118</v>
      </c>
      <c r="O1816" s="4"/>
      <c r="P1816" s="12" t="s">
        <v>2987</v>
      </c>
    </row>
    <row r="1817" spans="1:16" x14ac:dyDescent="0.45">
      <c r="A1817" s="2" t="s">
        <v>4175</v>
      </c>
      <c r="B1817" s="2">
        <v>1120</v>
      </c>
      <c r="C1817" s="12" t="s">
        <v>2988</v>
      </c>
      <c r="D1817" s="12" t="s">
        <v>207</v>
      </c>
      <c r="E1817" s="24">
        <v>137570171</v>
      </c>
      <c r="F1817" s="12" t="s">
        <v>24</v>
      </c>
      <c r="G1817" s="12" t="s">
        <v>10</v>
      </c>
      <c r="H1817" s="12" t="s">
        <v>2985</v>
      </c>
      <c r="I1817" s="4"/>
      <c r="J1817" s="5">
        <v>1</v>
      </c>
      <c r="K1817" s="6"/>
      <c r="L1817" s="6" t="s">
        <v>219</v>
      </c>
      <c r="M1817" s="4" t="s">
        <v>6</v>
      </c>
      <c r="N1817" t="s">
        <v>118</v>
      </c>
      <c r="O1817" s="4"/>
      <c r="P1817" s="12" t="s">
        <v>2989</v>
      </c>
    </row>
    <row r="1818" spans="1:16" x14ac:dyDescent="0.45">
      <c r="A1818" s="2" t="s">
        <v>4175</v>
      </c>
      <c r="B1818" s="2">
        <v>1120</v>
      </c>
      <c r="C1818" s="12" t="s">
        <v>394</v>
      </c>
      <c r="D1818" s="12" t="s">
        <v>207</v>
      </c>
      <c r="E1818" s="24">
        <v>137600738</v>
      </c>
      <c r="F1818" s="12" t="s">
        <v>10</v>
      </c>
      <c r="G1818" s="12" t="s">
        <v>24</v>
      </c>
      <c r="H1818" s="12" t="s">
        <v>2985</v>
      </c>
      <c r="I1818" s="4"/>
      <c r="J1818" s="5">
        <v>1</v>
      </c>
      <c r="K1818" s="6"/>
      <c r="L1818" s="6" t="s">
        <v>219</v>
      </c>
      <c r="M1818" s="4" t="s">
        <v>6</v>
      </c>
      <c r="N1818" t="s">
        <v>118</v>
      </c>
      <c r="O1818" s="4"/>
      <c r="P1818" s="12" t="s">
        <v>2990</v>
      </c>
    </row>
    <row r="1819" spans="1:16" x14ac:dyDescent="0.45">
      <c r="A1819" s="2" t="s">
        <v>4175</v>
      </c>
      <c r="B1819" s="2">
        <v>1120</v>
      </c>
      <c r="C1819" s="12" t="s">
        <v>1567</v>
      </c>
      <c r="D1819" s="12" t="s">
        <v>207</v>
      </c>
      <c r="E1819" s="24">
        <v>137686406</v>
      </c>
      <c r="F1819" s="12" t="s">
        <v>24</v>
      </c>
      <c r="G1819" s="12" t="s">
        <v>10</v>
      </c>
      <c r="H1819" s="12" t="s">
        <v>2985</v>
      </c>
      <c r="I1819" s="4"/>
      <c r="J1819" s="5">
        <v>1</v>
      </c>
      <c r="K1819" s="6"/>
      <c r="L1819" s="6" t="s">
        <v>176</v>
      </c>
      <c r="M1819" s="4" t="s">
        <v>6</v>
      </c>
      <c r="N1819" t="s">
        <v>118</v>
      </c>
      <c r="O1819" s="4"/>
      <c r="P1819" s="12" t="s">
        <v>2991</v>
      </c>
    </row>
    <row r="1820" spans="1:16" x14ac:dyDescent="0.45">
      <c r="A1820" s="2" t="s">
        <v>4175</v>
      </c>
      <c r="B1820" s="2">
        <v>1120</v>
      </c>
      <c r="C1820" s="12" t="s">
        <v>312</v>
      </c>
      <c r="D1820" s="12" t="s">
        <v>207</v>
      </c>
      <c r="E1820" s="24">
        <v>137593098</v>
      </c>
      <c r="F1820" s="12" t="s">
        <v>0</v>
      </c>
      <c r="G1820" s="12" t="s">
        <v>1</v>
      </c>
      <c r="H1820" s="12" t="s">
        <v>2985</v>
      </c>
      <c r="I1820" s="4"/>
      <c r="J1820" s="5">
        <v>1</v>
      </c>
      <c r="K1820" s="6"/>
      <c r="L1820" s="6" t="s">
        <v>199</v>
      </c>
      <c r="M1820" s="4" t="s">
        <v>6</v>
      </c>
      <c r="N1820" t="s">
        <v>118</v>
      </c>
      <c r="O1820" s="4"/>
      <c r="P1820" s="12" t="s">
        <v>2992</v>
      </c>
    </row>
    <row r="1821" spans="1:16" x14ac:dyDescent="0.45">
      <c r="A1821" s="2" t="s">
        <v>4175</v>
      </c>
      <c r="B1821" s="2">
        <v>1120</v>
      </c>
      <c r="C1821" s="12" t="s">
        <v>460</v>
      </c>
      <c r="D1821" s="12" t="s">
        <v>207</v>
      </c>
      <c r="E1821" s="24">
        <v>137590594</v>
      </c>
      <c r="F1821" s="12" t="s">
        <v>1</v>
      </c>
      <c r="G1821" s="12" t="s">
        <v>0</v>
      </c>
      <c r="H1821" s="12" t="s">
        <v>2985</v>
      </c>
      <c r="I1821" s="4"/>
      <c r="J1821" s="5">
        <v>1</v>
      </c>
      <c r="K1821" s="6"/>
      <c r="L1821" s="6" t="s">
        <v>32</v>
      </c>
      <c r="M1821" s="4" t="s">
        <v>6</v>
      </c>
      <c r="N1821" t="s">
        <v>118</v>
      </c>
      <c r="O1821" s="4"/>
      <c r="P1821" s="12" t="s">
        <v>2987</v>
      </c>
    </row>
    <row r="1822" spans="1:16" x14ac:dyDescent="0.45">
      <c r="A1822" s="2" t="s">
        <v>4175</v>
      </c>
      <c r="B1822" s="2">
        <v>1120</v>
      </c>
      <c r="C1822" s="12" t="s">
        <v>2758</v>
      </c>
      <c r="D1822" s="12" t="s">
        <v>207</v>
      </c>
      <c r="E1822" s="24">
        <v>137686426</v>
      </c>
      <c r="F1822" s="12" t="s">
        <v>1</v>
      </c>
      <c r="G1822" s="12" t="s">
        <v>0</v>
      </c>
      <c r="H1822" s="12" t="s">
        <v>2985</v>
      </c>
      <c r="I1822" s="4"/>
      <c r="J1822" s="5">
        <v>1</v>
      </c>
      <c r="K1822" s="6"/>
      <c r="L1822" s="6" t="s">
        <v>32</v>
      </c>
      <c r="M1822" s="4" t="s">
        <v>6</v>
      </c>
      <c r="N1822" t="s">
        <v>118</v>
      </c>
      <c r="O1822" s="4"/>
      <c r="P1822" s="12" t="s">
        <v>2993</v>
      </c>
    </row>
    <row r="1823" spans="1:16" x14ac:dyDescent="0.45">
      <c r="A1823" s="2" t="s">
        <v>4175</v>
      </c>
      <c r="B1823" s="2">
        <v>1120</v>
      </c>
      <c r="C1823" s="12" t="s">
        <v>1975</v>
      </c>
      <c r="D1823" s="12" t="s">
        <v>722</v>
      </c>
      <c r="E1823" s="24">
        <v>18870372</v>
      </c>
      <c r="F1823" s="12" t="s">
        <v>24</v>
      </c>
      <c r="G1823" s="12" t="s">
        <v>0</v>
      </c>
      <c r="H1823" s="12" t="s">
        <v>2994</v>
      </c>
      <c r="I1823" s="4"/>
      <c r="J1823" s="5">
        <v>1</v>
      </c>
      <c r="K1823" s="6"/>
      <c r="L1823" s="6" t="s">
        <v>128</v>
      </c>
      <c r="M1823" s="4" t="s">
        <v>6</v>
      </c>
      <c r="N1823" t="s">
        <v>118</v>
      </c>
      <c r="O1823" s="4"/>
      <c r="P1823" s="12" t="s">
        <v>2995</v>
      </c>
    </row>
    <row r="1824" spans="1:16" x14ac:dyDescent="0.45">
      <c r="A1824" s="2" t="s">
        <v>4175</v>
      </c>
      <c r="B1824" s="2">
        <v>1120</v>
      </c>
      <c r="C1824" s="12" t="s">
        <v>1414</v>
      </c>
      <c r="D1824" s="12" t="s">
        <v>722</v>
      </c>
      <c r="E1824" s="24">
        <v>18856705</v>
      </c>
      <c r="F1824" s="12" t="s">
        <v>0</v>
      </c>
      <c r="G1824" s="12" t="s">
        <v>1</v>
      </c>
      <c r="H1824" s="12" t="s">
        <v>2994</v>
      </c>
      <c r="I1824" s="4"/>
      <c r="J1824" s="5">
        <v>1</v>
      </c>
      <c r="K1824" s="6"/>
      <c r="L1824" s="6" t="s">
        <v>164</v>
      </c>
      <c r="M1824" s="4" t="s">
        <v>6</v>
      </c>
      <c r="N1824" t="s">
        <v>118</v>
      </c>
      <c r="O1824" s="4"/>
      <c r="P1824" s="12" t="s">
        <v>2996</v>
      </c>
    </row>
    <row r="1825" spans="1:16" x14ac:dyDescent="0.45">
      <c r="A1825" s="2" t="s">
        <v>4175</v>
      </c>
      <c r="B1825" s="2">
        <v>1120</v>
      </c>
      <c r="C1825" s="12" t="s">
        <v>2840</v>
      </c>
      <c r="D1825" s="12" t="s">
        <v>1278</v>
      </c>
      <c r="E1825" s="24">
        <v>91169160</v>
      </c>
      <c r="F1825" s="12" t="s">
        <v>24</v>
      </c>
      <c r="G1825" s="12" t="s">
        <v>10</v>
      </c>
      <c r="H1825" s="12" t="s">
        <v>2997</v>
      </c>
      <c r="I1825" s="4"/>
      <c r="J1825" s="5">
        <v>1</v>
      </c>
      <c r="K1825" s="6"/>
      <c r="L1825" s="6" t="s">
        <v>436</v>
      </c>
      <c r="M1825" s="4" t="s">
        <v>6</v>
      </c>
      <c r="N1825" t="s">
        <v>118</v>
      </c>
      <c r="O1825" s="4"/>
      <c r="P1825" s="12" t="s">
        <v>2998</v>
      </c>
    </row>
    <row r="1826" spans="1:16" x14ac:dyDescent="0.45">
      <c r="A1826" s="2" t="s">
        <v>4175</v>
      </c>
      <c r="B1826" s="2">
        <v>1120</v>
      </c>
      <c r="C1826" s="12" t="s">
        <v>2239</v>
      </c>
      <c r="D1826" s="12" t="s">
        <v>1278</v>
      </c>
      <c r="E1826" s="24">
        <v>91185360</v>
      </c>
      <c r="F1826" s="12" t="s">
        <v>1</v>
      </c>
      <c r="G1826" s="12" t="s">
        <v>144</v>
      </c>
      <c r="H1826" s="12" t="s">
        <v>2997</v>
      </c>
      <c r="I1826" s="4"/>
      <c r="J1826" s="5">
        <v>1</v>
      </c>
      <c r="K1826" s="6"/>
      <c r="L1826" s="6" t="s">
        <v>124</v>
      </c>
      <c r="M1826" s="4" t="s">
        <v>6</v>
      </c>
      <c r="N1826" t="s">
        <v>140</v>
      </c>
      <c r="O1826" s="4"/>
      <c r="P1826" s="12" t="s">
        <v>2999</v>
      </c>
    </row>
    <row r="1827" spans="1:16" x14ac:dyDescent="0.45">
      <c r="A1827" s="2" t="s">
        <v>4175</v>
      </c>
      <c r="B1827" s="2">
        <v>1120</v>
      </c>
      <c r="C1827" s="12" t="s">
        <v>624</v>
      </c>
      <c r="D1827" s="12" t="s">
        <v>1278</v>
      </c>
      <c r="E1827" s="24">
        <v>91147639</v>
      </c>
      <c r="F1827" s="12" t="s">
        <v>24</v>
      </c>
      <c r="G1827" s="12" t="s">
        <v>10</v>
      </c>
      <c r="H1827" s="12" t="s">
        <v>2997</v>
      </c>
      <c r="I1827" s="4"/>
      <c r="J1827" s="5">
        <v>1</v>
      </c>
      <c r="K1827" s="6"/>
      <c r="L1827" s="6" t="s">
        <v>70</v>
      </c>
      <c r="M1827" s="4" t="s">
        <v>6</v>
      </c>
      <c r="N1827" t="s">
        <v>118</v>
      </c>
      <c r="O1827" s="4"/>
      <c r="P1827" s="12" t="s">
        <v>3000</v>
      </c>
    </row>
    <row r="1828" spans="1:16" x14ac:dyDescent="0.45">
      <c r="A1828" s="2" t="s">
        <v>4175</v>
      </c>
      <c r="B1828" s="2">
        <v>1120</v>
      </c>
      <c r="C1828" s="12" t="s">
        <v>1210</v>
      </c>
      <c r="D1828" s="12" t="s">
        <v>1278</v>
      </c>
      <c r="E1828" s="24">
        <v>91184354</v>
      </c>
      <c r="F1828" s="12" t="s">
        <v>24</v>
      </c>
      <c r="G1828" s="12" t="s">
        <v>10</v>
      </c>
      <c r="H1828" s="12" t="s">
        <v>2997</v>
      </c>
      <c r="I1828" s="4"/>
      <c r="J1828" s="5">
        <v>1</v>
      </c>
      <c r="K1828" s="6"/>
      <c r="L1828" s="6" t="s">
        <v>164</v>
      </c>
      <c r="M1828" s="4" t="s">
        <v>6</v>
      </c>
      <c r="N1828" t="s">
        <v>118</v>
      </c>
      <c r="O1828" s="4"/>
      <c r="P1828" s="12" t="s">
        <v>3001</v>
      </c>
    </row>
    <row r="1829" spans="1:16" x14ac:dyDescent="0.45">
      <c r="A1829" s="2" t="s">
        <v>4175</v>
      </c>
      <c r="B1829" s="2">
        <v>1120</v>
      </c>
      <c r="C1829" s="12" t="s">
        <v>688</v>
      </c>
      <c r="D1829" s="12" t="s">
        <v>170</v>
      </c>
      <c r="E1829" s="24">
        <v>57910635</v>
      </c>
      <c r="F1829" s="12" t="s">
        <v>0</v>
      </c>
      <c r="G1829" s="12" t="s">
        <v>1</v>
      </c>
      <c r="H1829" s="12" t="s">
        <v>3002</v>
      </c>
      <c r="I1829" s="4"/>
      <c r="J1829" s="5">
        <v>1</v>
      </c>
      <c r="K1829" s="6"/>
      <c r="L1829" s="6" t="s">
        <v>180</v>
      </c>
      <c r="M1829" s="4" t="s">
        <v>6</v>
      </c>
      <c r="N1829" t="s">
        <v>118</v>
      </c>
      <c r="O1829" s="4"/>
      <c r="P1829" s="12" t="s">
        <v>3003</v>
      </c>
    </row>
    <row r="1830" spans="1:16" x14ac:dyDescent="0.45">
      <c r="A1830" s="2" t="s">
        <v>4175</v>
      </c>
      <c r="B1830" s="2">
        <v>1120</v>
      </c>
      <c r="C1830" s="12" t="s">
        <v>2884</v>
      </c>
      <c r="D1830" s="12" t="s">
        <v>170</v>
      </c>
      <c r="E1830" s="24">
        <v>57910845</v>
      </c>
      <c r="F1830" s="12" t="s">
        <v>0</v>
      </c>
      <c r="G1830" s="12" t="s">
        <v>1</v>
      </c>
      <c r="H1830" s="12" t="s">
        <v>3002</v>
      </c>
      <c r="I1830" s="4"/>
      <c r="J1830" s="5">
        <v>1</v>
      </c>
      <c r="K1830" s="6"/>
      <c r="L1830" s="6" t="s">
        <v>32</v>
      </c>
      <c r="M1830" s="4" t="s">
        <v>6</v>
      </c>
      <c r="N1830" t="s">
        <v>118</v>
      </c>
      <c r="O1830" s="4"/>
      <c r="P1830" s="12" t="s">
        <v>3004</v>
      </c>
    </row>
    <row r="1831" spans="1:16" x14ac:dyDescent="0.45">
      <c r="A1831" s="2" t="s">
        <v>4175</v>
      </c>
      <c r="B1831" s="2">
        <v>1120</v>
      </c>
      <c r="C1831" s="12" t="s">
        <v>2289</v>
      </c>
      <c r="D1831" s="12" t="s">
        <v>170</v>
      </c>
      <c r="E1831" s="24">
        <v>57910636</v>
      </c>
      <c r="F1831" s="12" t="s">
        <v>24</v>
      </c>
      <c r="G1831" s="12" t="s">
        <v>10</v>
      </c>
      <c r="H1831" s="12" t="s">
        <v>3002</v>
      </c>
      <c r="I1831" s="4"/>
      <c r="J1831" s="5">
        <v>1</v>
      </c>
      <c r="K1831" s="6"/>
      <c r="L1831" s="6" t="s">
        <v>32</v>
      </c>
      <c r="M1831" s="4" t="s">
        <v>6</v>
      </c>
      <c r="N1831" t="s">
        <v>118</v>
      </c>
      <c r="O1831" s="4"/>
      <c r="P1831" s="12" t="s">
        <v>919</v>
      </c>
    </row>
    <row r="1832" spans="1:16" x14ac:dyDescent="0.45">
      <c r="A1832" s="2" t="s">
        <v>4175</v>
      </c>
      <c r="B1832" s="2">
        <v>1120</v>
      </c>
      <c r="C1832" s="12" t="s">
        <v>930</v>
      </c>
      <c r="D1832" s="12" t="s">
        <v>662</v>
      </c>
      <c r="E1832" s="24">
        <v>108712161</v>
      </c>
      <c r="F1832" s="12" t="s">
        <v>1</v>
      </c>
      <c r="G1832" s="12" t="s">
        <v>24</v>
      </c>
      <c r="H1832" s="12" t="s">
        <v>3005</v>
      </c>
      <c r="I1832" s="4"/>
      <c r="J1832" s="5">
        <v>1</v>
      </c>
      <c r="K1832" s="6"/>
      <c r="L1832" s="6" t="s">
        <v>151</v>
      </c>
      <c r="M1832" s="4" t="s">
        <v>6</v>
      </c>
      <c r="N1832" t="s">
        <v>118</v>
      </c>
      <c r="O1832" s="4"/>
      <c r="P1832" s="12" t="s">
        <v>3006</v>
      </c>
    </row>
    <row r="1833" spans="1:16" x14ac:dyDescent="0.45">
      <c r="A1833" s="2" t="s">
        <v>4175</v>
      </c>
      <c r="B1833" s="2">
        <v>1120</v>
      </c>
      <c r="C1833" s="12" t="s">
        <v>2891</v>
      </c>
      <c r="D1833" s="12" t="s">
        <v>662</v>
      </c>
      <c r="E1833" s="24">
        <v>108712161</v>
      </c>
      <c r="F1833" s="12" t="s">
        <v>1</v>
      </c>
      <c r="G1833" s="12" t="s">
        <v>24</v>
      </c>
      <c r="H1833" s="12" t="s">
        <v>3005</v>
      </c>
      <c r="I1833" s="4"/>
      <c r="J1833" s="5">
        <v>1</v>
      </c>
      <c r="K1833" s="6"/>
      <c r="L1833" s="6" t="s">
        <v>338</v>
      </c>
      <c r="M1833" s="4" t="s">
        <v>6</v>
      </c>
      <c r="N1833" t="s">
        <v>118</v>
      </c>
      <c r="O1833" s="4"/>
      <c r="P1833" s="12" t="s">
        <v>3006</v>
      </c>
    </row>
    <row r="1834" spans="1:16" x14ac:dyDescent="0.45">
      <c r="A1834" s="2" t="s">
        <v>4175</v>
      </c>
      <c r="B1834" s="2">
        <v>1120</v>
      </c>
      <c r="C1834" s="12" t="s">
        <v>1497</v>
      </c>
      <c r="D1834" s="12" t="s">
        <v>662</v>
      </c>
      <c r="E1834" s="24">
        <v>108709186</v>
      </c>
      <c r="F1834" s="12" t="s">
        <v>0</v>
      </c>
      <c r="G1834" s="12" t="s">
        <v>1</v>
      </c>
      <c r="H1834" s="12" t="s">
        <v>3005</v>
      </c>
      <c r="I1834" s="4"/>
      <c r="J1834" s="5">
        <v>1</v>
      </c>
      <c r="K1834" s="6"/>
      <c r="L1834" s="6" t="s">
        <v>128</v>
      </c>
      <c r="M1834" s="4" t="s">
        <v>6</v>
      </c>
      <c r="N1834" t="s">
        <v>118</v>
      </c>
      <c r="O1834" s="4"/>
      <c r="P1834" s="12" t="s">
        <v>3007</v>
      </c>
    </row>
    <row r="1835" spans="1:16" x14ac:dyDescent="0.45">
      <c r="A1835" s="2" t="s">
        <v>4175</v>
      </c>
      <c r="B1835" s="2">
        <v>1120</v>
      </c>
      <c r="C1835" s="12" t="s">
        <v>334</v>
      </c>
      <c r="D1835" s="12" t="s">
        <v>662</v>
      </c>
      <c r="E1835" s="24">
        <v>108550250</v>
      </c>
      <c r="F1835" s="12" t="s">
        <v>0</v>
      </c>
      <c r="G1835" s="12" t="s">
        <v>24</v>
      </c>
      <c r="H1835" s="12" t="s">
        <v>3005</v>
      </c>
      <c r="I1835" s="4"/>
      <c r="J1835" s="5">
        <v>1</v>
      </c>
      <c r="K1835" s="6"/>
      <c r="L1835" s="6" t="s">
        <v>199</v>
      </c>
      <c r="M1835" s="4" t="s">
        <v>6</v>
      </c>
      <c r="N1835" t="s">
        <v>118</v>
      </c>
      <c r="O1835" s="4"/>
      <c r="P1835" s="12" t="s">
        <v>3008</v>
      </c>
    </row>
    <row r="1836" spans="1:16" x14ac:dyDescent="0.45">
      <c r="A1836" s="2" t="s">
        <v>4175</v>
      </c>
      <c r="B1836" s="2">
        <v>1120</v>
      </c>
      <c r="C1836" s="12" t="s">
        <v>938</v>
      </c>
      <c r="D1836" s="12" t="s">
        <v>142</v>
      </c>
      <c r="E1836" s="24">
        <v>62500186</v>
      </c>
      <c r="F1836" s="12" t="s">
        <v>24</v>
      </c>
      <c r="G1836" s="12" t="s">
        <v>10</v>
      </c>
      <c r="H1836" s="12" t="s">
        <v>3009</v>
      </c>
      <c r="I1836" s="4"/>
      <c r="J1836" s="5">
        <v>1</v>
      </c>
      <c r="K1836" s="6"/>
      <c r="L1836" s="6" t="s">
        <v>436</v>
      </c>
      <c r="M1836" s="4" t="s">
        <v>6</v>
      </c>
      <c r="N1836" t="s">
        <v>118</v>
      </c>
      <c r="O1836" s="4"/>
      <c r="P1836" s="12" t="s">
        <v>3010</v>
      </c>
    </row>
    <row r="1837" spans="1:16" x14ac:dyDescent="0.45">
      <c r="A1837" s="2" t="s">
        <v>4175</v>
      </c>
      <c r="B1837" s="2">
        <v>1120</v>
      </c>
      <c r="C1837" s="12" t="s">
        <v>3011</v>
      </c>
      <c r="D1837" s="12" t="s">
        <v>142</v>
      </c>
      <c r="E1837" s="24">
        <v>62500829</v>
      </c>
      <c r="F1837" s="12" t="s">
        <v>1</v>
      </c>
      <c r="G1837" s="12" t="s">
        <v>10</v>
      </c>
      <c r="H1837" s="12" t="s">
        <v>3009</v>
      </c>
      <c r="I1837" s="4"/>
      <c r="J1837" s="5">
        <v>1</v>
      </c>
      <c r="K1837" s="6"/>
      <c r="L1837" s="6" t="s">
        <v>124</v>
      </c>
      <c r="M1837" s="4" t="s">
        <v>6</v>
      </c>
      <c r="N1837" t="s">
        <v>118</v>
      </c>
      <c r="O1837" s="4"/>
      <c r="P1837" s="12" t="s">
        <v>3012</v>
      </c>
    </row>
    <row r="1838" spans="1:16" x14ac:dyDescent="0.45">
      <c r="A1838" s="2" t="s">
        <v>4175</v>
      </c>
      <c r="B1838" s="2">
        <v>1120</v>
      </c>
      <c r="C1838" s="12" t="s">
        <v>2663</v>
      </c>
      <c r="D1838" s="12" t="s">
        <v>170</v>
      </c>
      <c r="E1838" s="24">
        <v>51118613</v>
      </c>
      <c r="F1838" s="12" t="s">
        <v>0</v>
      </c>
      <c r="G1838" s="12" t="s">
        <v>1</v>
      </c>
      <c r="H1838" s="12" t="s">
        <v>3013</v>
      </c>
      <c r="I1838" s="4"/>
      <c r="J1838" s="5">
        <v>1</v>
      </c>
      <c r="K1838" s="6"/>
      <c r="L1838" s="6" t="s">
        <v>246</v>
      </c>
      <c r="M1838" s="4" t="s">
        <v>6</v>
      </c>
      <c r="N1838" t="s">
        <v>118</v>
      </c>
      <c r="O1838" s="4"/>
      <c r="P1838" s="12" t="s">
        <v>3014</v>
      </c>
    </row>
    <row r="1839" spans="1:16" x14ac:dyDescent="0.45">
      <c r="A1839" s="2" t="s">
        <v>4175</v>
      </c>
      <c r="B1839" s="2">
        <v>1120</v>
      </c>
      <c r="C1839" s="12" t="s">
        <v>1583</v>
      </c>
      <c r="D1839" s="12" t="s">
        <v>170</v>
      </c>
      <c r="E1839" s="24">
        <v>51135274</v>
      </c>
      <c r="F1839" s="12" t="s">
        <v>1</v>
      </c>
      <c r="G1839" s="12" t="s">
        <v>10</v>
      </c>
      <c r="H1839" s="12" t="s">
        <v>3013</v>
      </c>
      <c r="I1839" s="4"/>
      <c r="J1839" s="5">
        <v>1</v>
      </c>
      <c r="K1839" s="6"/>
      <c r="L1839" s="6" t="s">
        <v>151</v>
      </c>
      <c r="M1839" s="4" t="s">
        <v>6</v>
      </c>
      <c r="N1839" t="s">
        <v>118</v>
      </c>
      <c r="O1839" s="4"/>
      <c r="P1839" s="12" t="s">
        <v>3015</v>
      </c>
    </row>
    <row r="1840" spans="1:16" x14ac:dyDescent="0.45">
      <c r="A1840" s="2" t="s">
        <v>4175</v>
      </c>
      <c r="B1840" s="2">
        <v>1120</v>
      </c>
      <c r="C1840" s="12" t="s">
        <v>725</v>
      </c>
      <c r="D1840" s="12" t="s">
        <v>170</v>
      </c>
      <c r="E1840" s="24">
        <v>51117024</v>
      </c>
      <c r="F1840" s="12" t="s">
        <v>0</v>
      </c>
      <c r="G1840" s="12" t="s">
        <v>1</v>
      </c>
      <c r="H1840" s="12" t="s">
        <v>3013</v>
      </c>
      <c r="I1840" s="4"/>
      <c r="J1840" s="5">
        <v>1</v>
      </c>
      <c r="K1840" s="6"/>
      <c r="L1840" s="6" t="s">
        <v>124</v>
      </c>
      <c r="M1840" s="4" t="s">
        <v>6</v>
      </c>
      <c r="N1840" t="s">
        <v>118</v>
      </c>
      <c r="O1840" s="4"/>
      <c r="P1840" s="12" t="s">
        <v>3016</v>
      </c>
    </row>
    <row r="1841" spans="1:16" x14ac:dyDescent="0.45">
      <c r="A1841" s="2" t="s">
        <v>4175</v>
      </c>
      <c r="B1841" s="2">
        <v>1120</v>
      </c>
      <c r="C1841" s="12" t="s">
        <v>400</v>
      </c>
      <c r="D1841" s="12" t="s">
        <v>170</v>
      </c>
      <c r="E1841" s="24">
        <v>51086732</v>
      </c>
      <c r="F1841" s="12" t="s">
        <v>24</v>
      </c>
      <c r="G1841" s="12" t="s">
        <v>0</v>
      </c>
      <c r="H1841" s="12" t="s">
        <v>3013</v>
      </c>
      <c r="I1841" s="4"/>
      <c r="J1841" s="5">
        <v>1</v>
      </c>
      <c r="K1841" s="6"/>
      <c r="L1841" s="6" t="s">
        <v>176</v>
      </c>
      <c r="M1841" s="4" t="s">
        <v>6</v>
      </c>
      <c r="N1841" t="s">
        <v>147</v>
      </c>
      <c r="O1841" s="4"/>
      <c r="P1841" s="12" t="s">
        <v>3017</v>
      </c>
    </row>
    <row r="1842" spans="1:16" x14ac:dyDescent="0.45">
      <c r="A1842" s="2" t="s">
        <v>4175</v>
      </c>
      <c r="B1842" s="2">
        <v>1120</v>
      </c>
      <c r="C1842" s="12" t="s">
        <v>413</v>
      </c>
      <c r="D1842" s="12" t="s">
        <v>170</v>
      </c>
      <c r="E1842" s="24">
        <v>51092867</v>
      </c>
      <c r="F1842" s="12" t="s">
        <v>10</v>
      </c>
      <c r="G1842" s="12" t="s">
        <v>24</v>
      </c>
      <c r="H1842" s="12" t="s">
        <v>3013</v>
      </c>
      <c r="I1842" s="4"/>
      <c r="J1842" s="5">
        <v>1</v>
      </c>
      <c r="K1842" s="6"/>
      <c r="L1842" s="6" t="s">
        <v>226</v>
      </c>
      <c r="M1842" s="4" t="s">
        <v>6</v>
      </c>
      <c r="N1842" t="s">
        <v>118</v>
      </c>
      <c r="O1842" s="4"/>
      <c r="P1842" s="12" t="s">
        <v>3018</v>
      </c>
    </row>
    <row r="1843" spans="1:16" x14ac:dyDescent="0.45">
      <c r="A1843" s="2" t="s">
        <v>4175</v>
      </c>
      <c r="B1843" s="2">
        <v>1120</v>
      </c>
      <c r="C1843" s="12" t="s">
        <v>2035</v>
      </c>
      <c r="D1843" s="12" t="s">
        <v>170</v>
      </c>
      <c r="E1843" s="24">
        <v>51138390</v>
      </c>
      <c r="F1843" s="12" t="s">
        <v>10</v>
      </c>
      <c r="G1843" s="12" t="s">
        <v>24</v>
      </c>
      <c r="H1843" s="12" t="s">
        <v>3013</v>
      </c>
      <c r="I1843" s="4"/>
      <c r="J1843" s="5">
        <v>1</v>
      </c>
      <c r="K1843" s="6"/>
      <c r="L1843" s="6" t="s">
        <v>187</v>
      </c>
      <c r="M1843" s="4" t="s">
        <v>6</v>
      </c>
      <c r="N1843" t="s">
        <v>118</v>
      </c>
      <c r="O1843" s="4"/>
      <c r="P1843" s="12" t="s">
        <v>3019</v>
      </c>
    </row>
    <row r="1844" spans="1:16" x14ac:dyDescent="0.45">
      <c r="A1844" s="2" t="s">
        <v>4175</v>
      </c>
      <c r="B1844" s="2">
        <v>1120</v>
      </c>
      <c r="C1844" s="12" t="s">
        <v>2507</v>
      </c>
      <c r="D1844" s="12" t="s">
        <v>170</v>
      </c>
      <c r="E1844" s="24">
        <v>51108374</v>
      </c>
      <c r="F1844" s="12" t="s">
        <v>10</v>
      </c>
      <c r="G1844" s="12" t="s">
        <v>0</v>
      </c>
      <c r="H1844" s="12" t="s">
        <v>3013</v>
      </c>
      <c r="I1844" s="4"/>
      <c r="J1844" s="5">
        <v>1</v>
      </c>
      <c r="K1844" s="6"/>
      <c r="L1844" s="6" t="s">
        <v>32</v>
      </c>
      <c r="M1844" s="4" t="s">
        <v>6</v>
      </c>
      <c r="N1844" t="s">
        <v>118</v>
      </c>
      <c r="O1844" s="4"/>
      <c r="P1844" s="12" t="s">
        <v>3020</v>
      </c>
    </row>
    <row r="1845" spans="1:16" x14ac:dyDescent="0.45">
      <c r="A1845" s="2" t="s">
        <v>4175</v>
      </c>
      <c r="B1845" s="2">
        <v>1120</v>
      </c>
      <c r="C1845" s="12" t="s">
        <v>317</v>
      </c>
      <c r="D1845" s="12" t="s">
        <v>170</v>
      </c>
      <c r="E1845" s="24">
        <v>51117090</v>
      </c>
      <c r="F1845" s="12" t="s">
        <v>1</v>
      </c>
      <c r="G1845" s="12" t="s">
        <v>10</v>
      </c>
      <c r="H1845" s="12" t="s">
        <v>3013</v>
      </c>
      <c r="I1845" s="4"/>
      <c r="J1845" s="5">
        <v>1</v>
      </c>
      <c r="K1845" s="6"/>
      <c r="L1845" s="6" t="s">
        <v>70</v>
      </c>
      <c r="M1845" s="4" t="s">
        <v>6</v>
      </c>
      <c r="N1845" t="s">
        <v>118</v>
      </c>
      <c r="O1845" s="4"/>
      <c r="P1845" s="12" t="s">
        <v>3021</v>
      </c>
    </row>
    <row r="1846" spans="1:16" x14ac:dyDescent="0.45">
      <c r="A1846" s="2" t="s">
        <v>4175</v>
      </c>
      <c r="B1846" s="2">
        <v>1120</v>
      </c>
      <c r="C1846" s="12" t="s">
        <v>1658</v>
      </c>
      <c r="D1846" s="12" t="s">
        <v>170</v>
      </c>
      <c r="E1846" s="24">
        <v>51130882</v>
      </c>
      <c r="F1846" s="12" t="s">
        <v>0</v>
      </c>
      <c r="G1846" s="12" t="s">
        <v>10</v>
      </c>
      <c r="H1846" s="12" t="s">
        <v>3013</v>
      </c>
      <c r="I1846" s="4"/>
      <c r="J1846" s="5">
        <v>1</v>
      </c>
      <c r="K1846" s="6"/>
      <c r="L1846" s="6" t="s">
        <v>164</v>
      </c>
      <c r="M1846" s="4" t="s">
        <v>6</v>
      </c>
      <c r="N1846" t="s">
        <v>118</v>
      </c>
      <c r="O1846" s="4"/>
      <c r="P1846" s="12" t="s">
        <v>3022</v>
      </c>
    </row>
    <row r="1847" spans="1:16" x14ac:dyDescent="0.45">
      <c r="A1847" s="2" t="s">
        <v>4175</v>
      </c>
      <c r="B1847" s="2">
        <v>1120</v>
      </c>
      <c r="C1847" s="12" t="s">
        <v>837</v>
      </c>
      <c r="D1847" s="12" t="s">
        <v>170</v>
      </c>
      <c r="E1847" s="24">
        <v>51126173</v>
      </c>
      <c r="F1847" s="12" t="s">
        <v>24</v>
      </c>
      <c r="G1847" s="12" t="s">
        <v>10</v>
      </c>
      <c r="H1847" s="12" t="s">
        <v>3013</v>
      </c>
      <c r="I1847" s="4"/>
      <c r="J1847" s="5">
        <v>1</v>
      </c>
      <c r="K1847" s="6"/>
      <c r="L1847" s="6" t="s">
        <v>445</v>
      </c>
      <c r="M1847" s="4" t="s">
        <v>6</v>
      </c>
      <c r="N1847" t="s">
        <v>118</v>
      </c>
      <c r="O1847" s="4"/>
      <c r="P1847" s="12" t="s">
        <v>3023</v>
      </c>
    </row>
    <row r="1848" spans="1:16" x14ac:dyDescent="0.45">
      <c r="A1848" s="2" t="s">
        <v>4175</v>
      </c>
      <c r="B1848" s="2">
        <v>1120</v>
      </c>
      <c r="C1848" s="12" t="s">
        <v>725</v>
      </c>
      <c r="D1848" s="12" t="s">
        <v>201</v>
      </c>
      <c r="E1848" s="24">
        <v>221913028</v>
      </c>
      <c r="F1848" s="12" t="s">
        <v>24</v>
      </c>
      <c r="G1848" s="12" t="s">
        <v>10</v>
      </c>
      <c r="H1848" s="12" t="s">
        <v>3024</v>
      </c>
      <c r="I1848" s="4"/>
      <c r="J1848" s="5">
        <v>1</v>
      </c>
      <c r="K1848" s="6"/>
      <c r="L1848" s="6" t="s">
        <v>124</v>
      </c>
      <c r="M1848" s="4" t="s">
        <v>6</v>
      </c>
      <c r="N1848" t="s">
        <v>118</v>
      </c>
      <c r="O1848" s="4"/>
      <c r="P1848" s="12" t="s">
        <v>3025</v>
      </c>
    </row>
    <row r="1849" spans="1:16" x14ac:dyDescent="0.45">
      <c r="A1849" s="2" t="s">
        <v>4175</v>
      </c>
      <c r="B1849" s="2">
        <v>1120</v>
      </c>
      <c r="C1849" s="12" t="s">
        <v>1975</v>
      </c>
      <c r="D1849" s="12" t="s">
        <v>126</v>
      </c>
      <c r="E1849" s="24">
        <v>158223414</v>
      </c>
      <c r="F1849" s="12" t="s">
        <v>10</v>
      </c>
      <c r="G1849" s="12" t="s">
        <v>24</v>
      </c>
      <c r="H1849" s="12" t="s">
        <v>3026</v>
      </c>
      <c r="I1849" s="4"/>
      <c r="J1849" s="5">
        <v>1</v>
      </c>
      <c r="K1849" s="6"/>
      <c r="L1849" s="6" t="s">
        <v>128</v>
      </c>
      <c r="M1849" s="4" t="s">
        <v>6</v>
      </c>
      <c r="N1849" t="s">
        <v>118</v>
      </c>
      <c r="O1849" s="4"/>
      <c r="P1849" s="12" t="s">
        <v>3027</v>
      </c>
    </row>
    <row r="1850" spans="1:16" x14ac:dyDescent="0.45">
      <c r="A1850" s="2" t="s">
        <v>4175</v>
      </c>
      <c r="B1850" s="2">
        <v>1120</v>
      </c>
      <c r="C1850" s="12" t="s">
        <v>1012</v>
      </c>
      <c r="D1850" s="12" t="s">
        <v>1541</v>
      </c>
      <c r="E1850" s="24">
        <v>139202128</v>
      </c>
      <c r="F1850" s="12" t="s">
        <v>24</v>
      </c>
      <c r="G1850" s="12" t="s">
        <v>10</v>
      </c>
      <c r="H1850" s="12" t="s">
        <v>3028</v>
      </c>
      <c r="I1850" s="4"/>
      <c r="J1850" s="5">
        <v>1</v>
      </c>
      <c r="K1850" s="6"/>
      <c r="L1850" s="6" t="s">
        <v>553</v>
      </c>
      <c r="M1850" s="4" t="s">
        <v>6</v>
      </c>
      <c r="N1850" t="s">
        <v>118</v>
      </c>
      <c r="O1850" s="4"/>
      <c r="P1850" s="12" t="s">
        <v>3029</v>
      </c>
    </row>
    <row r="1851" spans="1:16" x14ac:dyDescent="0.45">
      <c r="A1851" s="2" t="s">
        <v>4175</v>
      </c>
      <c r="B1851" s="2">
        <v>1120</v>
      </c>
      <c r="C1851" s="12" t="s">
        <v>1893</v>
      </c>
      <c r="D1851" s="12" t="s">
        <v>1541</v>
      </c>
      <c r="E1851" s="24">
        <v>139186307</v>
      </c>
      <c r="F1851" s="12" t="s">
        <v>24</v>
      </c>
      <c r="G1851" s="12" t="s">
        <v>1</v>
      </c>
      <c r="H1851" s="12" t="s">
        <v>3028</v>
      </c>
      <c r="I1851" s="4"/>
      <c r="J1851" s="5">
        <v>1</v>
      </c>
      <c r="K1851" s="6"/>
      <c r="L1851" s="6" t="s">
        <v>146</v>
      </c>
      <c r="M1851" s="4" t="s">
        <v>6</v>
      </c>
      <c r="N1851" t="s">
        <v>118</v>
      </c>
      <c r="O1851" s="4"/>
      <c r="P1851" s="12" t="s">
        <v>3030</v>
      </c>
    </row>
    <row r="1852" spans="1:16" x14ac:dyDescent="0.45">
      <c r="A1852" s="2" t="s">
        <v>4175</v>
      </c>
      <c r="B1852" s="2">
        <v>1120</v>
      </c>
      <c r="C1852" s="12" t="s">
        <v>3031</v>
      </c>
      <c r="D1852" s="12" t="s">
        <v>1541</v>
      </c>
      <c r="E1852" s="24">
        <v>139159577</v>
      </c>
      <c r="F1852" s="12" t="s">
        <v>1</v>
      </c>
      <c r="G1852" s="12" t="s">
        <v>24</v>
      </c>
      <c r="H1852" s="12" t="s">
        <v>3028</v>
      </c>
      <c r="I1852" s="4"/>
      <c r="J1852" s="5">
        <v>1</v>
      </c>
      <c r="K1852" s="6"/>
      <c r="L1852" s="6" t="s">
        <v>124</v>
      </c>
      <c r="M1852" s="4" t="s">
        <v>6</v>
      </c>
      <c r="N1852" t="s">
        <v>118</v>
      </c>
      <c r="O1852" s="4"/>
      <c r="P1852" s="12" t="s">
        <v>3032</v>
      </c>
    </row>
    <row r="1853" spans="1:16" x14ac:dyDescent="0.45">
      <c r="A1853" s="2" t="s">
        <v>4175</v>
      </c>
      <c r="B1853" s="2">
        <v>1120</v>
      </c>
      <c r="C1853" s="12" t="s">
        <v>1644</v>
      </c>
      <c r="D1853" s="12" t="s">
        <v>1541</v>
      </c>
      <c r="E1853" s="24">
        <v>139186246</v>
      </c>
      <c r="F1853" s="12" t="s">
        <v>10</v>
      </c>
      <c r="G1853" s="12" t="s">
        <v>24</v>
      </c>
      <c r="H1853" s="12" t="s">
        <v>3028</v>
      </c>
      <c r="I1853" s="4"/>
      <c r="J1853" s="5">
        <v>1</v>
      </c>
      <c r="K1853" s="6"/>
      <c r="L1853" s="6" t="s">
        <v>338</v>
      </c>
      <c r="M1853" s="4" t="s">
        <v>6</v>
      </c>
      <c r="N1853" t="s">
        <v>118</v>
      </c>
      <c r="O1853" s="4"/>
      <c r="P1853" s="12" t="s">
        <v>3033</v>
      </c>
    </row>
    <row r="1854" spans="1:16" x14ac:dyDescent="0.45">
      <c r="A1854" s="2" t="s">
        <v>4175</v>
      </c>
      <c r="B1854" s="2">
        <v>1120</v>
      </c>
      <c r="C1854" s="12" t="s">
        <v>3034</v>
      </c>
      <c r="D1854" s="12" t="s">
        <v>1541</v>
      </c>
      <c r="E1854" s="24">
        <v>139189297</v>
      </c>
      <c r="F1854" s="12" t="s">
        <v>0</v>
      </c>
      <c r="G1854" s="12" t="s">
        <v>1</v>
      </c>
      <c r="H1854" s="12" t="s">
        <v>3028</v>
      </c>
      <c r="I1854" s="4"/>
      <c r="J1854" s="5">
        <v>1</v>
      </c>
      <c r="K1854" s="6"/>
      <c r="L1854" s="6" t="s">
        <v>199</v>
      </c>
      <c r="M1854" s="4" t="s">
        <v>6</v>
      </c>
      <c r="N1854" t="s">
        <v>118</v>
      </c>
      <c r="O1854" s="4"/>
      <c r="P1854" s="12" t="s">
        <v>3035</v>
      </c>
    </row>
    <row r="1855" spans="1:16" x14ac:dyDescent="0.45">
      <c r="A1855" s="2" t="s">
        <v>4175</v>
      </c>
      <c r="B1855" s="2">
        <v>1120</v>
      </c>
      <c r="C1855" s="12" t="s">
        <v>2178</v>
      </c>
      <c r="D1855" s="12" t="s">
        <v>1541</v>
      </c>
      <c r="E1855" s="24">
        <v>139183809</v>
      </c>
      <c r="F1855" s="12" t="s">
        <v>0</v>
      </c>
      <c r="G1855" s="12" t="s">
        <v>1</v>
      </c>
      <c r="H1855" s="12" t="s">
        <v>3028</v>
      </c>
      <c r="I1855" s="4"/>
      <c r="J1855" s="5">
        <v>1</v>
      </c>
      <c r="K1855" s="6"/>
      <c r="L1855" s="6" t="s">
        <v>187</v>
      </c>
      <c r="M1855" s="4" t="s">
        <v>6</v>
      </c>
      <c r="N1855" t="s">
        <v>118</v>
      </c>
      <c r="O1855" s="4"/>
      <c r="P1855" s="12" t="s">
        <v>3036</v>
      </c>
    </row>
    <row r="1856" spans="1:16" x14ac:dyDescent="0.45">
      <c r="A1856" s="2" t="s">
        <v>4175</v>
      </c>
      <c r="B1856" s="2">
        <v>1120</v>
      </c>
      <c r="C1856" s="12" t="s">
        <v>117</v>
      </c>
      <c r="D1856" s="12" t="s">
        <v>1541</v>
      </c>
      <c r="E1856" s="24">
        <v>139170553</v>
      </c>
      <c r="F1856" s="12" t="s">
        <v>24</v>
      </c>
      <c r="G1856" s="12" t="s">
        <v>1</v>
      </c>
      <c r="H1856" s="12" t="s">
        <v>3028</v>
      </c>
      <c r="I1856" s="4"/>
      <c r="J1856" s="5">
        <v>1</v>
      </c>
      <c r="K1856" s="6"/>
      <c r="L1856" s="6" t="s">
        <v>32</v>
      </c>
      <c r="M1856" s="4" t="s">
        <v>6</v>
      </c>
      <c r="N1856" t="s">
        <v>132</v>
      </c>
      <c r="O1856" s="4"/>
      <c r="P1856" s="12" t="s">
        <v>3037</v>
      </c>
    </row>
    <row r="1857" spans="1:16" x14ac:dyDescent="0.45">
      <c r="A1857" s="2" t="s">
        <v>4175</v>
      </c>
      <c r="B1857" s="2">
        <v>1120</v>
      </c>
      <c r="C1857" s="12" t="s">
        <v>1402</v>
      </c>
      <c r="D1857" s="12" t="s">
        <v>1541</v>
      </c>
      <c r="E1857" s="24">
        <v>139197638</v>
      </c>
      <c r="F1857" s="12" t="s">
        <v>24</v>
      </c>
      <c r="G1857" s="12" t="s">
        <v>10</v>
      </c>
      <c r="H1857" s="12" t="s">
        <v>3028</v>
      </c>
      <c r="I1857" s="4"/>
      <c r="J1857" s="5">
        <v>1</v>
      </c>
      <c r="K1857" s="6"/>
      <c r="L1857" s="6" t="s">
        <v>32</v>
      </c>
      <c r="M1857" s="4" t="s">
        <v>6</v>
      </c>
      <c r="N1857" t="s">
        <v>132</v>
      </c>
      <c r="O1857" s="4"/>
      <c r="P1857" s="12" t="s">
        <v>3038</v>
      </c>
    </row>
    <row r="1858" spans="1:16" x14ac:dyDescent="0.45">
      <c r="A1858" s="2" t="s">
        <v>4175</v>
      </c>
      <c r="B1858" s="2">
        <v>1120</v>
      </c>
      <c r="C1858" s="12" t="s">
        <v>1908</v>
      </c>
      <c r="D1858" s="12" t="s">
        <v>1541</v>
      </c>
      <c r="E1858" s="24">
        <v>139170558</v>
      </c>
      <c r="F1858" s="12" t="s">
        <v>0</v>
      </c>
      <c r="G1858" s="12" t="s">
        <v>24</v>
      </c>
      <c r="H1858" s="12" t="s">
        <v>3028</v>
      </c>
      <c r="I1858" s="4"/>
      <c r="J1858" s="5">
        <v>1</v>
      </c>
      <c r="K1858" s="6"/>
      <c r="L1858" s="6" t="s">
        <v>32</v>
      </c>
      <c r="M1858" s="4" t="s">
        <v>6</v>
      </c>
      <c r="N1858" t="s">
        <v>118</v>
      </c>
      <c r="O1858" s="4"/>
      <c r="P1858" s="12" t="s">
        <v>3039</v>
      </c>
    </row>
    <row r="1859" spans="1:16" x14ac:dyDescent="0.45">
      <c r="A1859" s="2" t="s">
        <v>4175</v>
      </c>
      <c r="B1859" s="2">
        <v>1120</v>
      </c>
      <c r="C1859" s="12" t="s">
        <v>1624</v>
      </c>
      <c r="D1859" s="12" t="s">
        <v>1541</v>
      </c>
      <c r="E1859" s="24">
        <v>139159610</v>
      </c>
      <c r="F1859" s="12" t="s">
        <v>24</v>
      </c>
      <c r="G1859" s="12" t="s">
        <v>10</v>
      </c>
      <c r="H1859" s="12" t="s">
        <v>3028</v>
      </c>
      <c r="I1859" s="4"/>
      <c r="J1859" s="5">
        <v>1</v>
      </c>
      <c r="K1859" s="6"/>
      <c r="L1859" s="6" t="s">
        <v>32</v>
      </c>
      <c r="M1859" s="4" t="s">
        <v>6</v>
      </c>
      <c r="N1859" t="s">
        <v>118</v>
      </c>
      <c r="O1859" s="4"/>
      <c r="P1859" s="12" t="s">
        <v>3040</v>
      </c>
    </row>
    <row r="1860" spans="1:16" x14ac:dyDescent="0.45">
      <c r="A1860" s="2" t="s">
        <v>4175</v>
      </c>
      <c r="B1860" s="2">
        <v>1120</v>
      </c>
      <c r="C1860" s="12" t="s">
        <v>3041</v>
      </c>
      <c r="D1860" s="12" t="s">
        <v>1541</v>
      </c>
      <c r="E1860" s="24">
        <v>139170553</v>
      </c>
      <c r="F1860" s="12" t="s">
        <v>24</v>
      </c>
      <c r="G1860" s="12" t="s">
        <v>1</v>
      </c>
      <c r="H1860" s="12" t="s">
        <v>3028</v>
      </c>
      <c r="I1860" s="4"/>
      <c r="J1860" s="5">
        <v>1</v>
      </c>
      <c r="K1860" s="6"/>
      <c r="L1860" s="6" t="s">
        <v>32</v>
      </c>
      <c r="M1860" s="4" t="s">
        <v>6</v>
      </c>
      <c r="N1860" t="s">
        <v>132</v>
      </c>
      <c r="O1860" s="4"/>
      <c r="P1860" s="12" t="s">
        <v>3037</v>
      </c>
    </row>
    <row r="1861" spans="1:16" x14ac:dyDescent="0.45">
      <c r="A1861" s="2" t="s">
        <v>4175</v>
      </c>
      <c r="B1861" s="2">
        <v>1120</v>
      </c>
      <c r="C1861" s="12" t="s">
        <v>533</v>
      </c>
      <c r="D1861" s="12" t="s">
        <v>1541</v>
      </c>
      <c r="E1861" s="24">
        <v>139223664</v>
      </c>
      <c r="F1861" s="12" t="s">
        <v>24</v>
      </c>
      <c r="G1861" s="12" t="s">
        <v>10</v>
      </c>
      <c r="H1861" s="12" t="s">
        <v>3028</v>
      </c>
      <c r="I1861" s="4"/>
      <c r="J1861" s="5">
        <v>1</v>
      </c>
      <c r="K1861" s="6"/>
      <c r="L1861" s="6" t="s">
        <v>45</v>
      </c>
      <c r="M1861" s="4" t="s">
        <v>6</v>
      </c>
      <c r="N1861" t="s">
        <v>118</v>
      </c>
      <c r="O1861" s="4"/>
      <c r="P1861" s="12" t="s">
        <v>3042</v>
      </c>
    </row>
    <row r="1862" spans="1:16" x14ac:dyDescent="0.45">
      <c r="A1862" s="2" t="s">
        <v>4175</v>
      </c>
      <c r="B1862" s="2">
        <v>1120</v>
      </c>
      <c r="C1862" s="12" t="s">
        <v>3043</v>
      </c>
      <c r="D1862" s="12" t="s">
        <v>1541</v>
      </c>
      <c r="E1862" s="24">
        <v>139222219</v>
      </c>
      <c r="F1862" s="12" t="s">
        <v>1</v>
      </c>
      <c r="G1862" s="12" t="s">
        <v>0</v>
      </c>
      <c r="H1862" s="12" t="s">
        <v>3028</v>
      </c>
      <c r="I1862" s="4"/>
      <c r="J1862" s="5">
        <v>1</v>
      </c>
      <c r="K1862" s="6"/>
      <c r="L1862" s="6" t="s">
        <v>159</v>
      </c>
      <c r="M1862" s="4" t="s">
        <v>6</v>
      </c>
      <c r="N1862" t="s">
        <v>118</v>
      </c>
      <c r="O1862" s="4"/>
      <c r="P1862" s="12" t="s">
        <v>3044</v>
      </c>
    </row>
    <row r="1863" spans="1:16" x14ac:dyDescent="0.45">
      <c r="A1863" s="2" t="s">
        <v>4175</v>
      </c>
      <c r="B1863" s="2">
        <v>1120</v>
      </c>
      <c r="C1863" s="12" t="s">
        <v>809</v>
      </c>
      <c r="D1863" s="12" t="s">
        <v>1541</v>
      </c>
      <c r="E1863" s="24">
        <v>139167798</v>
      </c>
      <c r="F1863" s="12" t="s">
        <v>24</v>
      </c>
      <c r="G1863" s="12" t="s">
        <v>10</v>
      </c>
      <c r="H1863" s="12" t="s">
        <v>3028</v>
      </c>
      <c r="I1863" s="4"/>
      <c r="J1863" s="5">
        <v>1</v>
      </c>
      <c r="K1863" s="6"/>
      <c r="L1863" s="6" t="s">
        <v>445</v>
      </c>
      <c r="M1863" s="4" t="s">
        <v>6</v>
      </c>
      <c r="N1863" t="s">
        <v>118</v>
      </c>
      <c r="O1863" s="4"/>
      <c r="P1863" s="12" t="s">
        <v>3045</v>
      </c>
    </row>
    <row r="1864" spans="1:16" x14ac:dyDescent="0.45">
      <c r="A1864" s="2" t="s">
        <v>4175</v>
      </c>
      <c r="B1864" s="2">
        <v>1120</v>
      </c>
      <c r="C1864" s="12" t="s">
        <v>3047</v>
      </c>
      <c r="D1864" s="12" t="s">
        <v>1331</v>
      </c>
      <c r="E1864" s="24">
        <v>117671183</v>
      </c>
      <c r="F1864" s="12" t="s">
        <v>1</v>
      </c>
      <c r="G1864" s="12" t="s">
        <v>0</v>
      </c>
      <c r="H1864" s="12" t="s">
        <v>3046</v>
      </c>
      <c r="I1864" s="4"/>
      <c r="J1864" s="5">
        <v>1</v>
      </c>
      <c r="K1864" s="6"/>
      <c r="L1864" s="6" t="s">
        <v>219</v>
      </c>
      <c r="M1864" s="4" t="s">
        <v>6</v>
      </c>
      <c r="N1864" t="s">
        <v>118</v>
      </c>
      <c r="O1864" s="4"/>
      <c r="P1864" s="12" t="s">
        <v>3048</v>
      </c>
    </row>
    <row r="1865" spans="1:16" x14ac:dyDescent="0.45">
      <c r="A1865" s="2" t="s">
        <v>4175</v>
      </c>
      <c r="B1865" s="2">
        <v>1120</v>
      </c>
      <c r="C1865" s="12" t="s">
        <v>1509</v>
      </c>
      <c r="D1865" s="12" t="s">
        <v>722</v>
      </c>
      <c r="E1865" s="24">
        <v>856132</v>
      </c>
      <c r="F1865" s="12" t="s">
        <v>0</v>
      </c>
      <c r="G1865" s="12" t="s">
        <v>1</v>
      </c>
      <c r="H1865" s="12" t="s">
        <v>3049</v>
      </c>
      <c r="I1865" s="4"/>
      <c r="J1865" s="5">
        <v>1</v>
      </c>
      <c r="K1865" s="6"/>
      <c r="L1865" s="6" t="s">
        <v>146</v>
      </c>
      <c r="M1865" s="4" t="s">
        <v>6</v>
      </c>
      <c r="N1865" t="s">
        <v>118</v>
      </c>
      <c r="O1865" s="4"/>
      <c r="P1865" s="12" t="s">
        <v>3050</v>
      </c>
    </row>
    <row r="1866" spans="1:16" x14ac:dyDescent="0.45">
      <c r="A1866" s="2" t="s">
        <v>4175</v>
      </c>
      <c r="B1866" s="2">
        <v>1120</v>
      </c>
      <c r="C1866" s="12" t="s">
        <v>1455</v>
      </c>
      <c r="D1866" s="12" t="s">
        <v>722</v>
      </c>
      <c r="E1866" s="24">
        <v>855708</v>
      </c>
      <c r="F1866" s="12" t="s">
        <v>24</v>
      </c>
      <c r="G1866" s="12" t="s">
        <v>10</v>
      </c>
      <c r="H1866" s="12" t="s">
        <v>3049</v>
      </c>
      <c r="I1866" s="4"/>
      <c r="J1866" s="5">
        <v>1</v>
      </c>
      <c r="K1866" s="6"/>
      <c r="L1866" s="6" t="s">
        <v>176</v>
      </c>
      <c r="M1866" s="4" t="s">
        <v>6</v>
      </c>
      <c r="N1866" t="s">
        <v>118</v>
      </c>
      <c r="O1866" s="4"/>
      <c r="P1866" s="12" t="s">
        <v>3051</v>
      </c>
    </row>
    <row r="1867" spans="1:16" x14ac:dyDescent="0.45">
      <c r="A1867" s="2" t="s">
        <v>4175</v>
      </c>
      <c r="B1867" s="2">
        <v>1120</v>
      </c>
      <c r="C1867" s="12" t="s">
        <v>616</v>
      </c>
      <c r="D1867" s="12" t="s">
        <v>722</v>
      </c>
      <c r="E1867" s="24">
        <v>855956</v>
      </c>
      <c r="F1867" s="12" t="s">
        <v>10</v>
      </c>
      <c r="G1867" s="12" t="s">
        <v>0</v>
      </c>
      <c r="H1867" s="12" t="s">
        <v>3049</v>
      </c>
      <c r="I1867" s="4"/>
      <c r="J1867" s="5">
        <v>1</v>
      </c>
      <c r="K1867" s="6"/>
      <c r="L1867" s="6" t="s">
        <v>128</v>
      </c>
      <c r="M1867" s="4" t="s">
        <v>6</v>
      </c>
      <c r="N1867" t="s">
        <v>147</v>
      </c>
      <c r="O1867" s="4"/>
      <c r="P1867" s="12" t="s">
        <v>3052</v>
      </c>
    </row>
    <row r="1868" spans="1:16" x14ac:dyDescent="0.45">
      <c r="A1868" s="2" t="s">
        <v>4175</v>
      </c>
      <c r="B1868" s="2">
        <v>1120</v>
      </c>
      <c r="C1868" s="12" t="s">
        <v>1591</v>
      </c>
      <c r="D1868" s="12" t="s">
        <v>722</v>
      </c>
      <c r="E1868" s="24">
        <v>855997</v>
      </c>
      <c r="F1868" s="12" t="s">
        <v>0</v>
      </c>
      <c r="G1868" s="12" t="s">
        <v>1</v>
      </c>
      <c r="H1868" s="12" t="s">
        <v>3049</v>
      </c>
      <c r="I1868" s="4"/>
      <c r="J1868" s="5">
        <v>1</v>
      </c>
      <c r="K1868" s="6"/>
      <c r="L1868" s="6" t="s">
        <v>32</v>
      </c>
      <c r="M1868" s="4" t="s">
        <v>6</v>
      </c>
      <c r="N1868" t="s">
        <v>118</v>
      </c>
      <c r="O1868" s="4"/>
      <c r="P1868" s="12" t="s">
        <v>3053</v>
      </c>
    </row>
    <row r="1869" spans="1:16" x14ac:dyDescent="0.45">
      <c r="A1869" s="2" t="s">
        <v>4175</v>
      </c>
      <c r="B1869" s="2">
        <v>1120</v>
      </c>
      <c r="C1869" s="12" t="s">
        <v>2348</v>
      </c>
      <c r="D1869" s="12" t="s">
        <v>722</v>
      </c>
      <c r="E1869" s="24">
        <v>853305</v>
      </c>
      <c r="F1869" s="12" t="s">
        <v>1</v>
      </c>
      <c r="G1869" s="12" t="s">
        <v>0</v>
      </c>
      <c r="H1869" s="12" t="s">
        <v>3049</v>
      </c>
      <c r="I1869" s="4"/>
      <c r="J1869" s="5">
        <v>1</v>
      </c>
      <c r="K1869" s="6"/>
      <c r="L1869" s="6" t="s">
        <v>32</v>
      </c>
      <c r="M1869" s="4" t="s">
        <v>6</v>
      </c>
      <c r="N1869" t="s">
        <v>118</v>
      </c>
      <c r="O1869" s="4"/>
      <c r="P1869" s="12" t="s">
        <v>3054</v>
      </c>
    </row>
    <row r="1870" spans="1:16" x14ac:dyDescent="0.45">
      <c r="A1870" s="2" t="s">
        <v>4175</v>
      </c>
      <c r="B1870" s="2">
        <v>1120</v>
      </c>
      <c r="C1870" s="12" t="s">
        <v>737</v>
      </c>
      <c r="D1870" s="12" t="s">
        <v>722</v>
      </c>
      <c r="E1870" s="24">
        <v>856061</v>
      </c>
      <c r="F1870" s="12" t="s">
        <v>0</v>
      </c>
      <c r="G1870" s="12" t="s">
        <v>1</v>
      </c>
      <c r="H1870" s="12" t="s">
        <v>3049</v>
      </c>
      <c r="I1870" s="4"/>
      <c r="J1870" s="5">
        <v>1</v>
      </c>
      <c r="K1870" s="6"/>
      <c r="L1870" s="6" t="s">
        <v>32</v>
      </c>
      <c r="M1870" s="4" t="s">
        <v>6</v>
      </c>
      <c r="N1870" t="s">
        <v>118</v>
      </c>
      <c r="O1870" s="4"/>
      <c r="P1870" s="12" t="s">
        <v>3055</v>
      </c>
    </row>
    <row r="1871" spans="1:16" x14ac:dyDescent="0.45">
      <c r="A1871" s="2" t="s">
        <v>4175</v>
      </c>
      <c r="B1871" s="2">
        <v>1120</v>
      </c>
      <c r="C1871" s="12" t="s">
        <v>1488</v>
      </c>
      <c r="D1871" s="12" t="s">
        <v>1932</v>
      </c>
      <c r="E1871" s="24">
        <v>129200830</v>
      </c>
      <c r="F1871" s="12" t="s">
        <v>0</v>
      </c>
      <c r="G1871" s="12" t="s">
        <v>10</v>
      </c>
      <c r="H1871" s="12" t="s">
        <v>3056</v>
      </c>
      <c r="I1871" s="4"/>
      <c r="J1871" s="5">
        <v>1</v>
      </c>
      <c r="K1871" s="6"/>
      <c r="L1871" s="6" t="s">
        <v>180</v>
      </c>
      <c r="M1871" s="4" t="s">
        <v>6</v>
      </c>
      <c r="N1871" t="s">
        <v>118</v>
      </c>
      <c r="O1871" s="4"/>
      <c r="P1871" s="12" t="s">
        <v>3057</v>
      </c>
    </row>
    <row r="1872" spans="1:16" x14ac:dyDescent="0.45">
      <c r="A1872" s="2" t="s">
        <v>4175</v>
      </c>
      <c r="B1872" s="2">
        <v>1120</v>
      </c>
      <c r="C1872" s="12" t="s">
        <v>723</v>
      </c>
      <c r="D1872" s="12" t="s">
        <v>1932</v>
      </c>
      <c r="E1872" s="24">
        <v>129201067</v>
      </c>
      <c r="F1872" s="12" t="s">
        <v>24</v>
      </c>
      <c r="G1872" s="12" t="s">
        <v>0</v>
      </c>
      <c r="H1872" s="12" t="s">
        <v>3056</v>
      </c>
      <c r="I1872" s="4"/>
      <c r="J1872" s="5">
        <v>1</v>
      </c>
      <c r="K1872" s="6"/>
      <c r="L1872" s="6" t="s">
        <v>219</v>
      </c>
      <c r="M1872" s="4" t="s">
        <v>6</v>
      </c>
      <c r="N1872" t="s">
        <v>118</v>
      </c>
      <c r="O1872" s="4"/>
      <c r="P1872" s="12" t="s">
        <v>3058</v>
      </c>
    </row>
    <row r="1873" spans="1:16" x14ac:dyDescent="0.45">
      <c r="A1873" s="2" t="s">
        <v>4175</v>
      </c>
      <c r="B1873" s="2">
        <v>1120</v>
      </c>
      <c r="C1873" s="12" t="s">
        <v>1882</v>
      </c>
      <c r="D1873" s="12" t="s">
        <v>201</v>
      </c>
      <c r="E1873" s="24">
        <v>205592984</v>
      </c>
      <c r="F1873" s="12" t="s">
        <v>0</v>
      </c>
      <c r="G1873" s="12" t="s">
        <v>10</v>
      </c>
      <c r="H1873" s="12" t="s">
        <v>3059</v>
      </c>
      <c r="I1873" s="4"/>
      <c r="J1873" s="5">
        <v>1</v>
      </c>
      <c r="K1873" s="6"/>
      <c r="L1873" s="6" t="s">
        <v>159</v>
      </c>
      <c r="M1873" s="4" t="s">
        <v>6</v>
      </c>
      <c r="N1873" t="s">
        <v>118</v>
      </c>
      <c r="O1873" s="4"/>
      <c r="P1873" s="12" t="s">
        <v>3060</v>
      </c>
    </row>
    <row r="1874" spans="1:16" x14ac:dyDescent="0.45">
      <c r="A1874" s="2" t="s">
        <v>4175</v>
      </c>
      <c r="B1874" s="2">
        <v>1120</v>
      </c>
      <c r="C1874" s="12" t="s">
        <v>1076</v>
      </c>
      <c r="D1874" s="12" t="s">
        <v>722</v>
      </c>
      <c r="E1874" s="24">
        <v>18576300</v>
      </c>
      <c r="F1874" s="12" t="s">
        <v>24</v>
      </c>
      <c r="G1874" s="12" t="s">
        <v>10</v>
      </c>
      <c r="H1874" s="12" t="s">
        <v>3061</v>
      </c>
      <c r="I1874" s="4"/>
      <c r="J1874" s="5">
        <v>1</v>
      </c>
      <c r="K1874" s="6"/>
      <c r="L1874" s="6" t="s">
        <v>219</v>
      </c>
      <c r="M1874" s="4" t="s">
        <v>6</v>
      </c>
      <c r="N1874" t="s">
        <v>118</v>
      </c>
      <c r="O1874" s="4"/>
      <c r="P1874" s="12" t="s">
        <v>3062</v>
      </c>
    </row>
    <row r="1875" spans="1:16" x14ac:dyDescent="0.45">
      <c r="A1875" s="2" t="s">
        <v>4175</v>
      </c>
      <c r="B1875" s="2">
        <v>1120</v>
      </c>
      <c r="C1875" s="12" t="s">
        <v>2660</v>
      </c>
      <c r="D1875" s="12" t="s">
        <v>722</v>
      </c>
      <c r="E1875" s="24">
        <v>18576719</v>
      </c>
      <c r="F1875" s="12" t="s">
        <v>1</v>
      </c>
      <c r="G1875" s="12" t="s">
        <v>0</v>
      </c>
      <c r="H1875" s="12" t="s">
        <v>3061</v>
      </c>
      <c r="I1875" s="4"/>
      <c r="J1875" s="5">
        <v>1</v>
      </c>
      <c r="K1875" s="6"/>
      <c r="L1875" s="6" t="s">
        <v>176</v>
      </c>
      <c r="M1875" s="4" t="s">
        <v>6</v>
      </c>
      <c r="N1875" t="s">
        <v>118</v>
      </c>
      <c r="O1875" s="4"/>
      <c r="P1875" s="12" t="s">
        <v>3063</v>
      </c>
    </row>
    <row r="1876" spans="1:16" x14ac:dyDescent="0.45">
      <c r="A1876" s="2" t="s">
        <v>4175</v>
      </c>
      <c r="B1876" s="2">
        <v>1120</v>
      </c>
      <c r="C1876" s="12" t="s">
        <v>301</v>
      </c>
      <c r="D1876" s="12" t="s">
        <v>722</v>
      </c>
      <c r="E1876" s="24">
        <v>18569119</v>
      </c>
      <c r="F1876" s="12" t="s">
        <v>0</v>
      </c>
      <c r="G1876" s="12" t="s">
        <v>24</v>
      </c>
      <c r="H1876" s="12" t="s">
        <v>3061</v>
      </c>
      <c r="I1876" s="4"/>
      <c r="J1876" s="5">
        <v>1</v>
      </c>
      <c r="K1876" s="6"/>
      <c r="L1876" s="6" t="s">
        <v>176</v>
      </c>
      <c r="M1876" s="4" t="s">
        <v>6</v>
      </c>
      <c r="N1876" t="s">
        <v>118</v>
      </c>
      <c r="O1876" s="4"/>
      <c r="P1876" s="12" t="s">
        <v>3064</v>
      </c>
    </row>
    <row r="1877" spans="1:16" x14ac:dyDescent="0.45">
      <c r="A1877" s="2" t="s">
        <v>4175</v>
      </c>
      <c r="B1877" s="2">
        <v>1120</v>
      </c>
      <c r="C1877" s="12" t="s">
        <v>439</v>
      </c>
      <c r="D1877" s="12" t="s">
        <v>722</v>
      </c>
      <c r="E1877" s="24">
        <v>18576719</v>
      </c>
      <c r="F1877" s="12" t="s">
        <v>1</v>
      </c>
      <c r="G1877" s="12" t="s">
        <v>0</v>
      </c>
      <c r="H1877" s="12" t="s">
        <v>3061</v>
      </c>
      <c r="I1877" s="4"/>
      <c r="J1877" s="5">
        <v>1</v>
      </c>
      <c r="K1877" s="6"/>
      <c r="L1877" s="6" t="s">
        <v>199</v>
      </c>
      <c r="M1877" s="4" t="s">
        <v>6</v>
      </c>
      <c r="N1877" t="s">
        <v>118</v>
      </c>
      <c r="O1877" s="4"/>
      <c r="P1877" s="12" t="s">
        <v>3063</v>
      </c>
    </row>
    <row r="1878" spans="1:16" x14ac:dyDescent="0.45">
      <c r="A1878" s="2" t="s">
        <v>4175</v>
      </c>
      <c r="B1878" s="2">
        <v>1120</v>
      </c>
      <c r="C1878" s="12" t="s">
        <v>209</v>
      </c>
      <c r="D1878" s="12" t="s">
        <v>207</v>
      </c>
      <c r="E1878" s="24">
        <v>73470628</v>
      </c>
      <c r="F1878" s="12" t="s">
        <v>3067</v>
      </c>
      <c r="G1878" s="12" t="s">
        <v>144</v>
      </c>
      <c r="H1878" s="12" t="s">
        <v>3065</v>
      </c>
      <c r="I1878" s="4"/>
      <c r="J1878" s="5">
        <v>1</v>
      </c>
      <c r="K1878" s="6"/>
      <c r="L1878" s="6" t="s">
        <v>146</v>
      </c>
      <c r="M1878" s="4" t="s">
        <v>6</v>
      </c>
      <c r="N1878" t="s">
        <v>194</v>
      </c>
      <c r="O1878" s="4"/>
      <c r="P1878" s="12" t="s">
        <v>3066</v>
      </c>
    </row>
    <row r="1879" spans="1:16" x14ac:dyDescent="0.45">
      <c r="A1879" s="2" t="s">
        <v>4175</v>
      </c>
      <c r="B1879" s="2">
        <v>1120</v>
      </c>
      <c r="C1879" s="12" t="s">
        <v>1673</v>
      </c>
      <c r="D1879" s="12" t="s">
        <v>207</v>
      </c>
      <c r="E1879" s="24">
        <v>73466278</v>
      </c>
      <c r="F1879" s="12" t="s">
        <v>0</v>
      </c>
      <c r="G1879" s="12" t="s">
        <v>1</v>
      </c>
      <c r="H1879" s="12" t="s">
        <v>3065</v>
      </c>
      <c r="I1879" s="4"/>
      <c r="J1879" s="5">
        <v>1</v>
      </c>
      <c r="K1879" s="6"/>
      <c r="L1879" s="6" t="s">
        <v>580</v>
      </c>
      <c r="M1879" s="4" t="s">
        <v>6</v>
      </c>
      <c r="N1879" t="s">
        <v>118</v>
      </c>
      <c r="O1879" s="4"/>
      <c r="P1879" s="12" t="s">
        <v>3068</v>
      </c>
    </row>
    <row r="1880" spans="1:16" x14ac:dyDescent="0.45">
      <c r="A1880" s="2" t="s">
        <v>4175</v>
      </c>
      <c r="B1880" s="2">
        <v>1120</v>
      </c>
      <c r="C1880" s="12" t="s">
        <v>1675</v>
      </c>
      <c r="D1880" s="12" t="s">
        <v>207</v>
      </c>
      <c r="E1880" s="24">
        <v>73455584</v>
      </c>
      <c r="F1880" s="12" t="s">
        <v>24</v>
      </c>
      <c r="G1880" s="12" t="s">
        <v>10</v>
      </c>
      <c r="H1880" s="12" t="s">
        <v>3065</v>
      </c>
      <c r="I1880" s="4"/>
      <c r="J1880" s="5">
        <v>1</v>
      </c>
      <c r="K1880" s="6"/>
      <c r="L1880" s="6" t="s">
        <v>180</v>
      </c>
      <c r="M1880" s="4" t="s">
        <v>6</v>
      </c>
      <c r="N1880" t="s">
        <v>147</v>
      </c>
      <c r="O1880" s="4"/>
      <c r="P1880" s="12" t="s">
        <v>3069</v>
      </c>
    </row>
    <row r="1881" spans="1:16" x14ac:dyDescent="0.45">
      <c r="A1881" s="2" t="s">
        <v>4175</v>
      </c>
      <c r="B1881" s="2">
        <v>1120</v>
      </c>
      <c r="C1881" s="12" t="s">
        <v>1838</v>
      </c>
      <c r="D1881" s="12" t="s">
        <v>207</v>
      </c>
      <c r="E1881" s="24">
        <v>73462020</v>
      </c>
      <c r="F1881" s="12" t="s">
        <v>0</v>
      </c>
      <c r="G1881" s="12" t="s">
        <v>1</v>
      </c>
      <c r="H1881" s="12" t="s">
        <v>3065</v>
      </c>
      <c r="I1881" s="4"/>
      <c r="J1881" s="5">
        <v>1</v>
      </c>
      <c r="K1881" s="6"/>
      <c r="L1881" s="6" t="s">
        <v>124</v>
      </c>
      <c r="M1881" s="4" t="s">
        <v>6</v>
      </c>
      <c r="N1881" t="s">
        <v>118</v>
      </c>
      <c r="O1881" s="4"/>
      <c r="P1881" s="12" t="s">
        <v>3070</v>
      </c>
    </row>
    <row r="1882" spans="1:16" x14ac:dyDescent="0.45">
      <c r="A1882" s="2" t="s">
        <v>4175</v>
      </c>
      <c r="B1882" s="2">
        <v>1120</v>
      </c>
      <c r="C1882" s="12" t="s">
        <v>3071</v>
      </c>
      <c r="D1882" s="12" t="s">
        <v>207</v>
      </c>
      <c r="E1882" s="24">
        <v>73457316</v>
      </c>
      <c r="F1882" s="12" t="s">
        <v>24</v>
      </c>
      <c r="G1882" s="12" t="s">
        <v>10</v>
      </c>
      <c r="H1882" s="12" t="s">
        <v>3065</v>
      </c>
      <c r="I1882" s="4"/>
      <c r="J1882" s="5">
        <v>1</v>
      </c>
      <c r="K1882" s="6"/>
      <c r="L1882" s="6" t="s">
        <v>124</v>
      </c>
      <c r="M1882" s="4" t="s">
        <v>6</v>
      </c>
      <c r="N1882" t="s">
        <v>118</v>
      </c>
      <c r="O1882" s="4"/>
      <c r="P1882" s="12" t="s">
        <v>3072</v>
      </c>
    </row>
    <row r="1883" spans="1:16" x14ac:dyDescent="0.45">
      <c r="A1883" s="2" t="s">
        <v>4175</v>
      </c>
      <c r="B1883" s="2">
        <v>1120</v>
      </c>
      <c r="C1883" s="12" t="s">
        <v>1844</v>
      </c>
      <c r="D1883" s="12" t="s">
        <v>207</v>
      </c>
      <c r="E1883" s="24">
        <v>73456970</v>
      </c>
      <c r="F1883" s="12" t="s">
        <v>1</v>
      </c>
      <c r="G1883" s="12" t="s">
        <v>0</v>
      </c>
      <c r="H1883" s="12" t="s">
        <v>3065</v>
      </c>
      <c r="I1883" s="4"/>
      <c r="J1883" s="5">
        <v>1</v>
      </c>
      <c r="K1883" s="6"/>
      <c r="L1883" s="6" t="s">
        <v>219</v>
      </c>
      <c r="M1883" s="4" t="s">
        <v>6</v>
      </c>
      <c r="N1883" t="s">
        <v>118</v>
      </c>
      <c r="O1883" s="4"/>
      <c r="P1883" s="12" t="s">
        <v>3073</v>
      </c>
    </row>
    <row r="1884" spans="1:16" x14ac:dyDescent="0.45">
      <c r="A1884" s="2" t="s">
        <v>4175</v>
      </c>
      <c r="B1884" s="2">
        <v>1120</v>
      </c>
      <c r="C1884" s="12" t="s">
        <v>3074</v>
      </c>
      <c r="D1884" s="12" t="s">
        <v>207</v>
      </c>
      <c r="E1884" s="24">
        <v>73462008</v>
      </c>
      <c r="F1884" s="12" t="s">
        <v>24</v>
      </c>
      <c r="G1884" s="12" t="s">
        <v>1</v>
      </c>
      <c r="H1884" s="12" t="s">
        <v>3065</v>
      </c>
      <c r="I1884" s="4"/>
      <c r="J1884" s="5">
        <v>1</v>
      </c>
      <c r="K1884" s="6"/>
      <c r="L1884" s="6" t="s">
        <v>176</v>
      </c>
      <c r="M1884" s="4" t="s">
        <v>6</v>
      </c>
      <c r="N1884" t="s">
        <v>118</v>
      </c>
      <c r="O1884" s="4"/>
      <c r="P1884" s="12" t="s">
        <v>3075</v>
      </c>
    </row>
    <row r="1885" spans="1:16" x14ac:dyDescent="0.45">
      <c r="A1885" s="2" t="s">
        <v>4175</v>
      </c>
      <c r="B1885" s="2">
        <v>1120</v>
      </c>
      <c r="C1885" s="12" t="s">
        <v>400</v>
      </c>
      <c r="D1885" s="12" t="s">
        <v>207</v>
      </c>
      <c r="E1885" s="24">
        <v>73470642</v>
      </c>
      <c r="F1885" s="12" t="s">
        <v>24</v>
      </c>
      <c r="G1885" s="12" t="s">
        <v>1</v>
      </c>
      <c r="H1885" s="12" t="s">
        <v>3065</v>
      </c>
      <c r="I1885" s="4"/>
      <c r="J1885" s="5">
        <v>1</v>
      </c>
      <c r="K1885" s="6"/>
      <c r="L1885" s="6" t="s">
        <v>176</v>
      </c>
      <c r="M1885" s="4" t="s">
        <v>6</v>
      </c>
      <c r="N1885" t="s">
        <v>118</v>
      </c>
      <c r="O1885" s="4"/>
      <c r="P1885" s="12" t="s">
        <v>3076</v>
      </c>
    </row>
    <row r="1886" spans="1:16" x14ac:dyDescent="0.45">
      <c r="A1886" s="2" t="s">
        <v>4175</v>
      </c>
      <c r="B1886" s="2">
        <v>1120</v>
      </c>
      <c r="C1886" s="12" t="s">
        <v>3077</v>
      </c>
      <c r="D1886" s="12" t="s">
        <v>207</v>
      </c>
      <c r="E1886" s="24">
        <v>73442552</v>
      </c>
      <c r="F1886" s="12" t="s">
        <v>24</v>
      </c>
      <c r="G1886" s="12" t="s">
        <v>1</v>
      </c>
      <c r="H1886" s="12" t="s">
        <v>3065</v>
      </c>
      <c r="I1886" s="4"/>
      <c r="J1886" s="5">
        <v>1</v>
      </c>
      <c r="K1886" s="6"/>
      <c r="L1886" s="6" t="s">
        <v>199</v>
      </c>
      <c r="M1886" s="4" t="s">
        <v>6</v>
      </c>
      <c r="N1886" t="s">
        <v>118</v>
      </c>
      <c r="O1886" s="4"/>
      <c r="P1886" s="12" t="s">
        <v>3078</v>
      </c>
    </row>
    <row r="1887" spans="1:16" x14ac:dyDescent="0.45">
      <c r="A1887" s="2" t="s">
        <v>4175</v>
      </c>
      <c r="B1887" s="2">
        <v>1120</v>
      </c>
      <c r="C1887" s="12" t="s">
        <v>735</v>
      </c>
      <c r="D1887" s="12" t="s">
        <v>207</v>
      </c>
      <c r="E1887" s="24">
        <v>73474499</v>
      </c>
      <c r="F1887" s="12" t="s">
        <v>24</v>
      </c>
      <c r="G1887" s="12" t="s">
        <v>1</v>
      </c>
      <c r="H1887" s="12" t="s">
        <v>3065</v>
      </c>
      <c r="I1887" s="4"/>
      <c r="J1887" s="5">
        <v>1</v>
      </c>
      <c r="K1887" s="6"/>
      <c r="L1887" s="6" t="s">
        <v>199</v>
      </c>
      <c r="M1887" s="4" t="s">
        <v>6</v>
      </c>
      <c r="N1887" t="s">
        <v>118</v>
      </c>
      <c r="O1887" s="4"/>
      <c r="P1887" s="12" t="s">
        <v>3079</v>
      </c>
    </row>
    <row r="1888" spans="1:16" x14ac:dyDescent="0.45">
      <c r="A1888" s="2" t="s">
        <v>4175</v>
      </c>
      <c r="B1888" s="2">
        <v>1120</v>
      </c>
      <c r="C1888" s="12" t="s">
        <v>2255</v>
      </c>
      <c r="D1888" s="12" t="s">
        <v>207</v>
      </c>
      <c r="E1888" s="24">
        <v>73442552</v>
      </c>
      <c r="F1888" s="12" t="s">
        <v>24</v>
      </c>
      <c r="G1888" s="12" t="s">
        <v>1</v>
      </c>
      <c r="H1888" s="12" t="s">
        <v>3065</v>
      </c>
      <c r="I1888" s="4"/>
      <c r="J1888" s="5">
        <v>1</v>
      </c>
      <c r="K1888" s="6"/>
      <c r="L1888" s="6" t="s">
        <v>187</v>
      </c>
      <c r="M1888" s="4" t="s">
        <v>6</v>
      </c>
      <c r="N1888" t="s">
        <v>118</v>
      </c>
      <c r="O1888" s="4"/>
      <c r="P1888" s="12" t="s">
        <v>3078</v>
      </c>
    </row>
    <row r="1889" spans="1:16" x14ac:dyDescent="0.45">
      <c r="A1889" s="2" t="s">
        <v>4175</v>
      </c>
      <c r="B1889" s="2">
        <v>1120</v>
      </c>
      <c r="C1889" s="12" t="s">
        <v>1605</v>
      </c>
      <c r="D1889" s="12" t="s">
        <v>207</v>
      </c>
      <c r="E1889" s="24">
        <v>73466278</v>
      </c>
      <c r="F1889" s="12" t="s">
        <v>0</v>
      </c>
      <c r="G1889" s="12" t="s">
        <v>1</v>
      </c>
      <c r="H1889" s="12" t="s">
        <v>3065</v>
      </c>
      <c r="I1889" s="4"/>
      <c r="J1889" s="5">
        <v>1</v>
      </c>
      <c r="K1889" s="6"/>
      <c r="L1889" s="6" t="s">
        <v>187</v>
      </c>
      <c r="M1889" s="4" t="s">
        <v>6</v>
      </c>
      <c r="N1889" t="s">
        <v>118</v>
      </c>
      <c r="O1889" s="4"/>
      <c r="P1889" s="12" t="s">
        <v>3068</v>
      </c>
    </row>
    <row r="1890" spans="1:16" x14ac:dyDescent="0.45">
      <c r="A1890" s="2" t="s">
        <v>4175</v>
      </c>
      <c r="B1890" s="2">
        <v>1120</v>
      </c>
      <c r="C1890" s="12" t="s">
        <v>2671</v>
      </c>
      <c r="D1890" s="12" t="s">
        <v>207</v>
      </c>
      <c r="E1890" s="24">
        <v>73477660</v>
      </c>
      <c r="F1890" s="12" t="s">
        <v>24</v>
      </c>
      <c r="G1890" s="12" t="s">
        <v>10</v>
      </c>
      <c r="H1890" s="12" t="s">
        <v>3065</v>
      </c>
      <c r="I1890" s="4"/>
      <c r="J1890" s="5">
        <v>1</v>
      </c>
      <c r="K1890" s="6"/>
      <c r="L1890" s="6" t="s">
        <v>32</v>
      </c>
      <c r="M1890" s="4" t="s">
        <v>6</v>
      </c>
      <c r="N1890" t="s">
        <v>118</v>
      </c>
      <c r="O1890" s="4"/>
      <c r="P1890" s="12" t="s">
        <v>3080</v>
      </c>
    </row>
    <row r="1891" spans="1:16" x14ac:dyDescent="0.45">
      <c r="A1891" s="2" t="s">
        <v>4175</v>
      </c>
      <c r="B1891" s="2">
        <v>1120</v>
      </c>
      <c r="C1891" s="12" t="s">
        <v>1658</v>
      </c>
      <c r="D1891" s="12" t="s">
        <v>207</v>
      </c>
      <c r="E1891" s="24">
        <v>73457316</v>
      </c>
      <c r="F1891" s="12" t="s">
        <v>24</v>
      </c>
      <c r="G1891" s="12" t="s">
        <v>10</v>
      </c>
      <c r="H1891" s="12" t="s">
        <v>3065</v>
      </c>
      <c r="I1891" s="4"/>
      <c r="J1891" s="5">
        <v>1</v>
      </c>
      <c r="K1891" s="6"/>
      <c r="L1891" s="6" t="s">
        <v>164</v>
      </c>
      <c r="M1891" s="4" t="s">
        <v>6</v>
      </c>
      <c r="N1891" t="s">
        <v>118</v>
      </c>
      <c r="O1891" s="4"/>
      <c r="P1891" s="12" t="s">
        <v>3072</v>
      </c>
    </row>
    <row r="1892" spans="1:16" x14ac:dyDescent="0.45">
      <c r="A1892" s="2" t="s">
        <v>4175</v>
      </c>
      <c r="B1892" s="2">
        <v>1120</v>
      </c>
      <c r="C1892" s="12" t="s">
        <v>2196</v>
      </c>
      <c r="D1892" s="12" t="s">
        <v>120</v>
      </c>
      <c r="E1892" s="24">
        <v>42557225</v>
      </c>
      <c r="F1892" s="12" t="s">
        <v>10</v>
      </c>
      <c r="G1892" s="12" t="s">
        <v>24</v>
      </c>
      <c r="H1892" s="12" t="s">
        <v>3081</v>
      </c>
      <c r="I1892" s="4"/>
      <c r="J1892" s="5">
        <v>1</v>
      </c>
      <c r="K1892" s="6"/>
      <c r="L1892" s="6" t="s">
        <v>503</v>
      </c>
      <c r="M1892" s="4" t="s">
        <v>6</v>
      </c>
      <c r="N1892" t="s">
        <v>118</v>
      </c>
      <c r="O1892" s="4"/>
      <c r="P1892" s="12" t="s">
        <v>3082</v>
      </c>
    </row>
    <row r="1893" spans="1:16" x14ac:dyDescent="0.45">
      <c r="A1893" s="2" t="s">
        <v>4175</v>
      </c>
      <c r="B1893" s="2">
        <v>1120</v>
      </c>
      <c r="C1893" s="12" t="s">
        <v>1348</v>
      </c>
      <c r="D1893" s="12" t="s">
        <v>120</v>
      </c>
      <c r="E1893" s="24">
        <v>42522364</v>
      </c>
      <c r="F1893" s="12" t="s">
        <v>24</v>
      </c>
      <c r="G1893" s="12" t="s">
        <v>10</v>
      </c>
      <c r="H1893" s="12" t="s">
        <v>3081</v>
      </c>
      <c r="I1893" s="4"/>
      <c r="J1893" s="5">
        <v>1</v>
      </c>
      <c r="K1893" s="6"/>
      <c r="L1893" s="6" t="s">
        <v>338</v>
      </c>
      <c r="M1893" s="4" t="s">
        <v>6</v>
      </c>
      <c r="N1893" t="s">
        <v>118</v>
      </c>
      <c r="O1893" s="4"/>
      <c r="P1893" s="12" t="s">
        <v>3083</v>
      </c>
    </row>
    <row r="1894" spans="1:16" x14ac:dyDescent="0.45">
      <c r="A1894" s="2" t="s">
        <v>4175</v>
      </c>
      <c r="B1894" s="2">
        <v>1120</v>
      </c>
      <c r="C1894" s="12" t="s">
        <v>612</v>
      </c>
      <c r="D1894" s="12" t="s">
        <v>120</v>
      </c>
      <c r="E1894" s="24">
        <v>42528504</v>
      </c>
      <c r="F1894" s="12" t="s">
        <v>10</v>
      </c>
      <c r="G1894" s="12" t="s">
        <v>24</v>
      </c>
      <c r="H1894" s="12" t="s">
        <v>3081</v>
      </c>
      <c r="I1894" s="4"/>
      <c r="J1894" s="5">
        <v>1</v>
      </c>
      <c r="K1894" s="6"/>
      <c r="L1894" s="6" t="s">
        <v>131</v>
      </c>
      <c r="M1894" s="4" t="s">
        <v>6</v>
      </c>
      <c r="N1894" t="s">
        <v>118</v>
      </c>
      <c r="O1894" s="4"/>
      <c r="P1894" s="12" t="s">
        <v>3084</v>
      </c>
    </row>
    <row r="1895" spans="1:16" x14ac:dyDescent="0.45">
      <c r="A1895" s="2" t="s">
        <v>4175</v>
      </c>
      <c r="B1895" s="2">
        <v>1120</v>
      </c>
      <c r="C1895" s="12" t="s">
        <v>3085</v>
      </c>
      <c r="D1895" s="12" t="s">
        <v>120</v>
      </c>
      <c r="E1895" s="24">
        <v>42528410</v>
      </c>
      <c r="F1895" s="12" t="s">
        <v>24</v>
      </c>
      <c r="G1895" s="12" t="s">
        <v>0</v>
      </c>
      <c r="H1895" s="12" t="s">
        <v>3081</v>
      </c>
      <c r="I1895" s="4"/>
      <c r="J1895" s="5">
        <v>1</v>
      </c>
      <c r="K1895" s="6"/>
      <c r="L1895" s="6" t="s">
        <v>32</v>
      </c>
      <c r="M1895" s="4" t="s">
        <v>6</v>
      </c>
      <c r="N1895" t="s">
        <v>118</v>
      </c>
      <c r="O1895" s="4"/>
      <c r="P1895" s="12" t="s">
        <v>3086</v>
      </c>
    </row>
    <row r="1896" spans="1:16" x14ac:dyDescent="0.45">
      <c r="A1896" s="2" t="s">
        <v>4175</v>
      </c>
      <c r="B1896" s="2">
        <v>1120</v>
      </c>
      <c r="C1896" s="12" t="s">
        <v>837</v>
      </c>
      <c r="D1896" s="12" t="s">
        <v>120</v>
      </c>
      <c r="E1896" s="24">
        <v>42531654</v>
      </c>
      <c r="F1896" s="12" t="s">
        <v>10</v>
      </c>
      <c r="G1896" s="12" t="s">
        <v>24</v>
      </c>
      <c r="H1896" s="12" t="s">
        <v>3081</v>
      </c>
      <c r="I1896" s="4"/>
      <c r="J1896" s="5">
        <v>1</v>
      </c>
      <c r="K1896" s="6"/>
      <c r="L1896" s="6" t="s">
        <v>445</v>
      </c>
      <c r="M1896" s="4" t="s">
        <v>6</v>
      </c>
      <c r="N1896" t="s">
        <v>118</v>
      </c>
      <c r="O1896" s="4"/>
      <c r="P1896" s="12" t="s">
        <v>3087</v>
      </c>
    </row>
    <row r="1897" spans="1:16" x14ac:dyDescent="0.45">
      <c r="A1897" s="2" t="s">
        <v>4175</v>
      </c>
      <c r="B1897" s="2">
        <v>1120</v>
      </c>
      <c r="C1897" s="12" t="s">
        <v>773</v>
      </c>
      <c r="D1897" s="12" t="s">
        <v>201</v>
      </c>
      <c r="E1897" s="24">
        <v>51910695</v>
      </c>
      <c r="F1897" s="12" t="s">
        <v>10</v>
      </c>
      <c r="G1897" s="12" t="s">
        <v>24</v>
      </c>
      <c r="H1897" s="12" t="s">
        <v>3088</v>
      </c>
      <c r="I1897" s="4"/>
      <c r="J1897" s="5">
        <v>1</v>
      </c>
      <c r="K1897" s="6"/>
      <c r="L1897" s="6" t="s">
        <v>146</v>
      </c>
      <c r="M1897" s="4" t="s">
        <v>6</v>
      </c>
      <c r="N1897" t="s">
        <v>118</v>
      </c>
      <c r="O1897" s="4"/>
      <c r="P1897" s="12" t="s">
        <v>3089</v>
      </c>
    </row>
    <row r="1898" spans="1:16" x14ac:dyDescent="0.45">
      <c r="A1898" s="2" t="s">
        <v>4175</v>
      </c>
      <c r="B1898" s="2">
        <v>1120</v>
      </c>
      <c r="C1898" s="12" t="s">
        <v>711</v>
      </c>
      <c r="D1898" s="12" t="s">
        <v>201</v>
      </c>
      <c r="E1898" s="24">
        <v>51910578</v>
      </c>
      <c r="F1898" s="12" t="s">
        <v>1</v>
      </c>
      <c r="G1898" s="12" t="s">
        <v>0</v>
      </c>
      <c r="H1898" s="12" t="s">
        <v>3088</v>
      </c>
      <c r="I1898" s="4"/>
      <c r="J1898" s="5">
        <v>1</v>
      </c>
      <c r="K1898" s="6"/>
      <c r="L1898" s="6" t="s">
        <v>180</v>
      </c>
      <c r="M1898" s="4" t="s">
        <v>6</v>
      </c>
      <c r="N1898" t="s">
        <v>118</v>
      </c>
      <c r="O1898" s="4"/>
      <c r="P1898" s="12" t="s">
        <v>3090</v>
      </c>
    </row>
    <row r="1899" spans="1:16" x14ac:dyDescent="0.45">
      <c r="A1899" s="2" t="s">
        <v>4175</v>
      </c>
      <c r="B1899" s="2">
        <v>1120</v>
      </c>
      <c r="C1899" s="12" t="s">
        <v>632</v>
      </c>
      <c r="D1899" s="12" t="s">
        <v>201</v>
      </c>
      <c r="E1899" s="24">
        <v>51912639</v>
      </c>
      <c r="F1899" s="12" t="s">
        <v>24</v>
      </c>
      <c r="G1899" s="12" t="s">
        <v>10</v>
      </c>
      <c r="H1899" s="12" t="s">
        <v>3088</v>
      </c>
      <c r="I1899" s="4"/>
      <c r="J1899" s="5">
        <v>1</v>
      </c>
      <c r="K1899" s="6"/>
      <c r="L1899" s="6" t="s">
        <v>124</v>
      </c>
      <c r="M1899" s="4" t="s">
        <v>6</v>
      </c>
      <c r="N1899" t="s">
        <v>118</v>
      </c>
      <c r="O1899" s="4"/>
      <c r="P1899" s="12" t="s">
        <v>3091</v>
      </c>
    </row>
    <row r="1900" spans="1:16" x14ac:dyDescent="0.45">
      <c r="A1900" s="2" t="s">
        <v>4175</v>
      </c>
      <c r="B1900" s="2">
        <v>1120</v>
      </c>
      <c r="C1900" s="12" t="s">
        <v>3092</v>
      </c>
      <c r="D1900" s="12" t="s">
        <v>201</v>
      </c>
      <c r="E1900" s="24">
        <v>51910628</v>
      </c>
      <c r="F1900" s="12" t="s">
        <v>0</v>
      </c>
      <c r="G1900" s="12" t="s">
        <v>1</v>
      </c>
      <c r="H1900" s="12" t="s">
        <v>3088</v>
      </c>
      <c r="I1900" s="4"/>
      <c r="J1900" s="5">
        <v>1</v>
      </c>
      <c r="K1900" s="6"/>
      <c r="L1900" s="6" t="s">
        <v>176</v>
      </c>
      <c r="M1900" s="4" t="s">
        <v>6</v>
      </c>
      <c r="N1900" t="s">
        <v>118</v>
      </c>
      <c r="O1900" s="4"/>
      <c r="P1900" s="12" t="s">
        <v>3093</v>
      </c>
    </row>
    <row r="1901" spans="1:16" x14ac:dyDescent="0.45">
      <c r="A1901" s="2" t="s">
        <v>4175</v>
      </c>
      <c r="B1901" s="2">
        <v>1120</v>
      </c>
      <c r="C1901" s="12" t="s">
        <v>1850</v>
      </c>
      <c r="D1901" s="12" t="s">
        <v>201</v>
      </c>
      <c r="E1901" s="24">
        <v>51912756</v>
      </c>
      <c r="F1901" s="12" t="s">
        <v>1</v>
      </c>
      <c r="G1901" s="12" t="s">
        <v>0</v>
      </c>
      <c r="H1901" s="12" t="s">
        <v>3088</v>
      </c>
      <c r="I1901" s="4"/>
      <c r="J1901" s="5">
        <v>1</v>
      </c>
      <c r="K1901" s="6"/>
      <c r="L1901" s="6" t="s">
        <v>128</v>
      </c>
      <c r="M1901" s="4" t="s">
        <v>6</v>
      </c>
      <c r="N1901" t="s">
        <v>118</v>
      </c>
      <c r="O1901" s="4"/>
      <c r="P1901" s="12" t="s">
        <v>3094</v>
      </c>
    </row>
    <row r="1902" spans="1:16" x14ac:dyDescent="0.45">
      <c r="A1902" s="2" t="s">
        <v>4175</v>
      </c>
      <c r="B1902" s="2">
        <v>1120</v>
      </c>
      <c r="C1902" s="12" t="s">
        <v>804</v>
      </c>
      <c r="D1902" s="12" t="s">
        <v>201</v>
      </c>
      <c r="E1902" s="24">
        <v>51913741</v>
      </c>
      <c r="F1902" s="12" t="s">
        <v>0</v>
      </c>
      <c r="G1902" s="12" t="s">
        <v>24</v>
      </c>
      <c r="H1902" s="12" t="s">
        <v>3088</v>
      </c>
      <c r="I1902" s="4"/>
      <c r="J1902" s="5">
        <v>1</v>
      </c>
      <c r="K1902" s="6"/>
      <c r="L1902" s="6" t="s">
        <v>187</v>
      </c>
      <c r="M1902" s="4" t="s">
        <v>6</v>
      </c>
      <c r="N1902" t="s">
        <v>118</v>
      </c>
      <c r="O1902" s="4"/>
      <c r="P1902" s="12" t="s">
        <v>3095</v>
      </c>
    </row>
    <row r="1903" spans="1:16" x14ac:dyDescent="0.45">
      <c r="A1903" s="2" t="s">
        <v>4175</v>
      </c>
      <c r="B1903" s="2">
        <v>1120</v>
      </c>
      <c r="C1903" s="12" t="s">
        <v>871</v>
      </c>
      <c r="D1903" s="12" t="s">
        <v>201</v>
      </c>
      <c r="E1903" s="24">
        <v>51822497</v>
      </c>
      <c r="F1903" s="12" t="s">
        <v>1</v>
      </c>
      <c r="G1903" s="12" t="s">
        <v>0</v>
      </c>
      <c r="H1903" s="12" t="s">
        <v>3088</v>
      </c>
      <c r="I1903" s="4"/>
      <c r="J1903" s="5">
        <v>1</v>
      </c>
      <c r="K1903" s="6"/>
      <c r="L1903" s="6" t="s">
        <v>164</v>
      </c>
      <c r="M1903" s="4" t="s">
        <v>6</v>
      </c>
      <c r="N1903" t="s">
        <v>118</v>
      </c>
      <c r="O1903" s="4"/>
      <c r="P1903" s="12" t="s">
        <v>3096</v>
      </c>
    </row>
    <row r="1904" spans="1:16" x14ac:dyDescent="0.45">
      <c r="A1904" s="2" t="s">
        <v>4175</v>
      </c>
      <c r="B1904" s="2">
        <v>1120</v>
      </c>
      <c r="C1904" s="12" t="s">
        <v>871</v>
      </c>
      <c r="D1904" s="12" t="s">
        <v>201</v>
      </c>
      <c r="E1904" s="24">
        <v>51946952</v>
      </c>
      <c r="F1904" s="12" t="s">
        <v>1</v>
      </c>
      <c r="G1904" s="12" t="s">
        <v>0</v>
      </c>
      <c r="H1904" s="12" t="s">
        <v>3088</v>
      </c>
      <c r="I1904" s="4"/>
      <c r="J1904" s="5">
        <v>1</v>
      </c>
      <c r="K1904" s="6"/>
      <c r="L1904" s="6" t="s">
        <v>164</v>
      </c>
      <c r="M1904" s="4" t="s">
        <v>6</v>
      </c>
      <c r="N1904" t="s">
        <v>118</v>
      </c>
      <c r="O1904" s="4"/>
      <c r="P1904" s="12" t="s">
        <v>3097</v>
      </c>
    </row>
    <row r="1905" spans="1:16" x14ac:dyDescent="0.45">
      <c r="A1905" s="2" t="s">
        <v>4175</v>
      </c>
      <c r="B1905" s="2">
        <v>1120</v>
      </c>
      <c r="C1905" s="12" t="s">
        <v>938</v>
      </c>
      <c r="D1905" s="12" t="s">
        <v>170</v>
      </c>
      <c r="E1905" s="24">
        <v>1192426</v>
      </c>
      <c r="F1905" s="12" t="s">
        <v>24</v>
      </c>
      <c r="G1905" s="12" t="s">
        <v>10</v>
      </c>
      <c r="H1905" s="12" t="s">
        <v>3098</v>
      </c>
      <c r="I1905" s="4"/>
      <c r="J1905" s="5">
        <v>1</v>
      </c>
      <c r="K1905" s="6"/>
      <c r="L1905" s="6" t="s">
        <v>436</v>
      </c>
      <c r="M1905" s="4" t="s">
        <v>6</v>
      </c>
      <c r="N1905" t="s">
        <v>118</v>
      </c>
      <c r="O1905" s="4"/>
      <c r="P1905" s="12" t="s">
        <v>3099</v>
      </c>
    </row>
    <row r="1906" spans="1:16" x14ac:dyDescent="0.45">
      <c r="A1906" s="2" t="s">
        <v>4175</v>
      </c>
      <c r="B1906" s="2">
        <v>1120</v>
      </c>
      <c r="C1906" s="12" t="s">
        <v>930</v>
      </c>
      <c r="D1906" s="12" t="s">
        <v>170</v>
      </c>
      <c r="E1906" s="24">
        <v>1225080</v>
      </c>
      <c r="F1906" s="12" t="s">
        <v>24</v>
      </c>
      <c r="G1906" s="12" t="s">
        <v>10</v>
      </c>
      <c r="H1906" s="12" t="s">
        <v>3098</v>
      </c>
      <c r="I1906" s="4"/>
      <c r="J1906" s="5">
        <v>1</v>
      </c>
      <c r="K1906" s="6"/>
      <c r="L1906" s="6" t="s">
        <v>151</v>
      </c>
      <c r="M1906" s="4" t="s">
        <v>6</v>
      </c>
      <c r="N1906" t="s">
        <v>118</v>
      </c>
      <c r="O1906" s="4"/>
      <c r="P1906" s="12" t="s">
        <v>3100</v>
      </c>
    </row>
    <row r="1907" spans="1:16" x14ac:dyDescent="0.45">
      <c r="A1907" s="2" t="s">
        <v>4175</v>
      </c>
      <c r="B1907" s="2">
        <v>1120</v>
      </c>
      <c r="C1907" s="12" t="s">
        <v>1844</v>
      </c>
      <c r="D1907" s="12" t="s">
        <v>170</v>
      </c>
      <c r="E1907" s="24">
        <v>1291111</v>
      </c>
      <c r="F1907" s="12" t="s">
        <v>10</v>
      </c>
      <c r="G1907" s="12" t="s">
        <v>1</v>
      </c>
      <c r="H1907" s="12" t="s">
        <v>3098</v>
      </c>
      <c r="I1907" s="4"/>
      <c r="J1907" s="5">
        <v>1</v>
      </c>
      <c r="K1907" s="6"/>
      <c r="L1907" s="6" t="s">
        <v>219</v>
      </c>
      <c r="M1907" s="4" t="s">
        <v>6</v>
      </c>
      <c r="N1907" t="s">
        <v>118</v>
      </c>
      <c r="O1907" s="4"/>
      <c r="P1907" s="12" t="s">
        <v>3101</v>
      </c>
    </row>
    <row r="1908" spans="1:16" x14ac:dyDescent="0.45">
      <c r="A1908" s="2" t="s">
        <v>4175</v>
      </c>
      <c r="B1908" s="2">
        <v>1120</v>
      </c>
      <c r="C1908" s="12" t="s">
        <v>847</v>
      </c>
      <c r="D1908" s="12" t="s">
        <v>170</v>
      </c>
      <c r="E1908" s="24">
        <v>1192727</v>
      </c>
      <c r="F1908" s="12" t="s">
        <v>10</v>
      </c>
      <c r="G1908" s="12" t="s">
        <v>24</v>
      </c>
      <c r="H1908" s="12" t="s">
        <v>3098</v>
      </c>
      <c r="I1908" s="4"/>
      <c r="J1908" s="5">
        <v>1</v>
      </c>
      <c r="K1908" s="6"/>
      <c r="L1908" s="6" t="s">
        <v>32</v>
      </c>
      <c r="M1908" s="4" t="s">
        <v>6</v>
      </c>
      <c r="N1908" t="s">
        <v>118</v>
      </c>
      <c r="O1908" s="4"/>
      <c r="P1908" s="12" t="s">
        <v>3102</v>
      </c>
    </row>
    <row r="1909" spans="1:16" x14ac:dyDescent="0.45">
      <c r="A1909" s="2" t="s">
        <v>4175</v>
      </c>
      <c r="B1909" s="2">
        <v>1120</v>
      </c>
      <c r="C1909" s="12" t="s">
        <v>2097</v>
      </c>
      <c r="D1909" s="12" t="s">
        <v>170</v>
      </c>
      <c r="E1909" s="24">
        <v>1213965</v>
      </c>
      <c r="F1909" s="12" t="s">
        <v>0</v>
      </c>
      <c r="G1909" s="12" t="s">
        <v>24</v>
      </c>
      <c r="H1909" s="12" t="s">
        <v>3098</v>
      </c>
      <c r="I1909" s="4"/>
      <c r="J1909" s="5">
        <v>1</v>
      </c>
      <c r="K1909" s="6"/>
      <c r="L1909" s="6" t="s">
        <v>445</v>
      </c>
      <c r="M1909" s="4" t="s">
        <v>6</v>
      </c>
      <c r="N1909" t="s">
        <v>118</v>
      </c>
      <c r="O1909" s="4"/>
      <c r="P1909" s="12" t="s">
        <v>3103</v>
      </c>
    </row>
    <row r="1910" spans="1:16" x14ac:dyDescent="0.45">
      <c r="A1910" s="2" t="s">
        <v>4175</v>
      </c>
      <c r="B1910" s="2">
        <v>1120</v>
      </c>
      <c r="C1910" s="12" t="s">
        <v>272</v>
      </c>
      <c r="D1910" s="12" t="s">
        <v>207</v>
      </c>
      <c r="E1910" s="24">
        <v>13935577</v>
      </c>
      <c r="F1910" s="12" t="s">
        <v>24</v>
      </c>
      <c r="G1910" s="12" t="s">
        <v>0</v>
      </c>
      <c r="H1910" s="12" t="s">
        <v>3104</v>
      </c>
      <c r="I1910" s="4"/>
      <c r="J1910" s="5">
        <v>1</v>
      </c>
      <c r="K1910" s="6"/>
      <c r="L1910" s="6" t="s">
        <v>246</v>
      </c>
      <c r="M1910" s="4" t="s">
        <v>6</v>
      </c>
      <c r="N1910" t="s">
        <v>118</v>
      </c>
      <c r="O1910" s="4"/>
      <c r="P1910" s="12" t="s">
        <v>3105</v>
      </c>
    </row>
    <row r="1911" spans="1:16" x14ac:dyDescent="0.45">
      <c r="A1911" s="2" t="s">
        <v>4175</v>
      </c>
      <c r="B1911" s="2">
        <v>1120</v>
      </c>
      <c r="C1911" s="12" t="s">
        <v>840</v>
      </c>
      <c r="D1911" s="12" t="s">
        <v>207</v>
      </c>
      <c r="E1911" s="24">
        <v>13935499</v>
      </c>
      <c r="F1911" s="12" t="s">
        <v>0</v>
      </c>
      <c r="G1911" s="12" t="s">
        <v>1</v>
      </c>
      <c r="H1911" s="12" t="s">
        <v>3104</v>
      </c>
      <c r="I1911" s="4"/>
      <c r="J1911" s="5">
        <v>1</v>
      </c>
      <c r="K1911" s="6"/>
      <c r="L1911" s="6" t="s">
        <v>841</v>
      </c>
      <c r="M1911" s="4" t="s">
        <v>6</v>
      </c>
      <c r="N1911" t="s">
        <v>118</v>
      </c>
      <c r="O1911" s="4"/>
      <c r="P1911" s="12" t="s">
        <v>3106</v>
      </c>
    </row>
    <row r="1912" spans="1:16" x14ac:dyDescent="0.45">
      <c r="A1912" s="2" t="s">
        <v>4175</v>
      </c>
      <c r="B1912" s="2">
        <v>1120</v>
      </c>
      <c r="C1912" s="12" t="s">
        <v>179</v>
      </c>
      <c r="D1912" s="12" t="s">
        <v>142</v>
      </c>
      <c r="E1912" s="24">
        <v>41611293</v>
      </c>
      <c r="F1912" s="12" t="s">
        <v>24</v>
      </c>
      <c r="G1912" s="12" t="s">
        <v>10</v>
      </c>
      <c r="H1912" s="12" t="s">
        <v>3107</v>
      </c>
      <c r="I1912" s="4"/>
      <c r="J1912" s="5">
        <v>1</v>
      </c>
      <c r="K1912" s="6"/>
      <c r="L1912" s="6" t="s">
        <v>180</v>
      </c>
      <c r="M1912" s="4" t="s">
        <v>6</v>
      </c>
      <c r="N1912" t="s">
        <v>118</v>
      </c>
      <c r="O1912" s="4"/>
      <c r="P1912" s="12" t="s">
        <v>3108</v>
      </c>
    </row>
    <row r="1913" spans="1:16" x14ac:dyDescent="0.45">
      <c r="A1913" s="2" t="s">
        <v>4175</v>
      </c>
      <c r="B1913" s="2">
        <v>1120</v>
      </c>
      <c r="C1913" s="12" t="s">
        <v>550</v>
      </c>
      <c r="D1913" s="12" t="s">
        <v>142</v>
      </c>
      <c r="E1913" s="24">
        <v>41606892</v>
      </c>
      <c r="F1913" s="12" t="s">
        <v>1</v>
      </c>
      <c r="G1913" s="12" t="s">
        <v>0</v>
      </c>
      <c r="H1913" s="12" t="s">
        <v>3107</v>
      </c>
      <c r="I1913" s="4"/>
      <c r="J1913" s="5">
        <v>1</v>
      </c>
      <c r="K1913" s="6"/>
      <c r="L1913" s="6" t="s">
        <v>180</v>
      </c>
      <c r="M1913" s="4" t="s">
        <v>6</v>
      </c>
      <c r="N1913" t="s">
        <v>118</v>
      </c>
      <c r="O1913" s="4"/>
      <c r="P1913" s="12" t="s">
        <v>3109</v>
      </c>
    </row>
    <row r="1914" spans="1:16" x14ac:dyDescent="0.45">
      <c r="A1914" s="2" t="s">
        <v>4175</v>
      </c>
      <c r="B1914" s="2">
        <v>1120</v>
      </c>
      <c r="C1914" s="12" t="s">
        <v>558</v>
      </c>
      <c r="D1914" s="12" t="s">
        <v>142</v>
      </c>
      <c r="E1914" s="24">
        <v>41622970</v>
      </c>
      <c r="F1914" s="12" t="s">
        <v>1</v>
      </c>
      <c r="G1914" s="12" t="s">
        <v>10</v>
      </c>
      <c r="H1914" s="12" t="s">
        <v>3107</v>
      </c>
      <c r="I1914" s="4"/>
      <c r="J1914" s="5">
        <v>1</v>
      </c>
      <c r="K1914" s="6"/>
      <c r="L1914" s="6" t="s">
        <v>180</v>
      </c>
      <c r="M1914" s="4" t="s">
        <v>6</v>
      </c>
      <c r="N1914" t="s">
        <v>132</v>
      </c>
      <c r="O1914" s="4"/>
      <c r="P1914" s="12" t="s">
        <v>3110</v>
      </c>
    </row>
    <row r="1915" spans="1:16" x14ac:dyDescent="0.45">
      <c r="A1915" s="2" t="s">
        <v>4175</v>
      </c>
      <c r="B1915" s="2">
        <v>1120</v>
      </c>
      <c r="C1915" s="12" t="s">
        <v>1212</v>
      </c>
      <c r="D1915" s="12" t="s">
        <v>142</v>
      </c>
      <c r="E1915" s="24">
        <v>41611293</v>
      </c>
      <c r="F1915" s="12" t="s">
        <v>24</v>
      </c>
      <c r="G1915" s="12" t="s">
        <v>10</v>
      </c>
      <c r="H1915" s="12" t="s">
        <v>3107</v>
      </c>
      <c r="I1915" s="4"/>
      <c r="J1915" s="5">
        <v>1</v>
      </c>
      <c r="K1915" s="6"/>
      <c r="L1915" s="6" t="s">
        <v>219</v>
      </c>
      <c r="M1915" s="4" t="s">
        <v>6</v>
      </c>
      <c r="N1915" t="s">
        <v>118</v>
      </c>
      <c r="O1915" s="4"/>
      <c r="P1915" s="12" t="s">
        <v>3108</v>
      </c>
    </row>
    <row r="1916" spans="1:16" x14ac:dyDescent="0.45">
      <c r="A1916" s="2" t="s">
        <v>4175</v>
      </c>
      <c r="B1916" s="2">
        <v>1120</v>
      </c>
      <c r="C1916" s="12" t="s">
        <v>1304</v>
      </c>
      <c r="D1916" s="12" t="s">
        <v>327</v>
      </c>
      <c r="E1916" s="24">
        <v>185823104</v>
      </c>
      <c r="F1916" s="12" t="s">
        <v>0</v>
      </c>
      <c r="G1916" s="12" t="s">
        <v>24</v>
      </c>
      <c r="H1916" s="12" t="s">
        <v>3111</v>
      </c>
      <c r="I1916" s="4"/>
      <c r="J1916" s="5">
        <v>1</v>
      </c>
      <c r="K1916" s="6"/>
      <c r="L1916" s="6" t="s">
        <v>151</v>
      </c>
      <c r="M1916" s="4" t="s">
        <v>6</v>
      </c>
      <c r="N1916" t="s">
        <v>118</v>
      </c>
      <c r="O1916" s="4"/>
      <c r="P1916" s="12" t="s">
        <v>3112</v>
      </c>
    </row>
    <row r="1917" spans="1:16" x14ac:dyDescent="0.45">
      <c r="A1917" s="2" t="s">
        <v>4175</v>
      </c>
      <c r="B1917" s="2">
        <v>1120</v>
      </c>
      <c r="C1917" s="12" t="s">
        <v>2742</v>
      </c>
      <c r="D1917" s="12" t="s">
        <v>327</v>
      </c>
      <c r="E1917" s="24">
        <v>185783745</v>
      </c>
      <c r="F1917" s="12" t="s">
        <v>24</v>
      </c>
      <c r="G1917" s="12" t="s">
        <v>1</v>
      </c>
      <c r="H1917" s="12" t="s">
        <v>3111</v>
      </c>
      <c r="I1917" s="4"/>
      <c r="J1917" s="5">
        <v>1</v>
      </c>
      <c r="K1917" s="6"/>
      <c r="L1917" s="6" t="s">
        <v>176</v>
      </c>
      <c r="M1917" s="4" t="s">
        <v>6</v>
      </c>
      <c r="N1917" t="s">
        <v>118</v>
      </c>
      <c r="O1917" s="4"/>
      <c r="P1917" s="12" t="s">
        <v>3113</v>
      </c>
    </row>
    <row r="1918" spans="1:16" x14ac:dyDescent="0.45">
      <c r="A1918" s="2" t="s">
        <v>4175</v>
      </c>
      <c r="B1918" s="2">
        <v>1120</v>
      </c>
      <c r="C1918" s="12" t="s">
        <v>462</v>
      </c>
      <c r="D1918" s="12" t="s">
        <v>327</v>
      </c>
      <c r="E1918" s="24">
        <v>185766480</v>
      </c>
      <c r="F1918" s="12" t="s">
        <v>10</v>
      </c>
      <c r="G1918" s="12" t="s">
        <v>24</v>
      </c>
      <c r="H1918" s="12" t="s">
        <v>3111</v>
      </c>
      <c r="I1918" s="4"/>
      <c r="J1918" s="5">
        <v>1</v>
      </c>
      <c r="K1918" s="6"/>
      <c r="L1918" s="6" t="s">
        <v>199</v>
      </c>
      <c r="M1918" s="4" t="s">
        <v>6</v>
      </c>
      <c r="N1918" t="s">
        <v>118</v>
      </c>
      <c r="O1918" s="4"/>
      <c r="P1918" s="12" t="s">
        <v>3114</v>
      </c>
    </row>
    <row r="1919" spans="1:16" x14ac:dyDescent="0.45">
      <c r="A1919" s="2" t="s">
        <v>4175</v>
      </c>
      <c r="B1919" s="2">
        <v>1120</v>
      </c>
      <c r="C1919" s="12" t="s">
        <v>780</v>
      </c>
      <c r="D1919" s="12" t="s">
        <v>327</v>
      </c>
      <c r="E1919" s="24">
        <v>185783706</v>
      </c>
      <c r="F1919" s="12" t="s">
        <v>24</v>
      </c>
      <c r="G1919" s="12" t="s">
        <v>10</v>
      </c>
      <c r="H1919" s="12" t="s">
        <v>3111</v>
      </c>
      <c r="I1919" s="4"/>
      <c r="J1919" s="5">
        <v>1</v>
      </c>
      <c r="K1919" s="6"/>
      <c r="L1919" s="6" t="s">
        <v>226</v>
      </c>
      <c r="M1919" s="4" t="s">
        <v>6</v>
      </c>
      <c r="N1919" t="s">
        <v>118</v>
      </c>
      <c r="O1919" s="4"/>
      <c r="P1919" s="12" t="s">
        <v>801</v>
      </c>
    </row>
    <row r="1920" spans="1:16" x14ac:dyDescent="0.45">
      <c r="A1920" s="2" t="s">
        <v>4175</v>
      </c>
      <c r="B1920" s="2">
        <v>1120</v>
      </c>
      <c r="C1920" s="12" t="s">
        <v>3116</v>
      </c>
      <c r="D1920" s="12" t="s">
        <v>201</v>
      </c>
      <c r="E1920" s="24">
        <v>118165603</v>
      </c>
      <c r="F1920" s="12" t="s">
        <v>24</v>
      </c>
      <c r="G1920" s="12" t="s">
        <v>10</v>
      </c>
      <c r="H1920" s="12" t="s">
        <v>3115</v>
      </c>
      <c r="I1920" s="4"/>
      <c r="J1920" s="5">
        <v>1</v>
      </c>
      <c r="K1920" s="6"/>
      <c r="L1920" s="6" t="s">
        <v>32</v>
      </c>
      <c r="M1920" s="4" t="s">
        <v>6</v>
      </c>
      <c r="N1920" t="s">
        <v>118</v>
      </c>
      <c r="O1920" s="4"/>
      <c r="P1920" s="12" t="s">
        <v>3117</v>
      </c>
    </row>
    <row r="1921" spans="1:16" x14ac:dyDescent="0.45">
      <c r="A1921" s="2" t="s">
        <v>4175</v>
      </c>
      <c r="B1921" s="2">
        <v>1120</v>
      </c>
      <c r="C1921" s="12" t="s">
        <v>843</v>
      </c>
      <c r="D1921" s="12" t="s">
        <v>1932</v>
      </c>
      <c r="E1921" s="24">
        <v>14862803</v>
      </c>
      <c r="F1921" s="12" t="s">
        <v>1</v>
      </c>
      <c r="G1921" s="12" t="s">
        <v>0</v>
      </c>
      <c r="H1921" s="12" t="s">
        <v>3118</v>
      </c>
      <c r="I1921" s="4"/>
      <c r="J1921" s="5">
        <v>1</v>
      </c>
      <c r="K1921" s="6"/>
      <c r="L1921" s="6" t="s">
        <v>246</v>
      </c>
      <c r="M1921" s="4" t="s">
        <v>6</v>
      </c>
      <c r="N1921" t="s">
        <v>118</v>
      </c>
      <c r="O1921" s="4"/>
      <c r="P1921" s="12" t="s">
        <v>3119</v>
      </c>
    </row>
    <row r="1922" spans="1:16" x14ac:dyDescent="0.45">
      <c r="A1922" s="2" t="s">
        <v>4175</v>
      </c>
      <c r="B1922" s="2">
        <v>1120</v>
      </c>
      <c r="C1922" s="12" t="s">
        <v>1562</v>
      </c>
      <c r="D1922" s="12" t="s">
        <v>1932</v>
      </c>
      <c r="E1922" s="24">
        <v>14863011</v>
      </c>
      <c r="F1922" s="12" t="s">
        <v>10</v>
      </c>
      <c r="G1922" s="12" t="s">
        <v>0</v>
      </c>
      <c r="H1922" s="12" t="s">
        <v>3118</v>
      </c>
      <c r="I1922" s="4"/>
      <c r="J1922" s="5">
        <v>1</v>
      </c>
      <c r="K1922" s="6"/>
      <c r="L1922" s="6" t="s">
        <v>338</v>
      </c>
      <c r="M1922" s="4" t="s">
        <v>6</v>
      </c>
      <c r="N1922" t="s">
        <v>118</v>
      </c>
      <c r="O1922" s="4"/>
      <c r="P1922" s="12" t="s">
        <v>3120</v>
      </c>
    </row>
    <row r="1923" spans="1:16" x14ac:dyDescent="0.45">
      <c r="A1923" s="2" t="s">
        <v>4175</v>
      </c>
      <c r="B1923" s="2">
        <v>1120</v>
      </c>
      <c r="C1923" s="12" t="s">
        <v>3121</v>
      </c>
      <c r="D1923" s="12" t="s">
        <v>1932</v>
      </c>
      <c r="E1923" s="24">
        <v>14877329</v>
      </c>
      <c r="F1923" s="12" t="s">
        <v>24</v>
      </c>
      <c r="G1923" s="12" t="s">
        <v>10</v>
      </c>
      <c r="H1923" s="12" t="s">
        <v>3118</v>
      </c>
      <c r="I1923" s="4"/>
      <c r="J1923" s="5">
        <v>1</v>
      </c>
      <c r="K1923" s="6"/>
      <c r="L1923" s="6" t="s">
        <v>226</v>
      </c>
      <c r="M1923" s="4" t="s">
        <v>6</v>
      </c>
      <c r="N1923" t="s">
        <v>118</v>
      </c>
      <c r="O1923" s="4"/>
      <c r="P1923" s="12" t="s">
        <v>3122</v>
      </c>
    </row>
    <row r="1924" spans="1:16" x14ac:dyDescent="0.45">
      <c r="A1924" s="2" t="s">
        <v>4175</v>
      </c>
      <c r="B1924" s="2">
        <v>1120</v>
      </c>
      <c r="C1924" s="12" t="s">
        <v>616</v>
      </c>
      <c r="D1924" s="12" t="s">
        <v>120</v>
      </c>
      <c r="E1924" s="24">
        <v>48066031</v>
      </c>
      <c r="F1924" s="12" t="s">
        <v>0</v>
      </c>
      <c r="G1924" s="12" t="s">
        <v>1</v>
      </c>
      <c r="H1924" s="12" t="s">
        <v>3123</v>
      </c>
      <c r="I1924" s="4"/>
      <c r="J1924" s="5">
        <v>1</v>
      </c>
      <c r="K1924" s="6"/>
      <c r="L1924" s="6" t="s">
        <v>128</v>
      </c>
      <c r="M1924" s="4" t="s">
        <v>6</v>
      </c>
      <c r="N1924" t="s">
        <v>118</v>
      </c>
      <c r="O1924" s="4"/>
      <c r="P1924" s="12" t="s">
        <v>3124</v>
      </c>
    </row>
    <row r="1925" spans="1:16" x14ac:dyDescent="0.45">
      <c r="A1925" s="2" t="s">
        <v>4175</v>
      </c>
      <c r="B1925" s="2">
        <v>1120</v>
      </c>
      <c r="C1925" s="12" t="s">
        <v>1052</v>
      </c>
      <c r="D1925" s="12" t="s">
        <v>201</v>
      </c>
      <c r="E1925" s="24">
        <v>161647270</v>
      </c>
      <c r="F1925" s="12" t="s">
        <v>10</v>
      </c>
      <c r="G1925" s="12" t="s">
        <v>0</v>
      </c>
      <c r="H1925" s="12" t="s">
        <v>3125</v>
      </c>
      <c r="I1925" s="4"/>
      <c r="J1925" s="5">
        <v>1</v>
      </c>
      <c r="K1925" s="6"/>
      <c r="L1925" s="6" t="s">
        <v>338</v>
      </c>
      <c r="M1925" s="4" t="s">
        <v>6</v>
      </c>
      <c r="N1925" t="s">
        <v>118</v>
      </c>
      <c r="O1925" s="4"/>
      <c r="P1925" s="12" t="s">
        <v>3126</v>
      </c>
    </row>
    <row r="1926" spans="1:16" x14ac:dyDescent="0.45">
      <c r="A1926" s="2" t="s">
        <v>4175</v>
      </c>
      <c r="B1926" s="2">
        <v>1120</v>
      </c>
      <c r="C1926" s="12" t="s">
        <v>963</v>
      </c>
      <c r="D1926" s="12" t="s">
        <v>201</v>
      </c>
      <c r="E1926" s="24">
        <v>157556138</v>
      </c>
      <c r="F1926" s="12" t="s">
        <v>1</v>
      </c>
      <c r="G1926" s="12" t="s">
        <v>144</v>
      </c>
      <c r="H1926" s="12" t="s">
        <v>3127</v>
      </c>
      <c r="I1926" s="4"/>
      <c r="J1926" s="5">
        <v>1</v>
      </c>
      <c r="K1926" s="6"/>
      <c r="L1926" s="6" t="s">
        <v>503</v>
      </c>
      <c r="M1926" s="4" t="s">
        <v>6</v>
      </c>
      <c r="N1926" t="s">
        <v>140</v>
      </c>
      <c r="O1926" s="4"/>
      <c r="P1926" s="12" t="s">
        <v>3128</v>
      </c>
    </row>
    <row r="1927" spans="1:16" x14ac:dyDescent="0.45">
      <c r="A1927" s="2" t="s">
        <v>4175</v>
      </c>
      <c r="B1927" s="2">
        <v>1120</v>
      </c>
      <c r="C1927" s="12" t="s">
        <v>517</v>
      </c>
      <c r="D1927" s="12" t="s">
        <v>201</v>
      </c>
      <c r="E1927" s="24">
        <v>157557720</v>
      </c>
      <c r="F1927" s="12" t="s">
        <v>0</v>
      </c>
      <c r="G1927" s="12" t="s">
        <v>24</v>
      </c>
      <c r="H1927" s="12" t="s">
        <v>3127</v>
      </c>
      <c r="I1927" s="4"/>
      <c r="J1927" s="5">
        <v>1</v>
      </c>
      <c r="K1927" s="6"/>
      <c r="L1927" s="6" t="s">
        <v>436</v>
      </c>
      <c r="M1927" s="4" t="s">
        <v>6</v>
      </c>
      <c r="N1927" t="s">
        <v>118</v>
      </c>
      <c r="O1927" s="4"/>
      <c r="P1927" s="12" t="s">
        <v>3129</v>
      </c>
    </row>
    <row r="1928" spans="1:16" x14ac:dyDescent="0.45">
      <c r="A1928" s="2" t="s">
        <v>4175</v>
      </c>
      <c r="B1928" s="2">
        <v>1120</v>
      </c>
      <c r="C1928" s="12" t="s">
        <v>3130</v>
      </c>
      <c r="D1928" s="12" t="s">
        <v>201</v>
      </c>
      <c r="E1928" s="24">
        <v>157551336</v>
      </c>
      <c r="F1928" s="12" t="s">
        <v>24</v>
      </c>
      <c r="G1928" s="12" t="s">
        <v>10</v>
      </c>
      <c r="H1928" s="12" t="s">
        <v>3127</v>
      </c>
      <c r="I1928" s="4"/>
      <c r="J1928" s="5">
        <v>1</v>
      </c>
      <c r="K1928" s="6"/>
      <c r="L1928" s="6" t="s">
        <v>151</v>
      </c>
      <c r="M1928" s="4" t="s">
        <v>6</v>
      </c>
      <c r="N1928" t="s">
        <v>118</v>
      </c>
      <c r="O1928" s="4"/>
      <c r="P1928" s="12" t="s">
        <v>3131</v>
      </c>
    </row>
    <row r="1929" spans="1:16" x14ac:dyDescent="0.45">
      <c r="A1929" s="2" t="s">
        <v>4175</v>
      </c>
      <c r="B1929" s="2">
        <v>1120</v>
      </c>
      <c r="C1929" s="12" t="s">
        <v>3132</v>
      </c>
      <c r="D1929" s="12" t="s">
        <v>201</v>
      </c>
      <c r="E1929" s="24">
        <v>157557721</v>
      </c>
      <c r="F1929" s="12" t="s">
        <v>24</v>
      </c>
      <c r="G1929" s="12" t="s">
        <v>10</v>
      </c>
      <c r="H1929" s="12" t="s">
        <v>3127</v>
      </c>
      <c r="I1929" s="4"/>
      <c r="J1929" s="5">
        <v>1</v>
      </c>
      <c r="K1929" s="6"/>
      <c r="L1929" s="6" t="s">
        <v>338</v>
      </c>
      <c r="M1929" s="4" t="s">
        <v>6</v>
      </c>
      <c r="N1929" t="s">
        <v>132</v>
      </c>
      <c r="O1929" s="4"/>
      <c r="P1929" s="12" t="s">
        <v>3133</v>
      </c>
    </row>
    <row r="1930" spans="1:16" x14ac:dyDescent="0.45">
      <c r="A1930" s="2" t="s">
        <v>4175</v>
      </c>
      <c r="B1930" s="2">
        <v>1120</v>
      </c>
      <c r="C1930" s="12" t="s">
        <v>2033</v>
      </c>
      <c r="D1930" s="12" t="s">
        <v>201</v>
      </c>
      <c r="E1930" s="24">
        <v>157556120</v>
      </c>
      <c r="F1930" s="12" t="s">
        <v>24</v>
      </c>
      <c r="G1930" s="12" t="s">
        <v>10</v>
      </c>
      <c r="H1930" s="12" t="s">
        <v>3127</v>
      </c>
      <c r="I1930" s="4"/>
      <c r="J1930" s="5">
        <v>1</v>
      </c>
      <c r="K1930" s="6"/>
      <c r="L1930" s="6" t="s">
        <v>176</v>
      </c>
      <c r="M1930" s="4" t="s">
        <v>6</v>
      </c>
      <c r="N1930" t="s">
        <v>132</v>
      </c>
      <c r="O1930" s="4"/>
      <c r="P1930" s="12" t="s">
        <v>3134</v>
      </c>
    </row>
    <row r="1931" spans="1:16" x14ac:dyDescent="0.45">
      <c r="A1931" s="2" t="s">
        <v>4175</v>
      </c>
      <c r="B1931" s="2">
        <v>1120</v>
      </c>
      <c r="C1931" s="12" t="s">
        <v>3135</v>
      </c>
      <c r="D1931" s="12" t="s">
        <v>201</v>
      </c>
      <c r="E1931" s="24">
        <v>157557673</v>
      </c>
      <c r="F1931" s="12" t="s">
        <v>1</v>
      </c>
      <c r="G1931" s="12" t="s">
        <v>144</v>
      </c>
      <c r="H1931" s="12" t="s">
        <v>3127</v>
      </c>
      <c r="I1931" s="4"/>
      <c r="J1931" s="5">
        <v>1</v>
      </c>
      <c r="K1931" s="6"/>
      <c r="L1931" s="6" t="s">
        <v>128</v>
      </c>
      <c r="M1931" s="4" t="s">
        <v>6</v>
      </c>
      <c r="N1931" t="s">
        <v>140</v>
      </c>
      <c r="O1931" s="4"/>
      <c r="P1931" s="12" t="s">
        <v>3136</v>
      </c>
    </row>
    <row r="1932" spans="1:16" x14ac:dyDescent="0.45">
      <c r="A1932" s="2" t="s">
        <v>4175</v>
      </c>
      <c r="B1932" s="2">
        <v>1120</v>
      </c>
      <c r="C1932" s="12" t="s">
        <v>2555</v>
      </c>
      <c r="D1932" s="12" t="s">
        <v>201</v>
      </c>
      <c r="E1932" s="24">
        <v>157557110</v>
      </c>
      <c r="F1932" s="12" t="s">
        <v>0</v>
      </c>
      <c r="G1932" s="12" t="s">
        <v>1</v>
      </c>
      <c r="H1932" s="12" t="s">
        <v>3127</v>
      </c>
      <c r="I1932" s="4"/>
      <c r="J1932" s="5">
        <v>1</v>
      </c>
      <c r="K1932" s="6"/>
      <c r="L1932" s="6" t="s">
        <v>131</v>
      </c>
      <c r="M1932" s="4" t="s">
        <v>6</v>
      </c>
      <c r="N1932" t="s">
        <v>118</v>
      </c>
      <c r="O1932" s="4"/>
      <c r="P1932" s="12" t="s">
        <v>3137</v>
      </c>
    </row>
    <row r="1933" spans="1:16" x14ac:dyDescent="0.45">
      <c r="A1933" s="2" t="s">
        <v>4175</v>
      </c>
      <c r="B1933" s="2">
        <v>1120</v>
      </c>
      <c r="C1933" s="12" t="s">
        <v>483</v>
      </c>
      <c r="D1933" s="12" t="s">
        <v>120</v>
      </c>
      <c r="E1933" s="24">
        <v>219848964</v>
      </c>
      <c r="F1933" s="12" t="s">
        <v>24</v>
      </c>
      <c r="G1933" s="12" t="s">
        <v>1</v>
      </c>
      <c r="H1933" s="12" t="s">
        <v>3138</v>
      </c>
      <c r="I1933" s="4"/>
      <c r="J1933" s="5">
        <v>1</v>
      </c>
      <c r="K1933" s="6"/>
      <c r="L1933" s="6" t="s">
        <v>226</v>
      </c>
      <c r="M1933" s="4" t="s">
        <v>6</v>
      </c>
      <c r="N1933" t="s">
        <v>118</v>
      </c>
      <c r="O1933" s="4"/>
      <c r="P1933" s="12" t="s">
        <v>3139</v>
      </c>
    </row>
    <row r="1934" spans="1:16" x14ac:dyDescent="0.45">
      <c r="A1934" s="2" t="s">
        <v>4175</v>
      </c>
      <c r="B1934" s="2">
        <v>1120</v>
      </c>
      <c r="C1934" s="12" t="s">
        <v>1410</v>
      </c>
      <c r="D1934" s="12" t="s">
        <v>1541</v>
      </c>
      <c r="E1934" s="24">
        <v>167424350</v>
      </c>
      <c r="F1934" s="12" t="s">
        <v>24</v>
      </c>
      <c r="G1934" s="12" t="s">
        <v>10</v>
      </c>
      <c r="H1934" s="12" t="s">
        <v>3140</v>
      </c>
      <c r="I1934" s="4"/>
      <c r="J1934" s="5">
        <v>1</v>
      </c>
      <c r="K1934" s="6"/>
      <c r="L1934" s="6" t="s">
        <v>124</v>
      </c>
      <c r="M1934" s="4" t="s">
        <v>6</v>
      </c>
      <c r="N1934" t="s">
        <v>118</v>
      </c>
      <c r="O1934" s="4"/>
      <c r="P1934" s="12" t="s">
        <v>3141</v>
      </c>
    </row>
    <row r="1935" spans="1:16" x14ac:dyDescent="0.45">
      <c r="A1935" s="2" t="s">
        <v>4175</v>
      </c>
      <c r="B1935" s="2">
        <v>1120</v>
      </c>
      <c r="C1935" s="12" t="s">
        <v>3142</v>
      </c>
      <c r="D1935" s="12" t="s">
        <v>1541</v>
      </c>
      <c r="E1935" s="24">
        <v>167417266</v>
      </c>
      <c r="F1935" s="12" t="s">
        <v>1</v>
      </c>
      <c r="G1935" s="12" t="s">
        <v>24</v>
      </c>
      <c r="H1935" s="12" t="s">
        <v>3140</v>
      </c>
      <c r="I1935" s="4"/>
      <c r="J1935" s="5">
        <v>1</v>
      </c>
      <c r="K1935" s="6"/>
      <c r="L1935" s="6" t="s">
        <v>176</v>
      </c>
      <c r="M1935" s="4" t="s">
        <v>6</v>
      </c>
      <c r="N1935" t="s">
        <v>118</v>
      </c>
      <c r="O1935" s="4"/>
      <c r="P1935" s="12" t="s">
        <v>3143</v>
      </c>
    </row>
    <row r="1936" spans="1:16" x14ac:dyDescent="0.45">
      <c r="A1936" s="2" t="s">
        <v>4175</v>
      </c>
      <c r="B1936" s="2">
        <v>1120</v>
      </c>
      <c r="C1936" s="12" t="s">
        <v>1644</v>
      </c>
      <c r="D1936" s="12" t="s">
        <v>662</v>
      </c>
      <c r="E1936" s="24">
        <v>128628194</v>
      </c>
      <c r="F1936" s="12" t="s">
        <v>24</v>
      </c>
      <c r="G1936" s="12" t="s">
        <v>1</v>
      </c>
      <c r="H1936" s="12" t="s">
        <v>3144</v>
      </c>
      <c r="I1936" s="4"/>
      <c r="J1936" s="5">
        <v>1</v>
      </c>
      <c r="K1936" s="6"/>
      <c r="L1936" s="6" t="s">
        <v>338</v>
      </c>
      <c r="M1936" s="4" t="s">
        <v>6</v>
      </c>
      <c r="N1936" t="s">
        <v>118</v>
      </c>
      <c r="O1936" s="4"/>
      <c r="P1936" s="12" t="s">
        <v>3145</v>
      </c>
    </row>
    <row r="1937" spans="1:16" x14ac:dyDescent="0.45">
      <c r="A1937" s="2" t="s">
        <v>4175</v>
      </c>
      <c r="B1937" s="2">
        <v>1120</v>
      </c>
      <c r="C1937" s="12" t="s">
        <v>3147</v>
      </c>
      <c r="D1937" s="12" t="s">
        <v>211</v>
      </c>
      <c r="E1937" s="24">
        <v>132740779</v>
      </c>
      <c r="F1937" s="12" t="s">
        <v>24</v>
      </c>
      <c r="G1937" s="12" t="s">
        <v>10</v>
      </c>
      <c r="H1937" s="12" t="s">
        <v>3146</v>
      </c>
      <c r="I1937" s="4"/>
      <c r="J1937" s="5">
        <v>1</v>
      </c>
      <c r="K1937" s="6"/>
      <c r="L1937" s="6" t="s">
        <v>219</v>
      </c>
      <c r="M1937" s="4" t="s">
        <v>6</v>
      </c>
      <c r="N1937" t="s">
        <v>118</v>
      </c>
      <c r="O1937" s="4"/>
      <c r="P1937" s="12" t="s">
        <v>3148</v>
      </c>
    </row>
    <row r="1938" spans="1:16" x14ac:dyDescent="0.45">
      <c r="A1938" s="2" t="s">
        <v>4175</v>
      </c>
      <c r="B1938" s="2">
        <v>1120</v>
      </c>
      <c r="C1938" s="12" t="s">
        <v>1743</v>
      </c>
      <c r="D1938" s="12" t="s">
        <v>211</v>
      </c>
      <c r="E1938" s="24">
        <v>132741623</v>
      </c>
      <c r="F1938" s="12" t="s">
        <v>2853</v>
      </c>
      <c r="G1938" s="12" t="s">
        <v>144</v>
      </c>
      <c r="H1938" s="12" t="s">
        <v>3146</v>
      </c>
      <c r="I1938" s="4"/>
      <c r="J1938" s="5">
        <v>1</v>
      </c>
      <c r="K1938" s="6"/>
      <c r="L1938" s="6" t="s">
        <v>199</v>
      </c>
      <c r="M1938" s="4" t="s">
        <v>6</v>
      </c>
      <c r="N1938" t="s">
        <v>194</v>
      </c>
      <c r="O1938" s="4"/>
      <c r="P1938" s="12" t="s">
        <v>3149</v>
      </c>
    </row>
    <row r="1939" spans="1:16" x14ac:dyDescent="0.45">
      <c r="A1939" s="2" t="s">
        <v>4175</v>
      </c>
      <c r="B1939" s="2">
        <v>1120</v>
      </c>
      <c r="C1939" s="12" t="s">
        <v>627</v>
      </c>
      <c r="D1939" s="12" t="s">
        <v>722</v>
      </c>
      <c r="E1939" s="24">
        <v>677882</v>
      </c>
      <c r="F1939" s="12" t="s">
        <v>24</v>
      </c>
      <c r="G1939" s="12" t="s">
        <v>1</v>
      </c>
      <c r="H1939" s="12" t="s">
        <v>3150</v>
      </c>
      <c r="I1939" s="4"/>
      <c r="J1939" s="5">
        <v>1</v>
      </c>
      <c r="K1939" s="6"/>
      <c r="L1939" s="6" t="s">
        <v>32</v>
      </c>
      <c r="M1939" s="4" t="s">
        <v>6</v>
      </c>
      <c r="N1939" t="s">
        <v>118</v>
      </c>
      <c r="O1939" s="4"/>
      <c r="P1939" s="12" t="s">
        <v>3151</v>
      </c>
    </row>
    <row r="1940" spans="1:16" x14ac:dyDescent="0.45">
      <c r="A1940" s="2" t="s">
        <v>4175</v>
      </c>
      <c r="B1940" s="2">
        <v>1120</v>
      </c>
      <c r="C1940" s="12" t="s">
        <v>663</v>
      </c>
      <c r="D1940" s="12" t="s">
        <v>722</v>
      </c>
      <c r="E1940" s="24">
        <v>677869</v>
      </c>
      <c r="F1940" s="12" t="s">
        <v>1</v>
      </c>
      <c r="G1940" s="12" t="s">
        <v>0</v>
      </c>
      <c r="H1940" s="12" t="s">
        <v>3150</v>
      </c>
      <c r="I1940" s="4"/>
      <c r="J1940" s="5">
        <v>1</v>
      </c>
      <c r="K1940" s="6"/>
      <c r="L1940" s="6" t="s">
        <v>70</v>
      </c>
      <c r="M1940" s="4" t="s">
        <v>6</v>
      </c>
      <c r="N1940" t="s">
        <v>118</v>
      </c>
      <c r="O1940" s="4"/>
      <c r="P1940" s="12" t="s">
        <v>3152</v>
      </c>
    </row>
    <row r="1941" spans="1:16" x14ac:dyDescent="0.45">
      <c r="A1941" s="2" t="s">
        <v>4175</v>
      </c>
      <c r="B1941" s="2">
        <v>1120</v>
      </c>
      <c r="C1941" s="12" t="s">
        <v>2117</v>
      </c>
      <c r="D1941" s="12" t="s">
        <v>166</v>
      </c>
      <c r="E1941" s="24">
        <v>31195601</v>
      </c>
      <c r="F1941" s="12" t="s">
        <v>10</v>
      </c>
      <c r="G1941" s="12" t="s">
        <v>24</v>
      </c>
      <c r="H1941" s="12" t="s">
        <v>3153</v>
      </c>
      <c r="I1941" s="4"/>
      <c r="J1941" s="5">
        <v>1</v>
      </c>
      <c r="K1941" s="6"/>
      <c r="L1941" s="6" t="s">
        <v>338</v>
      </c>
      <c r="M1941" s="4" t="s">
        <v>6</v>
      </c>
      <c r="N1941" t="s">
        <v>118</v>
      </c>
      <c r="O1941" s="4"/>
      <c r="P1941" s="12" t="s">
        <v>3154</v>
      </c>
    </row>
    <row r="1942" spans="1:16" x14ac:dyDescent="0.45">
      <c r="A1942" s="2" t="s">
        <v>4175</v>
      </c>
      <c r="B1942" s="2">
        <v>1120</v>
      </c>
      <c r="C1942" s="12" t="s">
        <v>1249</v>
      </c>
      <c r="D1942" s="12" t="s">
        <v>166</v>
      </c>
      <c r="E1942" s="24">
        <v>31201719</v>
      </c>
      <c r="F1942" s="12" t="s">
        <v>0</v>
      </c>
      <c r="G1942" s="12" t="s">
        <v>1</v>
      </c>
      <c r="H1942" s="12" t="s">
        <v>3153</v>
      </c>
      <c r="I1942" s="4"/>
      <c r="J1942" s="5">
        <v>1</v>
      </c>
      <c r="K1942" s="6"/>
      <c r="L1942" s="6" t="s">
        <v>176</v>
      </c>
      <c r="M1942" s="4" t="s">
        <v>6</v>
      </c>
      <c r="N1942" t="s">
        <v>118</v>
      </c>
      <c r="O1942" s="4"/>
      <c r="P1942" s="12" t="s">
        <v>3155</v>
      </c>
    </row>
    <row r="1943" spans="1:16" x14ac:dyDescent="0.45">
      <c r="A1943" s="2" t="s">
        <v>4175</v>
      </c>
      <c r="B1943" s="2">
        <v>1120</v>
      </c>
      <c r="C1943" s="12" t="s">
        <v>1249</v>
      </c>
      <c r="D1943" s="12" t="s">
        <v>166</v>
      </c>
      <c r="E1943" s="24">
        <v>31202410</v>
      </c>
      <c r="F1943" s="12" t="s">
        <v>24</v>
      </c>
      <c r="G1943" s="12" t="s">
        <v>1</v>
      </c>
      <c r="H1943" s="12" t="s">
        <v>3153</v>
      </c>
      <c r="I1943" s="4"/>
      <c r="J1943" s="5">
        <v>1</v>
      </c>
      <c r="K1943" s="6"/>
      <c r="L1943" s="6" t="s">
        <v>176</v>
      </c>
      <c r="M1943" s="4" t="s">
        <v>6</v>
      </c>
      <c r="N1943" t="s">
        <v>118</v>
      </c>
      <c r="O1943" s="4"/>
      <c r="P1943" s="12" t="s">
        <v>3156</v>
      </c>
    </row>
    <row r="1944" spans="1:16" x14ac:dyDescent="0.45">
      <c r="A1944" s="2" t="s">
        <v>4175</v>
      </c>
      <c r="B1944" s="2">
        <v>1120</v>
      </c>
      <c r="C1944" s="12" t="s">
        <v>1249</v>
      </c>
      <c r="D1944" s="12" t="s">
        <v>166</v>
      </c>
      <c r="E1944" s="24">
        <v>31201719</v>
      </c>
      <c r="F1944" s="12" t="s">
        <v>0</v>
      </c>
      <c r="G1944" s="12" t="s">
        <v>1</v>
      </c>
      <c r="H1944" s="12" t="s">
        <v>3153</v>
      </c>
      <c r="I1944" s="4"/>
      <c r="J1944" s="5">
        <v>1</v>
      </c>
      <c r="K1944" s="6"/>
      <c r="L1944" s="6" t="s">
        <v>176</v>
      </c>
      <c r="M1944" s="4" t="s">
        <v>6</v>
      </c>
      <c r="N1944" t="s">
        <v>118</v>
      </c>
      <c r="O1944" s="4"/>
      <c r="P1944" s="12" t="s">
        <v>3155</v>
      </c>
    </row>
    <row r="1945" spans="1:16" x14ac:dyDescent="0.45">
      <c r="A1945" s="2" t="s">
        <v>4175</v>
      </c>
      <c r="B1945" s="2">
        <v>1120</v>
      </c>
      <c r="C1945" s="12" t="s">
        <v>1249</v>
      </c>
      <c r="D1945" s="12" t="s">
        <v>166</v>
      </c>
      <c r="E1945" s="24">
        <v>31202410</v>
      </c>
      <c r="F1945" s="12" t="s">
        <v>24</v>
      </c>
      <c r="G1945" s="12" t="s">
        <v>1</v>
      </c>
      <c r="H1945" s="12" t="s">
        <v>3153</v>
      </c>
      <c r="I1945" s="4"/>
      <c r="J1945" s="5">
        <v>1</v>
      </c>
      <c r="K1945" s="6"/>
      <c r="L1945" s="6" t="s">
        <v>176</v>
      </c>
      <c r="M1945" s="4" t="s">
        <v>6</v>
      </c>
      <c r="N1945" t="s">
        <v>118</v>
      </c>
      <c r="O1945" s="4"/>
      <c r="P1945" s="12" t="s">
        <v>3156</v>
      </c>
    </row>
    <row r="1946" spans="1:16" x14ac:dyDescent="0.45">
      <c r="A1946" s="2" t="s">
        <v>4175</v>
      </c>
      <c r="B1946" s="2">
        <v>1120</v>
      </c>
      <c r="C1946" s="12" t="s">
        <v>3158</v>
      </c>
      <c r="D1946" s="12" t="s">
        <v>142</v>
      </c>
      <c r="E1946" s="24">
        <v>42152723</v>
      </c>
      <c r="F1946" s="12" t="s">
        <v>24</v>
      </c>
      <c r="G1946" s="12" t="s">
        <v>10</v>
      </c>
      <c r="H1946" s="12" t="s">
        <v>3157</v>
      </c>
      <c r="I1946" s="4"/>
      <c r="J1946" s="5">
        <v>1</v>
      </c>
      <c r="K1946" s="6"/>
      <c r="L1946" s="6" t="s">
        <v>436</v>
      </c>
      <c r="M1946" s="4" t="s">
        <v>6</v>
      </c>
      <c r="N1946" t="s">
        <v>118</v>
      </c>
      <c r="O1946" s="4"/>
      <c r="P1946" s="12" t="s">
        <v>3159</v>
      </c>
    </row>
    <row r="1947" spans="1:16" x14ac:dyDescent="0.45">
      <c r="A1947" s="2" t="s">
        <v>4175</v>
      </c>
      <c r="B1947" s="2">
        <v>1120</v>
      </c>
      <c r="C1947" s="12" t="s">
        <v>952</v>
      </c>
      <c r="D1947" s="12" t="s">
        <v>142</v>
      </c>
      <c r="E1947" s="24">
        <v>42153170</v>
      </c>
      <c r="F1947" s="12" t="s">
        <v>0</v>
      </c>
      <c r="G1947" s="12" t="s">
        <v>24</v>
      </c>
      <c r="H1947" s="12" t="s">
        <v>3157</v>
      </c>
      <c r="I1947" s="4"/>
      <c r="J1947" s="5">
        <v>1</v>
      </c>
      <c r="K1947" s="6"/>
      <c r="L1947" s="6" t="s">
        <v>436</v>
      </c>
      <c r="M1947" s="4" t="s">
        <v>6</v>
      </c>
      <c r="N1947" t="s">
        <v>118</v>
      </c>
      <c r="O1947" s="4"/>
      <c r="P1947" s="12" t="s">
        <v>3160</v>
      </c>
    </row>
    <row r="1948" spans="1:16" x14ac:dyDescent="0.45">
      <c r="A1948" s="2" t="s">
        <v>4175</v>
      </c>
      <c r="B1948" s="2">
        <v>1120</v>
      </c>
      <c r="C1948" s="12" t="s">
        <v>1428</v>
      </c>
      <c r="D1948" s="12" t="s">
        <v>142</v>
      </c>
      <c r="E1948" s="24">
        <v>42148502</v>
      </c>
      <c r="F1948" s="12" t="s">
        <v>24</v>
      </c>
      <c r="G1948" s="12" t="s">
        <v>10</v>
      </c>
      <c r="H1948" s="12" t="s">
        <v>3157</v>
      </c>
      <c r="I1948" s="4"/>
      <c r="J1948" s="5">
        <v>1</v>
      </c>
      <c r="K1948" s="6"/>
      <c r="L1948" s="6" t="s">
        <v>219</v>
      </c>
      <c r="M1948" s="4" t="s">
        <v>6</v>
      </c>
      <c r="N1948" t="s">
        <v>118</v>
      </c>
      <c r="O1948" s="4"/>
      <c r="P1948" s="12" t="s">
        <v>3161</v>
      </c>
    </row>
    <row r="1949" spans="1:16" x14ac:dyDescent="0.45">
      <c r="A1949" s="2" t="s">
        <v>4175</v>
      </c>
      <c r="B1949" s="2">
        <v>1120</v>
      </c>
      <c r="C1949" s="12" t="s">
        <v>1392</v>
      </c>
      <c r="D1949" s="12" t="s">
        <v>142</v>
      </c>
      <c r="E1949" s="24">
        <v>42152820</v>
      </c>
      <c r="F1949" s="12" t="s">
        <v>24</v>
      </c>
      <c r="G1949" s="12" t="s">
        <v>10</v>
      </c>
      <c r="H1949" s="12" t="s">
        <v>3157</v>
      </c>
      <c r="I1949" s="4"/>
      <c r="J1949" s="5">
        <v>1</v>
      </c>
      <c r="K1949" s="6"/>
      <c r="L1949" s="6" t="s">
        <v>445</v>
      </c>
      <c r="M1949" s="4" t="s">
        <v>6</v>
      </c>
      <c r="N1949" t="s">
        <v>132</v>
      </c>
      <c r="O1949" s="4"/>
      <c r="P1949" s="12" t="s">
        <v>3162</v>
      </c>
    </row>
    <row r="1950" spans="1:16" x14ac:dyDescent="0.45">
      <c r="A1950" s="2" t="s">
        <v>4175</v>
      </c>
      <c r="B1950" s="2">
        <v>1120</v>
      </c>
      <c r="C1950" s="12" t="s">
        <v>1084</v>
      </c>
      <c r="D1950" s="12" t="s">
        <v>983</v>
      </c>
      <c r="E1950" s="24">
        <v>110745153</v>
      </c>
      <c r="F1950" s="12" t="s">
        <v>24</v>
      </c>
      <c r="G1950" s="12" t="s">
        <v>10</v>
      </c>
      <c r="H1950" s="12" t="s">
        <v>3163</v>
      </c>
      <c r="I1950" s="4"/>
      <c r="J1950" s="5">
        <v>1</v>
      </c>
      <c r="K1950" s="6"/>
      <c r="L1950" s="6" t="s">
        <v>436</v>
      </c>
      <c r="M1950" s="4" t="s">
        <v>6</v>
      </c>
      <c r="N1950" t="s">
        <v>118</v>
      </c>
      <c r="O1950" s="4"/>
      <c r="P1950" s="12" t="s">
        <v>3164</v>
      </c>
    </row>
    <row r="1951" spans="1:16" x14ac:dyDescent="0.45">
      <c r="A1951" s="2" t="s">
        <v>4175</v>
      </c>
      <c r="B1951" s="2">
        <v>1120</v>
      </c>
      <c r="C1951" s="12" t="s">
        <v>3165</v>
      </c>
      <c r="D1951" s="12" t="s">
        <v>983</v>
      </c>
      <c r="E1951" s="24">
        <v>110739220</v>
      </c>
      <c r="F1951" s="12" t="s">
        <v>24</v>
      </c>
      <c r="G1951" s="12" t="s">
        <v>10</v>
      </c>
      <c r="H1951" s="12" t="s">
        <v>3163</v>
      </c>
      <c r="I1951" s="4"/>
      <c r="J1951" s="5">
        <v>1</v>
      </c>
      <c r="K1951" s="6"/>
      <c r="L1951" s="6" t="s">
        <v>436</v>
      </c>
      <c r="M1951" s="4" t="s">
        <v>6</v>
      </c>
      <c r="N1951" t="s">
        <v>118</v>
      </c>
      <c r="O1951" s="4"/>
      <c r="P1951" s="12" t="s">
        <v>3166</v>
      </c>
    </row>
    <row r="1952" spans="1:16" x14ac:dyDescent="0.45">
      <c r="A1952" s="2" t="s">
        <v>4175</v>
      </c>
      <c r="B1952" s="2">
        <v>1120</v>
      </c>
      <c r="C1952" s="12" t="s">
        <v>550</v>
      </c>
      <c r="D1952" s="12" t="s">
        <v>983</v>
      </c>
      <c r="E1952" s="24">
        <v>110739212</v>
      </c>
      <c r="F1952" s="12" t="s">
        <v>10</v>
      </c>
      <c r="G1952" s="12" t="s">
        <v>24</v>
      </c>
      <c r="H1952" s="12" t="s">
        <v>3163</v>
      </c>
      <c r="I1952" s="4"/>
      <c r="J1952" s="5">
        <v>1</v>
      </c>
      <c r="K1952" s="6"/>
      <c r="L1952" s="6" t="s">
        <v>180</v>
      </c>
      <c r="M1952" s="4" t="s">
        <v>6</v>
      </c>
      <c r="N1952" t="s">
        <v>118</v>
      </c>
      <c r="O1952" s="4"/>
      <c r="P1952" s="12" t="s">
        <v>3167</v>
      </c>
    </row>
    <row r="1953" spans="1:16" x14ac:dyDescent="0.45">
      <c r="A1953" s="2" t="s">
        <v>4175</v>
      </c>
      <c r="B1953" s="2">
        <v>1120</v>
      </c>
      <c r="C1953" s="12" t="s">
        <v>2726</v>
      </c>
      <c r="D1953" s="12" t="s">
        <v>983</v>
      </c>
      <c r="E1953" s="24">
        <v>110737486</v>
      </c>
      <c r="F1953" s="12" t="s">
        <v>24</v>
      </c>
      <c r="G1953" s="12" t="s">
        <v>10</v>
      </c>
      <c r="H1953" s="12" t="s">
        <v>3163</v>
      </c>
      <c r="I1953" s="4"/>
      <c r="J1953" s="5">
        <v>1</v>
      </c>
      <c r="K1953" s="6"/>
      <c r="L1953" s="6" t="s">
        <v>32</v>
      </c>
      <c r="M1953" s="4" t="s">
        <v>6</v>
      </c>
      <c r="N1953" t="s">
        <v>118</v>
      </c>
      <c r="O1953" s="4"/>
      <c r="P1953" s="12" t="s">
        <v>3168</v>
      </c>
    </row>
    <row r="1954" spans="1:16" x14ac:dyDescent="0.45">
      <c r="A1954" s="2" t="s">
        <v>4175</v>
      </c>
      <c r="B1954" s="2">
        <v>1120</v>
      </c>
      <c r="C1954" s="12" t="s">
        <v>381</v>
      </c>
      <c r="D1954" s="12" t="s">
        <v>142</v>
      </c>
      <c r="E1954" s="24">
        <v>9923183</v>
      </c>
      <c r="F1954" s="12" t="s">
        <v>1</v>
      </c>
      <c r="G1954" s="12" t="s">
        <v>0</v>
      </c>
      <c r="H1954" s="12" t="s">
        <v>3169</v>
      </c>
      <c r="I1954" s="4"/>
      <c r="J1954" s="5">
        <v>1</v>
      </c>
      <c r="K1954" s="6"/>
      <c r="L1954" s="6" t="s">
        <v>176</v>
      </c>
      <c r="M1954" s="4" t="s">
        <v>6</v>
      </c>
      <c r="N1954" t="s">
        <v>118</v>
      </c>
      <c r="O1954" s="4"/>
      <c r="P1954" s="12" t="s">
        <v>3170</v>
      </c>
    </row>
    <row r="1955" spans="1:16" x14ac:dyDescent="0.45">
      <c r="A1955" s="2" t="s">
        <v>4175</v>
      </c>
      <c r="B1955" s="2">
        <v>1120</v>
      </c>
      <c r="C1955" s="12" t="s">
        <v>1634</v>
      </c>
      <c r="D1955" s="12" t="s">
        <v>142</v>
      </c>
      <c r="E1955" s="24">
        <v>9862596</v>
      </c>
      <c r="F1955" s="12" t="s">
        <v>0</v>
      </c>
      <c r="G1955" s="12" t="s">
        <v>24</v>
      </c>
      <c r="H1955" s="12" t="s">
        <v>3169</v>
      </c>
      <c r="I1955" s="4"/>
      <c r="J1955" s="5">
        <v>1</v>
      </c>
      <c r="K1955" s="6"/>
      <c r="L1955" s="6" t="s">
        <v>128</v>
      </c>
      <c r="M1955" s="4" t="s">
        <v>6</v>
      </c>
      <c r="N1955" t="s">
        <v>118</v>
      </c>
      <c r="O1955" s="4"/>
      <c r="P1955" s="12" t="s">
        <v>3171</v>
      </c>
    </row>
    <row r="1956" spans="1:16" x14ac:dyDescent="0.45">
      <c r="A1956" s="2" t="s">
        <v>4175</v>
      </c>
      <c r="B1956" s="2">
        <v>1120</v>
      </c>
      <c r="C1956" s="12" t="s">
        <v>843</v>
      </c>
      <c r="D1956" s="12" t="s">
        <v>327</v>
      </c>
      <c r="E1956" s="24">
        <v>155652757</v>
      </c>
      <c r="F1956" s="12" t="s">
        <v>0</v>
      </c>
      <c r="G1956" s="12" t="s">
        <v>24</v>
      </c>
      <c r="H1956" s="12" t="s">
        <v>3172</v>
      </c>
      <c r="I1956" s="4"/>
      <c r="J1956" s="5">
        <v>1</v>
      </c>
      <c r="K1956" s="6"/>
      <c r="L1956" s="6" t="s">
        <v>246</v>
      </c>
      <c r="M1956" s="4" t="s">
        <v>6</v>
      </c>
      <c r="N1956" t="s">
        <v>118</v>
      </c>
      <c r="O1956" s="4"/>
      <c r="P1956" s="12" t="s">
        <v>3173</v>
      </c>
    </row>
    <row r="1957" spans="1:16" x14ac:dyDescent="0.45">
      <c r="A1957" s="2" t="s">
        <v>4175</v>
      </c>
      <c r="B1957" s="2">
        <v>1120</v>
      </c>
      <c r="C1957" s="12" t="s">
        <v>1055</v>
      </c>
      <c r="D1957" s="12" t="s">
        <v>327</v>
      </c>
      <c r="E1957" s="24">
        <v>155649647</v>
      </c>
      <c r="F1957" s="12" t="s">
        <v>0</v>
      </c>
      <c r="G1957" s="12" t="s">
        <v>1</v>
      </c>
      <c r="H1957" s="12" t="s">
        <v>3172</v>
      </c>
      <c r="I1957" s="4"/>
      <c r="J1957" s="5">
        <v>1</v>
      </c>
      <c r="K1957" s="6"/>
      <c r="L1957" s="6" t="s">
        <v>445</v>
      </c>
      <c r="M1957" s="4" t="s">
        <v>6</v>
      </c>
      <c r="N1957" t="s">
        <v>118</v>
      </c>
      <c r="O1957" s="4"/>
      <c r="P1957" s="12" t="s">
        <v>3174</v>
      </c>
    </row>
    <row r="1958" spans="1:16" x14ac:dyDescent="0.45">
      <c r="A1958" s="2" t="s">
        <v>4175</v>
      </c>
      <c r="B1958" s="2">
        <v>1120</v>
      </c>
      <c r="C1958" s="12" t="s">
        <v>3176</v>
      </c>
      <c r="D1958" s="12" t="s">
        <v>730</v>
      </c>
      <c r="E1958" s="24">
        <v>93299609</v>
      </c>
      <c r="F1958" s="12" t="s">
        <v>24</v>
      </c>
      <c r="G1958" s="12" t="s">
        <v>10</v>
      </c>
      <c r="H1958" s="12" t="s">
        <v>3175</v>
      </c>
      <c r="I1958" s="4"/>
      <c r="J1958" s="5">
        <v>1</v>
      </c>
      <c r="K1958" s="6"/>
      <c r="L1958" s="6" t="s">
        <v>436</v>
      </c>
      <c r="M1958" s="4" t="s">
        <v>6</v>
      </c>
      <c r="N1958" t="s">
        <v>118</v>
      </c>
      <c r="O1958" s="4"/>
      <c r="P1958" s="12" t="s">
        <v>1099</v>
      </c>
    </row>
    <row r="1959" spans="1:16" x14ac:dyDescent="0.45">
      <c r="A1959" s="2" t="s">
        <v>4175</v>
      </c>
      <c r="B1959" s="2">
        <v>1120</v>
      </c>
      <c r="C1959" s="12" t="s">
        <v>1420</v>
      </c>
      <c r="D1959" s="12" t="s">
        <v>730</v>
      </c>
      <c r="E1959" s="24">
        <v>93305733</v>
      </c>
      <c r="F1959" s="12" t="s">
        <v>1</v>
      </c>
      <c r="G1959" s="12" t="s">
        <v>0</v>
      </c>
      <c r="H1959" s="12" t="s">
        <v>3175</v>
      </c>
      <c r="I1959" s="4"/>
      <c r="J1959" s="5">
        <v>1</v>
      </c>
      <c r="K1959" s="6"/>
      <c r="L1959" s="6" t="s">
        <v>151</v>
      </c>
      <c r="M1959" s="4" t="s">
        <v>6</v>
      </c>
      <c r="N1959" t="s">
        <v>118</v>
      </c>
      <c r="O1959" s="4"/>
      <c r="P1959" s="12" t="s">
        <v>3177</v>
      </c>
    </row>
    <row r="1960" spans="1:16" x14ac:dyDescent="0.45">
      <c r="A1960" s="2" t="s">
        <v>4175</v>
      </c>
      <c r="B1960" s="2">
        <v>1120</v>
      </c>
      <c r="C1960" s="12" t="s">
        <v>155</v>
      </c>
      <c r="D1960" s="12" t="s">
        <v>730</v>
      </c>
      <c r="E1960" s="24">
        <v>93275857</v>
      </c>
      <c r="F1960" s="12" t="s">
        <v>10</v>
      </c>
      <c r="G1960" s="12" t="s">
        <v>24</v>
      </c>
      <c r="H1960" s="12" t="s">
        <v>3175</v>
      </c>
      <c r="I1960" s="4"/>
      <c r="J1960" s="5">
        <v>1</v>
      </c>
      <c r="K1960" s="6"/>
      <c r="L1960" s="6" t="s">
        <v>131</v>
      </c>
      <c r="M1960" s="4" t="s">
        <v>6</v>
      </c>
      <c r="N1960" t="s">
        <v>118</v>
      </c>
      <c r="O1960" s="4"/>
      <c r="P1960" s="12" t="s">
        <v>3178</v>
      </c>
    </row>
    <row r="1961" spans="1:16" x14ac:dyDescent="0.45">
      <c r="A1961" s="2" t="s">
        <v>4175</v>
      </c>
      <c r="B1961" s="2">
        <v>1120</v>
      </c>
      <c r="C1961" s="12" t="s">
        <v>214</v>
      </c>
      <c r="D1961" s="12" t="s">
        <v>730</v>
      </c>
      <c r="E1961" s="24">
        <v>93276676</v>
      </c>
      <c r="F1961" s="12" t="s">
        <v>0</v>
      </c>
      <c r="G1961" s="12" t="s">
        <v>1</v>
      </c>
      <c r="H1961" s="12" t="s">
        <v>3175</v>
      </c>
      <c r="I1961" s="4"/>
      <c r="J1961" s="5">
        <v>1</v>
      </c>
      <c r="K1961" s="6"/>
      <c r="L1961" s="6" t="s">
        <v>70</v>
      </c>
      <c r="M1961" s="4" t="s">
        <v>6</v>
      </c>
      <c r="N1961" t="s">
        <v>118</v>
      </c>
      <c r="O1961" s="4"/>
      <c r="P1961" s="12" t="s">
        <v>1233</v>
      </c>
    </row>
    <row r="1962" spans="1:16" x14ac:dyDescent="0.45">
      <c r="A1962" s="2" t="s">
        <v>4175</v>
      </c>
      <c r="B1962" s="2">
        <v>1120</v>
      </c>
      <c r="C1962" s="12" t="s">
        <v>2667</v>
      </c>
      <c r="D1962" s="12" t="s">
        <v>1541</v>
      </c>
      <c r="E1962" s="24">
        <v>117896382</v>
      </c>
      <c r="F1962" s="12" t="s">
        <v>24</v>
      </c>
      <c r="G1962" s="12" t="s">
        <v>10</v>
      </c>
      <c r="H1962" s="12" t="s">
        <v>3179</v>
      </c>
      <c r="I1962" s="4"/>
      <c r="J1962" s="5">
        <v>1</v>
      </c>
      <c r="K1962" s="6"/>
      <c r="L1962" s="6" t="s">
        <v>151</v>
      </c>
      <c r="M1962" s="4" t="s">
        <v>6</v>
      </c>
      <c r="N1962" t="s">
        <v>118</v>
      </c>
      <c r="O1962" s="4"/>
      <c r="P1962" s="12" t="s">
        <v>3180</v>
      </c>
    </row>
    <row r="1963" spans="1:16" x14ac:dyDescent="0.45">
      <c r="A1963" s="2" t="s">
        <v>4175</v>
      </c>
      <c r="B1963" s="2">
        <v>1120</v>
      </c>
      <c r="C1963" s="12" t="s">
        <v>3181</v>
      </c>
      <c r="D1963" s="12" t="s">
        <v>1541</v>
      </c>
      <c r="E1963" s="24">
        <v>117923197</v>
      </c>
      <c r="F1963" s="12" t="s">
        <v>0</v>
      </c>
      <c r="G1963" s="12" t="s">
        <v>10</v>
      </c>
      <c r="H1963" s="12" t="s">
        <v>3179</v>
      </c>
      <c r="I1963" s="4"/>
      <c r="J1963" s="5">
        <v>1</v>
      </c>
      <c r="K1963" s="6"/>
      <c r="L1963" s="6" t="s">
        <v>338</v>
      </c>
      <c r="M1963" s="4" t="s">
        <v>6</v>
      </c>
      <c r="N1963" t="s">
        <v>118</v>
      </c>
      <c r="O1963" s="4"/>
      <c r="P1963" s="12" t="s">
        <v>3182</v>
      </c>
    </row>
    <row r="1964" spans="1:16" x14ac:dyDescent="0.45">
      <c r="A1964" s="2" t="s">
        <v>4175</v>
      </c>
      <c r="B1964" s="2">
        <v>1120</v>
      </c>
      <c r="C1964" s="12" t="s">
        <v>2742</v>
      </c>
      <c r="D1964" s="12" t="s">
        <v>1541</v>
      </c>
      <c r="E1964" s="24">
        <v>117890777</v>
      </c>
      <c r="F1964" s="12" t="s">
        <v>0</v>
      </c>
      <c r="G1964" s="12" t="s">
        <v>24</v>
      </c>
      <c r="H1964" s="12" t="s">
        <v>3179</v>
      </c>
      <c r="I1964" s="4"/>
      <c r="J1964" s="5">
        <v>1</v>
      </c>
      <c r="K1964" s="6"/>
      <c r="L1964" s="6" t="s">
        <v>176</v>
      </c>
      <c r="M1964" s="4" t="s">
        <v>6</v>
      </c>
      <c r="N1964" t="s">
        <v>118</v>
      </c>
      <c r="O1964" s="4"/>
      <c r="P1964" s="12" t="s">
        <v>3183</v>
      </c>
    </row>
    <row r="1965" spans="1:16" x14ac:dyDescent="0.45">
      <c r="A1965" s="2" t="s">
        <v>4175</v>
      </c>
      <c r="B1965" s="2">
        <v>1120</v>
      </c>
      <c r="C1965" s="12" t="s">
        <v>815</v>
      </c>
      <c r="D1965" s="12" t="s">
        <v>1541</v>
      </c>
      <c r="E1965" s="24">
        <v>117900203</v>
      </c>
      <c r="F1965" s="12" t="s">
        <v>0</v>
      </c>
      <c r="G1965" s="12" t="s">
        <v>1</v>
      </c>
      <c r="H1965" s="12" t="s">
        <v>3179</v>
      </c>
      <c r="I1965" s="4"/>
      <c r="J1965" s="5">
        <v>1</v>
      </c>
      <c r="K1965" s="6"/>
      <c r="L1965" s="6" t="s">
        <v>445</v>
      </c>
      <c r="M1965" s="4" t="s">
        <v>6</v>
      </c>
      <c r="N1965" t="s">
        <v>118</v>
      </c>
      <c r="O1965" s="4"/>
      <c r="P1965" s="12" t="s">
        <v>3184</v>
      </c>
    </row>
    <row r="1966" spans="1:16" x14ac:dyDescent="0.45">
      <c r="A1966" s="2" t="s">
        <v>4175</v>
      </c>
      <c r="B1966" s="2">
        <v>1120</v>
      </c>
      <c r="C1966" s="12" t="s">
        <v>1499</v>
      </c>
      <c r="D1966" s="12" t="s">
        <v>730</v>
      </c>
      <c r="E1966" s="24">
        <v>67610098</v>
      </c>
      <c r="F1966" s="12" t="s">
        <v>24</v>
      </c>
      <c r="G1966" s="12" t="s">
        <v>1</v>
      </c>
      <c r="H1966" s="12" t="s">
        <v>3185</v>
      </c>
      <c r="I1966" s="4"/>
      <c r="J1966" s="5">
        <v>1</v>
      </c>
      <c r="K1966" s="6"/>
      <c r="L1966" s="6" t="s">
        <v>199</v>
      </c>
      <c r="M1966" s="4" t="s">
        <v>6</v>
      </c>
      <c r="N1966" t="s">
        <v>118</v>
      </c>
      <c r="O1966" s="4"/>
      <c r="P1966" s="12" t="s">
        <v>3186</v>
      </c>
    </row>
    <row r="1967" spans="1:16" x14ac:dyDescent="0.45">
      <c r="A1967" s="2" t="s">
        <v>4175</v>
      </c>
      <c r="B1967" s="2">
        <v>1120</v>
      </c>
      <c r="C1967" s="12" t="s">
        <v>3187</v>
      </c>
      <c r="D1967" s="12" t="s">
        <v>730</v>
      </c>
      <c r="E1967" s="24">
        <v>67579840</v>
      </c>
      <c r="F1967" s="12" t="s">
        <v>1</v>
      </c>
      <c r="G1967" s="12" t="s">
        <v>144</v>
      </c>
      <c r="H1967" s="12" t="s">
        <v>3185</v>
      </c>
      <c r="I1967" s="4"/>
      <c r="J1967" s="5">
        <v>1</v>
      </c>
      <c r="K1967" s="6"/>
      <c r="L1967" s="6" t="s">
        <v>131</v>
      </c>
      <c r="M1967" s="4" t="s">
        <v>6</v>
      </c>
      <c r="N1967" t="s">
        <v>140</v>
      </c>
      <c r="O1967" s="4"/>
      <c r="P1967" s="12" t="s">
        <v>3188</v>
      </c>
    </row>
    <row r="1968" spans="1:16" x14ac:dyDescent="0.45">
      <c r="A1968" s="2" t="s">
        <v>4175</v>
      </c>
      <c r="B1968" s="2">
        <v>1120</v>
      </c>
      <c r="C1968" s="12" t="s">
        <v>1902</v>
      </c>
      <c r="D1968" s="12" t="s">
        <v>730</v>
      </c>
      <c r="E1968" s="24">
        <v>67610119</v>
      </c>
      <c r="F1968" s="12" t="s">
        <v>0</v>
      </c>
      <c r="G1968" s="12" t="s">
        <v>1</v>
      </c>
      <c r="H1968" s="12" t="s">
        <v>3185</v>
      </c>
      <c r="I1968" s="4"/>
      <c r="J1968" s="5">
        <v>1</v>
      </c>
      <c r="K1968" s="6"/>
      <c r="L1968" s="6" t="s">
        <v>32</v>
      </c>
      <c r="M1968" s="4" t="s">
        <v>6</v>
      </c>
      <c r="N1968" t="s">
        <v>118</v>
      </c>
      <c r="O1968" s="4"/>
      <c r="P1968" s="12" t="s">
        <v>3189</v>
      </c>
    </row>
    <row r="1969" spans="1:16" x14ac:dyDescent="0.45">
      <c r="A1969" s="2" t="s">
        <v>4175</v>
      </c>
      <c r="B1969" s="2">
        <v>1120</v>
      </c>
      <c r="C1969" s="12" t="s">
        <v>502</v>
      </c>
      <c r="D1969" s="12" t="s">
        <v>201</v>
      </c>
      <c r="E1969" s="24">
        <v>154245954</v>
      </c>
      <c r="F1969" s="12" t="s">
        <v>10</v>
      </c>
      <c r="G1969" s="12" t="s">
        <v>24</v>
      </c>
      <c r="H1969" s="12" t="s">
        <v>3190</v>
      </c>
      <c r="I1969" s="4"/>
      <c r="J1969" s="5">
        <v>1</v>
      </c>
      <c r="K1969" s="6"/>
      <c r="L1969" s="6" t="s">
        <v>503</v>
      </c>
      <c r="M1969" s="4" t="s">
        <v>6</v>
      </c>
      <c r="N1969" t="s">
        <v>118</v>
      </c>
      <c r="O1969" s="4"/>
      <c r="P1969" s="12" t="s">
        <v>3191</v>
      </c>
    </row>
    <row r="1970" spans="1:16" x14ac:dyDescent="0.45">
      <c r="A1970" s="2" t="s">
        <v>4175</v>
      </c>
      <c r="B1970" s="2">
        <v>1120</v>
      </c>
      <c r="C1970" s="12" t="s">
        <v>820</v>
      </c>
      <c r="D1970" s="12" t="s">
        <v>201</v>
      </c>
      <c r="E1970" s="24">
        <v>154246336</v>
      </c>
      <c r="F1970" s="12" t="s">
        <v>10</v>
      </c>
      <c r="G1970" s="12" t="s">
        <v>24</v>
      </c>
      <c r="H1970" s="12" t="s">
        <v>3190</v>
      </c>
      <c r="I1970" s="4"/>
      <c r="J1970" s="5">
        <v>1</v>
      </c>
      <c r="K1970" s="7"/>
      <c r="L1970" s="7" t="s">
        <v>151</v>
      </c>
      <c r="M1970" s="4" t="s">
        <v>6</v>
      </c>
      <c r="N1970" t="s">
        <v>118</v>
      </c>
      <c r="O1970" s="4"/>
      <c r="P1970" s="12" t="s">
        <v>3192</v>
      </c>
    </row>
    <row r="1971" spans="1:16" x14ac:dyDescent="0.45">
      <c r="A1971" s="2" t="s">
        <v>4175</v>
      </c>
      <c r="B1971" s="2">
        <v>1120</v>
      </c>
      <c r="C1971" s="12" t="s">
        <v>3071</v>
      </c>
      <c r="D1971" s="12" t="s">
        <v>201</v>
      </c>
      <c r="E1971" s="24">
        <v>154246361</v>
      </c>
      <c r="F1971" s="12" t="s">
        <v>24</v>
      </c>
      <c r="G1971" s="12" t="s">
        <v>0</v>
      </c>
      <c r="H1971" s="12" t="s">
        <v>3190</v>
      </c>
      <c r="I1971" s="4"/>
      <c r="J1971" s="5">
        <v>1</v>
      </c>
      <c r="K1971" s="6"/>
      <c r="L1971" s="6" t="s">
        <v>124</v>
      </c>
      <c r="M1971" s="4" t="s">
        <v>6</v>
      </c>
      <c r="N1971" t="s">
        <v>118</v>
      </c>
      <c r="O1971" s="4"/>
      <c r="P1971" s="12" t="s">
        <v>3193</v>
      </c>
    </row>
    <row r="1972" spans="1:16" x14ac:dyDescent="0.45">
      <c r="A1972" s="2" t="s">
        <v>4175</v>
      </c>
      <c r="B1972" s="2">
        <v>1120</v>
      </c>
      <c r="C1972" s="12" t="s">
        <v>2117</v>
      </c>
      <c r="D1972" s="12" t="s">
        <v>201</v>
      </c>
      <c r="E1972" s="24">
        <v>154246309</v>
      </c>
      <c r="F1972" s="12" t="s">
        <v>0</v>
      </c>
      <c r="G1972" s="12" t="s">
        <v>1</v>
      </c>
      <c r="H1972" s="12" t="s">
        <v>3190</v>
      </c>
      <c r="I1972" s="4"/>
      <c r="J1972" s="5">
        <v>1</v>
      </c>
      <c r="K1972" s="6"/>
      <c r="L1972" s="6" t="s">
        <v>338</v>
      </c>
      <c r="M1972" s="4" t="s">
        <v>6</v>
      </c>
      <c r="N1972" t="s">
        <v>118</v>
      </c>
      <c r="O1972" s="4"/>
      <c r="P1972" s="12" t="s">
        <v>3194</v>
      </c>
    </row>
    <row r="1973" spans="1:16" x14ac:dyDescent="0.45">
      <c r="A1973" s="2" t="s">
        <v>4175</v>
      </c>
      <c r="B1973" s="2">
        <v>1120</v>
      </c>
      <c r="C1973" s="12" t="s">
        <v>768</v>
      </c>
      <c r="D1973" s="12" t="s">
        <v>201</v>
      </c>
      <c r="E1973" s="24">
        <v>154245849</v>
      </c>
      <c r="F1973" s="12" t="s">
        <v>24</v>
      </c>
      <c r="G1973" s="12" t="s">
        <v>144</v>
      </c>
      <c r="H1973" s="12" t="s">
        <v>3190</v>
      </c>
      <c r="I1973" s="4"/>
      <c r="J1973" s="5">
        <v>1</v>
      </c>
      <c r="K1973" s="6"/>
      <c r="L1973" s="6" t="s">
        <v>176</v>
      </c>
      <c r="M1973" s="4" t="s">
        <v>6</v>
      </c>
      <c r="N1973" t="s">
        <v>140</v>
      </c>
      <c r="O1973" s="4"/>
      <c r="P1973" s="12" t="s">
        <v>3195</v>
      </c>
    </row>
    <row r="1974" spans="1:16" x14ac:dyDescent="0.45">
      <c r="A1974" s="2" t="s">
        <v>4175</v>
      </c>
      <c r="B1974" s="2">
        <v>1120</v>
      </c>
      <c r="C1974" s="12" t="s">
        <v>846</v>
      </c>
      <c r="D1974" s="12" t="s">
        <v>166</v>
      </c>
      <c r="E1974" s="24">
        <v>56969322</v>
      </c>
      <c r="F1974" s="12" t="s">
        <v>0</v>
      </c>
      <c r="G1974" s="12" t="s">
        <v>1</v>
      </c>
      <c r="H1974" s="12" t="s">
        <v>3196</v>
      </c>
      <c r="I1974" s="4"/>
      <c r="J1974" s="5">
        <v>1</v>
      </c>
      <c r="K1974" s="7"/>
      <c r="L1974" s="7" t="s">
        <v>436</v>
      </c>
      <c r="M1974" s="4" t="s">
        <v>6</v>
      </c>
      <c r="N1974" t="s">
        <v>118</v>
      </c>
      <c r="O1974" s="4"/>
      <c r="P1974" s="12" t="s">
        <v>3197</v>
      </c>
    </row>
    <row r="1975" spans="1:16" x14ac:dyDescent="0.45">
      <c r="A1975" s="2" t="s">
        <v>4175</v>
      </c>
      <c r="B1975" s="2">
        <v>1120</v>
      </c>
      <c r="C1975" s="12" t="s">
        <v>743</v>
      </c>
      <c r="D1975" s="12" t="s">
        <v>166</v>
      </c>
      <c r="E1975" s="24">
        <v>56966220</v>
      </c>
      <c r="F1975" s="12" t="s">
        <v>0</v>
      </c>
      <c r="G1975" s="12" t="s">
        <v>24</v>
      </c>
      <c r="H1975" s="12" t="s">
        <v>3196</v>
      </c>
      <c r="I1975" s="4"/>
      <c r="J1975" s="5">
        <v>1</v>
      </c>
      <c r="K1975" s="6"/>
      <c r="L1975" s="6" t="s">
        <v>164</v>
      </c>
      <c r="M1975" s="4" t="s">
        <v>6</v>
      </c>
      <c r="N1975" t="s">
        <v>118</v>
      </c>
      <c r="O1975" s="4"/>
      <c r="P1975" s="12" t="s">
        <v>3198</v>
      </c>
    </row>
    <row r="1976" spans="1:16" x14ac:dyDescent="0.45">
      <c r="A1976" s="2" t="s">
        <v>4175</v>
      </c>
      <c r="B1976" s="2">
        <v>1120</v>
      </c>
      <c r="C1976" s="12" t="s">
        <v>1552</v>
      </c>
      <c r="D1976" s="12" t="s">
        <v>207</v>
      </c>
      <c r="E1976" s="24">
        <v>75172221</v>
      </c>
      <c r="F1976" s="12" t="s">
        <v>0</v>
      </c>
      <c r="G1976" s="12" t="s">
        <v>1</v>
      </c>
      <c r="H1976" s="12" t="s">
        <v>3199</v>
      </c>
      <c r="I1976" s="4"/>
      <c r="J1976" s="5">
        <v>1</v>
      </c>
      <c r="K1976" s="6"/>
      <c r="L1976" s="6" t="s">
        <v>503</v>
      </c>
      <c r="M1976" s="4" t="s">
        <v>6</v>
      </c>
      <c r="N1976" t="s">
        <v>118</v>
      </c>
      <c r="O1976" s="4"/>
      <c r="P1976" s="12" t="s">
        <v>3200</v>
      </c>
    </row>
    <row r="1977" spans="1:16" x14ac:dyDescent="0.45">
      <c r="A1977" s="2" t="s">
        <v>4175</v>
      </c>
      <c r="B1977" s="2">
        <v>1120</v>
      </c>
      <c r="C1977" s="12" t="s">
        <v>123</v>
      </c>
      <c r="D1977" s="12" t="s">
        <v>207</v>
      </c>
      <c r="E1977" s="24">
        <v>75189125</v>
      </c>
      <c r="F1977" s="12" t="s">
        <v>1</v>
      </c>
      <c r="G1977" s="12" t="s">
        <v>0</v>
      </c>
      <c r="H1977" s="12" t="s">
        <v>3199</v>
      </c>
      <c r="I1977" s="4"/>
      <c r="J1977" s="5">
        <v>1</v>
      </c>
      <c r="K1977" s="6"/>
      <c r="L1977" s="6" t="s">
        <v>124</v>
      </c>
      <c r="M1977" s="4" t="s">
        <v>6</v>
      </c>
      <c r="N1977" t="s">
        <v>118</v>
      </c>
      <c r="O1977" s="4"/>
      <c r="P1977" s="12" t="s">
        <v>3201</v>
      </c>
    </row>
    <row r="1978" spans="1:16" x14ac:dyDescent="0.45">
      <c r="A1978" s="2" t="s">
        <v>4175</v>
      </c>
      <c r="B1978" s="2">
        <v>1120</v>
      </c>
      <c r="C1978" s="12" t="s">
        <v>1600</v>
      </c>
      <c r="D1978" s="12" t="s">
        <v>207</v>
      </c>
      <c r="E1978" s="24">
        <v>75192544</v>
      </c>
      <c r="F1978" s="12" t="s">
        <v>24</v>
      </c>
      <c r="G1978" s="12" t="s">
        <v>10</v>
      </c>
      <c r="H1978" s="12" t="s">
        <v>3199</v>
      </c>
      <c r="I1978" s="4"/>
      <c r="J1978" s="5">
        <v>1</v>
      </c>
      <c r="K1978" s="6"/>
      <c r="L1978" s="6" t="s">
        <v>151</v>
      </c>
      <c r="M1978" s="4" t="s">
        <v>6</v>
      </c>
      <c r="N1978" t="s">
        <v>118</v>
      </c>
      <c r="O1978" s="4"/>
      <c r="P1978" s="12" t="s">
        <v>3202</v>
      </c>
    </row>
    <row r="1979" spans="1:16" x14ac:dyDescent="0.45">
      <c r="A1979" s="2" t="s">
        <v>4175</v>
      </c>
      <c r="B1979" s="2">
        <v>1120</v>
      </c>
      <c r="C1979" s="12" t="s">
        <v>2065</v>
      </c>
      <c r="D1979" s="12" t="s">
        <v>207</v>
      </c>
      <c r="E1979" s="24">
        <v>75177068</v>
      </c>
      <c r="F1979" s="12" t="s">
        <v>10</v>
      </c>
      <c r="G1979" s="12" t="s">
        <v>24</v>
      </c>
      <c r="H1979" s="12" t="s">
        <v>3199</v>
      </c>
      <c r="I1979" s="4"/>
      <c r="J1979" s="5">
        <v>1</v>
      </c>
      <c r="K1979" s="7"/>
      <c r="L1979" s="7" t="s">
        <v>151</v>
      </c>
      <c r="M1979" s="4" t="s">
        <v>6</v>
      </c>
      <c r="N1979" t="s">
        <v>118</v>
      </c>
      <c r="O1979" s="4"/>
      <c r="P1979" s="12" t="s">
        <v>3203</v>
      </c>
    </row>
    <row r="1980" spans="1:16" x14ac:dyDescent="0.45">
      <c r="A1980" s="2" t="s">
        <v>4175</v>
      </c>
      <c r="B1980" s="2">
        <v>1120</v>
      </c>
      <c r="C1980" s="12" t="s">
        <v>1844</v>
      </c>
      <c r="D1980" s="12" t="s">
        <v>207</v>
      </c>
      <c r="E1980" s="24">
        <v>75176242</v>
      </c>
      <c r="F1980" s="12" t="s">
        <v>0</v>
      </c>
      <c r="G1980" s="12" t="s">
        <v>1</v>
      </c>
      <c r="H1980" s="12" t="s">
        <v>3199</v>
      </c>
      <c r="I1980" s="4"/>
      <c r="J1980" s="5">
        <v>1</v>
      </c>
      <c r="K1980" s="6"/>
      <c r="L1980" s="6" t="s">
        <v>219</v>
      </c>
      <c r="M1980" s="4" t="s">
        <v>6</v>
      </c>
      <c r="N1980" t="s">
        <v>118</v>
      </c>
      <c r="O1980" s="4"/>
      <c r="P1980" s="12" t="s">
        <v>3204</v>
      </c>
    </row>
    <row r="1981" spans="1:16" x14ac:dyDescent="0.45">
      <c r="A1981" s="2" t="s">
        <v>4175</v>
      </c>
      <c r="B1981" s="2">
        <v>1120</v>
      </c>
      <c r="C1981" s="12" t="s">
        <v>3205</v>
      </c>
      <c r="D1981" s="12" t="s">
        <v>207</v>
      </c>
      <c r="E1981" s="24">
        <v>75177068</v>
      </c>
      <c r="F1981" s="12" t="s">
        <v>10</v>
      </c>
      <c r="G1981" s="12" t="s">
        <v>24</v>
      </c>
      <c r="H1981" s="12" t="s">
        <v>3199</v>
      </c>
      <c r="I1981" s="4"/>
      <c r="J1981" s="5">
        <v>1</v>
      </c>
      <c r="K1981" s="6"/>
      <c r="L1981" s="6" t="s">
        <v>176</v>
      </c>
      <c r="M1981" s="4" t="s">
        <v>6</v>
      </c>
      <c r="N1981" t="s">
        <v>118</v>
      </c>
      <c r="O1981" s="4"/>
      <c r="P1981" s="12" t="s">
        <v>3203</v>
      </c>
    </row>
    <row r="1982" spans="1:16" x14ac:dyDescent="0.45">
      <c r="A1982" s="2" t="s">
        <v>4175</v>
      </c>
      <c r="B1982" s="2">
        <v>1120</v>
      </c>
      <c r="C1982" s="12" t="s">
        <v>1159</v>
      </c>
      <c r="D1982" s="12" t="s">
        <v>207</v>
      </c>
      <c r="E1982" s="24">
        <v>75221694</v>
      </c>
      <c r="F1982" s="12" t="s">
        <v>24</v>
      </c>
      <c r="G1982" s="12" t="s">
        <v>10</v>
      </c>
      <c r="H1982" s="12" t="s">
        <v>3199</v>
      </c>
      <c r="I1982" s="4"/>
      <c r="J1982" s="5">
        <v>1</v>
      </c>
      <c r="K1982" s="6"/>
      <c r="L1982" s="6" t="s">
        <v>131</v>
      </c>
      <c r="M1982" s="4" t="s">
        <v>6</v>
      </c>
      <c r="N1982" t="s">
        <v>118</v>
      </c>
      <c r="O1982" s="4"/>
      <c r="P1982" s="12" t="s">
        <v>3206</v>
      </c>
    </row>
    <row r="1983" spans="1:16" x14ac:dyDescent="0.45">
      <c r="A1983" s="2" t="s">
        <v>4175</v>
      </c>
      <c r="B1983" s="2">
        <v>1120</v>
      </c>
      <c r="C1983" s="12" t="s">
        <v>1833</v>
      </c>
      <c r="D1983" s="12" t="s">
        <v>207</v>
      </c>
      <c r="E1983" s="24">
        <v>75221832</v>
      </c>
      <c r="F1983" s="12" t="s">
        <v>24</v>
      </c>
      <c r="G1983" s="12" t="s">
        <v>10</v>
      </c>
      <c r="H1983" s="12" t="s">
        <v>3199</v>
      </c>
      <c r="I1983" s="4"/>
      <c r="J1983" s="5">
        <v>1</v>
      </c>
      <c r="K1983" s="6"/>
      <c r="L1983" s="6" t="s">
        <v>32</v>
      </c>
      <c r="M1983" s="4" t="s">
        <v>6</v>
      </c>
      <c r="N1983" t="s">
        <v>118</v>
      </c>
      <c r="O1983" s="4"/>
      <c r="P1983" s="12" t="s">
        <v>3207</v>
      </c>
    </row>
    <row r="1984" spans="1:16" x14ac:dyDescent="0.45">
      <c r="A1984" s="2" t="s">
        <v>4175</v>
      </c>
      <c r="B1984" s="2">
        <v>1120</v>
      </c>
      <c r="C1984" s="12" t="s">
        <v>891</v>
      </c>
      <c r="D1984" s="12" t="s">
        <v>207</v>
      </c>
      <c r="E1984" s="24">
        <v>75171290</v>
      </c>
      <c r="F1984" s="12" t="s">
        <v>1</v>
      </c>
      <c r="G1984" s="12" t="s">
        <v>10</v>
      </c>
      <c r="H1984" s="12" t="s">
        <v>3199</v>
      </c>
      <c r="I1984" s="4"/>
      <c r="J1984" s="5">
        <v>1</v>
      </c>
      <c r="K1984" s="6"/>
      <c r="L1984" s="6" t="s">
        <v>445</v>
      </c>
      <c r="M1984" s="4" t="s">
        <v>6</v>
      </c>
      <c r="N1984" t="s">
        <v>118</v>
      </c>
      <c r="O1984" s="4"/>
      <c r="P1984" s="12" t="s">
        <v>3208</v>
      </c>
    </row>
    <row r="1985" spans="1:16" x14ac:dyDescent="0.45">
      <c r="A1985" s="2" t="s">
        <v>4175</v>
      </c>
      <c r="B1985" s="2">
        <v>1120</v>
      </c>
      <c r="C1985" s="12" t="s">
        <v>3210</v>
      </c>
      <c r="D1985" s="12" t="s">
        <v>1541</v>
      </c>
      <c r="E1985" s="24">
        <v>27107337</v>
      </c>
      <c r="F1985" s="12" t="s">
        <v>24</v>
      </c>
      <c r="G1985" s="12" t="s">
        <v>10</v>
      </c>
      <c r="H1985" s="12" t="s">
        <v>3209</v>
      </c>
      <c r="I1985" s="4"/>
      <c r="J1985" s="5">
        <v>1</v>
      </c>
      <c r="K1985" s="6"/>
      <c r="L1985" s="6" t="s">
        <v>146</v>
      </c>
      <c r="M1985" s="4" t="s">
        <v>6</v>
      </c>
      <c r="N1985" t="s">
        <v>118</v>
      </c>
      <c r="O1985" s="4"/>
      <c r="P1985" s="12" t="s">
        <v>3211</v>
      </c>
    </row>
    <row r="1986" spans="1:16" x14ac:dyDescent="0.45">
      <c r="A1986" s="2" t="s">
        <v>4175</v>
      </c>
      <c r="B1986" s="2">
        <v>1120</v>
      </c>
      <c r="C1986" s="12" t="s">
        <v>282</v>
      </c>
      <c r="D1986" s="12" t="s">
        <v>142</v>
      </c>
      <c r="E1986" s="24">
        <v>53392608</v>
      </c>
      <c r="F1986" s="12" t="s">
        <v>0</v>
      </c>
      <c r="G1986" s="12" t="s">
        <v>1</v>
      </c>
      <c r="H1986" s="12" t="s">
        <v>3212</v>
      </c>
      <c r="I1986" s="4"/>
      <c r="J1986" s="5">
        <v>1</v>
      </c>
      <c r="K1986" s="6"/>
      <c r="L1986" s="6" t="s">
        <v>246</v>
      </c>
      <c r="M1986" s="4" t="s">
        <v>6</v>
      </c>
      <c r="N1986" t="s">
        <v>118</v>
      </c>
      <c r="O1986" s="4"/>
      <c r="P1986" s="12" t="s">
        <v>3213</v>
      </c>
    </row>
    <row r="1987" spans="1:16" x14ac:dyDescent="0.45">
      <c r="A1987" s="2" t="s">
        <v>4175</v>
      </c>
      <c r="B1987" s="2">
        <v>1120</v>
      </c>
      <c r="C1987" s="12" t="s">
        <v>3214</v>
      </c>
      <c r="D1987" s="12" t="s">
        <v>142</v>
      </c>
      <c r="E1987" s="24">
        <v>53392609</v>
      </c>
      <c r="F1987" s="12" t="s">
        <v>24</v>
      </c>
      <c r="G1987" s="12" t="s">
        <v>10</v>
      </c>
      <c r="H1987" s="12" t="s">
        <v>3212</v>
      </c>
      <c r="I1987" s="4"/>
      <c r="J1987" s="5">
        <v>1</v>
      </c>
      <c r="K1987" s="6"/>
      <c r="L1987" s="6" t="s">
        <v>180</v>
      </c>
      <c r="M1987" s="4" t="s">
        <v>6</v>
      </c>
      <c r="N1987" t="s">
        <v>118</v>
      </c>
      <c r="O1987" s="4"/>
      <c r="P1987" s="12" t="s">
        <v>3215</v>
      </c>
    </row>
    <row r="1988" spans="1:16" x14ac:dyDescent="0.45">
      <c r="A1988" s="2" t="s">
        <v>4175</v>
      </c>
      <c r="B1988" s="2">
        <v>1120</v>
      </c>
      <c r="C1988" s="12" t="s">
        <v>792</v>
      </c>
      <c r="D1988" s="12" t="s">
        <v>142</v>
      </c>
      <c r="E1988" s="24">
        <v>53392728</v>
      </c>
      <c r="F1988" s="12" t="s">
        <v>0</v>
      </c>
      <c r="G1988" s="12" t="s">
        <v>1</v>
      </c>
      <c r="H1988" s="12" t="s">
        <v>3212</v>
      </c>
      <c r="I1988" s="4"/>
      <c r="J1988" s="5">
        <v>1</v>
      </c>
      <c r="K1988" s="6"/>
      <c r="L1988" s="6" t="s">
        <v>32</v>
      </c>
      <c r="M1988" s="4" t="s">
        <v>6</v>
      </c>
      <c r="N1988" t="s">
        <v>118</v>
      </c>
      <c r="O1988" s="4"/>
      <c r="P1988" s="12" t="s">
        <v>3216</v>
      </c>
    </row>
    <row r="1989" spans="1:16" x14ac:dyDescent="0.45">
      <c r="A1989" s="2" t="s">
        <v>4175</v>
      </c>
      <c r="B1989" s="2">
        <v>1120</v>
      </c>
      <c r="C1989" s="12" t="s">
        <v>1154</v>
      </c>
      <c r="D1989" s="12" t="s">
        <v>170</v>
      </c>
      <c r="E1989" s="24">
        <v>66345187</v>
      </c>
      <c r="F1989" s="12" t="s">
        <v>0</v>
      </c>
      <c r="G1989" s="12" t="s">
        <v>24</v>
      </c>
      <c r="H1989" s="12" t="s">
        <v>3217</v>
      </c>
      <c r="I1989" s="4"/>
      <c r="J1989" s="5">
        <v>1</v>
      </c>
      <c r="K1989" s="6"/>
      <c r="L1989" s="6" t="s">
        <v>32</v>
      </c>
      <c r="M1989" s="4" t="s">
        <v>6</v>
      </c>
      <c r="N1989" t="s">
        <v>118</v>
      </c>
      <c r="O1989" s="4"/>
      <c r="P1989" s="12" t="s">
        <v>3218</v>
      </c>
    </row>
    <row r="1990" spans="1:16" x14ac:dyDescent="0.45">
      <c r="A1990" s="2" t="s">
        <v>4175</v>
      </c>
      <c r="B1990" s="2">
        <v>1120</v>
      </c>
      <c r="C1990" s="12" t="s">
        <v>599</v>
      </c>
      <c r="D1990" s="12" t="s">
        <v>170</v>
      </c>
      <c r="E1990" s="24">
        <v>66345187</v>
      </c>
      <c r="F1990" s="12" t="s">
        <v>0</v>
      </c>
      <c r="G1990" s="12" t="s">
        <v>24</v>
      </c>
      <c r="H1990" s="12" t="s">
        <v>3217</v>
      </c>
      <c r="I1990" s="4"/>
      <c r="J1990" s="5">
        <v>1</v>
      </c>
      <c r="K1990" s="6"/>
      <c r="L1990" s="6" t="s">
        <v>445</v>
      </c>
      <c r="M1990" s="4" t="s">
        <v>6</v>
      </c>
      <c r="N1990" t="s">
        <v>118</v>
      </c>
      <c r="O1990" s="4"/>
      <c r="P1990" s="12" t="s">
        <v>3218</v>
      </c>
    </row>
    <row r="1991" spans="1:16" x14ac:dyDescent="0.45">
      <c r="A1991" s="2" t="s">
        <v>4175</v>
      </c>
      <c r="B1991" s="2">
        <v>1120</v>
      </c>
      <c r="C1991" s="12" t="s">
        <v>2117</v>
      </c>
      <c r="D1991" s="12" t="s">
        <v>1331</v>
      </c>
      <c r="E1991" s="24">
        <v>42798495</v>
      </c>
      <c r="F1991" s="12" t="s">
        <v>24</v>
      </c>
      <c r="G1991" s="12" t="s">
        <v>10</v>
      </c>
      <c r="H1991" s="12" t="s">
        <v>3219</v>
      </c>
      <c r="I1991" s="4"/>
      <c r="J1991" s="5">
        <v>1</v>
      </c>
      <c r="K1991" s="6"/>
      <c r="L1991" s="6" t="s">
        <v>338</v>
      </c>
      <c r="M1991" s="4" t="s">
        <v>6</v>
      </c>
      <c r="N1991" t="s">
        <v>118</v>
      </c>
      <c r="O1991" s="4"/>
      <c r="P1991" s="12" t="s">
        <v>3220</v>
      </c>
    </row>
    <row r="1992" spans="1:16" x14ac:dyDescent="0.45">
      <c r="A1992" s="2" t="s">
        <v>4175</v>
      </c>
      <c r="B1992" s="2">
        <v>1120</v>
      </c>
      <c r="C1992" s="12" t="s">
        <v>3221</v>
      </c>
      <c r="D1992" s="12" t="s">
        <v>1331</v>
      </c>
      <c r="E1992" s="24">
        <v>42837808</v>
      </c>
      <c r="F1992" s="12" t="s">
        <v>0</v>
      </c>
      <c r="G1992" s="12" t="s">
        <v>10</v>
      </c>
      <c r="H1992" s="12" t="s">
        <v>3219</v>
      </c>
      <c r="I1992" s="4"/>
      <c r="J1992" s="5">
        <v>1</v>
      </c>
      <c r="K1992" s="6"/>
      <c r="L1992" s="6" t="s">
        <v>176</v>
      </c>
      <c r="M1992" s="4" t="s">
        <v>6</v>
      </c>
      <c r="N1992" t="s">
        <v>118</v>
      </c>
      <c r="O1992" s="4"/>
      <c r="P1992" s="12" t="s">
        <v>3222</v>
      </c>
    </row>
    <row r="1993" spans="1:16" x14ac:dyDescent="0.45">
      <c r="A1993" s="2" t="s">
        <v>4175</v>
      </c>
      <c r="B1993" s="2">
        <v>1120</v>
      </c>
      <c r="C1993" s="12" t="s">
        <v>3223</v>
      </c>
      <c r="D1993" s="12" t="s">
        <v>1331</v>
      </c>
      <c r="E1993" s="24">
        <v>42814435</v>
      </c>
      <c r="F1993" s="12" t="s">
        <v>24</v>
      </c>
      <c r="G1993" s="12" t="s">
        <v>1</v>
      </c>
      <c r="H1993" s="12" t="s">
        <v>3219</v>
      </c>
      <c r="I1993" s="4"/>
      <c r="J1993" s="5">
        <v>1</v>
      </c>
      <c r="K1993" s="6"/>
      <c r="L1993" s="6" t="s">
        <v>176</v>
      </c>
      <c r="M1993" s="4" t="s">
        <v>6</v>
      </c>
      <c r="N1993" t="s">
        <v>118</v>
      </c>
      <c r="O1993" s="4"/>
      <c r="P1993" s="12" t="s">
        <v>3224</v>
      </c>
    </row>
    <row r="1994" spans="1:16" x14ac:dyDescent="0.45">
      <c r="A1994" s="2" t="s">
        <v>4175</v>
      </c>
      <c r="B1994" s="2">
        <v>1120</v>
      </c>
      <c r="C1994" s="12" t="s">
        <v>2667</v>
      </c>
      <c r="D1994" s="12" t="s">
        <v>207</v>
      </c>
      <c r="E1994" s="24">
        <v>27222599</v>
      </c>
      <c r="F1994" s="12" t="s">
        <v>10</v>
      </c>
      <c r="G1994" s="12" t="s">
        <v>24</v>
      </c>
      <c r="H1994" s="12" t="s">
        <v>3225</v>
      </c>
      <c r="I1994" s="4"/>
      <c r="J1994" s="5">
        <v>1</v>
      </c>
      <c r="K1994" s="6"/>
      <c r="L1994" s="6" t="s">
        <v>151</v>
      </c>
      <c r="M1994" s="4" t="s">
        <v>6</v>
      </c>
      <c r="N1994" t="s">
        <v>118</v>
      </c>
      <c r="O1994" s="4"/>
      <c r="P1994" s="12" t="s">
        <v>3226</v>
      </c>
    </row>
    <row r="1995" spans="1:16" x14ac:dyDescent="0.45">
      <c r="A1995" s="2" t="s">
        <v>4175</v>
      </c>
      <c r="B1995" s="2">
        <v>1120</v>
      </c>
      <c r="C1995" s="12" t="s">
        <v>1642</v>
      </c>
      <c r="D1995" s="12" t="s">
        <v>207</v>
      </c>
      <c r="E1995" s="24">
        <v>27224368</v>
      </c>
      <c r="F1995" s="12" t="s">
        <v>0</v>
      </c>
      <c r="G1995" s="12" t="s">
        <v>24</v>
      </c>
      <c r="H1995" s="12" t="s">
        <v>3225</v>
      </c>
      <c r="I1995" s="4"/>
      <c r="J1995" s="5">
        <v>1</v>
      </c>
      <c r="K1995" s="6"/>
      <c r="L1995" s="6" t="s">
        <v>180</v>
      </c>
      <c r="M1995" s="4" t="s">
        <v>6</v>
      </c>
      <c r="N1995" t="s">
        <v>118</v>
      </c>
      <c r="O1995" s="4"/>
      <c r="P1995" s="12" t="s">
        <v>3227</v>
      </c>
    </row>
    <row r="1996" spans="1:16" x14ac:dyDescent="0.45">
      <c r="A1996" s="2" t="s">
        <v>4175</v>
      </c>
      <c r="B1996" s="2">
        <v>1120</v>
      </c>
      <c r="C1996" s="12" t="s">
        <v>737</v>
      </c>
      <c r="D1996" s="12" t="s">
        <v>207</v>
      </c>
      <c r="E1996" s="24">
        <v>27224454</v>
      </c>
      <c r="F1996" s="12" t="s">
        <v>0</v>
      </c>
      <c r="G1996" s="12" t="s">
        <v>24</v>
      </c>
      <c r="H1996" s="12" t="s">
        <v>3225</v>
      </c>
      <c r="I1996" s="4"/>
      <c r="J1996" s="5">
        <v>1</v>
      </c>
      <c r="K1996" s="6"/>
      <c r="L1996" s="6" t="s">
        <v>32</v>
      </c>
      <c r="M1996" s="4" t="s">
        <v>6</v>
      </c>
      <c r="N1996" t="s">
        <v>118</v>
      </c>
      <c r="O1996" s="4"/>
      <c r="P1996" s="12" t="s">
        <v>3228</v>
      </c>
    </row>
    <row r="1997" spans="1:16" x14ac:dyDescent="0.45">
      <c r="A1997" s="2" t="s">
        <v>4175</v>
      </c>
      <c r="B1997" s="2">
        <v>1120</v>
      </c>
      <c r="C1997" s="12" t="s">
        <v>2096</v>
      </c>
      <c r="D1997" s="12" t="s">
        <v>207</v>
      </c>
      <c r="E1997" s="24">
        <v>27224612</v>
      </c>
      <c r="F1997" s="12" t="s">
        <v>10</v>
      </c>
      <c r="G1997" s="12" t="s">
        <v>1</v>
      </c>
      <c r="H1997" s="12" t="s">
        <v>3225</v>
      </c>
      <c r="I1997" s="4"/>
      <c r="J1997" s="5">
        <v>1</v>
      </c>
      <c r="K1997" s="6"/>
      <c r="L1997" s="6" t="s">
        <v>159</v>
      </c>
      <c r="M1997" s="4" t="s">
        <v>6</v>
      </c>
      <c r="N1997" t="s">
        <v>118</v>
      </c>
      <c r="O1997" s="4"/>
      <c r="P1997" s="12" t="s">
        <v>3229</v>
      </c>
    </row>
    <row r="1998" spans="1:16" x14ac:dyDescent="0.45">
      <c r="A1998" s="2" t="s">
        <v>4175</v>
      </c>
      <c r="B1998" s="2">
        <v>1120</v>
      </c>
      <c r="C1998" s="12" t="s">
        <v>798</v>
      </c>
      <c r="D1998" s="12" t="s">
        <v>207</v>
      </c>
      <c r="E1998" s="24">
        <v>27238951</v>
      </c>
      <c r="F1998" s="12" t="s">
        <v>1</v>
      </c>
      <c r="G1998" s="12" t="s">
        <v>10</v>
      </c>
      <c r="H1998" s="12" t="s">
        <v>3230</v>
      </c>
      <c r="I1998" s="4"/>
      <c r="J1998" s="5">
        <v>1</v>
      </c>
      <c r="K1998" s="6"/>
      <c r="L1998" s="6" t="s">
        <v>553</v>
      </c>
      <c r="M1998" s="4" t="s">
        <v>6</v>
      </c>
      <c r="N1998" t="s">
        <v>118</v>
      </c>
      <c r="O1998" s="4"/>
      <c r="P1998" s="12" t="s">
        <v>3231</v>
      </c>
    </row>
    <row r="1999" spans="1:16" x14ac:dyDescent="0.45">
      <c r="A1999" s="2" t="s">
        <v>4175</v>
      </c>
      <c r="B1999" s="2">
        <v>1120</v>
      </c>
      <c r="C1999" s="12" t="s">
        <v>1046</v>
      </c>
      <c r="D1999" s="12" t="s">
        <v>207</v>
      </c>
      <c r="E1999" s="24">
        <v>27239672</v>
      </c>
      <c r="F1999" s="12" t="s">
        <v>24</v>
      </c>
      <c r="G1999" s="12" t="s">
        <v>10</v>
      </c>
      <c r="H1999" s="12" t="s">
        <v>3230</v>
      </c>
      <c r="I1999" s="4"/>
      <c r="J1999" s="5">
        <v>1</v>
      </c>
      <c r="K1999" s="6"/>
      <c r="L1999" s="6" t="s">
        <v>436</v>
      </c>
      <c r="M1999" s="4" t="s">
        <v>6</v>
      </c>
      <c r="N1999" t="s">
        <v>118</v>
      </c>
      <c r="O1999" s="4"/>
      <c r="P1999" s="12" t="s">
        <v>3232</v>
      </c>
    </row>
    <row r="2000" spans="1:16" x14ac:dyDescent="0.45">
      <c r="A2000" s="2" t="s">
        <v>4175</v>
      </c>
      <c r="B2000" s="2">
        <v>1120</v>
      </c>
      <c r="C2000" s="12" t="s">
        <v>441</v>
      </c>
      <c r="D2000" s="12" t="s">
        <v>207</v>
      </c>
      <c r="E2000" s="24">
        <v>27238775</v>
      </c>
      <c r="F2000" s="12" t="s">
        <v>0</v>
      </c>
      <c r="G2000" s="12" t="s">
        <v>1</v>
      </c>
      <c r="H2000" s="12" t="s">
        <v>3230</v>
      </c>
      <c r="I2000" s="4"/>
      <c r="J2000" s="5">
        <v>1</v>
      </c>
      <c r="K2000" s="6"/>
      <c r="L2000" s="6" t="s">
        <v>32</v>
      </c>
      <c r="M2000" s="4" t="s">
        <v>6</v>
      </c>
      <c r="N2000" t="s">
        <v>118</v>
      </c>
      <c r="O2000" s="4"/>
      <c r="P2000" s="12" t="s">
        <v>3233</v>
      </c>
    </row>
    <row r="2001" spans="1:16" x14ac:dyDescent="0.45">
      <c r="A2001" s="2" t="s">
        <v>4175</v>
      </c>
      <c r="B2001" s="2">
        <v>1120</v>
      </c>
      <c r="C2001" s="12" t="s">
        <v>1988</v>
      </c>
      <c r="D2001" s="12" t="s">
        <v>207</v>
      </c>
      <c r="E2001" s="24">
        <v>27238801</v>
      </c>
      <c r="F2001" s="12" t="s">
        <v>24</v>
      </c>
      <c r="G2001" s="12" t="s">
        <v>1</v>
      </c>
      <c r="H2001" s="12" t="s">
        <v>3230</v>
      </c>
      <c r="I2001" s="4"/>
      <c r="J2001" s="5">
        <v>1</v>
      </c>
      <c r="K2001" s="6"/>
      <c r="L2001" s="6" t="s">
        <v>32</v>
      </c>
      <c r="M2001" s="4" t="s">
        <v>6</v>
      </c>
      <c r="N2001" t="s">
        <v>118</v>
      </c>
      <c r="O2001" s="4"/>
      <c r="P2001" s="12" t="s">
        <v>3234</v>
      </c>
    </row>
    <row r="2002" spans="1:16" x14ac:dyDescent="0.45">
      <c r="A2002" s="2" t="s">
        <v>4175</v>
      </c>
      <c r="B2002" s="2">
        <v>1120</v>
      </c>
      <c r="C2002" s="12" t="s">
        <v>2167</v>
      </c>
      <c r="D2002" s="12" t="s">
        <v>207</v>
      </c>
      <c r="E2002" s="24">
        <v>27238839</v>
      </c>
      <c r="F2002" s="12" t="s">
        <v>24</v>
      </c>
      <c r="G2002" s="12" t="s">
        <v>1</v>
      </c>
      <c r="H2002" s="12" t="s">
        <v>3230</v>
      </c>
      <c r="I2002" s="4"/>
      <c r="J2002" s="5">
        <v>1</v>
      </c>
      <c r="K2002" s="6"/>
      <c r="L2002" s="6" t="s">
        <v>164</v>
      </c>
      <c r="M2002" s="4" t="s">
        <v>6</v>
      </c>
      <c r="N2002" t="s">
        <v>118</v>
      </c>
      <c r="O2002" s="4"/>
      <c r="P2002" s="12" t="s">
        <v>3235</v>
      </c>
    </row>
    <row r="2003" spans="1:16" x14ac:dyDescent="0.45">
      <c r="A2003" s="2" t="s">
        <v>4175</v>
      </c>
      <c r="B2003" s="2">
        <v>1120</v>
      </c>
      <c r="C2003" s="12" t="s">
        <v>292</v>
      </c>
      <c r="D2003" s="12" t="s">
        <v>207</v>
      </c>
      <c r="E2003" s="24">
        <v>27203329</v>
      </c>
      <c r="F2003" s="12" t="s">
        <v>0</v>
      </c>
      <c r="G2003" s="12" t="s">
        <v>10</v>
      </c>
      <c r="H2003" s="12" t="s">
        <v>3236</v>
      </c>
      <c r="I2003" s="4"/>
      <c r="J2003" s="5">
        <v>1</v>
      </c>
      <c r="K2003" s="6"/>
      <c r="L2003" s="6" t="s">
        <v>180</v>
      </c>
      <c r="M2003" s="4" t="s">
        <v>6</v>
      </c>
      <c r="N2003" t="s">
        <v>132</v>
      </c>
      <c r="O2003" s="4"/>
      <c r="P2003" s="12" t="s">
        <v>3237</v>
      </c>
    </row>
    <row r="2004" spans="1:16" x14ac:dyDescent="0.45">
      <c r="A2004" s="2" t="s">
        <v>4175</v>
      </c>
      <c r="B2004" s="2">
        <v>1120</v>
      </c>
      <c r="C2004" s="12" t="s">
        <v>3074</v>
      </c>
      <c r="D2004" s="12" t="s">
        <v>207</v>
      </c>
      <c r="E2004" s="24">
        <v>27203239</v>
      </c>
      <c r="F2004" s="12" t="s">
        <v>24</v>
      </c>
      <c r="G2004" s="12" t="s">
        <v>10</v>
      </c>
      <c r="H2004" s="12" t="s">
        <v>3236</v>
      </c>
      <c r="I2004" s="4"/>
      <c r="J2004" s="5">
        <v>1</v>
      </c>
      <c r="K2004" s="6"/>
      <c r="L2004" s="6" t="s">
        <v>176</v>
      </c>
      <c r="M2004" s="4" t="s">
        <v>6</v>
      </c>
      <c r="N2004" t="s">
        <v>132</v>
      </c>
      <c r="O2004" s="4"/>
      <c r="P2004" s="12" t="s">
        <v>3238</v>
      </c>
    </row>
    <row r="2005" spans="1:16" x14ac:dyDescent="0.45">
      <c r="A2005" s="2" t="s">
        <v>4175</v>
      </c>
      <c r="B2005" s="2">
        <v>1120</v>
      </c>
      <c r="C2005" s="12" t="s">
        <v>3240</v>
      </c>
      <c r="D2005" s="12" t="s">
        <v>170</v>
      </c>
      <c r="E2005" s="24">
        <v>54369166</v>
      </c>
      <c r="F2005" s="12" t="s">
        <v>1</v>
      </c>
      <c r="G2005" s="12" t="s">
        <v>0</v>
      </c>
      <c r="H2005" s="12" t="s">
        <v>3239</v>
      </c>
      <c r="I2005" s="4"/>
      <c r="J2005" s="5">
        <v>1</v>
      </c>
      <c r="K2005" s="6"/>
      <c r="L2005" s="6" t="s">
        <v>445</v>
      </c>
      <c r="M2005" s="4" t="s">
        <v>6</v>
      </c>
      <c r="N2005" t="s">
        <v>118</v>
      </c>
      <c r="O2005" s="4"/>
      <c r="P2005" s="12" t="s">
        <v>3241</v>
      </c>
    </row>
    <row r="2006" spans="1:16" x14ac:dyDescent="0.45">
      <c r="A2006" s="2" t="s">
        <v>4175</v>
      </c>
      <c r="B2006" s="2">
        <v>1120</v>
      </c>
      <c r="C2006" s="12" t="s">
        <v>3243</v>
      </c>
      <c r="D2006" s="12" t="s">
        <v>120</v>
      </c>
      <c r="E2006" s="24">
        <v>176973644</v>
      </c>
      <c r="F2006" s="12" t="s">
        <v>10</v>
      </c>
      <c r="G2006" s="12" t="s">
        <v>24</v>
      </c>
      <c r="H2006" s="12" t="s">
        <v>3242</v>
      </c>
      <c r="I2006" s="4"/>
      <c r="J2006" s="5">
        <v>1</v>
      </c>
      <c r="K2006" s="6"/>
      <c r="L2006" s="6" t="s">
        <v>503</v>
      </c>
      <c r="M2006" s="4" t="s">
        <v>6</v>
      </c>
      <c r="N2006" t="s">
        <v>118</v>
      </c>
      <c r="O2006" s="4"/>
      <c r="P2006" s="12" t="s">
        <v>3244</v>
      </c>
    </row>
    <row r="2007" spans="1:16" x14ac:dyDescent="0.45">
      <c r="A2007" s="2" t="s">
        <v>4175</v>
      </c>
      <c r="B2007" s="2">
        <v>1120</v>
      </c>
      <c r="C2007" s="12" t="s">
        <v>1946</v>
      </c>
      <c r="D2007" s="12" t="s">
        <v>120</v>
      </c>
      <c r="E2007" s="24">
        <v>176972817</v>
      </c>
      <c r="F2007" s="12" t="s">
        <v>24</v>
      </c>
      <c r="G2007" s="12" t="s">
        <v>10</v>
      </c>
      <c r="H2007" s="12" t="s">
        <v>3242</v>
      </c>
      <c r="I2007" s="4"/>
      <c r="J2007" s="5">
        <v>1</v>
      </c>
      <c r="K2007" s="6"/>
      <c r="L2007" s="6" t="s">
        <v>124</v>
      </c>
      <c r="M2007" s="4" t="s">
        <v>6</v>
      </c>
      <c r="N2007" t="s">
        <v>118</v>
      </c>
      <c r="O2007" s="4"/>
      <c r="P2007" s="12" t="s">
        <v>3245</v>
      </c>
    </row>
    <row r="2008" spans="1:16" x14ac:dyDescent="0.45">
      <c r="A2008" s="2" t="s">
        <v>4175</v>
      </c>
      <c r="B2008" s="2">
        <v>1120</v>
      </c>
      <c r="C2008" s="12" t="s">
        <v>590</v>
      </c>
      <c r="D2008" s="12" t="s">
        <v>120</v>
      </c>
      <c r="E2008" s="24">
        <v>176973644</v>
      </c>
      <c r="F2008" s="12" t="s">
        <v>10</v>
      </c>
      <c r="G2008" s="12" t="s">
        <v>24</v>
      </c>
      <c r="H2008" s="12" t="s">
        <v>3242</v>
      </c>
      <c r="I2008" s="4"/>
      <c r="J2008" s="5">
        <v>1</v>
      </c>
      <c r="K2008" s="6"/>
      <c r="L2008" s="6" t="s">
        <v>436</v>
      </c>
      <c r="M2008" s="4" t="s">
        <v>6</v>
      </c>
      <c r="N2008" t="s">
        <v>118</v>
      </c>
      <c r="O2008" s="4"/>
      <c r="P2008" s="12" t="s">
        <v>3244</v>
      </c>
    </row>
    <row r="2009" spans="1:16" x14ac:dyDescent="0.45">
      <c r="A2009" s="2" t="s">
        <v>4175</v>
      </c>
      <c r="B2009" s="2">
        <v>1120</v>
      </c>
      <c r="C2009" s="12" t="s">
        <v>3247</v>
      </c>
      <c r="D2009" s="12" t="s">
        <v>730</v>
      </c>
      <c r="E2009" s="24">
        <v>102551211</v>
      </c>
      <c r="F2009" s="12" t="s">
        <v>24</v>
      </c>
      <c r="G2009" s="12" t="s">
        <v>0</v>
      </c>
      <c r="H2009" s="12" t="s">
        <v>3246</v>
      </c>
      <c r="I2009" s="4"/>
      <c r="J2009" s="5">
        <v>1</v>
      </c>
      <c r="K2009" s="6"/>
      <c r="L2009" s="6" t="s">
        <v>580</v>
      </c>
      <c r="M2009" s="4" t="s">
        <v>6</v>
      </c>
      <c r="N2009" t="s">
        <v>118</v>
      </c>
      <c r="O2009" s="4"/>
      <c r="P2009" s="12" t="s">
        <v>3248</v>
      </c>
    </row>
    <row r="2010" spans="1:16" x14ac:dyDescent="0.45">
      <c r="A2010" s="2" t="s">
        <v>4175</v>
      </c>
      <c r="B2010" s="2">
        <v>1120</v>
      </c>
      <c r="C2010" s="12" t="s">
        <v>614</v>
      </c>
      <c r="D2010" s="12" t="s">
        <v>730</v>
      </c>
      <c r="E2010" s="24">
        <v>102552413</v>
      </c>
      <c r="F2010" s="12" t="s">
        <v>0</v>
      </c>
      <c r="G2010" s="12" t="s">
        <v>24</v>
      </c>
      <c r="H2010" s="12" t="s">
        <v>3246</v>
      </c>
      <c r="I2010" s="4"/>
      <c r="J2010" s="5">
        <v>1</v>
      </c>
      <c r="K2010" s="6"/>
      <c r="L2010" s="6" t="s">
        <v>436</v>
      </c>
      <c r="M2010" s="4" t="s">
        <v>6</v>
      </c>
      <c r="N2010" t="s">
        <v>118</v>
      </c>
      <c r="O2010" s="4"/>
      <c r="P2010" s="12" t="s">
        <v>3249</v>
      </c>
    </row>
    <row r="2011" spans="1:16" x14ac:dyDescent="0.45">
      <c r="A2011" s="2" t="s">
        <v>4175</v>
      </c>
      <c r="B2011" s="2">
        <v>1120</v>
      </c>
      <c r="C2011" s="12" t="s">
        <v>638</v>
      </c>
      <c r="D2011" s="12" t="s">
        <v>1541</v>
      </c>
      <c r="E2011" s="24">
        <v>44220988</v>
      </c>
      <c r="F2011" s="12" t="s">
        <v>24</v>
      </c>
      <c r="G2011" s="12" t="s">
        <v>0</v>
      </c>
      <c r="H2011" s="12" t="s">
        <v>3250</v>
      </c>
      <c r="I2011" s="4"/>
      <c r="J2011" s="5">
        <v>1</v>
      </c>
      <c r="K2011" s="6"/>
      <c r="L2011" s="6" t="s">
        <v>124</v>
      </c>
      <c r="M2011" s="4" t="s">
        <v>6</v>
      </c>
      <c r="N2011" t="s">
        <v>118</v>
      </c>
      <c r="O2011" s="4"/>
      <c r="P2011" s="12" t="s">
        <v>3251</v>
      </c>
    </row>
    <row r="2012" spans="1:16" x14ac:dyDescent="0.45">
      <c r="A2012" s="2" t="s">
        <v>4175</v>
      </c>
      <c r="B2012" s="2">
        <v>1120</v>
      </c>
      <c r="C2012" s="12" t="s">
        <v>2316</v>
      </c>
      <c r="D2012" s="12" t="s">
        <v>1541</v>
      </c>
      <c r="E2012" s="24">
        <v>44217160</v>
      </c>
      <c r="F2012" s="12" t="s">
        <v>1</v>
      </c>
      <c r="G2012" s="12" t="s">
        <v>0</v>
      </c>
      <c r="H2012" s="12" t="s">
        <v>3250</v>
      </c>
      <c r="I2012" s="4"/>
      <c r="J2012" s="5">
        <v>1</v>
      </c>
      <c r="K2012" s="6"/>
      <c r="L2012" s="6" t="s">
        <v>176</v>
      </c>
      <c r="M2012" s="4" t="s">
        <v>6</v>
      </c>
      <c r="N2012" t="s">
        <v>118</v>
      </c>
      <c r="O2012" s="4"/>
      <c r="P2012" s="12" t="s">
        <v>3252</v>
      </c>
    </row>
    <row r="2013" spans="1:16" x14ac:dyDescent="0.45">
      <c r="A2013" s="2" t="s">
        <v>4175</v>
      </c>
      <c r="B2013" s="2">
        <v>1120</v>
      </c>
      <c r="C2013" s="12" t="s">
        <v>1006</v>
      </c>
      <c r="D2013" s="12" t="s">
        <v>1541</v>
      </c>
      <c r="E2013" s="24">
        <v>44221058</v>
      </c>
      <c r="F2013" s="12" t="s">
        <v>0</v>
      </c>
      <c r="G2013" s="12" t="s">
        <v>24</v>
      </c>
      <c r="H2013" s="12" t="s">
        <v>3250</v>
      </c>
      <c r="I2013" s="4"/>
      <c r="J2013" s="5">
        <v>1</v>
      </c>
      <c r="K2013" s="6"/>
      <c r="L2013" s="6" t="s">
        <v>176</v>
      </c>
      <c r="M2013" s="4" t="s">
        <v>6</v>
      </c>
      <c r="N2013" t="s">
        <v>118</v>
      </c>
      <c r="O2013" s="4"/>
      <c r="P2013" s="12" t="s">
        <v>3253</v>
      </c>
    </row>
    <row r="2014" spans="1:16" x14ac:dyDescent="0.45">
      <c r="A2014" s="2" t="s">
        <v>4175</v>
      </c>
      <c r="B2014" s="2">
        <v>1120</v>
      </c>
      <c r="C2014" s="12" t="s">
        <v>1193</v>
      </c>
      <c r="D2014" s="12" t="s">
        <v>1541</v>
      </c>
      <c r="E2014" s="24">
        <v>44219583</v>
      </c>
      <c r="F2014" s="12" t="s">
        <v>24</v>
      </c>
      <c r="G2014" s="12" t="s">
        <v>10</v>
      </c>
      <c r="H2014" s="12" t="s">
        <v>3250</v>
      </c>
      <c r="I2014" s="4"/>
      <c r="J2014" s="5">
        <v>1</v>
      </c>
      <c r="K2014" s="6"/>
      <c r="L2014" s="6" t="s">
        <v>234</v>
      </c>
      <c r="M2014" s="4" t="s">
        <v>6</v>
      </c>
      <c r="N2014" t="s">
        <v>118</v>
      </c>
      <c r="O2014" s="4"/>
      <c r="P2014" s="12" t="s">
        <v>3254</v>
      </c>
    </row>
    <row r="2015" spans="1:16" x14ac:dyDescent="0.45">
      <c r="A2015" s="2" t="s">
        <v>4175</v>
      </c>
      <c r="B2015" s="2">
        <v>1120</v>
      </c>
      <c r="C2015" s="12" t="s">
        <v>632</v>
      </c>
      <c r="D2015" s="12" t="s">
        <v>983</v>
      </c>
      <c r="E2015" s="24">
        <v>123377534</v>
      </c>
      <c r="F2015" s="12" t="s">
        <v>24</v>
      </c>
      <c r="G2015" s="12" t="s">
        <v>10</v>
      </c>
      <c r="H2015" s="12" t="s">
        <v>3255</v>
      </c>
      <c r="I2015" s="4"/>
      <c r="J2015" s="5">
        <v>1</v>
      </c>
      <c r="K2015" s="6"/>
      <c r="L2015" s="6" t="s">
        <v>124</v>
      </c>
      <c r="M2015" s="4" t="s">
        <v>6</v>
      </c>
      <c r="N2015" t="s">
        <v>118</v>
      </c>
      <c r="O2015" s="4"/>
      <c r="P2015" s="12" t="s">
        <v>3256</v>
      </c>
    </row>
    <row r="2016" spans="1:16" x14ac:dyDescent="0.45">
      <c r="A2016" s="2" t="s">
        <v>4175</v>
      </c>
      <c r="B2016" s="2">
        <v>1120</v>
      </c>
      <c r="C2016" s="12" t="s">
        <v>3258</v>
      </c>
      <c r="D2016" s="12" t="s">
        <v>166</v>
      </c>
      <c r="E2016" s="24">
        <v>27457329</v>
      </c>
      <c r="F2016" s="12" t="s">
        <v>0</v>
      </c>
      <c r="G2016" s="12" t="s">
        <v>10</v>
      </c>
      <c r="H2016" s="12" t="s">
        <v>3257</v>
      </c>
      <c r="I2016" s="4"/>
      <c r="J2016" s="5">
        <v>1</v>
      </c>
      <c r="K2016" s="6"/>
      <c r="L2016" s="6" t="s">
        <v>199</v>
      </c>
      <c r="M2016" s="4" t="s">
        <v>6</v>
      </c>
      <c r="N2016" t="s">
        <v>118</v>
      </c>
      <c r="O2016" s="4"/>
      <c r="P2016" s="12" t="s">
        <v>3259</v>
      </c>
    </row>
    <row r="2017" spans="1:16" x14ac:dyDescent="0.45">
      <c r="A2017" s="2" t="s">
        <v>4175</v>
      </c>
      <c r="B2017" s="2">
        <v>1120</v>
      </c>
      <c r="C2017" s="12" t="s">
        <v>1087</v>
      </c>
      <c r="D2017" s="12" t="s">
        <v>166</v>
      </c>
      <c r="E2017" s="24">
        <v>27460537</v>
      </c>
      <c r="F2017" s="12" t="s">
        <v>24</v>
      </c>
      <c r="G2017" s="12" t="s">
        <v>10</v>
      </c>
      <c r="H2017" s="12" t="s">
        <v>3257</v>
      </c>
      <c r="I2017" s="4"/>
      <c r="J2017" s="5">
        <v>1</v>
      </c>
      <c r="K2017" s="6"/>
      <c r="L2017" s="6" t="s">
        <v>131</v>
      </c>
      <c r="M2017" s="4" t="s">
        <v>6</v>
      </c>
      <c r="N2017" t="s">
        <v>118</v>
      </c>
      <c r="O2017" s="4"/>
      <c r="P2017" s="12" t="s">
        <v>3260</v>
      </c>
    </row>
    <row r="2018" spans="1:16" x14ac:dyDescent="0.45">
      <c r="A2018" s="2" t="s">
        <v>4175</v>
      </c>
      <c r="B2018" s="2">
        <v>1120</v>
      </c>
      <c r="C2018" s="12" t="s">
        <v>3261</v>
      </c>
      <c r="D2018" s="12" t="s">
        <v>166</v>
      </c>
      <c r="E2018" s="24">
        <v>27457365</v>
      </c>
      <c r="F2018" s="12" t="s">
        <v>0</v>
      </c>
      <c r="G2018" s="12" t="s">
        <v>1</v>
      </c>
      <c r="H2018" s="12" t="s">
        <v>3257</v>
      </c>
      <c r="I2018" s="4"/>
      <c r="J2018" s="5">
        <v>1</v>
      </c>
      <c r="K2018" s="6"/>
      <c r="L2018" s="6" t="s">
        <v>32</v>
      </c>
      <c r="M2018" s="4" t="s">
        <v>6</v>
      </c>
      <c r="N2018" t="s">
        <v>118</v>
      </c>
      <c r="O2018" s="4"/>
      <c r="P2018" s="12" t="s">
        <v>3262</v>
      </c>
    </row>
    <row r="2019" spans="1:16" x14ac:dyDescent="0.45">
      <c r="A2019" s="2" t="s">
        <v>4175</v>
      </c>
      <c r="B2019" s="2">
        <v>1120</v>
      </c>
      <c r="C2019" s="12" t="s">
        <v>1902</v>
      </c>
      <c r="D2019" s="12" t="s">
        <v>166</v>
      </c>
      <c r="E2019" s="24">
        <v>27454345</v>
      </c>
      <c r="F2019" s="12" t="s">
        <v>0</v>
      </c>
      <c r="G2019" s="12" t="s">
        <v>1</v>
      </c>
      <c r="H2019" s="12" t="s">
        <v>3257</v>
      </c>
      <c r="I2019" s="4"/>
      <c r="J2019" s="5">
        <v>1</v>
      </c>
      <c r="K2019" s="6"/>
      <c r="L2019" s="6" t="s">
        <v>32</v>
      </c>
      <c r="M2019" s="4" t="s">
        <v>6</v>
      </c>
      <c r="N2019" t="s">
        <v>118</v>
      </c>
      <c r="O2019" s="4"/>
      <c r="P2019" s="12" t="s">
        <v>3263</v>
      </c>
    </row>
    <row r="2020" spans="1:16" x14ac:dyDescent="0.45">
      <c r="A2020" s="2" t="s">
        <v>4175</v>
      </c>
      <c r="B2020" s="2">
        <v>1120</v>
      </c>
      <c r="C2020" s="12" t="s">
        <v>388</v>
      </c>
      <c r="D2020" s="12" t="s">
        <v>126</v>
      </c>
      <c r="E2020" s="24">
        <v>55259272</v>
      </c>
      <c r="F2020" s="12" t="s">
        <v>1</v>
      </c>
      <c r="G2020" s="12" t="s">
        <v>0</v>
      </c>
      <c r="H2020" s="12" t="s">
        <v>3264</v>
      </c>
      <c r="I2020" s="4"/>
      <c r="J2020" s="5">
        <v>1</v>
      </c>
      <c r="K2020" s="6"/>
      <c r="L2020" s="6" t="s">
        <v>124</v>
      </c>
      <c r="M2020" s="4" t="s">
        <v>6</v>
      </c>
      <c r="N2020" t="s">
        <v>118</v>
      </c>
      <c r="O2020" s="4"/>
      <c r="P2020" s="12" t="s">
        <v>3265</v>
      </c>
    </row>
    <row r="2021" spans="1:16" x14ac:dyDescent="0.45">
      <c r="A2021" s="2" t="s">
        <v>4175</v>
      </c>
      <c r="B2021" s="2">
        <v>1120</v>
      </c>
      <c r="C2021" s="12" t="s">
        <v>294</v>
      </c>
      <c r="D2021" s="12" t="s">
        <v>126</v>
      </c>
      <c r="E2021" s="24">
        <v>55250646</v>
      </c>
      <c r="F2021" s="12" t="s">
        <v>1</v>
      </c>
      <c r="G2021" s="12" t="s">
        <v>0</v>
      </c>
      <c r="H2021" s="12" t="s">
        <v>3264</v>
      </c>
      <c r="I2021" s="4"/>
      <c r="J2021" s="5">
        <v>1</v>
      </c>
      <c r="K2021" s="6"/>
      <c r="L2021" s="6" t="s">
        <v>219</v>
      </c>
      <c r="M2021" s="4" t="s">
        <v>6</v>
      </c>
      <c r="N2021" t="s">
        <v>118</v>
      </c>
      <c r="O2021" s="4"/>
      <c r="P2021" s="12" t="s">
        <v>3266</v>
      </c>
    </row>
    <row r="2022" spans="1:16" x14ac:dyDescent="0.45">
      <c r="A2022" s="2" t="s">
        <v>4175</v>
      </c>
      <c r="B2022" s="2">
        <v>1120</v>
      </c>
      <c r="C2022" s="12" t="s">
        <v>1611</v>
      </c>
      <c r="D2022" s="12" t="s">
        <v>126</v>
      </c>
      <c r="E2022" s="24">
        <v>55265479</v>
      </c>
      <c r="F2022" s="12" t="s">
        <v>24</v>
      </c>
      <c r="G2022" s="12" t="s">
        <v>10</v>
      </c>
      <c r="H2022" s="12" t="s">
        <v>3264</v>
      </c>
      <c r="I2022" s="4"/>
      <c r="J2022" s="5">
        <v>1</v>
      </c>
      <c r="K2022" s="6"/>
      <c r="L2022" s="6" t="s">
        <v>176</v>
      </c>
      <c r="M2022" s="4" t="s">
        <v>6</v>
      </c>
      <c r="N2022" t="s">
        <v>118</v>
      </c>
      <c r="O2022" s="4"/>
      <c r="P2022" s="12" t="s">
        <v>3267</v>
      </c>
    </row>
    <row r="2023" spans="1:16" x14ac:dyDescent="0.45">
      <c r="A2023" s="2" t="s">
        <v>4175</v>
      </c>
      <c r="B2023" s="2">
        <v>1120</v>
      </c>
      <c r="C2023" s="12" t="s">
        <v>1593</v>
      </c>
      <c r="D2023" s="12" t="s">
        <v>126</v>
      </c>
      <c r="E2023" s="24">
        <v>55259186</v>
      </c>
      <c r="F2023" s="12" t="s">
        <v>0</v>
      </c>
      <c r="G2023" s="12" t="s">
        <v>24</v>
      </c>
      <c r="H2023" s="12" t="s">
        <v>3264</v>
      </c>
      <c r="I2023" s="4"/>
      <c r="J2023" s="5">
        <v>1</v>
      </c>
      <c r="K2023" s="6"/>
      <c r="L2023" s="6" t="s">
        <v>70</v>
      </c>
      <c r="M2023" s="4" t="s">
        <v>6</v>
      </c>
      <c r="N2023" t="s">
        <v>118</v>
      </c>
      <c r="O2023" s="4"/>
      <c r="P2023" s="12" t="s">
        <v>3268</v>
      </c>
    </row>
    <row r="2024" spans="1:16" x14ac:dyDescent="0.45">
      <c r="A2024" s="2" t="s">
        <v>4175</v>
      </c>
      <c r="B2024" s="2">
        <v>1120</v>
      </c>
      <c r="C2024" s="12" t="s">
        <v>369</v>
      </c>
      <c r="D2024" s="12" t="s">
        <v>1541</v>
      </c>
      <c r="E2024" s="24">
        <v>401763</v>
      </c>
      <c r="F2024" s="12" t="s">
        <v>10</v>
      </c>
      <c r="G2024" s="12" t="s">
        <v>0</v>
      </c>
      <c r="H2024" s="12" t="s">
        <v>3269</v>
      </c>
      <c r="I2024" s="4"/>
      <c r="J2024" s="5">
        <v>1</v>
      </c>
      <c r="K2024" s="6"/>
      <c r="L2024" s="6" t="s">
        <v>338</v>
      </c>
      <c r="M2024" s="4" t="s">
        <v>6</v>
      </c>
      <c r="N2024" t="s">
        <v>118</v>
      </c>
      <c r="O2024" s="4"/>
      <c r="P2024" s="12" t="s">
        <v>3270</v>
      </c>
    </row>
    <row r="2025" spans="1:16" x14ac:dyDescent="0.45">
      <c r="A2025" s="2" t="s">
        <v>4175</v>
      </c>
      <c r="B2025" s="2">
        <v>1120</v>
      </c>
      <c r="C2025" s="12" t="s">
        <v>3272</v>
      </c>
      <c r="D2025" s="12" t="s">
        <v>207</v>
      </c>
      <c r="E2025" s="24">
        <v>27934929</v>
      </c>
      <c r="F2025" s="12" t="s">
        <v>1</v>
      </c>
      <c r="G2025" s="12" t="s">
        <v>0</v>
      </c>
      <c r="H2025" s="12" t="s">
        <v>3271</v>
      </c>
      <c r="I2025" s="4"/>
      <c r="J2025" s="5">
        <v>1</v>
      </c>
      <c r="K2025" s="6"/>
      <c r="L2025" s="6" t="s">
        <v>151</v>
      </c>
      <c r="M2025" s="4" t="s">
        <v>6</v>
      </c>
      <c r="N2025" t="s">
        <v>118</v>
      </c>
      <c r="O2025" s="4"/>
      <c r="P2025" s="12" t="s">
        <v>3273</v>
      </c>
    </row>
    <row r="2026" spans="1:16" x14ac:dyDescent="0.45">
      <c r="A2026" s="2" t="s">
        <v>4175</v>
      </c>
      <c r="B2026" s="2">
        <v>1120</v>
      </c>
      <c r="C2026" s="12" t="s">
        <v>1172</v>
      </c>
      <c r="D2026" s="12" t="s">
        <v>170</v>
      </c>
      <c r="E2026" s="24">
        <v>419105</v>
      </c>
      <c r="F2026" s="12" t="s">
        <v>0</v>
      </c>
      <c r="G2026" s="12" t="s">
        <v>1</v>
      </c>
      <c r="H2026" s="12" t="s">
        <v>3274</v>
      </c>
      <c r="I2026" s="4"/>
      <c r="J2026" s="5">
        <v>1</v>
      </c>
      <c r="K2026" s="6"/>
      <c r="L2026" s="6" t="s">
        <v>124</v>
      </c>
      <c r="M2026" s="4" t="s">
        <v>6</v>
      </c>
      <c r="N2026" t="s">
        <v>118</v>
      </c>
      <c r="O2026" s="4"/>
      <c r="P2026" s="12" t="s">
        <v>3275</v>
      </c>
    </row>
    <row r="2027" spans="1:16" x14ac:dyDescent="0.45">
      <c r="A2027" s="2" t="s">
        <v>4175</v>
      </c>
      <c r="B2027" s="2">
        <v>1120</v>
      </c>
      <c r="C2027" s="12" t="s">
        <v>2244</v>
      </c>
      <c r="D2027" s="12" t="s">
        <v>170</v>
      </c>
      <c r="E2027" s="24">
        <v>419046</v>
      </c>
      <c r="F2027" s="12" t="s">
        <v>3277</v>
      </c>
      <c r="G2027" s="12" t="s">
        <v>144</v>
      </c>
      <c r="H2027" s="12" t="s">
        <v>3274</v>
      </c>
      <c r="I2027" s="4"/>
      <c r="J2027" s="5">
        <v>1</v>
      </c>
      <c r="K2027" s="6"/>
      <c r="L2027" s="6" t="s">
        <v>128</v>
      </c>
      <c r="M2027" s="4" t="s">
        <v>6</v>
      </c>
      <c r="N2027" t="s">
        <v>194</v>
      </c>
      <c r="O2027" s="4"/>
      <c r="P2027" s="12" t="s">
        <v>3276</v>
      </c>
    </row>
    <row r="2028" spans="1:16" x14ac:dyDescent="0.45">
      <c r="A2028" s="2" t="s">
        <v>4175</v>
      </c>
      <c r="B2028" s="2">
        <v>1120</v>
      </c>
      <c r="C2028" s="12" t="s">
        <v>3278</v>
      </c>
      <c r="D2028" s="12" t="s">
        <v>170</v>
      </c>
      <c r="E2028" s="24">
        <v>406350</v>
      </c>
      <c r="F2028" s="12" t="s">
        <v>1</v>
      </c>
      <c r="G2028" s="12" t="s">
        <v>0</v>
      </c>
      <c r="H2028" s="12" t="s">
        <v>3274</v>
      </c>
      <c r="I2028" s="4"/>
      <c r="J2028" s="5">
        <v>1</v>
      </c>
      <c r="K2028" s="6"/>
      <c r="L2028" s="6" t="s">
        <v>128</v>
      </c>
      <c r="M2028" s="4" t="s">
        <v>6</v>
      </c>
      <c r="N2028" t="s">
        <v>118</v>
      </c>
      <c r="O2028" s="4"/>
      <c r="P2028" s="12" t="s">
        <v>3279</v>
      </c>
    </row>
    <row r="2029" spans="1:16" x14ac:dyDescent="0.45">
      <c r="A2029" s="2" t="s">
        <v>4175</v>
      </c>
      <c r="B2029" s="2">
        <v>1120</v>
      </c>
      <c r="C2029" s="12" t="s">
        <v>229</v>
      </c>
      <c r="D2029" s="12" t="s">
        <v>170</v>
      </c>
      <c r="E2029" s="24">
        <v>493255</v>
      </c>
      <c r="F2029" s="12" t="s">
        <v>24</v>
      </c>
      <c r="G2029" s="12" t="s">
        <v>0</v>
      </c>
      <c r="H2029" s="12" t="s">
        <v>3274</v>
      </c>
      <c r="I2029" s="4"/>
      <c r="J2029" s="5">
        <v>1</v>
      </c>
      <c r="K2029" s="6"/>
      <c r="L2029" s="6" t="s">
        <v>187</v>
      </c>
      <c r="M2029" s="4" t="s">
        <v>6</v>
      </c>
      <c r="N2029" t="s">
        <v>118</v>
      </c>
      <c r="O2029" s="4"/>
      <c r="P2029" s="12" t="s">
        <v>3280</v>
      </c>
    </row>
    <row r="2030" spans="1:16" x14ac:dyDescent="0.45">
      <c r="A2030" s="2" t="s">
        <v>4175</v>
      </c>
      <c r="B2030" s="2">
        <v>1120</v>
      </c>
      <c r="C2030" s="12" t="s">
        <v>932</v>
      </c>
      <c r="D2030" s="12" t="s">
        <v>1143</v>
      </c>
      <c r="E2030" s="24">
        <v>61011647</v>
      </c>
      <c r="F2030" s="12" t="s">
        <v>24</v>
      </c>
      <c r="G2030" s="12" t="s">
        <v>0</v>
      </c>
      <c r="H2030" s="12" t="s">
        <v>3281</v>
      </c>
      <c r="I2030" s="4"/>
      <c r="J2030" s="5">
        <v>1</v>
      </c>
      <c r="K2030" s="6"/>
      <c r="L2030" s="6" t="s">
        <v>580</v>
      </c>
      <c r="M2030" s="4" t="s">
        <v>6</v>
      </c>
      <c r="N2030" t="s">
        <v>118</v>
      </c>
      <c r="O2030" s="4"/>
      <c r="P2030" s="12" t="s">
        <v>3282</v>
      </c>
    </row>
    <row r="2031" spans="1:16" x14ac:dyDescent="0.45">
      <c r="A2031" s="2" t="s">
        <v>4175</v>
      </c>
      <c r="B2031" s="2">
        <v>1120</v>
      </c>
      <c r="C2031" s="12" t="s">
        <v>2941</v>
      </c>
      <c r="D2031" s="12" t="s">
        <v>1143</v>
      </c>
      <c r="E2031" s="24">
        <v>61030104</v>
      </c>
      <c r="F2031" s="12" t="s">
        <v>10</v>
      </c>
      <c r="G2031" s="12" t="s">
        <v>1</v>
      </c>
      <c r="H2031" s="12" t="s">
        <v>3281</v>
      </c>
      <c r="I2031" s="4"/>
      <c r="J2031" s="5">
        <v>1</v>
      </c>
      <c r="K2031" s="6"/>
      <c r="L2031" s="6" t="s">
        <v>436</v>
      </c>
      <c r="M2031" s="4" t="s">
        <v>6</v>
      </c>
      <c r="N2031" t="s">
        <v>147</v>
      </c>
      <c r="O2031" s="4"/>
      <c r="P2031" s="12" t="s">
        <v>3283</v>
      </c>
    </row>
    <row r="2032" spans="1:16" x14ac:dyDescent="0.45">
      <c r="A2032" s="2" t="s">
        <v>4175</v>
      </c>
      <c r="B2032" s="2">
        <v>1120</v>
      </c>
      <c r="C2032" s="12" t="s">
        <v>281</v>
      </c>
      <c r="D2032" s="12" t="s">
        <v>207</v>
      </c>
      <c r="E2032" s="24">
        <v>138545995</v>
      </c>
      <c r="F2032" s="12" t="s">
        <v>0</v>
      </c>
      <c r="G2032" s="12" t="s">
        <v>1</v>
      </c>
      <c r="H2032" s="12" t="s">
        <v>3284</v>
      </c>
      <c r="I2032" s="4"/>
      <c r="J2032" s="5">
        <v>1</v>
      </c>
      <c r="K2032" s="6"/>
      <c r="L2032" s="6" t="s">
        <v>246</v>
      </c>
      <c r="M2032" s="4" t="s">
        <v>6</v>
      </c>
      <c r="N2032" t="s">
        <v>118</v>
      </c>
      <c r="O2032" s="4"/>
      <c r="P2032" s="12" t="s">
        <v>3285</v>
      </c>
    </row>
    <row r="2033" spans="1:16" x14ac:dyDescent="0.45">
      <c r="A2033" s="2" t="s">
        <v>4175</v>
      </c>
      <c r="B2033" s="2">
        <v>1120</v>
      </c>
      <c r="C2033" s="12" t="s">
        <v>666</v>
      </c>
      <c r="D2033" s="12" t="s">
        <v>207</v>
      </c>
      <c r="E2033" s="24">
        <v>138556072</v>
      </c>
      <c r="F2033" s="12" t="s">
        <v>24</v>
      </c>
      <c r="G2033" s="12" t="s">
        <v>10</v>
      </c>
      <c r="H2033" s="12" t="s">
        <v>3284</v>
      </c>
      <c r="I2033" s="4"/>
      <c r="J2033" s="5">
        <v>1</v>
      </c>
      <c r="K2033" s="6"/>
      <c r="L2033" s="6" t="s">
        <v>503</v>
      </c>
      <c r="M2033" s="4" t="s">
        <v>6</v>
      </c>
      <c r="N2033" t="s">
        <v>118</v>
      </c>
      <c r="O2033" s="4"/>
      <c r="P2033" s="12" t="s">
        <v>3286</v>
      </c>
    </row>
    <row r="2034" spans="1:16" x14ac:dyDescent="0.45">
      <c r="A2034" s="2" t="s">
        <v>4175</v>
      </c>
      <c r="B2034" s="2">
        <v>1120</v>
      </c>
      <c r="C2034" s="12" t="s">
        <v>2158</v>
      </c>
      <c r="D2034" s="12" t="s">
        <v>207</v>
      </c>
      <c r="E2034" s="24">
        <v>138552797</v>
      </c>
      <c r="F2034" s="12" t="s">
        <v>0</v>
      </c>
      <c r="G2034" s="12" t="s">
        <v>1</v>
      </c>
      <c r="H2034" s="12" t="s">
        <v>3284</v>
      </c>
      <c r="I2034" s="4"/>
      <c r="J2034" s="5">
        <v>1</v>
      </c>
      <c r="K2034" s="6"/>
      <c r="L2034" s="6" t="s">
        <v>436</v>
      </c>
      <c r="M2034" s="4" t="s">
        <v>6</v>
      </c>
      <c r="N2034" t="s">
        <v>118</v>
      </c>
      <c r="O2034" s="4"/>
      <c r="P2034" s="12" t="s">
        <v>3287</v>
      </c>
    </row>
    <row r="2035" spans="1:16" x14ac:dyDescent="0.45">
      <c r="A2035" s="2" t="s">
        <v>4175</v>
      </c>
      <c r="B2035" s="2">
        <v>1120</v>
      </c>
      <c r="C2035" s="12" t="s">
        <v>2160</v>
      </c>
      <c r="D2035" s="12" t="s">
        <v>207</v>
      </c>
      <c r="E2035" s="24">
        <v>138522694</v>
      </c>
      <c r="F2035" s="12" t="s">
        <v>0</v>
      </c>
      <c r="G2035" s="12" t="s">
        <v>1</v>
      </c>
      <c r="H2035" s="12" t="s">
        <v>3284</v>
      </c>
      <c r="I2035" s="4"/>
      <c r="J2035" s="5">
        <v>1</v>
      </c>
      <c r="K2035" s="6"/>
      <c r="L2035" s="6" t="s">
        <v>436</v>
      </c>
      <c r="M2035" s="4" t="s">
        <v>6</v>
      </c>
      <c r="N2035" t="s">
        <v>118</v>
      </c>
      <c r="O2035" s="4"/>
      <c r="P2035" s="12" t="s">
        <v>3288</v>
      </c>
    </row>
    <row r="2036" spans="1:16" x14ac:dyDescent="0.45">
      <c r="A2036" s="2" t="s">
        <v>4175</v>
      </c>
      <c r="B2036" s="2">
        <v>1120</v>
      </c>
      <c r="C2036" s="12" t="s">
        <v>1581</v>
      </c>
      <c r="D2036" s="12" t="s">
        <v>207</v>
      </c>
      <c r="E2036" s="24">
        <v>138588480</v>
      </c>
      <c r="F2036" s="12" t="s">
        <v>24</v>
      </c>
      <c r="G2036" s="12" t="s">
        <v>0</v>
      </c>
      <c r="H2036" s="12" t="s">
        <v>3284</v>
      </c>
      <c r="I2036" s="4"/>
      <c r="J2036" s="5">
        <v>1</v>
      </c>
      <c r="K2036" s="6"/>
      <c r="L2036" s="6" t="s">
        <v>151</v>
      </c>
      <c r="M2036" s="4" t="s">
        <v>6</v>
      </c>
      <c r="N2036" t="s">
        <v>118</v>
      </c>
      <c r="O2036" s="4"/>
      <c r="P2036" s="12" t="s">
        <v>3289</v>
      </c>
    </row>
    <row r="2037" spans="1:16" x14ac:dyDescent="0.45">
      <c r="A2037" s="2" t="s">
        <v>4175</v>
      </c>
      <c r="B2037" s="2">
        <v>1120</v>
      </c>
      <c r="C2037" s="12" t="s">
        <v>1543</v>
      </c>
      <c r="D2037" s="12" t="s">
        <v>207</v>
      </c>
      <c r="E2037" s="24">
        <v>138593815</v>
      </c>
      <c r="F2037" s="12" t="s">
        <v>0</v>
      </c>
      <c r="G2037" s="12" t="s">
        <v>10</v>
      </c>
      <c r="H2037" s="12" t="s">
        <v>3284</v>
      </c>
      <c r="I2037" s="4"/>
      <c r="J2037" s="5">
        <v>1</v>
      </c>
      <c r="K2037" s="6"/>
      <c r="L2037" s="6" t="s">
        <v>180</v>
      </c>
      <c r="M2037" s="4" t="s">
        <v>6</v>
      </c>
      <c r="N2037" t="s">
        <v>118</v>
      </c>
      <c r="O2037" s="4"/>
      <c r="P2037" s="12" t="s">
        <v>3290</v>
      </c>
    </row>
    <row r="2038" spans="1:16" x14ac:dyDescent="0.45">
      <c r="A2038" s="2" t="s">
        <v>4175</v>
      </c>
      <c r="B2038" s="2">
        <v>1120</v>
      </c>
      <c r="C2038" s="12" t="s">
        <v>753</v>
      </c>
      <c r="D2038" s="12" t="s">
        <v>207</v>
      </c>
      <c r="E2038" s="24">
        <v>138602924</v>
      </c>
      <c r="F2038" s="12" t="s">
        <v>24</v>
      </c>
      <c r="G2038" s="12" t="s">
        <v>10</v>
      </c>
      <c r="H2038" s="12" t="s">
        <v>3284</v>
      </c>
      <c r="I2038" s="4"/>
      <c r="J2038" s="5">
        <v>1</v>
      </c>
      <c r="K2038" s="6"/>
      <c r="L2038" s="6" t="s">
        <v>124</v>
      </c>
      <c r="M2038" s="4" t="s">
        <v>6</v>
      </c>
      <c r="N2038" t="s">
        <v>118</v>
      </c>
      <c r="O2038" s="4"/>
      <c r="P2038" s="12" t="s">
        <v>3291</v>
      </c>
    </row>
    <row r="2039" spans="1:16" x14ac:dyDescent="0.45">
      <c r="A2039" s="2" t="s">
        <v>4175</v>
      </c>
      <c r="B2039" s="2">
        <v>1120</v>
      </c>
      <c r="C2039" s="12" t="s">
        <v>2073</v>
      </c>
      <c r="D2039" s="12" t="s">
        <v>207</v>
      </c>
      <c r="E2039" s="24">
        <v>138522805</v>
      </c>
      <c r="F2039" s="12" t="s">
        <v>1</v>
      </c>
      <c r="G2039" s="12" t="s">
        <v>10</v>
      </c>
      <c r="H2039" s="12" t="s">
        <v>3284</v>
      </c>
      <c r="I2039" s="4"/>
      <c r="J2039" s="5">
        <v>1</v>
      </c>
      <c r="K2039" s="6"/>
      <c r="L2039" s="6" t="s">
        <v>338</v>
      </c>
      <c r="M2039" s="4" t="s">
        <v>6</v>
      </c>
      <c r="N2039" t="s">
        <v>118</v>
      </c>
      <c r="O2039" s="4"/>
      <c r="P2039" s="12" t="s">
        <v>3292</v>
      </c>
    </row>
    <row r="2040" spans="1:16" x14ac:dyDescent="0.45">
      <c r="A2040" s="2" t="s">
        <v>4175</v>
      </c>
      <c r="B2040" s="2">
        <v>1120</v>
      </c>
      <c r="C2040" s="12" t="s">
        <v>2345</v>
      </c>
      <c r="D2040" s="12" t="s">
        <v>207</v>
      </c>
      <c r="E2040" s="24">
        <v>138546124</v>
      </c>
      <c r="F2040" s="12" t="s">
        <v>0</v>
      </c>
      <c r="G2040" s="12" t="s">
        <v>1</v>
      </c>
      <c r="H2040" s="12" t="s">
        <v>3284</v>
      </c>
      <c r="I2040" s="4"/>
      <c r="J2040" s="5">
        <v>1</v>
      </c>
      <c r="K2040" s="6"/>
      <c r="L2040" s="6" t="s">
        <v>128</v>
      </c>
      <c r="M2040" s="4" t="s">
        <v>6</v>
      </c>
      <c r="N2040" t="s">
        <v>118</v>
      </c>
      <c r="O2040" s="4"/>
      <c r="P2040" s="12" t="s">
        <v>3293</v>
      </c>
    </row>
    <row r="2041" spans="1:16" x14ac:dyDescent="0.45">
      <c r="A2041" s="2" t="s">
        <v>4175</v>
      </c>
      <c r="B2041" s="2">
        <v>1120</v>
      </c>
      <c r="C2041" s="12" t="s">
        <v>824</v>
      </c>
      <c r="D2041" s="12" t="s">
        <v>207</v>
      </c>
      <c r="E2041" s="24">
        <v>138583841</v>
      </c>
      <c r="F2041" s="12" t="s">
        <v>24</v>
      </c>
      <c r="G2041" s="12" t="s">
        <v>10</v>
      </c>
      <c r="H2041" s="12" t="s">
        <v>3284</v>
      </c>
      <c r="I2041" s="4"/>
      <c r="J2041" s="5">
        <v>1</v>
      </c>
      <c r="K2041" s="6"/>
      <c r="L2041" s="6" t="s">
        <v>199</v>
      </c>
      <c r="M2041" s="4" t="s">
        <v>6</v>
      </c>
      <c r="N2041" t="s">
        <v>118</v>
      </c>
      <c r="O2041" s="4"/>
      <c r="P2041" s="12" t="s">
        <v>3294</v>
      </c>
    </row>
    <row r="2042" spans="1:16" x14ac:dyDescent="0.45">
      <c r="A2042" s="2" t="s">
        <v>4175</v>
      </c>
      <c r="B2042" s="2">
        <v>1120</v>
      </c>
      <c r="C2042" s="12" t="s">
        <v>2331</v>
      </c>
      <c r="D2042" s="12" t="s">
        <v>207</v>
      </c>
      <c r="E2042" s="24">
        <v>138566171</v>
      </c>
      <c r="F2042" s="12" t="s">
        <v>10</v>
      </c>
      <c r="G2042" s="12" t="s">
        <v>1</v>
      </c>
      <c r="H2042" s="12" t="s">
        <v>3284</v>
      </c>
      <c r="I2042" s="4"/>
      <c r="J2042" s="5">
        <v>1</v>
      </c>
      <c r="K2042" s="6"/>
      <c r="L2042" s="6" t="s">
        <v>32</v>
      </c>
      <c r="M2042" s="4" t="s">
        <v>6</v>
      </c>
      <c r="N2042" t="s">
        <v>118</v>
      </c>
      <c r="O2042" s="4"/>
      <c r="P2042" s="12" t="s">
        <v>3295</v>
      </c>
    </row>
    <row r="2043" spans="1:16" x14ac:dyDescent="0.45">
      <c r="A2043" s="2" t="s">
        <v>4175</v>
      </c>
      <c r="B2043" s="2">
        <v>1120</v>
      </c>
      <c r="C2043" s="12" t="s">
        <v>3296</v>
      </c>
      <c r="D2043" s="12" t="s">
        <v>207</v>
      </c>
      <c r="E2043" s="24">
        <v>138554474</v>
      </c>
      <c r="F2043" s="12" t="s">
        <v>0</v>
      </c>
      <c r="G2043" s="12" t="s">
        <v>1</v>
      </c>
      <c r="H2043" s="12" t="s">
        <v>3284</v>
      </c>
      <c r="I2043" s="4"/>
      <c r="J2043" s="5">
        <v>1</v>
      </c>
      <c r="K2043" s="6"/>
      <c r="L2043" s="6" t="s">
        <v>45</v>
      </c>
      <c r="M2043" s="4" t="s">
        <v>6</v>
      </c>
      <c r="N2043" t="s">
        <v>118</v>
      </c>
      <c r="O2043" s="4"/>
      <c r="P2043" s="12" t="s">
        <v>3297</v>
      </c>
    </row>
    <row r="2044" spans="1:16" x14ac:dyDescent="0.45">
      <c r="A2044" s="2" t="s">
        <v>4175</v>
      </c>
      <c r="B2044" s="2">
        <v>1120</v>
      </c>
      <c r="C2044" s="12" t="s">
        <v>2732</v>
      </c>
      <c r="D2044" s="12" t="s">
        <v>207</v>
      </c>
      <c r="E2044" s="24">
        <v>138554342</v>
      </c>
      <c r="F2044" s="12" t="s">
        <v>0</v>
      </c>
      <c r="G2044" s="12" t="s">
        <v>1</v>
      </c>
      <c r="H2044" s="12" t="s">
        <v>3284</v>
      </c>
      <c r="I2044" s="4"/>
      <c r="J2044" s="5">
        <v>1</v>
      </c>
      <c r="K2044" s="6"/>
      <c r="L2044" s="6" t="s">
        <v>159</v>
      </c>
      <c r="M2044" s="4" t="s">
        <v>6</v>
      </c>
      <c r="N2044" t="s">
        <v>118</v>
      </c>
      <c r="O2044" s="4"/>
      <c r="P2044" s="12" t="s">
        <v>3298</v>
      </c>
    </row>
    <row r="2045" spans="1:16" x14ac:dyDescent="0.45">
      <c r="A2045" s="2" t="s">
        <v>4175</v>
      </c>
      <c r="B2045" s="2">
        <v>1120</v>
      </c>
      <c r="C2045" s="12" t="s">
        <v>2097</v>
      </c>
      <c r="D2045" s="12" t="s">
        <v>207</v>
      </c>
      <c r="E2045" s="24">
        <v>138593826</v>
      </c>
      <c r="F2045" s="12" t="s">
        <v>1</v>
      </c>
      <c r="G2045" s="12" t="s">
        <v>0</v>
      </c>
      <c r="H2045" s="12" t="s">
        <v>3284</v>
      </c>
      <c r="I2045" s="4"/>
      <c r="J2045" s="5">
        <v>1</v>
      </c>
      <c r="K2045" s="6"/>
      <c r="L2045" s="6" t="s">
        <v>445</v>
      </c>
      <c r="M2045" s="4" t="s">
        <v>6</v>
      </c>
      <c r="N2045" t="s">
        <v>118</v>
      </c>
      <c r="O2045" s="4"/>
      <c r="P2045" s="12" t="s">
        <v>3299</v>
      </c>
    </row>
    <row r="2046" spans="1:16" x14ac:dyDescent="0.45">
      <c r="A2046" s="2" t="s">
        <v>4175</v>
      </c>
      <c r="B2046" s="2">
        <v>1120</v>
      </c>
      <c r="C2046" s="12" t="s">
        <v>3301</v>
      </c>
      <c r="D2046" s="12" t="s">
        <v>221</v>
      </c>
      <c r="E2046" s="24">
        <v>32304483</v>
      </c>
      <c r="F2046" s="12" t="s">
        <v>24</v>
      </c>
      <c r="G2046" s="12" t="s">
        <v>10</v>
      </c>
      <c r="H2046" s="12" t="s">
        <v>3300</v>
      </c>
      <c r="I2046" s="4"/>
      <c r="J2046" s="5">
        <v>1</v>
      </c>
      <c r="K2046" s="6"/>
      <c r="L2046" s="6" t="s">
        <v>180</v>
      </c>
      <c r="M2046" s="4" t="s">
        <v>6</v>
      </c>
      <c r="N2046" t="s">
        <v>132</v>
      </c>
      <c r="O2046" s="4"/>
      <c r="P2046" s="12" t="s">
        <v>3302</v>
      </c>
    </row>
    <row r="2047" spans="1:16" x14ac:dyDescent="0.45">
      <c r="A2047" s="2" t="s">
        <v>4175</v>
      </c>
      <c r="B2047" s="2">
        <v>1120</v>
      </c>
      <c r="C2047" s="12" t="s">
        <v>127</v>
      </c>
      <c r="D2047" s="12" t="s">
        <v>221</v>
      </c>
      <c r="E2047" s="24">
        <v>32304570</v>
      </c>
      <c r="F2047" s="12" t="s">
        <v>0</v>
      </c>
      <c r="G2047" s="12" t="s">
        <v>1</v>
      </c>
      <c r="H2047" s="12" t="s">
        <v>3300</v>
      </c>
      <c r="I2047" s="4"/>
      <c r="J2047" s="5">
        <v>1</v>
      </c>
      <c r="K2047" s="6"/>
      <c r="L2047" s="6" t="s">
        <v>128</v>
      </c>
      <c r="M2047" s="4" t="s">
        <v>6</v>
      </c>
      <c r="N2047" t="s">
        <v>118</v>
      </c>
      <c r="O2047" s="4"/>
      <c r="P2047" s="12" t="s">
        <v>3303</v>
      </c>
    </row>
    <row r="2048" spans="1:16" x14ac:dyDescent="0.45">
      <c r="A2048" s="2" t="s">
        <v>4175</v>
      </c>
      <c r="B2048" s="2">
        <v>1120</v>
      </c>
      <c r="C2048" s="12" t="s">
        <v>871</v>
      </c>
      <c r="D2048" s="12" t="s">
        <v>221</v>
      </c>
      <c r="E2048" s="24">
        <v>32322960</v>
      </c>
      <c r="F2048" s="12" t="s">
        <v>24</v>
      </c>
      <c r="G2048" s="12" t="s">
        <v>10</v>
      </c>
      <c r="H2048" s="12" t="s">
        <v>3300</v>
      </c>
      <c r="I2048" s="4"/>
      <c r="J2048" s="5">
        <v>1</v>
      </c>
      <c r="K2048" s="6"/>
      <c r="L2048" s="6" t="s">
        <v>164</v>
      </c>
      <c r="M2048" s="4" t="s">
        <v>6</v>
      </c>
      <c r="N2048" t="s">
        <v>118</v>
      </c>
      <c r="O2048" s="4"/>
      <c r="P2048" s="12" t="s">
        <v>3304</v>
      </c>
    </row>
    <row r="2049" spans="1:16" x14ac:dyDescent="0.45">
      <c r="A2049" s="2" t="s">
        <v>4175</v>
      </c>
      <c r="B2049" s="2">
        <v>1120</v>
      </c>
      <c r="C2049" s="12" t="s">
        <v>831</v>
      </c>
      <c r="D2049" s="12" t="s">
        <v>221</v>
      </c>
      <c r="E2049" s="24">
        <v>32323769</v>
      </c>
      <c r="F2049" s="12" t="s">
        <v>10</v>
      </c>
      <c r="G2049" s="12" t="s">
        <v>24</v>
      </c>
      <c r="H2049" s="12" t="s">
        <v>3300</v>
      </c>
      <c r="I2049" s="4"/>
      <c r="J2049" s="5">
        <v>1</v>
      </c>
      <c r="K2049" s="6"/>
      <c r="L2049" s="6" t="s">
        <v>159</v>
      </c>
      <c r="M2049" s="4" t="s">
        <v>6</v>
      </c>
      <c r="N2049" t="s">
        <v>147</v>
      </c>
      <c r="O2049" s="4"/>
      <c r="P2049" s="12" t="s">
        <v>3305</v>
      </c>
    </row>
    <row r="2050" spans="1:16" x14ac:dyDescent="0.45">
      <c r="A2050" s="2" t="s">
        <v>4175</v>
      </c>
      <c r="B2050" s="2">
        <v>1120</v>
      </c>
      <c r="C2050" s="12" t="s">
        <v>3307</v>
      </c>
      <c r="D2050" s="12" t="s">
        <v>722</v>
      </c>
      <c r="E2050" s="24">
        <v>51377981</v>
      </c>
      <c r="F2050" s="12" t="s">
        <v>0</v>
      </c>
      <c r="G2050" s="12" t="s">
        <v>144</v>
      </c>
      <c r="H2050" s="12" t="s">
        <v>3306</v>
      </c>
      <c r="I2050" s="4"/>
      <c r="J2050" s="5">
        <v>1</v>
      </c>
      <c r="K2050" s="6"/>
      <c r="L2050" s="6" t="s">
        <v>146</v>
      </c>
      <c r="M2050" s="4" t="s">
        <v>6</v>
      </c>
      <c r="N2050" t="s">
        <v>140</v>
      </c>
      <c r="O2050" s="4"/>
      <c r="P2050" s="12" t="s">
        <v>3308</v>
      </c>
    </row>
    <row r="2051" spans="1:16" x14ac:dyDescent="0.45">
      <c r="A2051" s="2" t="s">
        <v>4175</v>
      </c>
      <c r="B2051" s="2">
        <v>1120</v>
      </c>
      <c r="C2051" s="12" t="s">
        <v>1280</v>
      </c>
      <c r="D2051" s="12" t="s">
        <v>722</v>
      </c>
      <c r="E2051" s="24">
        <v>51378004</v>
      </c>
      <c r="F2051" s="12" t="s">
        <v>1</v>
      </c>
      <c r="G2051" s="12" t="s">
        <v>0</v>
      </c>
      <c r="H2051" s="12" t="s">
        <v>3306</v>
      </c>
      <c r="I2051" s="4"/>
      <c r="J2051" s="5">
        <v>1</v>
      </c>
      <c r="K2051" s="6"/>
      <c r="L2051" s="6" t="s">
        <v>151</v>
      </c>
      <c r="M2051" s="4" t="s">
        <v>6</v>
      </c>
      <c r="N2051" t="s">
        <v>118</v>
      </c>
      <c r="O2051" s="4"/>
      <c r="P2051" s="12" t="s">
        <v>3309</v>
      </c>
    </row>
    <row r="2052" spans="1:16" x14ac:dyDescent="0.45">
      <c r="A2052" s="2" t="s">
        <v>4175</v>
      </c>
      <c r="B2052" s="2">
        <v>1120</v>
      </c>
      <c r="C2052" s="12" t="s">
        <v>1844</v>
      </c>
      <c r="D2052" s="12" t="s">
        <v>722</v>
      </c>
      <c r="E2052" s="24">
        <v>51381747</v>
      </c>
      <c r="F2052" s="12" t="s">
        <v>0</v>
      </c>
      <c r="G2052" s="12" t="s">
        <v>1</v>
      </c>
      <c r="H2052" s="12" t="s">
        <v>3306</v>
      </c>
      <c r="I2052" s="4"/>
      <c r="J2052" s="5">
        <v>1</v>
      </c>
      <c r="K2052" s="6"/>
      <c r="L2052" s="6" t="s">
        <v>219</v>
      </c>
      <c r="M2052" s="4" t="s">
        <v>6</v>
      </c>
      <c r="N2052" t="s">
        <v>118</v>
      </c>
      <c r="O2052" s="4"/>
      <c r="P2052" s="12" t="s">
        <v>3310</v>
      </c>
    </row>
    <row r="2053" spans="1:16" x14ac:dyDescent="0.45">
      <c r="A2053" s="2" t="s">
        <v>4175</v>
      </c>
      <c r="B2053" s="2">
        <v>1120</v>
      </c>
      <c r="C2053" s="12" t="s">
        <v>1654</v>
      </c>
      <c r="D2053" s="12" t="s">
        <v>730</v>
      </c>
      <c r="E2053" s="24">
        <v>56139677</v>
      </c>
      <c r="F2053" s="12" t="s">
        <v>24</v>
      </c>
      <c r="G2053" s="12" t="s">
        <v>10</v>
      </c>
      <c r="H2053" s="12" t="s">
        <v>3311</v>
      </c>
      <c r="I2053" s="4"/>
      <c r="J2053" s="5">
        <v>1</v>
      </c>
      <c r="K2053" s="6"/>
      <c r="L2053" s="6" t="s">
        <v>176</v>
      </c>
      <c r="M2053" s="4" t="s">
        <v>6</v>
      </c>
      <c r="N2053" t="s">
        <v>118</v>
      </c>
      <c r="O2053" s="4"/>
      <c r="P2053" s="12" t="s">
        <v>3312</v>
      </c>
    </row>
    <row r="2054" spans="1:16" x14ac:dyDescent="0.45">
      <c r="A2054" s="2" t="s">
        <v>4175</v>
      </c>
      <c r="B2054" s="2">
        <v>1120</v>
      </c>
      <c r="C2054" s="12" t="s">
        <v>3313</v>
      </c>
      <c r="D2054" s="12" t="s">
        <v>730</v>
      </c>
      <c r="E2054" s="24">
        <v>56103236</v>
      </c>
      <c r="F2054" s="12" t="s">
        <v>0</v>
      </c>
      <c r="G2054" s="12" t="s">
        <v>10</v>
      </c>
      <c r="H2054" s="12" t="s">
        <v>3311</v>
      </c>
      <c r="I2054" s="4"/>
      <c r="J2054" s="5">
        <v>1</v>
      </c>
      <c r="K2054" s="6"/>
      <c r="L2054" s="6" t="s">
        <v>176</v>
      </c>
      <c r="M2054" s="4" t="s">
        <v>6</v>
      </c>
      <c r="N2054" t="s">
        <v>118</v>
      </c>
      <c r="O2054" s="4"/>
      <c r="P2054" s="12" t="s">
        <v>3314</v>
      </c>
    </row>
    <row r="2055" spans="1:16" x14ac:dyDescent="0.45">
      <c r="A2055" s="2" t="s">
        <v>4175</v>
      </c>
      <c r="B2055" s="2">
        <v>1120</v>
      </c>
      <c r="C2055" s="12" t="s">
        <v>330</v>
      </c>
      <c r="D2055" s="12" t="s">
        <v>730</v>
      </c>
      <c r="E2055" s="24">
        <v>56085947</v>
      </c>
      <c r="F2055" s="12" t="s">
        <v>10</v>
      </c>
      <c r="G2055" s="12" t="s">
        <v>24</v>
      </c>
      <c r="H2055" s="12" t="s">
        <v>3311</v>
      </c>
      <c r="I2055" s="4"/>
      <c r="J2055" s="5">
        <v>1</v>
      </c>
      <c r="K2055" s="6"/>
      <c r="L2055" s="6" t="s">
        <v>176</v>
      </c>
      <c r="M2055" s="4" t="s">
        <v>6</v>
      </c>
      <c r="N2055" t="s">
        <v>118</v>
      </c>
      <c r="O2055" s="4"/>
      <c r="P2055" s="12" t="s">
        <v>3315</v>
      </c>
    </row>
    <row r="2056" spans="1:16" x14ac:dyDescent="0.45">
      <c r="A2056" s="2" t="s">
        <v>4175</v>
      </c>
      <c r="B2056" s="2">
        <v>1120</v>
      </c>
      <c r="C2056" s="12" t="s">
        <v>208</v>
      </c>
      <c r="D2056" s="12" t="s">
        <v>730</v>
      </c>
      <c r="E2056" s="24">
        <v>56139659</v>
      </c>
      <c r="F2056" s="12" t="s">
        <v>0</v>
      </c>
      <c r="G2056" s="12" t="s">
        <v>1</v>
      </c>
      <c r="H2056" s="12" t="s">
        <v>3311</v>
      </c>
      <c r="I2056" s="4"/>
      <c r="J2056" s="5">
        <v>1</v>
      </c>
      <c r="K2056" s="6"/>
      <c r="L2056" s="6" t="s">
        <v>176</v>
      </c>
      <c r="M2056" s="4" t="s">
        <v>6</v>
      </c>
      <c r="N2056" t="s">
        <v>132</v>
      </c>
      <c r="O2056" s="4"/>
      <c r="P2056" s="12" t="s">
        <v>3316</v>
      </c>
    </row>
    <row r="2057" spans="1:16" x14ac:dyDescent="0.45">
      <c r="A2057" s="2" t="s">
        <v>4175</v>
      </c>
      <c r="B2057" s="2">
        <v>1120</v>
      </c>
      <c r="C2057" s="12" t="s">
        <v>1626</v>
      </c>
      <c r="D2057" s="12" t="s">
        <v>730</v>
      </c>
      <c r="E2057" s="24">
        <v>56084807</v>
      </c>
      <c r="F2057" s="12" t="s">
        <v>10</v>
      </c>
      <c r="G2057" s="12" t="s">
        <v>1</v>
      </c>
      <c r="H2057" s="12" t="s">
        <v>3311</v>
      </c>
      <c r="I2057" s="4"/>
      <c r="J2057" s="5">
        <v>1</v>
      </c>
      <c r="K2057" s="6"/>
      <c r="L2057" s="6" t="s">
        <v>131</v>
      </c>
      <c r="M2057" s="4" t="s">
        <v>6</v>
      </c>
      <c r="N2057" t="s">
        <v>118</v>
      </c>
      <c r="O2057" s="4"/>
      <c r="P2057" s="12" t="s">
        <v>3317</v>
      </c>
    </row>
    <row r="2058" spans="1:16" x14ac:dyDescent="0.45">
      <c r="A2058" s="2" t="s">
        <v>4175</v>
      </c>
      <c r="B2058" s="2">
        <v>1120</v>
      </c>
      <c r="C2058" s="12" t="s">
        <v>1078</v>
      </c>
      <c r="D2058" s="12" t="s">
        <v>730</v>
      </c>
      <c r="E2058" s="24">
        <v>56104525</v>
      </c>
      <c r="F2058" s="12" t="s">
        <v>10</v>
      </c>
      <c r="G2058" s="12" t="s">
        <v>1</v>
      </c>
      <c r="H2058" s="12" t="s">
        <v>3311</v>
      </c>
      <c r="I2058" s="4"/>
      <c r="J2058" s="5">
        <v>1</v>
      </c>
      <c r="K2058" s="6"/>
      <c r="L2058" s="6" t="s">
        <v>70</v>
      </c>
      <c r="M2058" s="4" t="s">
        <v>6</v>
      </c>
      <c r="N2058" t="s">
        <v>118</v>
      </c>
      <c r="O2058" s="4"/>
      <c r="P2058" s="12" t="s">
        <v>3318</v>
      </c>
    </row>
    <row r="2059" spans="1:16" x14ac:dyDescent="0.45">
      <c r="A2059" s="2" t="s">
        <v>4175</v>
      </c>
      <c r="B2059" s="2">
        <v>1120</v>
      </c>
      <c r="C2059" s="12" t="s">
        <v>2979</v>
      </c>
      <c r="D2059" s="12" t="s">
        <v>1734</v>
      </c>
      <c r="E2059" s="24">
        <v>60892813</v>
      </c>
      <c r="F2059" s="12" t="s">
        <v>24</v>
      </c>
      <c r="G2059" s="12" t="s">
        <v>10</v>
      </c>
      <c r="H2059" s="12" t="s">
        <v>3319</v>
      </c>
      <c r="I2059" s="4"/>
      <c r="J2059" s="5">
        <v>1</v>
      </c>
      <c r="K2059" s="6"/>
      <c r="L2059" s="6" t="s">
        <v>246</v>
      </c>
      <c r="M2059" s="4" t="s">
        <v>6</v>
      </c>
      <c r="N2059" t="s">
        <v>118</v>
      </c>
      <c r="O2059" s="4"/>
      <c r="P2059" s="12" t="s">
        <v>3320</v>
      </c>
    </row>
    <row r="2060" spans="1:16" x14ac:dyDescent="0.45">
      <c r="A2060" s="2" t="s">
        <v>4175</v>
      </c>
      <c r="B2060" s="2">
        <v>1120</v>
      </c>
      <c r="C2060" s="12" t="s">
        <v>3321</v>
      </c>
      <c r="D2060" s="12" t="s">
        <v>1734</v>
      </c>
      <c r="E2060" s="24">
        <v>60892813</v>
      </c>
      <c r="F2060" s="12" t="s">
        <v>24</v>
      </c>
      <c r="G2060" s="12" t="s">
        <v>10</v>
      </c>
      <c r="H2060" s="12" t="s">
        <v>3319</v>
      </c>
      <c r="I2060" s="4"/>
      <c r="J2060" s="5">
        <v>1</v>
      </c>
      <c r="K2060" s="6"/>
      <c r="L2060" s="6" t="s">
        <v>503</v>
      </c>
      <c r="M2060" s="4" t="s">
        <v>6</v>
      </c>
      <c r="N2060" t="s">
        <v>118</v>
      </c>
      <c r="O2060" s="4"/>
      <c r="P2060" s="12" t="s">
        <v>3320</v>
      </c>
    </row>
    <row r="2061" spans="1:16" x14ac:dyDescent="0.45">
      <c r="A2061" s="2" t="s">
        <v>4175</v>
      </c>
      <c r="B2061" s="2">
        <v>1120</v>
      </c>
      <c r="C2061" s="12" t="s">
        <v>2207</v>
      </c>
      <c r="D2061" s="12" t="s">
        <v>1734</v>
      </c>
      <c r="E2061" s="24">
        <v>60897363</v>
      </c>
      <c r="F2061" s="12" t="s">
        <v>24</v>
      </c>
      <c r="G2061" s="12" t="s">
        <v>10</v>
      </c>
      <c r="H2061" s="12" t="s">
        <v>3319</v>
      </c>
      <c r="I2061" s="4"/>
      <c r="J2061" s="5">
        <v>1</v>
      </c>
      <c r="K2061" s="6"/>
      <c r="L2061" s="6" t="s">
        <v>580</v>
      </c>
      <c r="M2061" s="4" t="s">
        <v>6</v>
      </c>
      <c r="N2061" t="s">
        <v>118</v>
      </c>
      <c r="O2061" s="4"/>
      <c r="P2061" s="12" t="s">
        <v>3322</v>
      </c>
    </row>
    <row r="2062" spans="1:16" x14ac:dyDescent="0.45">
      <c r="A2062" s="2" t="s">
        <v>4175</v>
      </c>
      <c r="B2062" s="2">
        <v>1120</v>
      </c>
      <c r="C2062" s="12" t="s">
        <v>3307</v>
      </c>
      <c r="D2062" s="12" t="s">
        <v>1734</v>
      </c>
      <c r="E2062" s="24">
        <v>60897731</v>
      </c>
      <c r="F2062" s="12" t="s">
        <v>24</v>
      </c>
      <c r="G2062" s="12" t="s">
        <v>10</v>
      </c>
      <c r="H2062" s="12" t="s">
        <v>3319</v>
      </c>
      <c r="I2062" s="4"/>
      <c r="J2062" s="5">
        <v>1</v>
      </c>
      <c r="K2062" s="6"/>
      <c r="L2062" s="6" t="s">
        <v>146</v>
      </c>
      <c r="M2062" s="4" t="s">
        <v>6</v>
      </c>
      <c r="N2062" t="s">
        <v>118</v>
      </c>
      <c r="O2062" s="4"/>
      <c r="P2062" s="12" t="s">
        <v>3323</v>
      </c>
    </row>
    <row r="2063" spans="1:16" x14ac:dyDescent="0.45">
      <c r="A2063" s="2" t="s">
        <v>4175</v>
      </c>
      <c r="B2063" s="2">
        <v>1120</v>
      </c>
      <c r="C2063" s="12" t="s">
        <v>2158</v>
      </c>
      <c r="D2063" s="12" t="s">
        <v>1734</v>
      </c>
      <c r="E2063" s="24">
        <v>60897150</v>
      </c>
      <c r="F2063" s="12" t="s">
        <v>24</v>
      </c>
      <c r="G2063" s="12" t="s">
        <v>10</v>
      </c>
      <c r="H2063" s="12" t="s">
        <v>3319</v>
      </c>
      <c r="I2063" s="4"/>
      <c r="J2063" s="5">
        <v>1</v>
      </c>
      <c r="K2063" s="6"/>
      <c r="L2063" s="6" t="s">
        <v>436</v>
      </c>
      <c r="M2063" s="4" t="s">
        <v>6</v>
      </c>
      <c r="N2063" t="s">
        <v>118</v>
      </c>
      <c r="O2063" s="4"/>
      <c r="P2063" s="12" t="s">
        <v>3324</v>
      </c>
    </row>
    <row r="2064" spans="1:16" x14ac:dyDescent="0.45">
      <c r="A2064" s="2" t="s">
        <v>4175</v>
      </c>
      <c r="B2064" s="2">
        <v>1120</v>
      </c>
      <c r="C2064" s="12" t="s">
        <v>1518</v>
      </c>
      <c r="D2064" s="12" t="s">
        <v>1734</v>
      </c>
      <c r="E2064" s="24">
        <v>60911396</v>
      </c>
      <c r="F2064" s="12" t="s">
        <v>24</v>
      </c>
      <c r="G2064" s="12" t="s">
        <v>10</v>
      </c>
      <c r="H2064" s="12" t="s">
        <v>3319</v>
      </c>
      <c r="I2064" s="4"/>
      <c r="J2064" s="5">
        <v>1</v>
      </c>
      <c r="K2064" s="6"/>
      <c r="L2064" s="6" t="s">
        <v>436</v>
      </c>
      <c r="M2064" s="4" t="s">
        <v>6</v>
      </c>
      <c r="N2064" t="s">
        <v>118</v>
      </c>
      <c r="O2064" s="4"/>
      <c r="P2064" s="12" t="s">
        <v>3325</v>
      </c>
    </row>
    <row r="2065" spans="1:16" x14ac:dyDescent="0.45">
      <c r="A2065" s="2" t="s">
        <v>4175</v>
      </c>
      <c r="B2065" s="2">
        <v>1120</v>
      </c>
      <c r="C2065" s="12" t="s">
        <v>2313</v>
      </c>
      <c r="D2065" s="12" t="s">
        <v>1734</v>
      </c>
      <c r="E2065" s="24">
        <v>60897147</v>
      </c>
      <c r="F2065" s="12" t="s">
        <v>10</v>
      </c>
      <c r="G2065" s="12" t="s">
        <v>24</v>
      </c>
      <c r="H2065" s="12" t="s">
        <v>3319</v>
      </c>
      <c r="I2065" s="4"/>
      <c r="J2065" s="5">
        <v>1</v>
      </c>
      <c r="K2065" s="6"/>
      <c r="L2065" s="6" t="s">
        <v>436</v>
      </c>
      <c r="M2065" s="4" t="s">
        <v>6</v>
      </c>
      <c r="N2065" t="s">
        <v>118</v>
      </c>
      <c r="O2065" s="4"/>
      <c r="P2065" s="12" t="s">
        <v>3326</v>
      </c>
    </row>
    <row r="2066" spans="1:16" x14ac:dyDescent="0.45">
      <c r="A2066" s="2" t="s">
        <v>4175</v>
      </c>
      <c r="B2066" s="2">
        <v>1120</v>
      </c>
      <c r="C2066" s="12" t="s">
        <v>3327</v>
      </c>
      <c r="D2066" s="12" t="s">
        <v>1734</v>
      </c>
      <c r="E2066" s="24">
        <v>60903022</v>
      </c>
      <c r="F2066" s="12" t="s">
        <v>24</v>
      </c>
      <c r="G2066" s="12" t="s">
        <v>10</v>
      </c>
      <c r="H2066" s="12" t="s">
        <v>3319</v>
      </c>
      <c r="I2066" s="4"/>
      <c r="J2066" s="5">
        <v>1</v>
      </c>
      <c r="K2066" s="6"/>
      <c r="L2066" s="6" t="s">
        <v>436</v>
      </c>
      <c r="M2066" s="4" t="s">
        <v>6</v>
      </c>
      <c r="N2066" t="s">
        <v>118</v>
      </c>
      <c r="O2066" s="4"/>
      <c r="P2066" s="12" t="s">
        <v>3328</v>
      </c>
    </row>
    <row r="2067" spans="1:16" x14ac:dyDescent="0.45">
      <c r="A2067" s="2" t="s">
        <v>4175</v>
      </c>
      <c r="B2067" s="2">
        <v>1120</v>
      </c>
      <c r="C2067" s="12" t="s">
        <v>1955</v>
      </c>
      <c r="D2067" s="12" t="s">
        <v>1734</v>
      </c>
      <c r="E2067" s="24">
        <v>60892546</v>
      </c>
      <c r="F2067" s="12" t="s">
        <v>24</v>
      </c>
      <c r="G2067" s="12" t="s">
        <v>10</v>
      </c>
      <c r="H2067" s="12" t="s">
        <v>3319</v>
      </c>
      <c r="I2067" s="4"/>
      <c r="J2067" s="5">
        <v>1</v>
      </c>
      <c r="K2067" s="7"/>
      <c r="L2067" s="7" t="s">
        <v>151</v>
      </c>
      <c r="M2067" s="4" t="s">
        <v>6</v>
      </c>
      <c r="N2067" t="s">
        <v>118</v>
      </c>
      <c r="O2067" s="4"/>
      <c r="P2067" s="12" t="s">
        <v>3329</v>
      </c>
    </row>
    <row r="2068" spans="1:16" x14ac:dyDescent="0.45">
      <c r="A2068" s="2" t="s">
        <v>4175</v>
      </c>
      <c r="B2068" s="2">
        <v>1120</v>
      </c>
      <c r="C2068" s="12" t="s">
        <v>1203</v>
      </c>
      <c r="D2068" s="12" t="s">
        <v>1734</v>
      </c>
      <c r="E2068" s="24">
        <v>60937530</v>
      </c>
      <c r="F2068" s="12" t="s">
        <v>24</v>
      </c>
      <c r="G2068" s="12" t="s">
        <v>10</v>
      </c>
      <c r="H2068" s="12" t="s">
        <v>3319</v>
      </c>
      <c r="I2068" s="4"/>
      <c r="J2068" s="5">
        <v>1</v>
      </c>
      <c r="K2068" s="6"/>
      <c r="L2068" s="6" t="s">
        <v>151</v>
      </c>
      <c r="M2068" s="4" t="s">
        <v>6</v>
      </c>
      <c r="N2068" t="s">
        <v>118</v>
      </c>
      <c r="O2068" s="4"/>
      <c r="P2068" s="12" t="s">
        <v>3330</v>
      </c>
    </row>
    <row r="2069" spans="1:16" x14ac:dyDescent="0.45">
      <c r="A2069" s="2" t="s">
        <v>4175</v>
      </c>
      <c r="B2069" s="2">
        <v>1120</v>
      </c>
      <c r="C2069" s="12" t="s">
        <v>3331</v>
      </c>
      <c r="D2069" s="12" t="s">
        <v>1734</v>
      </c>
      <c r="E2069" s="24">
        <v>60886569</v>
      </c>
      <c r="F2069" s="12" t="s">
        <v>10</v>
      </c>
      <c r="G2069" s="12" t="s">
        <v>0</v>
      </c>
      <c r="H2069" s="12" t="s">
        <v>3319</v>
      </c>
      <c r="I2069" s="4"/>
      <c r="J2069" s="5">
        <v>1</v>
      </c>
      <c r="K2069" s="6"/>
      <c r="L2069" s="6" t="s">
        <v>151</v>
      </c>
      <c r="M2069" s="4" t="s">
        <v>6</v>
      </c>
      <c r="N2069" t="s">
        <v>118</v>
      </c>
      <c r="O2069" s="4"/>
      <c r="P2069" s="12" t="s">
        <v>3332</v>
      </c>
    </row>
    <row r="2070" spans="1:16" x14ac:dyDescent="0.45">
      <c r="A2070" s="2" t="s">
        <v>4175</v>
      </c>
      <c r="B2070" s="2">
        <v>1120</v>
      </c>
      <c r="C2070" s="12" t="s">
        <v>1689</v>
      </c>
      <c r="D2070" s="12" t="s">
        <v>1734</v>
      </c>
      <c r="E2070" s="24">
        <v>60905851</v>
      </c>
      <c r="F2070" s="12" t="s">
        <v>24</v>
      </c>
      <c r="G2070" s="12" t="s">
        <v>10</v>
      </c>
      <c r="H2070" s="12" t="s">
        <v>3319</v>
      </c>
      <c r="I2070" s="4"/>
      <c r="J2070" s="5">
        <v>1</v>
      </c>
      <c r="K2070" s="6"/>
      <c r="L2070" s="6" t="s">
        <v>151</v>
      </c>
      <c r="M2070" s="4" t="s">
        <v>6</v>
      </c>
      <c r="N2070" t="s">
        <v>118</v>
      </c>
      <c r="O2070" s="4"/>
      <c r="P2070" s="12" t="s">
        <v>3333</v>
      </c>
    </row>
    <row r="2071" spans="1:16" x14ac:dyDescent="0.45">
      <c r="A2071" s="2" t="s">
        <v>4175</v>
      </c>
      <c r="B2071" s="2">
        <v>1120</v>
      </c>
      <c r="C2071" s="12" t="s">
        <v>487</v>
      </c>
      <c r="D2071" s="12" t="s">
        <v>1734</v>
      </c>
      <c r="E2071" s="24">
        <v>60906109</v>
      </c>
      <c r="F2071" s="12" t="s">
        <v>144</v>
      </c>
      <c r="G2071" s="12" t="s">
        <v>3335</v>
      </c>
      <c r="H2071" s="12" t="s">
        <v>3319</v>
      </c>
      <c r="I2071" s="4"/>
      <c r="J2071" s="5">
        <v>1</v>
      </c>
      <c r="K2071" s="6"/>
      <c r="L2071" s="6" t="s">
        <v>151</v>
      </c>
      <c r="M2071" s="4" t="s">
        <v>6</v>
      </c>
      <c r="N2071" t="s">
        <v>140</v>
      </c>
      <c r="O2071" s="4"/>
      <c r="P2071" s="12" t="s">
        <v>3334</v>
      </c>
    </row>
    <row r="2072" spans="1:16" x14ac:dyDescent="0.45">
      <c r="A2072" s="2" t="s">
        <v>4175</v>
      </c>
      <c r="B2072" s="2">
        <v>1120</v>
      </c>
      <c r="C2072" s="12" t="s">
        <v>1705</v>
      </c>
      <c r="D2072" s="12" t="s">
        <v>1734</v>
      </c>
      <c r="E2072" s="24">
        <v>60888414</v>
      </c>
      <c r="F2072" s="12" t="s">
        <v>24</v>
      </c>
      <c r="G2072" s="12" t="s">
        <v>1</v>
      </c>
      <c r="H2072" s="12" t="s">
        <v>3319</v>
      </c>
      <c r="I2072" s="4"/>
      <c r="J2072" s="5">
        <v>1</v>
      </c>
      <c r="K2072" s="6"/>
      <c r="L2072" s="6" t="s">
        <v>151</v>
      </c>
      <c r="M2072" s="4" t="s">
        <v>6</v>
      </c>
      <c r="N2072" t="s">
        <v>118</v>
      </c>
      <c r="O2072" s="4"/>
      <c r="P2072" s="12" t="s">
        <v>3336</v>
      </c>
    </row>
    <row r="2073" spans="1:16" x14ac:dyDescent="0.45">
      <c r="A2073" s="2" t="s">
        <v>4175</v>
      </c>
      <c r="B2073" s="2">
        <v>1120</v>
      </c>
      <c r="C2073" s="12" t="s">
        <v>1471</v>
      </c>
      <c r="D2073" s="12" t="s">
        <v>1734</v>
      </c>
      <c r="E2073" s="24">
        <v>60908742</v>
      </c>
      <c r="F2073" s="12" t="s">
        <v>0</v>
      </c>
      <c r="G2073" s="12" t="s">
        <v>1</v>
      </c>
      <c r="H2073" s="12" t="s">
        <v>3319</v>
      </c>
      <c r="I2073" s="4"/>
      <c r="J2073" s="5">
        <v>1</v>
      </c>
      <c r="K2073" s="6"/>
      <c r="L2073" s="6" t="s">
        <v>180</v>
      </c>
      <c r="M2073" s="4" t="s">
        <v>6</v>
      </c>
      <c r="N2073" t="s">
        <v>118</v>
      </c>
      <c r="O2073" s="4"/>
      <c r="P2073" s="12" t="s">
        <v>3337</v>
      </c>
    </row>
    <row r="2074" spans="1:16" x14ac:dyDescent="0.45">
      <c r="A2074" s="2" t="s">
        <v>4175</v>
      </c>
      <c r="B2074" s="2">
        <v>1120</v>
      </c>
      <c r="C2074" s="12" t="s">
        <v>1543</v>
      </c>
      <c r="D2074" s="12" t="s">
        <v>1734</v>
      </c>
      <c r="E2074" s="24">
        <v>60901998</v>
      </c>
      <c r="F2074" s="12" t="s">
        <v>24</v>
      </c>
      <c r="G2074" s="12" t="s">
        <v>10</v>
      </c>
      <c r="H2074" s="12" t="s">
        <v>3319</v>
      </c>
      <c r="I2074" s="4"/>
      <c r="J2074" s="5">
        <v>1</v>
      </c>
      <c r="K2074" s="6"/>
      <c r="L2074" s="6" t="s">
        <v>180</v>
      </c>
      <c r="M2074" s="4" t="s">
        <v>6</v>
      </c>
      <c r="N2074" t="s">
        <v>118</v>
      </c>
      <c r="O2074" s="4"/>
      <c r="P2074" s="12" t="s">
        <v>3338</v>
      </c>
    </row>
    <row r="2075" spans="1:16" x14ac:dyDescent="0.45">
      <c r="A2075" s="2" t="s">
        <v>4175</v>
      </c>
      <c r="B2075" s="2">
        <v>1120</v>
      </c>
      <c r="C2075" s="12" t="s">
        <v>688</v>
      </c>
      <c r="D2075" s="12" t="s">
        <v>1734</v>
      </c>
      <c r="E2075" s="24">
        <v>60887365</v>
      </c>
      <c r="F2075" s="12" t="s">
        <v>0</v>
      </c>
      <c r="G2075" s="12" t="s">
        <v>1</v>
      </c>
      <c r="H2075" s="12" t="s">
        <v>3319</v>
      </c>
      <c r="I2075" s="4"/>
      <c r="J2075" s="5">
        <v>1</v>
      </c>
      <c r="K2075" s="6"/>
      <c r="L2075" s="6" t="s">
        <v>180</v>
      </c>
      <c r="M2075" s="4" t="s">
        <v>6</v>
      </c>
      <c r="N2075" t="s">
        <v>118</v>
      </c>
      <c r="O2075" s="4"/>
      <c r="P2075" s="12" t="s">
        <v>3339</v>
      </c>
    </row>
    <row r="2076" spans="1:16" x14ac:dyDescent="0.45">
      <c r="A2076" s="2" t="s">
        <v>4175</v>
      </c>
      <c r="B2076" s="2">
        <v>1120</v>
      </c>
      <c r="C2076" s="12" t="s">
        <v>1494</v>
      </c>
      <c r="D2076" s="12" t="s">
        <v>1734</v>
      </c>
      <c r="E2076" s="24">
        <v>60887279</v>
      </c>
      <c r="F2076" s="12" t="s">
        <v>0</v>
      </c>
      <c r="G2076" s="12" t="s">
        <v>1</v>
      </c>
      <c r="H2076" s="12" t="s">
        <v>3319</v>
      </c>
      <c r="I2076" s="4"/>
      <c r="J2076" s="5">
        <v>1</v>
      </c>
      <c r="K2076" s="6"/>
      <c r="L2076" s="6" t="s">
        <v>338</v>
      </c>
      <c r="M2076" s="4" t="s">
        <v>6</v>
      </c>
      <c r="N2076" t="s">
        <v>118</v>
      </c>
      <c r="O2076" s="4"/>
      <c r="P2076" s="12" t="s">
        <v>3340</v>
      </c>
    </row>
    <row r="2077" spans="1:16" x14ac:dyDescent="0.45">
      <c r="A2077" s="2" t="s">
        <v>4175</v>
      </c>
      <c r="B2077" s="2">
        <v>1120</v>
      </c>
      <c r="C2077" s="12" t="s">
        <v>1562</v>
      </c>
      <c r="D2077" s="12" t="s">
        <v>1734</v>
      </c>
      <c r="E2077" s="24">
        <v>60893581</v>
      </c>
      <c r="F2077" s="12" t="s">
        <v>24</v>
      </c>
      <c r="G2077" s="12" t="s">
        <v>10</v>
      </c>
      <c r="H2077" s="12" t="s">
        <v>3319</v>
      </c>
      <c r="I2077" s="4"/>
      <c r="J2077" s="5">
        <v>1</v>
      </c>
      <c r="K2077" s="6"/>
      <c r="L2077" s="6" t="s">
        <v>338</v>
      </c>
      <c r="M2077" s="4" t="s">
        <v>6</v>
      </c>
      <c r="N2077" t="s">
        <v>118</v>
      </c>
      <c r="O2077" s="4"/>
      <c r="P2077" s="12" t="s">
        <v>3341</v>
      </c>
    </row>
    <row r="2078" spans="1:16" x14ac:dyDescent="0.45">
      <c r="A2078" s="2" t="s">
        <v>4175</v>
      </c>
      <c r="B2078" s="2">
        <v>1120</v>
      </c>
      <c r="C2078" s="12" t="s">
        <v>3047</v>
      </c>
      <c r="D2078" s="12" t="s">
        <v>1734</v>
      </c>
      <c r="E2078" s="24">
        <v>60926800</v>
      </c>
      <c r="F2078" s="12" t="s">
        <v>0</v>
      </c>
      <c r="G2078" s="12" t="s">
        <v>1</v>
      </c>
      <c r="H2078" s="12" t="s">
        <v>3319</v>
      </c>
      <c r="I2078" s="4"/>
      <c r="J2078" s="5">
        <v>1</v>
      </c>
      <c r="K2078" s="6"/>
      <c r="L2078" s="6" t="s">
        <v>219</v>
      </c>
      <c r="M2078" s="4" t="s">
        <v>6</v>
      </c>
      <c r="N2078" t="s">
        <v>118</v>
      </c>
      <c r="O2078" s="4"/>
      <c r="P2078" s="12" t="s">
        <v>3342</v>
      </c>
    </row>
    <row r="2079" spans="1:16" x14ac:dyDescent="0.45">
      <c r="A2079" s="2" t="s">
        <v>4175</v>
      </c>
      <c r="B2079" s="2">
        <v>1120</v>
      </c>
      <c r="C2079" s="12" t="s">
        <v>2241</v>
      </c>
      <c r="D2079" s="12" t="s">
        <v>1734</v>
      </c>
      <c r="E2079" s="24">
        <v>60900398</v>
      </c>
      <c r="F2079" s="12" t="s">
        <v>0</v>
      </c>
      <c r="G2079" s="12" t="s">
        <v>1</v>
      </c>
      <c r="H2079" s="12" t="s">
        <v>3319</v>
      </c>
      <c r="I2079" s="4"/>
      <c r="J2079" s="5">
        <v>1</v>
      </c>
      <c r="K2079" s="6"/>
      <c r="L2079" s="6" t="s">
        <v>219</v>
      </c>
      <c r="M2079" s="4" t="s">
        <v>6</v>
      </c>
      <c r="N2079" t="s">
        <v>118</v>
      </c>
      <c r="O2079" s="4"/>
      <c r="P2079" s="12" t="s">
        <v>3343</v>
      </c>
    </row>
    <row r="2080" spans="1:16" x14ac:dyDescent="0.45">
      <c r="A2080" s="2" t="s">
        <v>4175</v>
      </c>
      <c r="B2080" s="2">
        <v>1120</v>
      </c>
      <c r="C2080" s="12" t="s">
        <v>1455</v>
      </c>
      <c r="D2080" s="12" t="s">
        <v>1734</v>
      </c>
      <c r="E2080" s="24">
        <v>60889493</v>
      </c>
      <c r="F2080" s="12" t="s">
        <v>1</v>
      </c>
      <c r="G2080" s="12" t="s">
        <v>24</v>
      </c>
      <c r="H2080" s="12" t="s">
        <v>3319</v>
      </c>
      <c r="I2080" s="4"/>
      <c r="J2080" s="5">
        <v>1</v>
      </c>
      <c r="K2080" s="6"/>
      <c r="L2080" s="6" t="s">
        <v>176</v>
      </c>
      <c r="M2080" s="4" t="s">
        <v>6</v>
      </c>
      <c r="N2080" t="s">
        <v>118</v>
      </c>
      <c r="O2080" s="4"/>
      <c r="P2080" s="12" t="s">
        <v>3344</v>
      </c>
    </row>
    <row r="2081" spans="1:16" x14ac:dyDescent="0.45">
      <c r="A2081" s="2" t="s">
        <v>4175</v>
      </c>
      <c r="B2081" s="2">
        <v>1120</v>
      </c>
      <c r="C2081" s="12" t="s">
        <v>547</v>
      </c>
      <c r="D2081" s="12" t="s">
        <v>1734</v>
      </c>
      <c r="E2081" s="24">
        <v>60913624</v>
      </c>
      <c r="F2081" s="12" t="s">
        <v>24</v>
      </c>
      <c r="G2081" s="12" t="s">
        <v>144</v>
      </c>
      <c r="H2081" s="12" t="s">
        <v>3319</v>
      </c>
      <c r="I2081" s="4"/>
      <c r="J2081" s="5">
        <v>1</v>
      </c>
      <c r="K2081" s="6"/>
      <c r="L2081" s="6" t="s">
        <v>176</v>
      </c>
      <c r="M2081" s="4" t="s">
        <v>6</v>
      </c>
      <c r="N2081" t="s">
        <v>140</v>
      </c>
      <c r="O2081" s="4"/>
      <c r="P2081" s="12" t="s">
        <v>3345</v>
      </c>
    </row>
    <row r="2082" spans="1:16" x14ac:dyDescent="0.45">
      <c r="A2082" s="2" t="s">
        <v>4175</v>
      </c>
      <c r="B2082" s="2">
        <v>1120</v>
      </c>
      <c r="C2082" s="12" t="s">
        <v>1263</v>
      </c>
      <c r="D2082" s="12" t="s">
        <v>1734</v>
      </c>
      <c r="E2082" s="24">
        <v>60908742</v>
      </c>
      <c r="F2082" s="12" t="s">
        <v>0</v>
      </c>
      <c r="G2082" s="12" t="s">
        <v>1</v>
      </c>
      <c r="H2082" s="12" t="s">
        <v>3319</v>
      </c>
      <c r="I2082" s="4"/>
      <c r="J2082" s="5">
        <v>1</v>
      </c>
      <c r="K2082" s="6"/>
      <c r="L2082" s="6" t="s">
        <v>176</v>
      </c>
      <c r="M2082" s="4" t="s">
        <v>6</v>
      </c>
      <c r="N2082" t="s">
        <v>118</v>
      </c>
      <c r="O2082" s="4"/>
      <c r="P2082" s="12" t="s">
        <v>3337</v>
      </c>
    </row>
    <row r="2083" spans="1:16" x14ac:dyDescent="0.45">
      <c r="A2083" s="2" t="s">
        <v>4175</v>
      </c>
      <c r="B2083" s="2">
        <v>1120</v>
      </c>
      <c r="C2083" s="12" t="s">
        <v>2660</v>
      </c>
      <c r="D2083" s="12" t="s">
        <v>1734</v>
      </c>
      <c r="E2083" s="24">
        <v>60906131</v>
      </c>
      <c r="F2083" s="12" t="s">
        <v>24</v>
      </c>
      <c r="G2083" s="12" t="s">
        <v>10</v>
      </c>
      <c r="H2083" s="12" t="s">
        <v>3319</v>
      </c>
      <c r="I2083" s="4"/>
      <c r="J2083" s="5">
        <v>1</v>
      </c>
      <c r="K2083" s="6"/>
      <c r="L2083" s="6" t="s">
        <v>176</v>
      </c>
      <c r="M2083" s="4" t="s">
        <v>6</v>
      </c>
      <c r="N2083" t="s">
        <v>118</v>
      </c>
      <c r="O2083" s="4"/>
      <c r="P2083" s="12" t="s">
        <v>3346</v>
      </c>
    </row>
    <row r="2084" spans="1:16" x14ac:dyDescent="0.45">
      <c r="A2084" s="2" t="s">
        <v>4175</v>
      </c>
      <c r="B2084" s="2">
        <v>1120</v>
      </c>
      <c r="C2084" s="12" t="s">
        <v>1914</v>
      </c>
      <c r="D2084" s="12" t="s">
        <v>1734</v>
      </c>
      <c r="E2084" s="24">
        <v>60905559</v>
      </c>
      <c r="F2084" s="12" t="s">
        <v>0</v>
      </c>
      <c r="G2084" s="12" t="s">
        <v>1</v>
      </c>
      <c r="H2084" s="12" t="s">
        <v>3319</v>
      </c>
      <c r="I2084" s="4"/>
      <c r="J2084" s="5">
        <v>1</v>
      </c>
      <c r="K2084" s="6"/>
      <c r="L2084" s="6" t="s">
        <v>176</v>
      </c>
      <c r="M2084" s="4" t="s">
        <v>6</v>
      </c>
      <c r="N2084" t="s">
        <v>118</v>
      </c>
      <c r="O2084" s="4"/>
      <c r="P2084" s="12" t="s">
        <v>3347</v>
      </c>
    </row>
    <row r="2085" spans="1:16" x14ac:dyDescent="0.45">
      <c r="A2085" s="2" t="s">
        <v>4175</v>
      </c>
      <c r="B2085" s="2">
        <v>1120</v>
      </c>
      <c r="C2085" s="12" t="s">
        <v>3348</v>
      </c>
      <c r="D2085" s="12" t="s">
        <v>1734</v>
      </c>
      <c r="E2085" s="24">
        <v>60921185</v>
      </c>
      <c r="F2085" s="12" t="s">
        <v>24</v>
      </c>
      <c r="G2085" s="12" t="s">
        <v>10</v>
      </c>
      <c r="H2085" s="12" t="s">
        <v>3319</v>
      </c>
      <c r="I2085" s="4"/>
      <c r="J2085" s="5">
        <v>1</v>
      </c>
      <c r="K2085" s="6"/>
      <c r="L2085" s="6" t="s">
        <v>128</v>
      </c>
      <c r="M2085" s="4" t="s">
        <v>6</v>
      </c>
      <c r="N2085" t="s">
        <v>118</v>
      </c>
      <c r="O2085" s="4"/>
      <c r="P2085" s="12" t="s">
        <v>3349</v>
      </c>
    </row>
    <row r="2086" spans="1:16" x14ac:dyDescent="0.45">
      <c r="A2086" s="2" t="s">
        <v>4175</v>
      </c>
      <c r="B2086" s="2">
        <v>1120</v>
      </c>
      <c r="C2086" s="12" t="s">
        <v>2637</v>
      </c>
      <c r="D2086" s="12" t="s">
        <v>1734</v>
      </c>
      <c r="E2086" s="24">
        <v>60886816</v>
      </c>
      <c r="F2086" s="12" t="s">
        <v>0</v>
      </c>
      <c r="G2086" s="12" t="s">
        <v>24</v>
      </c>
      <c r="H2086" s="12" t="s">
        <v>3319</v>
      </c>
      <c r="I2086" s="4"/>
      <c r="J2086" s="5">
        <v>1</v>
      </c>
      <c r="K2086" s="6"/>
      <c r="L2086" s="6" t="s">
        <v>128</v>
      </c>
      <c r="M2086" s="4" t="s">
        <v>6</v>
      </c>
      <c r="N2086" t="s">
        <v>118</v>
      </c>
      <c r="O2086" s="4"/>
      <c r="P2086" s="12" t="s">
        <v>3350</v>
      </c>
    </row>
    <row r="2087" spans="1:16" x14ac:dyDescent="0.45">
      <c r="A2087" s="2" t="s">
        <v>4175</v>
      </c>
      <c r="B2087" s="2">
        <v>1120</v>
      </c>
      <c r="C2087" s="12" t="s">
        <v>900</v>
      </c>
      <c r="D2087" s="12" t="s">
        <v>1734</v>
      </c>
      <c r="E2087" s="24">
        <v>60891799</v>
      </c>
      <c r="F2087" s="12" t="s">
        <v>0</v>
      </c>
      <c r="G2087" s="12" t="s">
        <v>10</v>
      </c>
      <c r="H2087" s="12" t="s">
        <v>3319</v>
      </c>
      <c r="I2087" s="4"/>
      <c r="J2087" s="5">
        <v>1</v>
      </c>
      <c r="K2087" s="6"/>
      <c r="L2087" s="6" t="s">
        <v>128</v>
      </c>
      <c r="M2087" s="4" t="s">
        <v>6</v>
      </c>
      <c r="N2087" t="s">
        <v>118</v>
      </c>
      <c r="O2087" s="4"/>
      <c r="P2087" s="12" t="s">
        <v>3351</v>
      </c>
    </row>
    <row r="2088" spans="1:16" x14ac:dyDescent="0.45">
      <c r="A2088" s="2" t="s">
        <v>4175</v>
      </c>
      <c r="B2088" s="2">
        <v>1120</v>
      </c>
      <c r="C2088" s="12" t="s">
        <v>2163</v>
      </c>
      <c r="D2088" s="12" t="s">
        <v>1734</v>
      </c>
      <c r="E2088" s="24">
        <v>60895833</v>
      </c>
      <c r="F2088" s="12" t="s">
        <v>24</v>
      </c>
      <c r="G2088" s="12" t="s">
        <v>10</v>
      </c>
      <c r="H2088" s="12" t="s">
        <v>3319</v>
      </c>
      <c r="I2088" s="4"/>
      <c r="J2088" s="5">
        <v>1</v>
      </c>
      <c r="K2088" s="6"/>
      <c r="L2088" s="6" t="s">
        <v>128</v>
      </c>
      <c r="M2088" s="4" t="s">
        <v>6</v>
      </c>
      <c r="N2088" t="s">
        <v>118</v>
      </c>
      <c r="O2088" s="4"/>
      <c r="P2088" s="12" t="s">
        <v>3352</v>
      </c>
    </row>
    <row r="2089" spans="1:16" x14ac:dyDescent="0.45">
      <c r="A2089" s="2" t="s">
        <v>4175</v>
      </c>
      <c r="B2089" s="2">
        <v>1120</v>
      </c>
      <c r="C2089" s="12" t="s">
        <v>2412</v>
      </c>
      <c r="D2089" s="12" t="s">
        <v>1734</v>
      </c>
      <c r="E2089" s="24">
        <v>60886106</v>
      </c>
      <c r="F2089" s="12" t="s">
        <v>10</v>
      </c>
      <c r="G2089" s="12" t="s">
        <v>0</v>
      </c>
      <c r="H2089" s="12" t="s">
        <v>3319</v>
      </c>
      <c r="I2089" s="4"/>
      <c r="J2089" s="5">
        <v>1</v>
      </c>
      <c r="K2089" s="6"/>
      <c r="L2089" s="6" t="s">
        <v>128</v>
      </c>
      <c r="M2089" s="4" t="s">
        <v>6</v>
      </c>
      <c r="N2089" t="s">
        <v>118</v>
      </c>
      <c r="O2089" s="4"/>
      <c r="P2089" s="12" t="s">
        <v>3353</v>
      </c>
    </row>
    <row r="2090" spans="1:16" x14ac:dyDescent="0.45">
      <c r="A2090" s="2" t="s">
        <v>4175</v>
      </c>
      <c r="B2090" s="2">
        <v>1120</v>
      </c>
      <c r="C2090" s="12" t="s">
        <v>358</v>
      </c>
      <c r="D2090" s="12" t="s">
        <v>1734</v>
      </c>
      <c r="E2090" s="24">
        <v>60902996</v>
      </c>
      <c r="F2090" s="12" t="s">
        <v>24</v>
      </c>
      <c r="G2090" s="12" t="s">
        <v>10</v>
      </c>
      <c r="H2090" s="12" t="s">
        <v>3319</v>
      </c>
      <c r="I2090" s="4"/>
      <c r="J2090" s="5">
        <v>1</v>
      </c>
      <c r="K2090" s="6"/>
      <c r="L2090" s="6" t="s">
        <v>128</v>
      </c>
      <c r="M2090" s="4" t="s">
        <v>6</v>
      </c>
      <c r="N2090" t="s">
        <v>118</v>
      </c>
      <c r="O2090" s="4"/>
      <c r="P2090" s="12" t="s">
        <v>3354</v>
      </c>
    </row>
    <row r="2091" spans="1:16" x14ac:dyDescent="0.45">
      <c r="A2091" s="2" t="s">
        <v>4175</v>
      </c>
      <c r="B2091" s="2">
        <v>1120</v>
      </c>
      <c r="C2091" s="12" t="s">
        <v>1072</v>
      </c>
      <c r="D2091" s="12" t="s">
        <v>1734</v>
      </c>
      <c r="E2091" s="24">
        <v>60890204</v>
      </c>
      <c r="F2091" s="12" t="s">
        <v>0</v>
      </c>
      <c r="G2091" s="12" t="s">
        <v>1</v>
      </c>
      <c r="H2091" s="12" t="s">
        <v>3319</v>
      </c>
      <c r="I2091" s="4"/>
      <c r="J2091" s="5">
        <v>1</v>
      </c>
      <c r="K2091" s="6"/>
      <c r="L2091" s="6" t="s">
        <v>199</v>
      </c>
      <c r="M2091" s="4" t="s">
        <v>6</v>
      </c>
      <c r="N2091" t="s">
        <v>118</v>
      </c>
      <c r="O2091" s="4"/>
      <c r="P2091" s="12" t="s">
        <v>3355</v>
      </c>
    </row>
    <row r="2092" spans="1:16" x14ac:dyDescent="0.45">
      <c r="A2092" s="2" t="s">
        <v>4175</v>
      </c>
      <c r="B2092" s="2">
        <v>1120</v>
      </c>
      <c r="C2092" s="12" t="s">
        <v>2895</v>
      </c>
      <c r="D2092" s="12" t="s">
        <v>1734</v>
      </c>
      <c r="E2092" s="24">
        <v>60911471</v>
      </c>
      <c r="F2092" s="12" t="s">
        <v>0</v>
      </c>
      <c r="G2092" s="12" t="s">
        <v>1</v>
      </c>
      <c r="H2092" s="12" t="s">
        <v>3319</v>
      </c>
      <c r="I2092" s="4"/>
      <c r="J2092" s="5">
        <v>1</v>
      </c>
      <c r="K2092" s="6"/>
      <c r="L2092" s="6" t="s">
        <v>199</v>
      </c>
      <c r="M2092" s="4" t="s">
        <v>6</v>
      </c>
      <c r="N2092" t="s">
        <v>118</v>
      </c>
      <c r="O2092" s="4"/>
      <c r="P2092" s="12" t="s">
        <v>3356</v>
      </c>
    </row>
    <row r="2093" spans="1:16" x14ac:dyDescent="0.45">
      <c r="A2093" s="2" t="s">
        <v>4175</v>
      </c>
      <c r="B2093" s="2">
        <v>1120</v>
      </c>
      <c r="C2093" s="12" t="s">
        <v>3258</v>
      </c>
      <c r="D2093" s="12" t="s">
        <v>1734</v>
      </c>
      <c r="E2093" s="24">
        <v>60902938</v>
      </c>
      <c r="F2093" s="12" t="s">
        <v>0</v>
      </c>
      <c r="G2093" s="12" t="s">
        <v>1</v>
      </c>
      <c r="H2093" s="12" t="s">
        <v>3319</v>
      </c>
      <c r="I2093" s="4"/>
      <c r="J2093" s="5">
        <v>1</v>
      </c>
      <c r="K2093" s="6"/>
      <c r="L2093" s="6" t="s">
        <v>199</v>
      </c>
      <c r="M2093" s="4" t="s">
        <v>6</v>
      </c>
      <c r="N2093" t="s">
        <v>118</v>
      </c>
      <c r="O2093" s="4"/>
      <c r="P2093" s="12" t="s">
        <v>3357</v>
      </c>
    </row>
    <row r="2094" spans="1:16" x14ac:dyDescent="0.45">
      <c r="A2094" s="2" t="s">
        <v>4175</v>
      </c>
      <c r="B2094" s="2">
        <v>1120</v>
      </c>
      <c r="C2094" s="12" t="s">
        <v>3358</v>
      </c>
      <c r="D2094" s="12" t="s">
        <v>1734</v>
      </c>
      <c r="E2094" s="24">
        <v>60928304</v>
      </c>
      <c r="F2094" s="12" t="s">
        <v>10</v>
      </c>
      <c r="G2094" s="12" t="s">
        <v>24</v>
      </c>
      <c r="H2094" s="12" t="s">
        <v>3319</v>
      </c>
      <c r="I2094" s="4"/>
      <c r="J2094" s="5">
        <v>1</v>
      </c>
      <c r="K2094" s="6"/>
      <c r="L2094" s="6" t="s">
        <v>199</v>
      </c>
      <c r="M2094" s="4" t="s">
        <v>6</v>
      </c>
      <c r="N2094" t="s">
        <v>118</v>
      </c>
      <c r="O2094" s="4"/>
      <c r="P2094" s="12" t="s">
        <v>3359</v>
      </c>
    </row>
    <row r="2095" spans="1:16" x14ac:dyDescent="0.45">
      <c r="A2095" s="2" t="s">
        <v>4175</v>
      </c>
      <c r="B2095" s="2">
        <v>1120</v>
      </c>
      <c r="C2095" s="12" t="s">
        <v>3121</v>
      </c>
      <c r="D2095" s="12" t="s">
        <v>1734</v>
      </c>
      <c r="E2095" s="24">
        <v>60902604</v>
      </c>
      <c r="F2095" s="12" t="s">
        <v>24</v>
      </c>
      <c r="G2095" s="12" t="s">
        <v>10</v>
      </c>
      <c r="H2095" s="12" t="s">
        <v>3319</v>
      </c>
      <c r="I2095" s="4"/>
      <c r="J2095" s="5">
        <v>1</v>
      </c>
      <c r="K2095" s="6"/>
      <c r="L2095" s="6" t="s">
        <v>226</v>
      </c>
      <c r="M2095" s="4" t="s">
        <v>6</v>
      </c>
      <c r="N2095" t="s">
        <v>118</v>
      </c>
      <c r="O2095" s="4"/>
      <c r="P2095" s="12" t="s">
        <v>3360</v>
      </c>
    </row>
    <row r="2096" spans="1:16" x14ac:dyDescent="0.45">
      <c r="A2096" s="2" t="s">
        <v>4175</v>
      </c>
      <c r="B2096" s="2">
        <v>1120</v>
      </c>
      <c r="C2096" s="12" t="s">
        <v>605</v>
      </c>
      <c r="D2096" s="12" t="s">
        <v>1734</v>
      </c>
      <c r="E2096" s="24">
        <v>60897144</v>
      </c>
      <c r="F2096" s="12" t="s">
        <v>0</v>
      </c>
      <c r="G2096" s="12" t="s">
        <v>1</v>
      </c>
      <c r="H2096" s="12" t="s">
        <v>3319</v>
      </c>
      <c r="I2096" s="4"/>
      <c r="J2096" s="5">
        <v>1</v>
      </c>
      <c r="K2096" s="6"/>
      <c r="L2096" s="6" t="s">
        <v>187</v>
      </c>
      <c r="M2096" s="4" t="s">
        <v>6</v>
      </c>
      <c r="N2096" t="s">
        <v>118</v>
      </c>
      <c r="O2096" s="4"/>
      <c r="P2096" s="12" t="s">
        <v>3361</v>
      </c>
    </row>
    <row r="2097" spans="1:16" x14ac:dyDescent="0.45">
      <c r="A2097" s="2" t="s">
        <v>4175</v>
      </c>
      <c r="B2097" s="2">
        <v>1120</v>
      </c>
      <c r="C2097" s="12" t="s">
        <v>660</v>
      </c>
      <c r="D2097" s="12" t="s">
        <v>1734</v>
      </c>
      <c r="E2097" s="24">
        <v>60898646</v>
      </c>
      <c r="F2097" s="12" t="s">
        <v>24</v>
      </c>
      <c r="G2097" s="12" t="s">
        <v>1</v>
      </c>
      <c r="H2097" s="12" t="s">
        <v>3319</v>
      </c>
      <c r="I2097" s="4"/>
      <c r="J2097" s="5">
        <v>1</v>
      </c>
      <c r="K2097" s="6"/>
      <c r="L2097" s="6" t="s">
        <v>131</v>
      </c>
      <c r="M2097" s="4" t="s">
        <v>6</v>
      </c>
      <c r="N2097" t="s">
        <v>118</v>
      </c>
      <c r="O2097" s="4"/>
      <c r="P2097" s="12" t="s">
        <v>3362</v>
      </c>
    </row>
    <row r="2098" spans="1:16" x14ac:dyDescent="0.45">
      <c r="A2098" s="2" t="s">
        <v>4175</v>
      </c>
      <c r="B2098" s="2">
        <v>1120</v>
      </c>
      <c r="C2098" s="12" t="s">
        <v>702</v>
      </c>
      <c r="D2098" s="12" t="s">
        <v>1734</v>
      </c>
      <c r="E2098" s="24">
        <v>60886727</v>
      </c>
      <c r="F2098" s="12" t="s">
        <v>24</v>
      </c>
      <c r="G2098" s="12" t="s">
        <v>0</v>
      </c>
      <c r="H2098" s="12" t="s">
        <v>3319</v>
      </c>
      <c r="I2098" s="4"/>
      <c r="J2098" s="5">
        <v>1</v>
      </c>
      <c r="K2098" s="6"/>
      <c r="L2098" s="6" t="s">
        <v>131</v>
      </c>
      <c r="M2098" s="4" t="s">
        <v>6</v>
      </c>
      <c r="N2098" t="s">
        <v>118</v>
      </c>
      <c r="O2098" s="4"/>
      <c r="P2098" s="12" t="s">
        <v>3363</v>
      </c>
    </row>
    <row r="2099" spans="1:16" x14ac:dyDescent="0.45">
      <c r="A2099" s="2" t="s">
        <v>4175</v>
      </c>
      <c r="B2099" s="2">
        <v>1120</v>
      </c>
      <c r="C2099" s="12" t="s">
        <v>1615</v>
      </c>
      <c r="D2099" s="12" t="s">
        <v>1734</v>
      </c>
      <c r="E2099" s="24">
        <v>60888018</v>
      </c>
      <c r="F2099" s="12" t="s">
        <v>10</v>
      </c>
      <c r="G2099" s="12" t="s">
        <v>24</v>
      </c>
      <c r="H2099" s="12" t="s">
        <v>3319</v>
      </c>
      <c r="I2099" s="4"/>
      <c r="J2099" s="5">
        <v>1</v>
      </c>
      <c r="K2099" s="6"/>
      <c r="L2099" s="6" t="s">
        <v>234</v>
      </c>
      <c r="M2099" s="4" t="s">
        <v>6</v>
      </c>
      <c r="N2099" t="s">
        <v>118</v>
      </c>
      <c r="O2099" s="4"/>
      <c r="P2099" s="12" t="s">
        <v>3364</v>
      </c>
    </row>
    <row r="2100" spans="1:16" x14ac:dyDescent="0.45">
      <c r="A2100" s="2" t="s">
        <v>4175</v>
      </c>
      <c r="B2100" s="2">
        <v>1120</v>
      </c>
      <c r="C2100" s="12" t="s">
        <v>647</v>
      </c>
      <c r="D2100" s="12" t="s">
        <v>1734</v>
      </c>
      <c r="E2100" s="24">
        <v>60907463</v>
      </c>
      <c r="F2100" s="12" t="s">
        <v>0</v>
      </c>
      <c r="G2100" s="12" t="s">
        <v>1</v>
      </c>
      <c r="H2100" s="12" t="s">
        <v>3319</v>
      </c>
      <c r="I2100" s="4"/>
      <c r="J2100" s="5">
        <v>1</v>
      </c>
      <c r="K2100" s="6"/>
      <c r="L2100" s="6" t="s">
        <v>32</v>
      </c>
      <c r="M2100" s="4" t="s">
        <v>6</v>
      </c>
      <c r="N2100" t="s">
        <v>118</v>
      </c>
      <c r="O2100" s="4"/>
      <c r="P2100" s="12" t="s">
        <v>3365</v>
      </c>
    </row>
    <row r="2101" spans="1:16" x14ac:dyDescent="0.45">
      <c r="A2101" s="2" t="s">
        <v>4175</v>
      </c>
      <c r="B2101" s="2">
        <v>1120</v>
      </c>
      <c r="C2101" s="12" t="s">
        <v>1695</v>
      </c>
      <c r="D2101" s="12" t="s">
        <v>1734</v>
      </c>
      <c r="E2101" s="24">
        <v>60899516</v>
      </c>
      <c r="F2101" s="12" t="s">
        <v>24</v>
      </c>
      <c r="G2101" s="12" t="s">
        <v>10</v>
      </c>
      <c r="H2101" s="12" t="s">
        <v>3319</v>
      </c>
      <c r="I2101" s="4"/>
      <c r="J2101" s="5">
        <v>1</v>
      </c>
      <c r="K2101" s="6"/>
      <c r="L2101" s="6" t="s">
        <v>32</v>
      </c>
      <c r="M2101" s="4" t="s">
        <v>6</v>
      </c>
      <c r="N2101" t="s">
        <v>118</v>
      </c>
      <c r="O2101" s="4"/>
      <c r="P2101" s="12" t="s">
        <v>3366</v>
      </c>
    </row>
    <row r="2102" spans="1:16" x14ac:dyDescent="0.45">
      <c r="A2102" s="2" t="s">
        <v>4175</v>
      </c>
      <c r="B2102" s="2">
        <v>1120</v>
      </c>
      <c r="C2102" s="12" t="s">
        <v>1098</v>
      </c>
      <c r="D2102" s="12" t="s">
        <v>1734</v>
      </c>
      <c r="E2102" s="24">
        <v>60910101</v>
      </c>
      <c r="F2102" s="12" t="s">
        <v>24</v>
      </c>
      <c r="G2102" s="12" t="s">
        <v>10</v>
      </c>
      <c r="H2102" s="12" t="s">
        <v>3319</v>
      </c>
      <c r="I2102" s="4"/>
      <c r="J2102" s="5">
        <v>1</v>
      </c>
      <c r="K2102" s="6"/>
      <c r="L2102" s="6" t="s">
        <v>32</v>
      </c>
      <c r="M2102" s="4" t="s">
        <v>6</v>
      </c>
      <c r="N2102" t="s">
        <v>132</v>
      </c>
      <c r="O2102" s="4"/>
      <c r="P2102" s="12" t="s">
        <v>3367</v>
      </c>
    </row>
    <row r="2103" spans="1:16" x14ac:dyDescent="0.45">
      <c r="A2103" s="2" t="s">
        <v>4175</v>
      </c>
      <c r="B2103" s="2">
        <v>1120</v>
      </c>
      <c r="C2103" s="12" t="s">
        <v>3368</v>
      </c>
      <c r="D2103" s="12" t="s">
        <v>1734</v>
      </c>
      <c r="E2103" s="24">
        <v>60884402</v>
      </c>
      <c r="F2103" s="12" t="s">
        <v>24</v>
      </c>
      <c r="G2103" s="12" t="s">
        <v>10</v>
      </c>
      <c r="H2103" s="12" t="s">
        <v>3319</v>
      </c>
      <c r="I2103" s="4"/>
      <c r="J2103" s="5">
        <v>1</v>
      </c>
      <c r="K2103" s="6"/>
      <c r="L2103" s="6" t="s">
        <v>32</v>
      </c>
      <c r="M2103" s="4" t="s">
        <v>6</v>
      </c>
      <c r="N2103" t="s">
        <v>118</v>
      </c>
      <c r="O2103" s="4"/>
      <c r="P2103" s="12" t="s">
        <v>3369</v>
      </c>
    </row>
    <row r="2104" spans="1:16" x14ac:dyDescent="0.45">
      <c r="A2104" s="2" t="s">
        <v>4175</v>
      </c>
      <c r="B2104" s="2">
        <v>1120</v>
      </c>
      <c r="C2104" s="12" t="s">
        <v>3370</v>
      </c>
      <c r="D2104" s="12" t="s">
        <v>1734</v>
      </c>
      <c r="E2104" s="24">
        <v>60909615</v>
      </c>
      <c r="F2104" s="12" t="s">
        <v>24</v>
      </c>
      <c r="G2104" s="12" t="s">
        <v>10</v>
      </c>
      <c r="H2104" s="12" t="s">
        <v>3319</v>
      </c>
      <c r="I2104" s="4"/>
      <c r="J2104" s="5">
        <v>1</v>
      </c>
      <c r="K2104" s="6"/>
      <c r="L2104" s="6" t="s">
        <v>32</v>
      </c>
      <c r="M2104" s="4" t="s">
        <v>6</v>
      </c>
      <c r="N2104" t="s">
        <v>118</v>
      </c>
      <c r="O2104" s="4"/>
      <c r="P2104" s="12" t="s">
        <v>3371</v>
      </c>
    </row>
    <row r="2105" spans="1:16" x14ac:dyDescent="0.45">
      <c r="A2105" s="2" t="s">
        <v>4175</v>
      </c>
      <c r="B2105" s="2">
        <v>1120</v>
      </c>
      <c r="C2105" s="12" t="s">
        <v>1199</v>
      </c>
      <c r="D2105" s="12" t="s">
        <v>1734</v>
      </c>
      <c r="E2105" s="24">
        <v>60908184</v>
      </c>
      <c r="F2105" s="12" t="s">
        <v>24</v>
      </c>
      <c r="G2105" s="12" t="s">
        <v>1</v>
      </c>
      <c r="H2105" s="12" t="s">
        <v>3319</v>
      </c>
      <c r="I2105" s="4"/>
      <c r="J2105" s="5">
        <v>1</v>
      </c>
      <c r="K2105" s="6"/>
      <c r="L2105" s="6" t="s">
        <v>32</v>
      </c>
      <c r="M2105" s="4" t="s">
        <v>6</v>
      </c>
      <c r="N2105" t="s">
        <v>118</v>
      </c>
      <c r="O2105" s="4"/>
      <c r="P2105" s="12" t="s">
        <v>3372</v>
      </c>
    </row>
    <row r="2106" spans="1:16" x14ac:dyDescent="0.45">
      <c r="A2106" s="2" t="s">
        <v>4175</v>
      </c>
      <c r="B2106" s="2">
        <v>1120</v>
      </c>
      <c r="C2106" s="12" t="s">
        <v>367</v>
      </c>
      <c r="D2106" s="12" t="s">
        <v>1734</v>
      </c>
      <c r="E2106" s="24">
        <v>60904023</v>
      </c>
      <c r="F2106" s="12" t="s">
        <v>0</v>
      </c>
      <c r="G2106" s="12" t="s">
        <v>1</v>
      </c>
      <c r="H2106" s="12" t="s">
        <v>3319</v>
      </c>
      <c r="I2106" s="4"/>
      <c r="J2106" s="5">
        <v>1</v>
      </c>
      <c r="K2106" s="6"/>
      <c r="L2106" s="6" t="s">
        <v>32</v>
      </c>
      <c r="M2106" s="4" t="s">
        <v>6</v>
      </c>
      <c r="N2106" t="s">
        <v>118</v>
      </c>
      <c r="O2106" s="4"/>
      <c r="P2106" s="12" t="s">
        <v>3373</v>
      </c>
    </row>
    <row r="2107" spans="1:16" x14ac:dyDescent="0.45">
      <c r="A2107" s="2" t="s">
        <v>4175</v>
      </c>
      <c r="B2107" s="2">
        <v>1120</v>
      </c>
      <c r="C2107" s="12" t="s">
        <v>854</v>
      </c>
      <c r="D2107" s="12" t="s">
        <v>1734</v>
      </c>
      <c r="E2107" s="24">
        <v>60912708</v>
      </c>
      <c r="F2107" s="12" t="s">
        <v>0</v>
      </c>
      <c r="G2107" s="12" t="s">
        <v>1</v>
      </c>
      <c r="H2107" s="12" t="s">
        <v>3319</v>
      </c>
      <c r="I2107" s="4"/>
      <c r="J2107" s="5">
        <v>1</v>
      </c>
      <c r="K2107" s="6"/>
      <c r="L2107" s="6" t="s">
        <v>164</v>
      </c>
      <c r="M2107" s="4" t="s">
        <v>6</v>
      </c>
      <c r="N2107" t="s">
        <v>118</v>
      </c>
      <c r="O2107" s="4"/>
      <c r="P2107" s="12" t="s">
        <v>3374</v>
      </c>
    </row>
    <row r="2108" spans="1:16" x14ac:dyDescent="0.45">
      <c r="A2108" s="2" t="s">
        <v>4175</v>
      </c>
      <c r="B2108" s="2">
        <v>1120</v>
      </c>
      <c r="C2108" s="12" t="s">
        <v>163</v>
      </c>
      <c r="D2108" s="12" t="s">
        <v>1734</v>
      </c>
      <c r="E2108" s="24">
        <v>60909261</v>
      </c>
      <c r="F2108" s="12" t="s">
        <v>24</v>
      </c>
      <c r="G2108" s="12" t="s">
        <v>10</v>
      </c>
      <c r="H2108" s="12" t="s">
        <v>3319</v>
      </c>
      <c r="I2108" s="4"/>
      <c r="J2108" s="5">
        <v>1</v>
      </c>
      <c r="K2108" s="6"/>
      <c r="L2108" s="6" t="s">
        <v>164</v>
      </c>
      <c r="M2108" s="4" t="s">
        <v>6</v>
      </c>
      <c r="N2108" t="s">
        <v>118</v>
      </c>
      <c r="O2108" s="4"/>
      <c r="P2108" s="12" t="s">
        <v>3375</v>
      </c>
    </row>
    <row r="2109" spans="1:16" x14ac:dyDescent="0.45">
      <c r="A2109" s="2" t="s">
        <v>4175</v>
      </c>
      <c r="B2109" s="2">
        <v>1120</v>
      </c>
      <c r="C2109" s="12" t="s">
        <v>871</v>
      </c>
      <c r="D2109" s="12" t="s">
        <v>1734</v>
      </c>
      <c r="E2109" s="24">
        <v>60897743</v>
      </c>
      <c r="F2109" s="12" t="s">
        <v>0</v>
      </c>
      <c r="G2109" s="12" t="s">
        <v>1</v>
      </c>
      <c r="H2109" s="12" t="s">
        <v>3319</v>
      </c>
      <c r="I2109" s="4"/>
      <c r="J2109" s="5">
        <v>1</v>
      </c>
      <c r="K2109" s="6"/>
      <c r="L2109" s="6" t="s">
        <v>164</v>
      </c>
      <c r="M2109" s="4" t="s">
        <v>6</v>
      </c>
      <c r="N2109" t="s">
        <v>118</v>
      </c>
      <c r="O2109" s="4"/>
      <c r="P2109" s="12" t="s">
        <v>3376</v>
      </c>
    </row>
    <row r="2110" spans="1:16" x14ac:dyDescent="0.45">
      <c r="A2110" s="2" t="s">
        <v>4175</v>
      </c>
      <c r="B2110" s="2">
        <v>1120</v>
      </c>
      <c r="C2110" s="12" t="s">
        <v>871</v>
      </c>
      <c r="D2110" s="12" t="s">
        <v>1734</v>
      </c>
      <c r="E2110" s="24">
        <v>60909608</v>
      </c>
      <c r="F2110" s="12" t="s">
        <v>0</v>
      </c>
      <c r="G2110" s="12" t="s">
        <v>1</v>
      </c>
      <c r="H2110" s="12" t="s">
        <v>3319</v>
      </c>
      <c r="I2110" s="4"/>
      <c r="J2110" s="5">
        <v>1</v>
      </c>
      <c r="K2110" s="6"/>
      <c r="L2110" s="6" t="s">
        <v>164</v>
      </c>
      <c r="M2110" s="4" t="s">
        <v>6</v>
      </c>
      <c r="N2110" t="s">
        <v>118</v>
      </c>
      <c r="O2110" s="4"/>
      <c r="P2110" s="12" t="s">
        <v>3377</v>
      </c>
    </row>
    <row r="2111" spans="1:16" x14ac:dyDescent="0.45">
      <c r="A2111" s="2" t="s">
        <v>4175</v>
      </c>
      <c r="B2111" s="2">
        <v>1120</v>
      </c>
      <c r="C2111" s="12" t="s">
        <v>3296</v>
      </c>
      <c r="D2111" s="12" t="s">
        <v>1734</v>
      </c>
      <c r="E2111" s="24">
        <v>60937503</v>
      </c>
      <c r="F2111" s="12" t="s">
        <v>24</v>
      </c>
      <c r="G2111" s="12" t="s">
        <v>10</v>
      </c>
      <c r="H2111" s="12" t="s">
        <v>3319</v>
      </c>
      <c r="I2111" s="4"/>
      <c r="J2111" s="5">
        <v>1</v>
      </c>
      <c r="K2111" s="6"/>
      <c r="L2111" s="6" t="s">
        <v>45</v>
      </c>
      <c r="M2111" s="4" t="s">
        <v>6</v>
      </c>
      <c r="N2111" t="s">
        <v>118</v>
      </c>
      <c r="O2111" s="4"/>
      <c r="P2111" s="12" t="s">
        <v>3378</v>
      </c>
    </row>
    <row r="2112" spans="1:16" x14ac:dyDescent="0.45">
      <c r="A2112" s="2" t="s">
        <v>4175</v>
      </c>
      <c r="B2112" s="2">
        <v>1120</v>
      </c>
      <c r="C2112" s="12" t="s">
        <v>2732</v>
      </c>
      <c r="D2112" s="12" t="s">
        <v>1734</v>
      </c>
      <c r="E2112" s="24">
        <v>60903022</v>
      </c>
      <c r="F2112" s="12" t="s">
        <v>24</v>
      </c>
      <c r="G2112" s="12" t="s">
        <v>10</v>
      </c>
      <c r="H2112" s="12" t="s">
        <v>3319</v>
      </c>
      <c r="I2112" s="4"/>
      <c r="J2112" s="5">
        <v>1</v>
      </c>
      <c r="K2112" s="6"/>
      <c r="L2112" s="6" t="s">
        <v>159</v>
      </c>
      <c r="M2112" s="4" t="s">
        <v>6</v>
      </c>
      <c r="N2112" t="s">
        <v>118</v>
      </c>
      <c r="O2112" s="4"/>
      <c r="P2112" s="12" t="s">
        <v>3328</v>
      </c>
    </row>
    <row r="2113" spans="1:16" x14ac:dyDescent="0.45">
      <c r="A2113" s="2" t="s">
        <v>4175</v>
      </c>
      <c r="B2113" s="2">
        <v>1120</v>
      </c>
      <c r="C2113" s="12" t="s">
        <v>1583</v>
      </c>
      <c r="D2113" s="12" t="s">
        <v>142</v>
      </c>
      <c r="E2113" s="24">
        <v>37026449</v>
      </c>
      <c r="F2113" s="12" t="s">
        <v>0</v>
      </c>
      <c r="G2113" s="12" t="s">
        <v>1</v>
      </c>
      <c r="H2113" s="12" t="s">
        <v>3379</v>
      </c>
      <c r="I2113" s="4"/>
      <c r="J2113" s="5">
        <v>1</v>
      </c>
      <c r="K2113" s="6"/>
      <c r="L2113" s="6" t="s">
        <v>151</v>
      </c>
      <c r="M2113" s="4" t="s">
        <v>6</v>
      </c>
      <c r="N2113" t="s">
        <v>118</v>
      </c>
      <c r="O2113" s="4"/>
      <c r="P2113" s="12" t="s">
        <v>3380</v>
      </c>
    </row>
    <row r="2114" spans="1:16" x14ac:dyDescent="0.45">
      <c r="A2114" s="2" t="s">
        <v>4175</v>
      </c>
      <c r="B2114" s="2">
        <v>1120</v>
      </c>
      <c r="C2114" s="12" t="s">
        <v>2304</v>
      </c>
      <c r="D2114" s="12" t="s">
        <v>142</v>
      </c>
      <c r="E2114" s="24">
        <v>37054750</v>
      </c>
      <c r="F2114" s="12" t="s">
        <v>10</v>
      </c>
      <c r="G2114" s="12" t="s">
        <v>0</v>
      </c>
      <c r="H2114" s="12" t="s">
        <v>3379</v>
      </c>
      <c r="I2114" s="4"/>
      <c r="J2114" s="5">
        <v>1</v>
      </c>
      <c r="K2114" s="6"/>
      <c r="L2114" s="6" t="s">
        <v>32</v>
      </c>
      <c r="M2114" s="4" t="s">
        <v>6</v>
      </c>
      <c r="N2114" t="s">
        <v>118</v>
      </c>
      <c r="O2114" s="4"/>
      <c r="P2114" s="12" t="s">
        <v>3381</v>
      </c>
    </row>
    <row r="2115" spans="1:16" x14ac:dyDescent="0.45">
      <c r="A2115" s="2" t="s">
        <v>4175</v>
      </c>
      <c r="B2115" s="2">
        <v>1120</v>
      </c>
      <c r="C2115" s="12" t="s">
        <v>2304</v>
      </c>
      <c r="D2115" s="12" t="s">
        <v>142</v>
      </c>
      <c r="E2115" s="24">
        <v>37054751</v>
      </c>
      <c r="F2115" s="12" t="s">
        <v>24</v>
      </c>
      <c r="G2115" s="12" t="s">
        <v>0</v>
      </c>
      <c r="H2115" s="12" t="s">
        <v>3379</v>
      </c>
      <c r="I2115" s="4"/>
      <c r="J2115" s="5">
        <v>1</v>
      </c>
      <c r="K2115" s="6"/>
      <c r="L2115" s="6" t="s">
        <v>32</v>
      </c>
      <c r="M2115" s="4" t="s">
        <v>6</v>
      </c>
      <c r="N2115" t="s">
        <v>118</v>
      </c>
      <c r="O2115" s="4"/>
      <c r="P2115" s="12" t="s">
        <v>3382</v>
      </c>
    </row>
    <row r="2116" spans="1:16" x14ac:dyDescent="0.45">
      <c r="A2116" s="2" t="s">
        <v>4175</v>
      </c>
      <c r="B2116" s="2">
        <v>1120</v>
      </c>
      <c r="C2116" s="12" t="s">
        <v>1622</v>
      </c>
      <c r="D2116" s="12" t="s">
        <v>149</v>
      </c>
      <c r="E2116" s="24">
        <v>46708354</v>
      </c>
      <c r="F2116" s="12" t="s">
        <v>0</v>
      </c>
      <c r="G2116" s="12" t="s">
        <v>24</v>
      </c>
      <c r="H2116" s="12" t="s">
        <v>3383</v>
      </c>
      <c r="I2116" s="4"/>
      <c r="J2116" s="5">
        <v>1</v>
      </c>
      <c r="K2116" s="6"/>
      <c r="L2116" s="6" t="s">
        <v>436</v>
      </c>
      <c r="M2116" s="4" t="s">
        <v>6</v>
      </c>
      <c r="N2116" t="s">
        <v>118</v>
      </c>
      <c r="O2116" s="4"/>
      <c r="P2116" s="12" t="s">
        <v>3384</v>
      </c>
    </row>
    <row r="2117" spans="1:16" x14ac:dyDescent="0.45">
      <c r="A2117" s="2" t="s">
        <v>4175</v>
      </c>
      <c r="B2117" s="2">
        <v>1120</v>
      </c>
      <c r="C2117" s="12" t="s">
        <v>429</v>
      </c>
      <c r="D2117" s="12" t="s">
        <v>149</v>
      </c>
      <c r="E2117" s="24">
        <v>46725205</v>
      </c>
      <c r="F2117" s="12" t="s">
        <v>0</v>
      </c>
      <c r="G2117" s="12" t="s">
        <v>10</v>
      </c>
      <c r="H2117" s="12" t="s">
        <v>3383</v>
      </c>
      <c r="I2117" s="4"/>
      <c r="J2117" s="5">
        <v>1</v>
      </c>
      <c r="K2117" s="6"/>
      <c r="L2117" s="6" t="s">
        <v>131</v>
      </c>
      <c r="M2117" s="4" t="s">
        <v>6</v>
      </c>
      <c r="N2117" t="s">
        <v>118</v>
      </c>
      <c r="O2117" s="4"/>
      <c r="P2117" s="12" t="s">
        <v>3385</v>
      </c>
    </row>
    <row r="2118" spans="1:16" x14ac:dyDescent="0.45">
      <c r="A2118" s="2" t="s">
        <v>4175</v>
      </c>
      <c r="B2118" s="2">
        <v>1120</v>
      </c>
      <c r="C2118" s="12" t="s">
        <v>828</v>
      </c>
      <c r="D2118" s="12" t="s">
        <v>149</v>
      </c>
      <c r="E2118" s="24">
        <v>40175239</v>
      </c>
      <c r="F2118" s="12" t="s">
        <v>0</v>
      </c>
      <c r="G2118" s="12" t="s">
        <v>24</v>
      </c>
      <c r="H2118" s="12" t="s">
        <v>3386</v>
      </c>
      <c r="I2118" s="4"/>
      <c r="J2118" s="5">
        <v>1</v>
      </c>
      <c r="K2118" s="6"/>
      <c r="L2118" s="6" t="s">
        <v>553</v>
      </c>
      <c r="M2118" s="4" t="s">
        <v>6</v>
      </c>
      <c r="N2118" t="s">
        <v>118</v>
      </c>
      <c r="O2118" s="4"/>
      <c r="P2118" s="12" t="s">
        <v>3387</v>
      </c>
    </row>
    <row r="2119" spans="1:16" x14ac:dyDescent="0.45">
      <c r="A2119" s="2" t="s">
        <v>4175</v>
      </c>
      <c r="B2119" s="2">
        <v>1120</v>
      </c>
      <c r="C2119" s="12" t="s">
        <v>1090</v>
      </c>
      <c r="D2119" s="12" t="s">
        <v>149</v>
      </c>
      <c r="E2119" s="24">
        <v>39918176</v>
      </c>
      <c r="F2119" s="12" t="s">
        <v>0</v>
      </c>
      <c r="G2119" s="12" t="s">
        <v>10</v>
      </c>
      <c r="H2119" s="12" t="s">
        <v>3386</v>
      </c>
      <c r="I2119" s="4"/>
      <c r="J2119" s="5">
        <v>1</v>
      </c>
      <c r="K2119" s="6"/>
      <c r="L2119" s="6" t="s">
        <v>436</v>
      </c>
      <c r="M2119" s="4" t="s">
        <v>6</v>
      </c>
      <c r="N2119" t="s">
        <v>118</v>
      </c>
      <c r="O2119" s="4"/>
      <c r="P2119" s="12" t="s">
        <v>3388</v>
      </c>
    </row>
    <row r="2120" spans="1:16" x14ac:dyDescent="0.45">
      <c r="A2120" s="2" t="s">
        <v>4175</v>
      </c>
      <c r="B2120" s="2">
        <v>1120</v>
      </c>
      <c r="C2120" s="12" t="s">
        <v>1359</v>
      </c>
      <c r="D2120" s="12" t="s">
        <v>126</v>
      </c>
      <c r="E2120" s="24">
        <v>38506108</v>
      </c>
      <c r="F2120" s="12" t="s">
        <v>10</v>
      </c>
      <c r="G2120" s="12" t="s">
        <v>0</v>
      </c>
      <c r="H2120" s="12" t="s">
        <v>3389</v>
      </c>
      <c r="I2120" s="4"/>
      <c r="J2120" s="5">
        <v>1</v>
      </c>
      <c r="K2120" s="6"/>
      <c r="L2120" s="6" t="s">
        <v>146</v>
      </c>
      <c r="M2120" s="4" t="s">
        <v>6</v>
      </c>
      <c r="N2120" t="s">
        <v>118</v>
      </c>
      <c r="O2120" s="4"/>
      <c r="P2120" s="12" t="s">
        <v>3390</v>
      </c>
    </row>
    <row r="2121" spans="1:16" x14ac:dyDescent="0.45">
      <c r="A2121" s="2" t="s">
        <v>4175</v>
      </c>
      <c r="B2121" s="2">
        <v>1120</v>
      </c>
      <c r="C2121" s="12" t="s">
        <v>1946</v>
      </c>
      <c r="D2121" s="12" t="s">
        <v>126</v>
      </c>
      <c r="E2121" s="24">
        <v>38502900</v>
      </c>
      <c r="F2121" s="12" t="s">
        <v>0</v>
      </c>
      <c r="G2121" s="12" t="s">
        <v>1</v>
      </c>
      <c r="H2121" s="12" t="s">
        <v>3389</v>
      </c>
      <c r="I2121" s="4"/>
      <c r="J2121" s="5">
        <v>1</v>
      </c>
      <c r="K2121" s="6"/>
      <c r="L2121" s="6" t="s">
        <v>124</v>
      </c>
      <c r="M2121" s="4" t="s">
        <v>6</v>
      </c>
      <c r="N2121" t="s">
        <v>118</v>
      </c>
      <c r="O2121" s="4"/>
      <c r="P2121" s="12" t="s">
        <v>3391</v>
      </c>
    </row>
    <row r="2122" spans="1:16" x14ac:dyDescent="0.45">
      <c r="A2122" s="2" t="s">
        <v>4175</v>
      </c>
      <c r="B2122" s="2">
        <v>1120</v>
      </c>
      <c r="C2122" s="12" t="s">
        <v>3392</v>
      </c>
      <c r="D2122" s="12" t="s">
        <v>126</v>
      </c>
      <c r="E2122" s="24">
        <v>38506675</v>
      </c>
      <c r="F2122" s="12" t="s">
        <v>10</v>
      </c>
      <c r="G2122" s="12" t="s">
        <v>24</v>
      </c>
      <c r="H2122" s="12" t="s">
        <v>3389</v>
      </c>
      <c r="I2122" s="4"/>
      <c r="J2122" s="5">
        <v>1</v>
      </c>
      <c r="K2122" s="6"/>
      <c r="L2122" s="6" t="s">
        <v>146</v>
      </c>
      <c r="M2122" s="4" t="s">
        <v>6</v>
      </c>
      <c r="N2122" t="s">
        <v>118</v>
      </c>
      <c r="O2122" s="4"/>
      <c r="P2122" s="12" t="s">
        <v>3393</v>
      </c>
    </row>
    <row r="2123" spans="1:16" x14ac:dyDescent="0.45">
      <c r="A2123" s="2" t="s">
        <v>4175</v>
      </c>
      <c r="B2123" s="2">
        <v>1120</v>
      </c>
      <c r="C2123" s="12" t="s">
        <v>2338</v>
      </c>
      <c r="D2123" s="12" t="s">
        <v>126</v>
      </c>
      <c r="E2123" s="24">
        <v>38481825</v>
      </c>
      <c r="F2123" s="12" t="s">
        <v>10</v>
      </c>
      <c r="G2123" s="12" t="s">
        <v>24</v>
      </c>
      <c r="H2123" s="12" t="s">
        <v>3389</v>
      </c>
      <c r="I2123" s="4"/>
      <c r="J2123" s="5">
        <v>1</v>
      </c>
      <c r="K2123" s="6"/>
      <c r="L2123" s="6" t="s">
        <v>151</v>
      </c>
      <c r="M2123" s="4" t="s">
        <v>6</v>
      </c>
      <c r="N2123" t="s">
        <v>118</v>
      </c>
      <c r="O2123" s="4"/>
      <c r="P2123" s="12" t="s">
        <v>3394</v>
      </c>
    </row>
    <row r="2124" spans="1:16" x14ac:dyDescent="0.45">
      <c r="A2124" s="2" t="s">
        <v>4175</v>
      </c>
      <c r="B2124" s="2">
        <v>1120</v>
      </c>
      <c r="C2124" s="12" t="s">
        <v>394</v>
      </c>
      <c r="D2124" s="12" t="s">
        <v>126</v>
      </c>
      <c r="E2124" s="24">
        <v>38484914</v>
      </c>
      <c r="F2124" s="12" t="s">
        <v>0</v>
      </c>
      <c r="G2124" s="12" t="s">
        <v>1</v>
      </c>
      <c r="H2124" s="12" t="s">
        <v>3389</v>
      </c>
      <c r="I2124" s="4"/>
      <c r="J2124" s="5">
        <v>1</v>
      </c>
      <c r="K2124" s="6"/>
      <c r="L2124" s="6" t="s">
        <v>219</v>
      </c>
      <c r="M2124" s="4" t="s">
        <v>6</v>
      </c>
      <c r="N2124" t="s">
        <v>118</v>
      </c>
      <c r="O2124" s="4"/>
      <c r="P2124" s="12" t="s">
        <v>3395</v>
      </c>
    </row>
    <row r="2125" spans="1:16" x14ac:dyDescent="0.45">
      <c r="A2125" s="2" t="s">
        <v>4175</v>
      </c>
      <c r="B2125" s="2">
        <v>1120</v>
      </c>
      <c r="C2125" s="12" t="s">
        <v>134</v>
      </c>
      <c r="D2125" s="12" t="s">
        <v>126</v>
      </c>
      <c r="E2125" s="24">
        <v>38502877</v>
      </c>
      <c r="F2125" s="12" t="s">
        <v>0</v>
      </c>
      <c r="G2125" s="12" t="s">
        <v>24</v>
      </c>
      <c r="H2125" s="12" t="s">
        <v>3389</v>
      </c>
      <c r="I2125" s="4"/>
      <c r="J2125" s="5">
        <v>1</v>
      </c>
      <c r="K2125" s="6"/>
      <c r="L2125" s="6" t="s">
        <v>131</v>
      </c>
      <c r="M2125" s="4" t="s">
        <v>6</v>
      </c>
      <c r="N2125" t="s">
        <v>118</v>
      </c>
      <c r="O2125" s="4"/>
      <c r="P2125" s="12" t="s">
        <v>3396</v>
      </c>
    </row>
    <row r="2126" spans="1:16" x14ac:dyDescent="0.45">
      <c r="A2126" s="2" t="s">
        <v>4175</v>
      </c>
      <c r="B2126" s="2">
        <v>1120</v>
      </c>
      <c r="C2126" s="12" t="s">
        <v>854</v>
      </c>
      <c r="D2126" s="12" t="s">
        <v>126</v>
      </c>
      <c r="E2126" s="24">
        <v>38493762</v>
      </c>
      <c r="F2126" s="12" t="s">
        <v>144</v>
      </c>
      <c r="G2126" s="12" t="s">
        <v>10</v>
      </c>
      <c r="H2126" s="12" t="s">
        <v>3389</v>
      </c>
      <c r="I2126" s="4"/>
      <c r="J2126" s="5">
        <v>1</v>
      </c>
      <c r="K2126" s="6"/>
      <c r="L2126" s="6" t="s">
        <v>164</v>
      </c>
      <c r="M2126" s="4" t="s">
        <v>6</v>
      </c>
      <c r="N2126" t="s">
        <v>140</v>
      </c>
      <c r="O2126" s="4"/>
      <c r="P2126" s="12" t="s">
        <v>3397</v>
      </c>
    </row>
    <row r="2127" spans="1:16" x14ac:dyDescent="0.45">
      <c r="A2127" s="2" t="s">
        <v>4175</v>
      </c>
      <c r="B2127" s="2">
        <v>1120</v>
      </c>
      <c r="C2127" s="12" t="s">
        <v>3301</v>
      </c>
      <c r="D2127" s="12" t="s">
        <v>662</v>
      </c>
      <c r="E2127" s="24">
        <v>8246233</v>
      </c>
      <c r="F2127" s="12" t="s">
        <v>1</v>
      </c>
      <c r="G2127" s="12" t="s">
        <v>0</v>
      </c>
      <c r="H2127" s="12" t="s">
        <v>3398</v>
      </c>
      <c r="I2127" s="4"/>
      <c r="J2127" s="5">
        <v>1</v>
      </c>
      <c r="K2127" s="6"/>
      <c r="L2127" s="6" t="s">
        <v>180</v>
      </c>
      <c r="M2127" s="4" t="s">
        <v>6</v>
      </c>
      <c r="N2127" t="s">
        <v>118</v>
      </c>
      <c r="O2127" s="4"/>
      <c r="P2127" s="12" t="s">
        <v>3399</v>
      </c>
    </row>
    <row r="2128" spans="1:16" x14ac:dyDescent="0.45">
      <c r="A2128" s="2" t="s">
        <v>4175</v>
      </c>
      <c r="B2128" s="2">
        <v>1120</v>
      </c>
      <c r="C2128" s="12" t="s">
        <v>314</v>
      </c>
      <c r="D2128" s="12" t="s">
        <v>662</v>
      </c>
      <c r="E2128" s="24">
        <v>33886314</v>
      </c>
      <c r="F2128" s="12" t="s">
        <v>0</v>
      </c>
      <c r="G2128" s="12" t="s">
        <v>1</v>
      </c>
      <c r="H2128" s="12" t="s">
        <v>3400</v>
      </c>
      <c r="I2128" s="4"/>
      <c r="J2128" s="5">
        <v>1</v>
      </c>
      <c r="K2128" s="6"/>
      <c r="L2128" s="6" t="s">
        <v>70</v>
      </c>
      <c r="M2128" s="4" t="s">
        <v>6</v>
      </c>
      <c r="N2128" t="s">
        <v>118</v>
      </c>
      <c r="O2128" s="4"/>
      <c r="P2128" s="12" t="s">
        <v>3401</v>
      </c>
    </row>
    <row r="2129" spans="1:16" x14ac:dyDescent="0.45">
      <c r="A2129" s="2" t="s">
        <v>4175</v>
      </c>
      <c r="B2129" s="2">
        <v>1120</v>
      </c>
      <c r="C2129" s="12" t="s">
        <v>3402</v>
      </c>
      <c r="D2129" s="12" t="s">
        <v>662</v>
      </c>
      <c r="E2129" s="24">
        <v>33886311</v>
      </c>
      <c r="F2129" s="12" t="s">
        <v>0</v>
      </c>
      <c r="G2129" s="12" t="s">
        <v>1</v>
      </c>
      <c r="H2129" s="12" t="s">
        <v>3400</v>
      </c>
      <c r="I2129" s="4"/>
      <c r="J2129" s="5">
        <v>1</v>
      </c>
      <c r="K2129" s="6"/>
      <c r="L2129" s="6" t="s">
        <v>164</v>
      </c>
      <c r="M2129" s="4" t="s">
        <v>6</v>
      </c>
      <c r="N2129" t="s">
        <v>118</v>
      </c>
      <c r="O2129" s="4"/>
      <c r="P2129" s="12" t="s">
        <v>3403</v>
      </c>
    </row>
    <row r="2130" spans="1:16" x14ac:dyDescent="0.45">
      <c r="A2130" s="2" t="s">
        <v>4175</v>
      </c>
      <c r="B2130" s="2">
        <v>1120</v>
      </c>
      <c r="C2130" s="12" t="s">
        <v>377</v>
      </c>
      <c r="D2130" s="12" t="s">
        <v>327</v>
      </c>
      <c r="E2130" s="24">
        <v>188592227</v>
      </c>
      <c r="F2130" s="12" t="s">
        <v>24</v>
      </c>
      <c r="G2130" s="12" t="s">
        <v>10</v>
      </c>
      <c r="H2130" s="12" t="s">
        <v>3404</v>
      </c>
      <c r="I2130" s="4"/>
      <c r="J2130" s="5">
        <v>1</v>
      </c>
      <c r="K2130" s="6"/>
      <c r="L2130" s="6" t="s">
        <v>124</v>
      </c>
      <c r="M2130" s="4" t="s">
        <v>6</v>
      </c>
      <c r="N2130" t="s">
        <v>118</v>
      </c>
      <c r="O2130" s="4"/>
      <c r="P2130" s="12" t="s">
        <v>3405</v>
      </c>
    </row>
    <row r="2131" spans="1:16" x14ac:dyDescent="0.45">
      <c r="A2131" s="2" t="s">
        <v>4175</v>
      </c>
      <c r="B2131" s="2">
        <v>1120</v>
      </c>
      <c r="C2131" s="12" t="s">
        <v>605</v>
      </c>
      <c r="D2131" s="12" t="s">
        <v>327</v>
      </c>
      <c r="E2131" s="24">
        <v>188327149</v>
      </c>
      <c r="F2131" s="12" t="s">
        <v>144</v>
      </c>
      <c r="G2131" s="12" t="s">
        <v>10</v>
      </c>
      <c r="H2131" s="12" t="s">
        <v>3404</v>
      </c>
      <c r="I2131" s="4"/>
      <c r="J2131" s="5">
        <v>1</v>
      </c>
      <c r="K2131" s="6"/>
      <c r="L2131" s="6" t="s">
        <v>187</v>
      </c>
      <c r="M2131" s="4" t="s">
        <v>6</v>
      </c>
      <c r="N2131" t="s">
        <v>140</v>
      </c>
      <c r="O2131" s="4"/>
      <c r="P2131" s="12" t="s">
        <v>3406</v>
      </c>
    </row>
    <row r="2132" spans="1:16" x14ac:dyDescent="0.45">
      <c r="A2132" s="2" t="s">
        <v>4175</v>
      </c>
      <c r="B2132" s="2">
        <v>1120</v>
      </c>
      <c r="C2132" s="12" t="s">
        <v>804</v>
      </c>
      <c r="D2132" s="12" t="s">
        <v>327</v>
      </c>
      <c r="E2132" s="24">
        <v>188592242</v>
      </c>
      <c r="F2132" s="12" t="s">
        <v>0</v>
      </c>
      <c r="G2132" s="12" t="s">
        <v>1</v>
      </c>
      <c r="H2132" s="12" t="s">
        <v>3404</v>
      </c>
      <c r="I2132" s="4"/>
      <c r="J2132" s="5">
        <v>1</v>
      </c>
      <c r="K2132" s="6"/>
      <c r="L2132" s="6" t="s">
        <v>187</v>
      </c>
      <c r="M2132" s="4" t="s">
        <v>6</v>
      </c>
      <c r="N2132" t="s">
        <v>118</v>
      </c>
      <c r="O2132" s="4"/>
      <c r="P2132" s="12" t="s">
        <v>3407</v>
      </c>
    </row>
    <row r="2133" spans="1:16" x14ac:dyDescent="0.45">
      <c r="A2133" s="2" t="s">
        <v>4175</v>
      </c>
      <c r="B2133" s="2">
        <v>1120</v>
      </c>
      <c r="C2133" s="12" t="s">
        <v>573</v>
      </c>
      <c r="D2133" s="12" t="s">
        <v>327</v>
      </c>
      <c r="E2133" s="24">
        <v>188327501</v>
      </c>
      <c r="F2133" s="12" t="s">
        <v>0</v>
      </c>
      <c r="G2133" s="12" t="s">
        <v>1</v>
      </c>
      <c r="H2133" s="12" t="s">
        <v>3404</v>
      </c>
      <c r="I2133" s="4"/>
      <c r="J2133" s="5">
        <v>1</v>
      </c>
      <c r="K2133" s="6"/>
      <c r="L2133" s="6" t="s">
        <v>32</v>
      </c>
      <c r="M2133" s="4" t="s">
        <v>6</v>
      </c>
      <c r="N2133" t="s">
        <v>118</v>
      </c>
      <c r="O2133" s="4"/>
      <c r="P2133" s="12" t="s">
        <v>3408</v>
      </c>
    </row>
    <row r="2134" spans="1:16" x14ac:dyDescent="0.45">
      <c r="A2134" s="2" t="s">
        <v>4175</v>
      </c>
      <c r="B2134" s="2">
        <v>1120</v>
      </c>
      <c r="C2134" s="12" t="s">
        <v>1695</v>
      </c>
      <c r="D2134" s="12" t="s">
        <v>327</v>
      </c>
      <c r="E2134" s="24">
        <v>188242552</v>
      </c>
      <c r="F2134" s="12" t="s">
        <v>0</v>
      </c>
      <c r="G2134" s="12" t="s">
        <v>1</v>
      </c>
      <c r="H2134" s="12" t="s">
        <v>3404</v>
      </c>
      <c r="I2134" s="4"/>
      <c r="J2134" s="5">
        <v>1</v>
      </c>
      <c r="K2134" s="6"/>
      <c r="L2134" s="6" t="s">
        <v>32</v>
      </c>
      <c r="M2134" s="4" t="s">
        <v>6</v>
      </c>
      <c r="N2134" t="s">
        <v>118</v>
      </c>
      <c r="O2134" s="4"/>
      <c r="P2134" s="12" t="s">
        <v>3409</v>
      </c>
    </row>
    <row r="2135" spans="1:16" x14ac:dyDescent="0.45">
      <c r="A2135" s="2" t="s">
        <v>4175</v>
      </c>
      <c r="B2135" s="2">
        <v>1120</v>
      </c>
      <c r="C2135" s="12" t="s">
        <v>406</v>
      </c>
      <c r="D2135" s="12" t="s">
        <v>327</v>
      </c>
      <c r="E2135" s="24">
        <v>188124048</v>
      </c>
      <c r="F2135" s="12" t="s">
        <v>0</v>
      </c>
      <c r="G2135" s="12" t="s">
        <v>1</v>
      </c>
      <c r="H2135" s="12" t="s">
        <v>3404</v>
      </c>
      <c r="I2135" s="4"/>
      <c r="J2135" s="5">
        <v>1</v>
      </c>
      <c r="K2135" s="6"/>
      <c r="L2135" s="6" t="s">
        <v>159</v>
      </c>
      <c r="M2135" s="4" t="s">
        <v>6</v>
      </c>
      <c r="N2135" t="s">
        <v>118</v>
      </c>
      <c r="O2135" s="4"/>
      <c r="P2135" s="12" t="s">
        <v>3410</v>
      </c>
    </row>
    <row r="2136" spans="1:16" x14ac:dyDescent="0.45">
      <c r="A2136" s="2" t="s">
        <v>4175</v>
      </c>
      <c r="B2136" s="2">
        <v>1120</v>
      </c>
      <c r="C2136" s="12" t="s">
        <v>3412</v>
      </c>
      <c r="D2136" s="12" t="s">
        <v>1143</v>
      </c>
      <c r="E2136" s="24">
        <v>56367676</v>
      </c>
      <c r="F2136" s="12" t="s">
        <v>0</v>
      </c>
      <c r="G2136" s="12" t="s">
        <v>1</v>
      </c>
      <c r="H2136" s="12" t="s">
        <v>3411</v>
      </c>
      <c r="I2136" s="4"/>
      <c r="J2136" s="5">
        <v>1</v>
      </c>
      <c r="K2136" s="6"/>
      <c r="L2136" s="6" t="s">
        <v>219</v>
      </c>
      <c r="M2136" s="4" t="s">
        <v>6</v>
      </c>
      <c r="N2136" t="s">
        <v>118</v>
      </c>
      <c r="O2136" s="4"/>
      <c r="P2136" s="12" t="s">
        <v>3413</v>
      </c>
    </row>
    <row r="2137" spans="1:16" x14ac:dyDescent="0.45">
      <c r="A2137" s="2" t="s">
        <v>4175</v>
      </c>
      <c r="B2137" s="2">
        <v>1120</v>
      </c>
      <c r="C2137" s="12" t="s">
        <v>957</v>
      </c>
      <c r="D2137" s="12" t="s">
        <v>1143</v>
      </c>
      <c r="E2137" s="24">
        <v>56414971</v>
      </c>
      <c r="F2137" s="12" t="s">
        <v>144</v>
      </c>
      <c r="G2137" s="12" t="s">
        <v>3415</v>
      </c>
      <c r="H2137" s="12" t="s">
        <v>3411</v>
      </c>
      <c r="I2137" s="4"/>
      <c r="J2137" s="5">
        <v>1</v>
      </c>
      <c r="K2137" s="6"/>
      <c r="L2137" s="6" t="s">
        <v>32</v>
      </c>
      <c r="M2137" s="4" t="s">
        <v>6</v>
      </c>
      <c r="N2137" t="s">
        <v>1186</v>
      </c>
      <c r="O2137" s="4"/>
      <c r="P2137" s="12" t="s">
        <v>3414</v>
      </c>
    </row>
    <row r="2138" spans="1:16" x14ac:dyDescent="0.45">
      <c r="A2138" s="2" t="s">
        <v>4175</v>
      </c>
      <c r="B2138" s="2">
        <v>1120</v>
      </c>
      <c r="C2138" s="12" t="s">
        <v>1548</v>
      </c>
      <c r="D2138" s="12" t="s">
        <v>662</v>
      </c>
      <c r="E2138" s="24">
        <v>95712527</v>
      </c>
      <c r="F2138" s="12" t="s">
        <v>1</v>
      </c>
      <c r="G2138" s="12" t="s">
        <v>0</v>
      </c>
      <c r="H2138" s="12" t="s">
        <v>3416</v>
      </c>
      <c r="I2138" s="4"/>
      <c r="J2138" s="5">
        <v>1</v>
      </c>
      <c r="K2138" s="6"/>
      <c r="L2138" s="6" t="s">
        <v>146</v>
      </c>
      <c r="M2138" s="4" t="s">
        <v>6</v>
      </c>
      <c r="N2138" t="s">
        <v>118</v>
      </c>
      <c r="O2138" s="4"/>
      <c r="P2138" s="12" t="s">
        <v>3417</v>
      </c>
    </row>
    <row r="2139" spans="1:16" x14ac:dyDescent="0.45">
      <c r="A2139" s="2" t="s">
        <v>4175</v>
      </c>
      <c r="B2139" s="2">
        <v>1120</v>
      </c>
      <c r="C2139" s="12" t="s">
        <v>2352</v>
      </c>
      <c r="D2139" s="12" t="s">
        <v>662</v>
      </c>
      <c r="E2139" s="24">
        <v>95826086</v>
      </c>
      <c r="F2139" s="12" t="s">
        <v>24</v>
      </c>
      <c r="G2139" s="12" t="s">
        <v>10</v>
      </c>
      <c r="H2139" s="12" t="s">
        <v>3416</v>
      </c>
      <c r="I2139" s="4"/>
      <c r="J2139" s="5">
        <v>1</v>
      </c>
      <c r="K2139" s="6"/>
      <c r="L2139" s="6" t="s">
        <v>219</v>
      </c>
      <c r="M2139" s="4" t="s">
        <v>6</v>
      </c>
      <c r="N2139" t="s">
        <v>118</v>
      </c>
      <c r="O2139" s="4"/>
      <c r="P2139" s="12" t="s">
        <v>3418</v>
      </c>
    </row>
    <row r="2140" spans="1:16" x14ac:dyDescent="0.45">
      <c r="A2140" s="2" t="s">
        <v>4175</v>
      </c>
      <c r="B2140" s="2">
        <v>1120</v>
      </c>
      <c r="C2140" s="12" t="s">
        <v>497</v>
      </c>
      <c r="D2140" s="12" t="s">
        <v>662</v>
      </c>
      <c r="E2140" s="24">
        <v>95724797</v>
      </c>
      <c r="F2140" s="12" t="s">
        <v>10</v>
      </c>
      <c r="G2140" s="12" t="s">
        <v>24</v>
      </c>
      <c r="H2140" s="12" t="s">
        <v>3416</v>
      </c>
      <c r="I2140" s="4"/>
      <c r="J2140" s="5">
        <v>1</v>
      </c>
      <c r="K2140" s="6"/>
      <c r="L2140" s="6" t="s">
        <v>32</v>
      </c>
      <c r="M2140" s="4" t="s">
        <v>6</v>
      </c>
      <c r="N2140" t="s">
        <v>118</v>
      </c>
      <c r="O2140" s="4"/>
      <c r="P2140" s="12" t="s">
        <v>3419</v>
      </c>
    </row>
    <row r="2141" spans="1:16" x14ac:dyDescent="0.45">
      <c r="A2141" s="2" t="s">
        <v>4175</v>
      </c>
      <c r="B2141" s="2">
        <v>1120</v>
      </c>
      <c r="C2141" s="12" t="s">
        <v>2097</v>
      </c>
      <c r="D2141" s="12" t="s">
        <v>662</v>
      </c>
      <c r="E2141" s="24">
        <v>96074857</v>
      </c>
      <c r="F2141" s="12" t="s">
        <v>0</v>
      </c>
      <c r="G2141" s="12" t="s">
        <v>24</v>
      </c>
      <c r="H2141" s="12" t="s">
        <v>3416</v>
      </c>
      <c r="I2141" s="4"/>
      <c r="J2141" s="5">
        <v>1</v>
      </c>
      <c r="K2141" s="6"/>
      <c r="L2141" s="6" t="s">
        <v>445</v>
      </c>
      <c r="M2141" s="4" t="s">
        <v>6</v>
      </c>
      <c r="N2141" t="s">
        <v>118</v>
      </c>
      <c r="O2141" s="4"/>
      <c r="P2141" s="12" t="s">
        <v>3420</v>
      </c>
    </row>
    <row r="2142" spans="1:16" x14ac:dyDescent="0.45">
      <c r="A2142" s="2" t="s">
        <v>4175</v>
      </c>
      <c r="B2142" s="2">
        <v>1120</v>
      </c>
      <c r="C2142" s="12" t="s">
        <v>3210</v>
      </c>
      <c r="D2142" s="12" t="s">
        <v>170</v>
      </c>
      <c r="E2142" s="24">
        <v>69233377</v>
      </c>
      <c r="F2142" s="12" t="s">
        <v>10</v>
      </c>
      <c r="G2142" s="12" t="s">
        <v>0</v>
      </c>
      <c r="H2142" s="12" t="s">
        <v>3421</v>
      </c>
      <c r="I2142" s="4"/>
      <c r="J2142" s="5">
        <v>1</v>
      </c>
      <c r="K2142" s="6"/>
      <c r="L2142" s="6" t="s">
        <v>146</v>
      </c>
      <c r="M2142" s="4" t="s">
        <v>6</v>
      </c>
      <c r="N2142" t="s">
        <v>118</v>
      </c>
      <c r="O2142" s="4"/>
      <c r="P2142" s="12" t="s">
        <v>3422</v>
      </c>
    </row>
    <row r="2143" spans="1:16" x14ac:dyDescent="0.45">
      <c r="A2143" s="2" t="s">
        <v>4175</v>
      </c>
      <c r="B2143" s="2">
        <v>1120</v>
      </c>
      <c r="C2143" s="12" t="s">
        <v>3085</v>
      </c>
      <c r="D2143" s="12" t="s">
        <v>170</v>
      </c>
      <c r="E2143" s="24">
        <v>69233377</v>
      </c>
      <c r="F2143" s="12" t="s">
        <v>10</v>
      </c>
      <c r="G2143" s="12" t="s">
        <v>0</v>
      </c>
      <c r="H2143" s="12" t="s">
        <v>3421</v>
      </c>
      <c r="I2143" s="4"/>
      <c r="J2143" s="5">
        <v>1</v>
      </c>
      <c r="K2143" s="6"/>
      <c r="L2143" s="6" t="s">
        <v>32</v>
      </c>
      <c r="M2143" s="4" t="s">
        <v>6</v>
      </c>
      <c r="N2143" t="s">
        <v>118</v>
      </c>
      <c r="O2143" s="4"/>
      <c r="P2143" s="12" t="s">
        <v>3422</v>
      </c>
    </row>
    <row r="2144" spans="1:16" x14ac:dyDescent="0.45">
      <c r="A2144" s="2" t="s">
        <v>4175</v>
      </c>
      <c r="B2144" s="2">
        <v>1120</v>
      </c>
      <c r="C2144" s="12" t="s">
        <v>2194</v>
      </c>
      <c r="D2144" s="12" t="s">
        <v>201</v>
      </c>
      <c r="E2144" s="24">
        <v>204518437</v>
      </c>
      <c r="F2144" s="12" t="s">
        <v>0</v>
      </c>
      <c r="G2144" s="12" t="s">
        <v>1</v>
      </c>
      <c r="H2144" s="12" t="s">
        <v>3423</v>
      </c>
      <c r="I2144" s="4"/>
      <c r="J2144" s="5">
        <v>1</v>
      </c>
      <c r="K2144" s="6"/>
      <c r="L2144" s="6" t="s">
        <v>580</v>
      </c>
      <c r="M2144" s="4" t="s">
        <v>6</v>
      </c>
      <c r="N2144" t="s">
        <v>118</v>
      </c>
      <c r="O2144" s="4"/>
      <c r="P2144" s="12" t="s">
        <v>3424</v>
      </c>
    </row>
    <row r="2145" spans="1:16" x14ac:dyDescent="0.45">
      <c r="A2145" s="2" t="s">
        <v>4175</v>
      </c>
      <c r="B2145" s="2">
        <v>1120</v>
      </c>
      <c r="C2145" s="12" t="s">
        <v>2338</v>
      </c>
      <c r="D2145" s="12" t="s">
        <v>201</v>
      </c>
      <c r="E2145" s="24">
        <v>204518373</v>
      </c>
      <c r="F2145" s="12" t="s">
        <v>10</v>
      </c>
      <c r="G2145" s="12" t="s">
        <v>24</v>
      </c>
      <c r="H2145" s="12" t="s">
        <v>3423</v>
      </c>
      <c r="I2145" s="4"/>
      <c r="J2145" s="5">
        <v>1</v>
      </c>
      <c r="K2145" s="6"/>
      <c r="L2145" s="6" t="s">
        <v>151</v>
      </c>
      <c r="M2145" s="4" t="s">
        <v>6</v>
      </c>
      <c r="N2145" t="s">
        <v>118</v>
      </c>
      <c r="O2145" s="4"/>
      <c r="P2145" s="12" t="s">
        <v>3425</v>
      </c>
    </row>
    <row r="2146" spans="1:16" x14ac:dyDescent="0.45">
      <c r="A2146" s="2" t="s">
        <v>4175</v>
      </c>
      <c r="B2146" s="2">
        <v>1120</v>
      </c>
      <c r="C2146" s="12" t="s">
        <v>3426</v>
      </c>
      <c r="D2146" s="12" t="s">
        <v>201</v>
      </c>
      <c r="E2146" s="24">
        <v>204499903</v>
      </c>
      <c r="F2146" s="12" t="s">
        <v>24</v>
      </c>
      <c r="G2146" s="12" t="s">
        <v>10</v>
      </c>
      <c r="H2146" s="12" t="s">
        <v>3423</v>
      </c>
      <c r="I2146" s="4"/>
      <c r="J2146" s="5">
        <v>1</v>
      </c>
      <c r="K2146" s="6"/>
      <c r="L2146" s="6" t="s">
        <v>124</v>
      </c>
      <c r="M2146" s="4" t="s">
        <v>6</v>
      </c>
      <c r="N2146" t="s">
        <v>118</v>
      </c>
      <c r="O2146" s="4"/>
      <c r="P2146" s="12" t="s">
        <v>3427</v>
      </c>
    </row>
    <row r="2147" spans="1:16" x14ac:dyDescent="0.45">
      <c r="A2147" s="2" t="s">
        <v>4175</v>
      </c>
      <c r="B2147" s="2">
        <v>1120</v>
      </c>
      <c r="C2147" s="12" t="s">
        <v>552</v>
      </c>
      <c r="D2147" s="12" t="s">
        <v>327</v>
      </c>
      <c r="E2147" s="24">
        <v>168861573</v>
      </c>
      <c r="F2147" s="12" t="s">
        <v>1</v>
      </c>
      <c r="G2147" s="12" t="s">
        <v>10</v>
      </c>
      <c r="H2147" s="12" t="s">
        <v>3428</v>
      </c>
      <c r="I2147" s="4"/>
      <c r="J2147" s="5">
        <v>1</v>
      </c>
      <c r="K2147" s="6"/>
      <c r="L2147" s="6" t="s">
        <v>553</v>
      </c>
      <c r="M2147" s="4" t="s">
        <v>6</v>
      </c>
      <c r="N2147" t="s">
        <v>118</v>
      </c>
      <c r="O2147" s="4"/>
      <c r="P2147" s="12" t="s">
        <v>3429</v>
      </c>
    </row>
    <row r="2148" spans="1:16" x14ac:dyDescent="0.45">
      <c r="A2148" s="2" t="s">
        <v>4175</v>
      </c>
      <c r="B2148" s="2">
        <v>1120</v>
      </c>
      <c r="C2148" s="12" t="s">
        <v>666</v>
      </c>
      <c r="D2148" s="12" t="s">
        <v>327</v>
      </c>
      <c r="E2148" s="24">
        <v>168833426</v>
      </c>
      <c r="F2148" s="12" t="s">
        <v>24</v>
      </c>
      <c r="G2148" s="12" t="s">
        <v>10</v>
      </c>
      <c r="H2148" s="12" t="s">
        <v>3428</v>
      </c>
      <c r="I2148" s="4"/>
      <c r="J2148" s="5">
        <v>1</v>
      </c>
      <c r="K2148" s="6"/>
      <c r="L2148" s="6" t="s">
        <v>503</v>
      </c>
      <c r="M2148" s="4" t="s">
        <v>6</v>
      </c>
      <c r="N2148" t="s">
        <v>118</v>
      </c>
      <c r="O2148" s="4"/>
      <c r="P2148" s="12" t="s">
        <v>3430</v>
      </c>
    </row>
    <row r="2149" spans="1:16" x14ac:dyDescent="0.45">
      <c r="A2149" s="2" t="s">
        <v>4175</v>
      </c>
      <c r="B2149" s="2">
        <v>1120</v>
      </c>
      <c r="C2149" s="12" t="s">
        <v>984</v>
      </c>
      <c r="D2149" s="12" t="s">
        <v>327</v>
      </c>
      <c r="E2149" s="24">
        <v>168806813</v>
      </c>
      <c r="F2149" s="12" t="s">
        <v>24</v>
      </c>
      <c r="G2149" s="12" t="s">
        <v>10</v>
      </c>
      <c r="H2149" s="12" t="s">
        <v>3428</v>
      </c>
      <c r="I2149" s="4"/>
      <c r="J2149" s="5">
        <v>1</v>
      </c>
      <c r="K2149" s="6"/>
      <c r="L2149" s="6" t="s">
        <v>176</v>
      </c>
      <c r="M2149" s="4" t="s">
        <v>6</v>
      </c>
      <c r="N2149" t="s">
        <v>118</v>
      </c>
      <c r="O2149" s="4"/>
      <c r="P2149" s="12" t="s">
        <v>3431</v>
      </c>
    </row>
    <row r="2150" spans="1:16" x14ac:dyDescent="0.45">
      <c r="A2150" s="2" t="s">
        <v>4175</v>
      </c>
      <c r="B2150" s="2">
        <v>1120</v>
      </c>
      <c r="C2150" s="12" t="s">
        <v>3432</v>
      </c>
      <c r="D2150" s="12" t="s">
        <v>327</v>
      </c>
      <c r="E2150" s="24">
        <v>168820008</v>
      </c>
      <c r="F2150" s="12" t="s">
        <v>0</v>
      </c>
      <c r="G2150" s="12" t="s">
        <v>1</v>
      </c>
      <c r="H2150" s="12" t="s">
        <v>3428</v>
      </c>
      <c r="I2150" s="4"/>
      <c r="J2150" s="5">
        <v>1</v>
      </c>
      <c r="K2150" s="6"/>
      <c r="L2150" s="6" t="s">
        <v>70</v>
      </c>
      <c r="M2150" s="4" t="s">
        <v>6</v>
      </c>
      <c r="N2150" t="s">
        <v>118</v>
      </c>
      <c r="O2150" s="4"/>
      <c r="P2150" s="12" t="s">
        <v>3433</v>
      </c>
    </row>
    <row r="2151" spans="1:16" x14ac:dyDescent="0.45">
      <c r="A2151" s="2" t="s">
        <v>4175</v>
      </c>
      <c r="B2151" s="2">
        <v>1120</v>
      </c>
      <c r="C2151" s="12" t="s">
        <v>3402</v>
      </c>
      <c r="D2151" s="12" t="s">
        <v>327</v>
      </c>
      <c r="E2151" s="24">
        <v>168810806</v>
      </c>
      <c r="F2151" s="12" t="s">
        <v>10</v>
      </c>
      <c r="G2151" s="12" t="s">
        <v>24</v>
      </c>
      <c r="H2151" s="12" t="s">
        <v>3428</v>
      </c>
      <c r="I2151" s="4"/>
      <c r="J2151" s="5">
        <v>1</v>
      </c>
      <c r="K2151" s="6"/>
      <c r="L2151" s="6" t="s">
        <v>164</v>
      </c>
      <c r="M2151" s="4" t="s">
        <v>6</v>
      </c>
      <c r="N2151" t="s">
        <v>118</v>
      </c>
      <c r="O2151" s="4"/>
      <c r="P2151" s="12" t="s">
        <v>3434</v>
      </c>
    </row>
    <row r="2152" spans="1:16" x14ac:dyDescent="0.45">
      <c r="A2152" s="2" t="s">
        <v>4175</v>
      </c>
      <c r="B2152" s="2">
        <v>1120</v>
      </c>
      <c r="C2152" s="12" t="s">
        <v>1752</v>
      </c>
      <c r="D2152" s="12" t="s">
        <v>327</v>
      </c>
      <c r="E2152" s="24">
        <v>168802702</v>
      </c>
      <c r="F2152" s="12" t="s">
        <v>0</v>
      </c>
      <c r="G2152" s="12" t="s">
        <v>1</v>
      </c>
      <c r="H2152" s="12" t="s">
        <v>3428</v>
      </c>
      <c r="I2152" s="4"/>
      <c r="J2152" s="5">
        <v>1</v>
      </c>
      <c r="K2152" s="6"/>
      <c r="L2152" s="6" t="s">
        <v>445</v>
      </c>
      <c r="M2152" s="4" t="s">
        <v>6</v>
      </c>
      <c r="N2152" t="s">
        <v>118</v>
      </c>
      <c r="O2152" s="4"/>
      <c r="P2152" s="12" t="s">
        <v>3435</v>
      </c>
    </row>
    <row r="2153" spans="1:16" x14ac:dyDescent="0.45">
      <c r="A2153" s="2" t="s">
        <v>4175</v>
      </c>
      <c r="B2153" s="2">
        <v>1120</v>
      </c>
      <c r="C2153" s="12" t="s">
        <v>225</v>
      </c>
      <c r="D2153" s="12" t="s">
        <v>327</v>
      </c>
      <c r="E2153" s="24">
        <v>69986988</v>
      </c>
      <c r="F2153" s="12" t="s">
        <v>24</v>
      </c>
      <c r="G2153" s="12" t="s">
        <v>10</v>
      </c>
      <c r="H2153" s="12" t="s">
        <v>3436</v>
      </c>
      <c r="I2153" s="4"/>
      <c r="J2153" s="5">
        <v>1</v>
      </c>
      <c r="K2153" s="6"/>
      <c r="L2153" s="6" t="s">
        <v>226</v>
      </c>
      <c r="M2153" s="4" t="s">
        <v>6</v>
      </c>
      <c r="N2153" t="s">
        <v>118</v>
      </c>
      <c r="O2153" s="4"/>
      <c r="P2153" s="12" t="s">
        <v>3437</v>
      </c>
    </row>
    <row r="2154" spans="1:16" x14ac:dyDescent="0.45">
      <c r="A2154" s="2" t="s">
        <v>4175</v>
      </c>
      <c r="B2154" s="2">
        <v>1120</v>
      </c>
      <c r="C2154" s="12" t="s">
        <v>3438</v>
      </c>
      <c r="D2154" s="12" t="s">
        <v>327</v>
      </c>
      <c r="E2154" s="24">
        <v>70014331</v>
      </c>
      <c r="F2154" s="12" t="s">
        <v>0</v>
      </c>
      <c r="G2154" s="12" t="s">
        <v>1</v>
      </c>
      <c r="H2154" s="12" t="s">
        <v>3436</v>
      </c>
      <c r="I2154" s="4"/>
      <c r="J2154" s="5">
        <v>1</v>
      </c>
      <c r="K2154" s="6"/>
      <c r="L2154" s="6" t="s">
        <v>32</v>
      </c>
      <c r="M2154" s="4" t="s">
        <v>6</v>
      </c>
      <c r="N2154" t="s">
        <v>118</v>
      </c>
      <c r="O2154" s="4"/>
      <c r="P2154" s="12" t="s">
        <v>3439</v>
      </c>
    </row>
    <row r="2155" spans="1:16" x14ac:dyDescent="0.45">
      <c r="A2155" s="2" t="s">
        <v>4175</v>
      </c>
      <c r="B2155" s="2">
        <v>1120</v>
      </c>
      <c r="C2155" s="12" t="s">
        <v>3441</v>
      </c>
      <c r="D2155" s="12" t="s">
        <v>192</v>
      </c>
      <c r="E2155" s="24">
        <v>40815120</v>
      </c>
      <c r="F2155" s="12" t="s">
        <v>10</v>
      </c>
      <c r="G2155" s="12" t="s">
        <v>0</v>
      </c>
      <c r="H2155" s="12" t="s">
        <v>3440</v>
      </c>
      <c r="I2155" s="4"/>
      <c r="J2155" s="5">
        <v>1</v>
      </c>
      <c r="K2155" s="6"/>
      <c r="L2155" s="6" t="s">
        <v>246</v>
      </c>
      <c r="M2155" s="4" t="s">
        <v>6</v>
      </c>
      <c r="N2155" t="s">
        <v>118</v>
      </c>
      <c r="O2155" s="4"/>
      <c r="P2155" s="12" t="s">
        <v>3442</v>
      </c>
    </row>
    <row r="2156" spans="1:16" x14ac:dyDescent="0.45">
      <c r="A2156" s="2" t="s">
        <v>4175</v>
      </c>
      <c r="B2156" s="2">
        <v>1120</v>
      </c>
      <c r="C2156" s="12" t="s">
        <v>1509</v>
      </c>
      <c r="D2156" s="12" t="s">
        <v>192</v>
      </c>
      <c r="E2156" s="24">
        <v>40831541</v>
      </c>
      <c r="F2156" s="12" t="s">
        <v>0</v>
      </c>
      <c r="G2156" s="12" t="s">
        <v>1</v>
      </c>
      <c r="H2156" s="12" t="s">
        <v>3440</v>
      </c>
      <c r="I2156" s="4"/>
      <c r="J2156" s="5">
        <v>1</v>
      </c>
      <c r="K2156" s="6"/>
      <c r="L2156" s="6" t="s">
        <v>146</v>
      </c>
      <c r="M2156" s="4" t="s">
        <v>6</v>
      </c>
      <c r="N2156" t="s">
        <v>118</v>
      </c>
      <c r="O2156" s="4"/>
      <c r="P2156" s="12" t="s">
        <v>3443</v>
      </c>
    </row>
    <row r="2157" spans="1:16" x14ac:dyDescent="0.45">
      <c r="A2157" s="2" t="s">
        <v>4175</v>
      </c>
      <c r="B2157" s="2">
        <v>1120</v>
      </c>
      <c r="C2157" s="12" t="s">
        <v>3444</v>
      </c>
      <c r="D2157" s="12" t="s">
        <v>192</v>
      </c>
      <c r="E2157" s="24">
        <v>40814905</v>
      </c>
      <c r="F2157" s="12" t="s">
        <v>0</v>
      </c>
      <c r="G2157" s="12" t="s">
        <v>10</v>
      </c>
      <c r="H2157" s="12" t="s">
        <v>3440</v>
      </c>
      <c r="I2157" s="4"/>
      <c r="J2157" s="5">
        <v>1</v>
      </c>
      <c r="K2157" s="7"/>
      <c r="L2157" s="7" t="s">
        <v>151</v>
      </c>
      <c r="M2157" s="4" t="s">
        <v>6</v>
      </c>
      <c r="N2157" t="s">
        <v>118</v>
      </c>
      <c r="O2157" s="4"/>
      <c r="P2157" s="12" t="s">
        <v>3445</v>
      </c>
    </row>
    <row r="2158" spans="1:16" x14ac:dyDescent="0.45">
      <c r="A2158" s="2" t="s">
        <v>4175</v>
      </c>
      <c r="B2158" s="2">
        <v>1120</v>
      </c>
      <c r="C2158" s="12" t="s">
        <v>3331</v>
      </c>
      <c r="D2158" s="12" t="s">
        <v>192</v>
      </c>
      <c r="E2158" s="24">
        <v>40815120</v>
      </c>
      <c r="F2158" s="12" t="s">
        <v>10</v>
      </c>
      <c r="G2158" s="12" t="s">
        <v>0</v>
      </c>
      <c r="H2158" s="12" t="s">
        <v>3440</v>
      </c>
      <c r="I2158" s="4"/>
      <c r="J2158" s="5">
        <v>1</v>
      </c>
      <c r="K2158" s="6"/>
      <c r="L2158" s="6" t="s">
        <v>151</v>
      </c>
      <c r="M2158" s="4" t="s">
        <v>6</v>
      </c>
      <c r="N2158" t="s">
        <v>118</v>
      </c>
      <c r="O2158" s="4"/>
      <c r="P2158" s="12" t="s">
        <v>3442</v>
      </c>
    </row>
    <row r="2159" spans="1:16" x14ac:dyDescent="0.45">
      <c r="A2159" s="2" t="s">
        <v>4175</v>
      </c>
      <c r="B2159" s="2">
        <v>1120</v>
      </c>
      <c r="C2159" s="12" t="s">
        <v>1471</v>
      </c>
      <c r="D2159" s="12" t="s">
        <v>192</v>
      </c>
      <c r="E2159" s="24">
        <v>40815249</v>
      </c>
      <c r="F2159" s="12" t="s">
        <v>24</v>
      </c>
      <c r="G2159" s="12" t="s">
        <v>0</v>
      </c>
      <c r="H2159" s="12" t="s">
        <v>3440</v>
      </c>
      <c r="I2159" s="4"/>
      <c r="J2159" s="5">
        <v>1</v>
      </c>
      <c r="K2159" s="6"/>
      <c r="L2159" s="6" t="s">
        <v>180</v>
      </c>
      <c r="M2159" s="4" t="s">
        <v>6</v>
      </c>
      <c r="N2159" t="s">
        <v>118</v>
      </c>
      <c r="O2159" s="4"/>
      <c r="P2159" s="12" t="s">
        <v>3446</v>
      </c>
    </row>
    <row r="2160" spans="1:16" x14ac:dyDescent="0.45">
      <c r="A2160" s="2" t="s">
        <v>4175</v>
      </c>
      <c r="B2160" s="2">
        <v>1120</v>
      </c>
      <c r="C2160" s="12" t="s">
        <v>783</v>
      </c>
      <c r="D2160" s="12" t="s">
        <v>192</v>
      </c>
      <c r="E2160" s="24">
        <v>40815093</v>
      </c>
      <c r="F2160" s="12" t="s">
        <v>24</v>
      </c>
      <c r="G2160" s="12" t="s">
        <v>10</v>
      </c>
      <c r="H2160" s="12" t="s">
        <v>3440</v>
      </c>
      <c r="I2160" s="4"/>
      <c r="J2160" s="5">
        <v>1</v>
      </c>
      <c r="K2160" s="6"/>
      <c r="L2160" s="6" t="s">
        <v>124</v>
      </c>
      <c r="M2160" s="4" t="s">
        <v>6</v>
      </c>
      <c r="N2160" t="s">
        <v>118</v>
      </c>
      <c r="O2160" s="4"/>
      <c r="P2160" s="12" t="s">
        <v>3447</v>
      </c>
    </row>
    <row r="2161" spans="1:16" x14ac:dyDescent="0.45">
      <c r="A2161" s="2" t="s">
        <v>4175</v>
      </c>
      <c r="B2161" s="2">
        <v>1120</v>
      </c>
      <c r="C2161" s="12" t="s">
        <v>1026</v>
      </c>
      <c r="D2161" s="12" t="s">
        <v>192</v>
      </c>
      <c r="E2161" s="24">
        <v>40815102</v>
      </c>
      <c r="F2161" s="12" t="s">
        <v>24</v>
      </c>
      <c r="G2161" s="12" t="s">
        <v>10</v>
      </c>
      <c r="H2161" s="12" t="s">
        <v>3440</v>
      </c>
      <c r="I2161" s="4"/>
      <c r="J2161" s="5">
        <v>1</v>
      </c>
      <c r="K2161" s="6"/>
      <c r="L2161" s="6" t="s">
        <v>128</v>
      </c>
      <c r="M2161" s="4" t="s">
        <v>6</v>
      </c>
      <c r="N2161" t="s">
        <v>118</v>
      </c>
      <c r="O2161" s="4"/>
      <c r="P2161" s="12" t="s">
        <v>3448</v>
      </c>
    </row>
    <row r="2162" spans="1:16" x14ac:dyDescent="0.45">
      <c r="A2162" s="2" t="s">
        <v>4175</v>
      </c>
      <c r="B2162" s="2">
        <v>1120</v>
      </c>
      <c r="C2162" s="12" t="s">
        <v>358</v>
      </c>
      <c r="D2162" s="12" t="s">
        <v>192</v>
      </c>
      <c r="E2162" s="24">
        <v>40820248</v>
      </c>
      <c r="F2162" s="12" t="s">
        <v>0</v>
      </c>
      <c r="G2162" s="12" t="s">
        <v>1</v>
      </c>
      <c r="H2162" s="12" t="s">
        <v>3440</v>
      </c>
      <c r="I2162" s="4"/>
      <c r="J2162" s="5">
        <v>1</v>
      </c>
      <c r="K2162" s="6"/>
      <c r="L2162" s="6" t="s">
        <v>128</v>
      </c>
      <c r="M2162" s="4" t="s">
        <v>6</v>
      </c>
      <c r="N2162" t="s">
        <v>118</v>
      </c>
      <c r="O2162" s="4"/>
      <c r="P2162" s="12" t="s">
        <v>3449</v>
      </c>
    </row>
    <row r="2163" spans="1:16" x14ac:dyDescent="0.45">
      <c r="A2163" s="2" t="s">
        <v>4175</v>
      </c>
      <c r="B2163" s="2">
        <v>1120</v>
      </c>
      <c r="C2163" s="12" t="s">
        <v>780</v>
      </c>
      <c r="D2163" s="12" t="s">
        <v>192</v>
      </c>
      <c r="E2163" s="24">
        <v>40814905</v>
      </c>
      <c r="F2163" s="12" t="s">
        <v>0</v>
      </c>
      <c r="G2163" s="12" t="s">
        <v>10</v>
      </c>
      <c r="H2163" s="12" t="s">
        <v>3440</v>
      </c>
      <c r="I2163" s="4"/>
      <c r="J2163" s="5">
        <v>1</v>
      </c>
      <c r="K2163" s="6"/>
      <c r="L2163" s="6" t="s">
        <v>226</v>
      </c>
      <c r="M2163" s="4" t="s">
        <v>6</v>
      </c>
      <c r="N2163" t="s">
        <v>118</v>
      </c>
      <c r="O2163" s="4"/>
      <c r="P2163" s="12" t="s">
        <v>3445</v>
      </c>
    </row>
    <row r="2164" spans="1:16" x14ac:dyDescent="0.45">
      <c r="A2164" s="2" t="s">
        <v>4175</v>
      </c>
      <c r="B2164" s="2">
        <v>1120</v>
      </c>
      <c r="C2164" s="12" t="s">
        <v>2773</v>
      </c>
      <c r="D2164" s="12" t="s">
        <v>192</v>
      </c>
      <c r="E2164" s="24">
        <v>40807707</v>
      </c>
      <c r="F2164" s="12" t="s">
        <v>24</v>
      </c>
      <c r="G2164" s="12" t="s">
        <v>10</v>
      </c>
      <c r="H2164" s="12" t="s">
        <v>3440</v>
      </c>
      <c r="I2164" s="4"/>
      <c r="J2164" s="5">
        <v>1</v>
      </c>
      <c r="K2164" s="6"/>
      <c r="L2164" s="6" t="s">
        <v>131</v>
      </c>
      <c r="M2164" s="4" t="s">
        <v>6</v>
      </c>
      <c r="N2164" t="s">
        <v>118</v>
      </c>
      <c r="O2164" s="4"/>
      <c r="P2164" s="12" t="s">
        <v>3450</v>
      </c>
    </row>
    <row r="2165" spans="1:16" x14ac:dyDescent="0.45">
      <c r="A2165" s="2" t="s">
        <v>4175</v>
      </c>
      <c r="B2165" s="2">
        <v>1120</v>
      </c>
      <c r="C2165" s="12" t="s">
        <v>3451</v>
      </c>
      <c r="D2165" s="12" t="s">
        <v>192</v>
      </c>
      <c r="E2165" s="24">
        <v>40817078</v>
      </c>
      <c r="F2165" s="12" t="s">
        <v>0</v>
      </c>
      <c r="G2165" s="12" t="s">
        <v>10</v>
      </c>
      <c r="H2165" s="12" t="s">
        <v>3440</v>
      </c>
      <c r="I2165" s="4"/>
      <c r="J2165" s="5">
        <v>1</v>
      </c>
      <c r="K2165" s="6"/>
      <c r="L2165" s="6" t="s">
        <v>234</v>
      </c>
      <c r="M2165" s="4" t="s">
        <v>6</v>
      </c>
      <c r="N2165" t="s">
        <v>118</v>
      </c>
      <c r="O2165" s="4"/>
      <c r="P2165" s="12" t="s">
        <v>3452</v>
      </c>
    </row>
    <row r="2166" spans="1:16" x14ac:dyDescent="0.45">
      <c r="A2166" s="2" t="s">
        <v>4175</v>
      </c>
      <c r="B2166" s="2">
        <v>1120</v>
      </c>
      <c r="C2166" s="12" t="s">
        <v>852</v>
      </c>
      <c r="D2166" s="12" t="s">
        <v>192</v>
      </c>
      <c r="E2166" s="24">
        <v>40815039</v>
      </c>
      <c r="F2166" s="12" t="s">
        <v>1</v>
      </c>
      <c r="G2166" s="12" t="s">
        <v>0</v>
      </c>
      <c r="H2166" s="12" t="s">
        <v>3440</v>
      </c>
      <c r="I2166" s="4"/>
      <c r="J2166" s="5">
        <v>1</v>
      </c>
      <c r="K2166" s="6"/>
      <c r="L2166" s="6" t="s">
        <v>32</v>
      </c>
      <c r="M2166" s="4" t="s">
        <v>6</v>
      </c>
      <c r="N2166" t="s">
        <v>118</v>
      </c>
      <c r="O2166" s="4"/>
      <c r="P2166" s="12" t="s">
        <v>3453</v>
      </c>
    </row>
    <row r="2167" spans="1:16" x14ac:dyDescent="0.45">
      <c r="A2167" s="2" t="s">
        <v>4175</v>
      </c>
      <c r="B2167" s="2">
        <v>1120</v>
      </c>
      <c r="C2167" s="12" t="s">
        <v>512</v>
      </c>
      <c r="D2167" s="12" t="s">
        <v>722</v>
      </c>
      <c r="E2167" s="24">
        <v>6227012</v>
      </c>
      <c r="F2167" s="12" t="s">
        <v>0</v>
      </c>
      <c r="G2167" s="12" t="s">
        <v>24</v>
      </c>
      <c r="H2167" s="12" t="s">
        <v>3454</v>
      </c>
      <c r="I2167" s="4"/>
      <c r="J2167" s="5">
        <v>1</v>
      </c>
      <c r="K2167" s="6"/>
      <c r="L2167" s="6" t="s">
        <v>436</v>
      </c>
      <c r="M2167" s="4" t="s">
        <v>6</v>
      </c>
      <c r="N2167" t="s">
        <v>118</v>
      </c>
      <c r="O2167" s="4"/>
      <c r="P2167" s="12" t="s">
        <v>3455</v>
      </c>
    </row>
    <row r="2168" spans="1:16" x14ac:dyDescent="0.45">
      <c r="A2168" s="2" t="s">
        <v>4175</v>
      </c>
      <c r="B2168" s="2">
        <v>1120</v>
      </c>
      <c r="C2168" s="12" t="s">
        <v>676</v>
      </c>
      <c r="D2168" s="12" t="s">
        <v>722</v>
      </c>
      <c r="E2168" s="24">
        <v>6262324</v>
      </c>
      <c r="F2168" s="12" t="s">
        <v>10</v>
      </c>
      <c r="G2168" s="12" t="s">
        <v>24</v>
      </c>
      <c r="H2168" s="12" t="s">
        <v>3454</v>
      </c>
      <c r="I2168" s="4"/>
      <c r="J2168" s="5">
        <v>1</v>
      </c>
      <c r="K2168" s="6"/>
      <c r="L2168" s="6" t="s">
        <v>338</v>
      </c>
      <c r="M2168" s="4" t="s">
        <v>6</v>
      </c>
      <c r="N2168" t="s">
        <v>147</v>
      </c>
      <c r="O2168" s="4"/>
      <c r="P2168" s="12" t="s">
        <v>3456</v>
      </c>
    </row>
    <row r="2169" spans="1:16" x14ac:dyDescent="0.45">
      <c r="A2169" s="2" t="s">
        <v>4175</v>
      </c>
      <c r="B2169" s="2">
        <v>1120</v>
      </c>
      <c r="C2169" s="12" t="s">
        <v>900</v>
      </c>
      <c r="D2169" s="12" t="s">
        <v>722</v>
      </c>
      <c r="E2169" s="24">
        <v>6227056</v>
      </c>
      <c r="F2169" s="12" t="s">
        <v>1</v>
      </c>
      <c r="G2169" s="12" t="s">
        <v>0</v>
      </c>
      <c r="H2169" s="12" t="s">
        <v>3454</v>
      </c>
      <c r="I2169" s="4"/>
      <c r="J2169" s="5">
        <v>1</v>
      </c>
      <c r="K2169" s="6"/>
      <c r="L2169" s="6" t="s">
        <v>128</v>
      </c>
      <c r="M2169" s="4" t="s">
        <v>6</v>
      </c>
      <c r="N2169" t="s">
        <v>118</v>
      </c>
      <c r="O2169" s="4"/>
      <c r="P2169" s="12" t="s">
        <v>500</v>
      </c>
    </row>
    <row r="2170" spans="1:16" x14ac:dyDescent="0.45">
      <c r="A2170" s="2" t="s">
        <v>4175</v>
      </c>
      <c r="B2170" s="2">
        <v>1120</v>
      </c>
      <c r="C2170" s="12" t="s">
        <v>2773</v>
      </c>
      <c r="D2170" s="12" t="s">
        <v>722</v>
      </c>
      <c r="E2170" s="24">
        <v>6218036</v>
      </c>
      <c r="F2170" s="12" t="s">
        <v>24</v>
      </c>
      <c r="G2170" s="12" t="s">
        <v>10</v>
      </c>
      <c r="H2170" s="12" t="s">
        <v>3454</v>
      </c>
      <c r="I2170" s="4"/>
      <c r="J2170" s="5">
        <v>1</v>
      </c>
      <c r="K2170" s="6"/>
      <c r="L2170" s="6" t="s">
        <v>131</v>
      </c>
      <c r="M2170" s="4" t="s">
        <v>6</v>
      </c>
      <c r="N2170" t="s">
        <v>118</v>
      </c>
      <c r="O2170" s="4"/>
      <c r="P2170" s="12" t="s">
        <v>3457</v>
      </c>
    </row>
    <row r="2171" spans="1:16" x14ac:dyDescent="0.45">
      <c r="A2171" s="2" t="s">
        <v>4175</v>
      </c>
      <c r="B2171" s="2">
        <v>1120</v>
      </c>
      <c r="C2171" s="12" t="s">
        <v>1490</v>
      </c>
      <c r="D2171" s="12" t="s">
        <v>221</v>
      </c>
      <c r="E2171" s="24">
        <v>21962576</v>
      </c>
      <c r="F2171" s="12" t="s">
        <v>10</v>
      </c>
      <c r="G2171" s="12" t="s">
        <v>24</v>
      </c>
      <c r="H2171" s="12" t="s">
        <v>3458</v>
      </c>
      <c r="I2171" s="4"/>
      <c r="J2171" s="5">
        <v>1</v>
      </c>
      <c r="K2171" s="6"/>
      <c r="L2171" s="6" t="s">
        <v>124</v>
      </c>
      <c r="M2171" s="4" t="s">
        <v>6</v>
      </c>
      <c r="N2171" t="s">
        <v>118</v>
      </c>
      <c r="O2171" s="4"/>
      <c r="P2171" s="12" t="s">
        <v>3459</v>
      </c>
    </row>
    <row r="2172" spans="1:16" x14ac:dyDescent="0.45">
      <c r="A2172" s="2" t="s">
        <v>4175</v>
      </c>
      <c r="B2172" s="2">
        <v>1120</v>
      </c>
      <c r="C2172" s="12" t="s">
        <v>3460</v>
      </c>
      <c r="D2172" s="12" t="s">
        <v>221</v>
      </c>
      <c r="E2172" s="24">
        <v>21959471</v>
      </c>
      <c r="F2172" s="12" t="s">
        <v>24</v>
      </c>
      <c r="G2172" s="12" t="s">
        <v>1</v>
      </c>
      <c r="H2172" s="12" t="s">
        <v>3458</v>
      </c>
      <c r="I2172" s="4"/>
      <c r="J2172" s="5">
        <v>1</v>
      </c>
      <c r="K2172" s="6"/>
      <c r="L2172" s="6" t="s">
        <v>128</v>
      </c>
      <c r="M2172" s="4" t="s">
        <v>6</v>
      </c>
      <c r="N2172" t="s">
        <v>118</v>
      </c>
      <c r="O2172" s="4"/>
      <c r="P2172" s="12" t="s">
        <v>3461</v>
      </c>
    </row>
    <row r="2173" spans="1:16" x14ac:dyDescent="0.45">
      <c r="A2173" s="2" t="s">
        <v>4175</v>
      </c>
      <c r="B2173" s="2">
        <v>1120</v>
      </c>
      <c r="C2173" s="12" t="s">
        <v>2183</v>
      </c>
      <c r="D2173" s="12" t="s">
        <v>1541</v>
      </c>
      <c r="E2173" s="24">
        <v>168319572</v>
      </c>
      <c r="F2173" s="12" t="s">
        <v>0</v>
      </c>
      <c r="G2173" s="12" t="s">
        <v>1</v>
      </c>
      <c r="H2173" s="12" t="s">
        <v>3462</v>
      </c>
      <c r="I2173" s="4"/>
      <c r="J2173" s="5">
        <v>1</v>
      </c>
      <c r="K2173" s="6"/>
      <c r="L2173" s="6" t="s">
        <v>124</v>
      </c>
      <c r="M2173" s="4" t="s">
        <v>6</v>
      </c>
      <c r="N2173" t="s">
        <v>118</v>
      </c>
      <c r="O2173" s="4"/>
      <c r="P2173" s="12" t="s">
        <v>3463</v>
      </c>
    </row>
    <row r="2174" spans="1:16" x14ac:dyDescent="0.45">
      <c r="A2174" s="2" t="s">
        <v>4175</v>
      </c>
      <c r="B2174" s="2">
        <v>1120</v>
      </c>
      <c r="C2174" s="12" t="s">
        <v>442</v>
      </c>
      <c r="D2174" s="12" t="s">
        <v>1541</v>
      </c>
      <c r="E2174" s="24">
        <v>168352842</v>
      </c>
      <c r="F2174" s="12" t="s">
        <v>24</v>
      </c>
      <c r="G2174" s="12" t="s">
        <v>10</v>
      </c>
      <c r="H2174" s="12" t="s">
        <v>3462</v>
      </c>
      <c r="I2174" s="4"/>
      <c r="J2174" s="5">
        <v>1</v>
      </c>
      <c r="K2174" s="6"/>
      <c r="L2174" s="6" t="s">
        <v>436</v>
      </c>
      <c r="M2174" s="4" t="s">
        <v>6</v>
      </c>
      <c r="N2174" t="s">
        <v>118</v>
      </c>
      <c r="O2174" s="4"/>
      <c r="P2174" s="12" t="s">
        <v>3464</v>
      </c>
    </row>
    <row r="2175" spans="1:16" x14ac:dyDescent="0.45">
      <c r="A2175" s="2" t="s">
        <v>4175</v>
      </c>
      <c r="B2175" s="2">
        <v>1120</v>
      </c>
      <c r="C2175" s="12" t="s">
        <v>2065</v>
      </c>
      <c r="D2175" s="12" t="s">
        <v>1541</v>
      </c>
      <c r="E2175" s="24">
        <v>168349022</v>
      </c>
      <c r="F2175" s="12" t="s">
        <v>0</v>
      </c>
      <c r="G2175" s="12" t="s">
        <v>1</v>
      </c>
      <c r="H2175" s="12" t="s">
        <v>3462</v>
      </c>
      <c r="I2175" s="4"/>
      <c r="J2175" s="5">
        <v>1</v>
      </c>
      <c r="K2175" s="7"/>
      <c r="L2175" s="7" t="s">
        <v>151</v>
      </c>
      <c r="M2175" s="4" t="s">
        <v>6</v>
      </c>
      <c r="N2175" t="s">
        <v>118</v>
      </c>
      <c r="O2175" s="4"/>
      <c r="P2175" s="12" t="s">
        <v>3465</v>
      </c>
    </row>
    <row r="2176" spans="1:16" x14ac:dyDescent="0.45">
      <c r="A2176" s="2" t="s">
        <v>4175</v>
      </c>
      <c r="B2176" s="2">
        <v>1120</v>
      </c>
      <c r="C2176" s="12" t="s">
        <v>558</v>
      </c>
      <c r="D2176" s="12" t="s">
        <v>1541</v>
      </c>
      <c r="E2176" s="24">
        <v>168281195</v>
      </c>
      <c r="F2176" s="12" t="s">
        <v>0</v>
      </c>
      <c r="G2176" s="12" t="s">
        <v>1</v>
      </c>
      <c r="H2176" s="12" t="s">
        <v>3462</v>
      </c>
      <c r="I2176" s="4"/>
      <c r="J2176" s="5">
        <v>1</v>
      </c>
      <c r="K2176" s="6"/>
      <c r="L2176" s="6" t="s">
        <v>180</v>
      </c>
      <c r="M2176" s="4" t="s">
        <v>6</v>
      </c>
      <c r="N2176" t="s">
        <v>118</v>
      </c>
      <c r="O2176" s="4"/>
      <c r="P2176" s="12" t="s">
        <v>3466</v>
      </c>
    </row>
    <row r="2177" spans="1:16" x14ac:dyDescent="0.45">
      <c r="A2177" s="2" t="s">
        <v>4175</v>
      </c>
      <c r="B2177" s="2">
        <v>1120</v>
      </c>
      <c r="C2177" s="12" t="s">
        <v>1068</v>
      </c>
      <c r="D2177" s="12" t="s">
        <v>1541</v>
      </c>
      <c r="E2177" s="24">
        <v>168352738</v>
      </c>
      <c r="F2177" s="12" t="s">
        <v>24</v>
      </c>
      <c r="G2177" s="12" t="s">
        <v>10</v>
      </c>
      <c r="H2177" s="12" t="s">
        <v>3462</v>
      </c>
      <c r="I2177" s="4"/>
      <c r="J2177" s="5">
        <v>1</v>
      </c>
      <c r="K2177" s="6"/>
      <c r="L2177" s="6" t="s">
        <v>338</v>
      </c>
      <c r="M2177" s="4" t="s">
        <v>6</v>
      </c>
      <c r="N2177" t="s">
        <v>118</v>
      </c>
      <c r="O2177" s="4"/>
      <c r="P2177" s="12" t="s">
        <v>3467</v>
      </c>
    </row>
    <row r="2178" spans="1:16" x14ac:dyDescent="0.45">
      <c r="A2178" s="2" t="s">
        <v>4175</v>
      </c>
      <c r="B2178" s="2">
        <v>1120</v>
      </c>
      <c r="C2178" s="12" t="s">
        <v>3468</v>
      </c>
      <c r="D2178" s="12" t="s">
        <v>1541</v>
      </c>
      <c r="E2178" s="24">
        <v>168347395</v>
      </c>
      <c r="F2178" s="12" t="s">
        <v>0</v>
      </c>
      <c r="G2178" s="12" t="s">
        <v>1</v>
      </c>
      <c r="H2178" s="12" t="s">
        <v>3462</v>
      </c>
      <c r="I2178" s="4"/>
      <c r="J2178" s="5">
        <v>1</v>
      </c>
      <c r="K2178" s="6"/>
      <c r="L2178" s="6" t="s">
        <v>176</v>
      </c>
      <c r="M2178" s="4" t="s">
        <v>6</v>
      </c>
      <c r="N2178" t="s">
        <v>118</v>
      </c>
      <c r="O2178" s="4"/>
      <c r="P2178" s="12" t="s">
        <v>3469</v>
      </c>
    </row>
    <row r="2179" spans="1:16" x14ac:dyDescent="0.45">
      <c r="A2179" s="2" t="s">
        <v>4175</v>
      </c>
      <c r="B2179" s="2">
        <v>1120</v>
      </c>
      <c r="C2179" s="12" t="s">
        <v>3470</v>
      </c>
      <c r="D2179" s="12" t="s">
        <v>1541</v>
      </c>
      <c r="E2179" s="24">
        <v>168366439</v>
      </c>
      <c r="F2179" s="12" t="s">
        <v>24</v>
      </c>
      <c r="G2179" s="12" t="s">
        <v>1</v>
      </c>
      <c r="H2179" s="12" t="s">
        <v>3462</v>
      </c>
      <c r="I2179" s="4"/>
      <c r="J2179" s="5">
        <v>1</v>
      </c>
      <c r="K2179" s="6"/>
      <c r="L2179" s="6" t="s">
        <v>199</v>
      </c>
      <c r="M2179" s="4" t="s">
        <v>6</v>
      </c>
      <c r="N2179" t="s">
        <v>118</v>
      </c>
      <c r="O2179" s="4"/>
      <c r="P2179" s="12" t="s">
        <v>3471</v>
      </c>
    </row>
    <row r="2180" spans="1:16" x14ac:dyDescent="0.45">
      <c r="A2180" s="2" t="s">
        <v>4175</v>
      </c>
      <c r="B2180" s="2">
        <v>1120</v>
      </c>
      <c r="C2180" s="12" t="s">
        <v>2786</v>
      </c>
      <c r="D2180" s="12" t="s">
        <v>1541</v>
      </c>
      <c r="E2180" s="24">
        <v>168352841</v>
      </c>
      <c r="F2180" s="12" t="s">
        <v>0</v>
      </c>
      <c r="G2180" s="12" t="s">
        <v>1</v>
      </c>
      <c r="H2180" s="12" t="s">
        <v>3462</v>
      </c>
      <c r="I2180" s="4"/>
      <c r="J2180" s="5">
        <v>1</v>
      </c>
      <c r="K2180" s="6"/>
      <c r="L2180" s="6" t="s">
        <v>226</v>
      </c>
      <c r="M2180" s="4" t="s">
        <v>6</v>
      </c>
      <c r="N2180" t="s">
        <v>118</v>
      </c>
      <c r="O2180" s="4"/>
      <c r="P2180" s="12" t="s">
        <v>3472</v>
      </c>
    </row>
    <row r="2181" spans="1:16" x14ac:dyDescent="0.45">
      <c r="A2181" s="2" t="s">
        <v>4175</v>
      </c>
      <c r="B2181" s="2">
        <v>1120</v>
      </c>
      <c r="C2181" s="12" t="s">
        <v>640</v>
      </c>
      <c r="D2181" s="12" t="s">
        <v>1541</v>
      </c>
      <c r="E2181" s="24">
        <v>168347396</v>
      </c>
      <c r="F2181" s="12" t="s">
        <v>24</v>
      </c>
      <c r="G2181" s="12" t="s">
        <v>10</v>
      </c>
      <c r="H2181" s="12" t="s">
        <v>3462</v>
      </c>
      <c r="I2181" s="4"/>
      <c r="J2181" s="5">
        <v>1</v>
      </c>
      <c r="K2181" s="6"/>
      <c r="L2181" s="6" t="s">
        <v>187</v>
      </c>
      <c r="M2181" s="4" t="s">
        <v>6</v>
      </c>
      <c r="N2181" t="s">
        <v>118</v>
      </c>
      <c r="O2181" s="4"/>
      <c r="P2181" s="12" t="s">
        <v>3473</v>
      </c>
    </row>
    <row r="2182" spans="1:16" x14ac:dyDescent="0.45">
      <c r="A2182" s="2" t="s">
        <v>4175</v>
      </c>
      <c r="B2182" s="2">
        <v>1120</v>
      </c>
      <c r="C2182" s="12" t="s">
        <v>3474</v>
      </c>
      <c r="D2182" s="12" t="s">
        <v>1541</v>
      </c>
      <c r="E2182" s="24">
        <v>168298978</v>
      </c>
      <c r="F2182" s="12" t="s">
        <v>1</v>
      </c>
      <c r="G2182" s="12" t="s">
        <v>24</v>
      </c>
      <c r="H2182" s="12" t="s">
        <v>3462</v>
      </c>
      <c r="I2182" s="4"/>
      <c r="J2182" s="5">
        <v>1</v>
      </c>
      <c r="K2182" s="6"/>
      <c r="L2182" s="6" t="s">
        <v>187</v>
      </c>
      <c r="M2182" s="4" t="s">
        <v>6</v>
      </c>
      <c r="N2182" t="s">
        <v>118</v>
      </c>
      <c r="O2182" s="4"/>
      <c r="P2182" s="12" t="s">
        <v>3475</v>
      </c>
    </row>
    <row r="2183" spans="1:16" x14ac:dyDescent="0.45">
      <c r="A2183" s="2" t="s">
        <v>4175</v>
      </c>
      <c r="B2183" s="2">
        <v>1120</v>
      </c>
      <c r="C2183" s="12" t="s">
        <v>2555</v>
      </c>
      <c r="D2183" s="12" t="s">
        <v>1541</v>
      </c>
      <c r="E2183" s="24">
        <v>168276164</v>
      </c>
      <c r="F2183" s="12" t="s">
        <v>24</v>
      </c>
      <c r="G2183" s="12" t="s">
        <v>10</v>
      </c>
      <c r="H2183" s="12" t="s">
        <v>3462</v>
      </c>
      <c r="I2183" s="4"/>
      <c r="J2183" s="5">
        <v>1</v>
      </c>
      <c r="K2183" s="6"/>
      <c r="L2183" s="6" t="s">
        <v>131</v>
      </c>
      <c r="M2183" s="4" t="s">
        <v>6</v>
      </c>
      <c r="N2183" t="s">
        <v>118</v>
      </c>
      <c r="O2183" s="4"/>
      <c r="P2183" s="12" t="s">
        <v>3476</v>
      </c>
    </row>
    <row r="2184" spans="1:16" x14ac:dyDescent="0.45">
      <c r="A2184" s="2" t="s">
        <v>4175</v>
      </c>
      <c r="B2184" s="2">
        <v>1120</v>
      </c>
      <c r="C2184" s="12" t="s">
        <v>872</v>
      </c>
      <c r="D2184" s="12" t="s">
        <v>1541</v>
      </c>
      <c r="E2184" s="24">
        <v>168294583</v>
      </c>
      <c r="F2184" s="12" t="s">
        <v>24</v>
      </c>
      <c r="G2184" s="12" t="s">
        <v>10</v>
      </c>
      <c r="H2184" s="12" t="s">
        <v>3462</v>
      </c>
      <c r="I2184" s="4"/>
      <c r="J2184" s="5">
        <v>1</v>
      </c>
      <c r="K2184" s="6"/>
      <c r="L2184" s="6" t="s">
        <v>32</v>
      </c>
      <c r="M2184" s="4" t="s">
        <v>6</v>
      </c>
      <c r="N2184" t="s">
        <v>118</v>
      </c>
      <c r="O2184" s="4"/>
      <c r="P2184" s="12" t="s">
        <v>3477</v>
      </c>
    </row>
    <row r="2185" spans="1:16" x14ac:dyDescent="0.45">
      <c r="A2185" s="2" t="s">
        <v>4175</v>
      </c>
      <c r="B2185" s="2">
        <v>1120</v>
      </c>
      <c r="C2185" s="12" t="s">
        <v>3478</v>
      </c>
      <c r="D2185" s="12" t="s">
        <v>1541</v>
      </c>
      <c r="E2185" s="24">
        <v>168352360</v>
      </c>
      <c r="F2185" s="12" t="s">
        <v>10</v>
      </c>
      <c r="G2185" s="12" t="s">
        <v>0</v>
      </c>
      <c r="H2185" s="12" t="s">
        <v>3462</v>
      </c>
      <c r="I2185" s="4"/>
      <c r="J2185" s="5">
        <v>1</v>
      </c>
      <c r="K2185" s="6"/>
      <c r="L2185" s="6" t="s">
        <v>32</v>
      </c>
      <c r="M2185" s="4" t="s">
        <v>6</v>
      </c>
      <c r="N2185" t="s">
        <v>118</v>
      </c>
      <c r="O2185" s="4"/>
      <c r="P2185" s="12" t="s">
        <v>3479</v>
      </c>
    </row>
    <row r="2186" spans="1:16" x14ac:dyDescent="0.45">
      <c r="A2186" s="2" t="s">
        <v>4175</v>
      </c>
      <c r="B2186" s="2">
        <v>1120</v>
      </c>
      <c r="C2186" s="12" t="s">
        <v>2180</v>
      </c>
      <c r="D2186" s="12" t="s">
        <v>1541</v>
      </c>
      <c r="E2186" s="24">
        <v>168363129</v>
      </c>
      <c r="F2186" s="12" t="s">
        <v>24</v>
      </c>
      <c r="G2186" s="12" t="s">
        <v>10</v>
      </c>
      <c r="H2186" s="12" t="s">
        <v>3462</v>
      </c>
      <c r="I2186" s="4"/>
      <c r="J2186" s="5">
        <v>1</v>
      </c>
      <c r="K2186" s="6"/>
      <c r="L2186" s="6" t="s">
        <v>159</v>
      </c>
      <c r="M2186" s="4" t="s">
        <v>6</v>
      </c>
      <c r="N2186" t="s">
        <v>118</v>
      </c>
      <c r="O2186" s="4"/>
      <c r="P2186" s="12" t="s">
        <v>3480</v>
      </c>
    </row>
    <row r="2187" spans="1:16" x14ac:dyDescent="0.45">
      <c r="A2187" s="2" t="s">
        <v>4175</v>
      </c>
      <c r="B2187" s="2">
        <v>1120</v>
      </c>
      <c r="C2187" s="12" t="s">
        <v>487</v>
      </c>
      <c r="D2187" s="12" t="s">
        <v>142</v>
      </c>
      <c r="E2187" s="24">
        <v>36871943</v>
      </c>
      <c r="F2187" s="12" t="s">
        <v>24</v>
      </c>
      <c r="G2187" s="12" t="s">
        <v>10</v>
      </c>
      <c r="H2187" s="12" t="s">
        <v>3481</v>
      </c>
      <c r="I2187" s="4"/>
      <c r="J2187" s="5">
        <v>1</v>
      </c>
      <c r="K2187" s="6"/>
      <c r="L2187" s="6" t="s">
        <v>151</v>
      </c>
      <c r="M2187" s="4" t="s">
        <v>6</v>
      </c>
      <c r="N2187" t="s">
        <v>118</v>
      </c>
      <c r="O2187" s="4"/>
      <c r="P2187" s="12" t="s">
        <v>3482</v>
      </c>
    </row>
    <row r="2188" spans="1:16" x14ac:dyDescent="0.45">
      <c r="A2188" s="2" t="s">
        <v>4175</v>
      </c>
      <c r="B2188" s="2">
        <v>1120</v>
      </c>
      <c r="C2188" s="12" t="s">
        <v>1052</v>
      </c>
      <c r="D2188" s="12" t="s">
        <v>142</v>
      </c>
      <c r="E2188" s="24">
        <v>36876648</v>
      </c>
      <c r="F2188" s="12" t="s">
        <v>144</v>
      </c>
      <c r="G2188" s="12" t="s">
        <v>3484</v>
      </c>
      <c r="H2188" s="12" t="s">
        <v>3481</v>
      </c>
      <c r="I2188" s="4"/>
      <c r="J2188" s="5">
        <v>1</v>
      </c>
      <c r="K2188" s="6"/>
      <c r="L2188" s="6" t="s">
        <v>338</v>
      </c>
      <c r="M2188" s="4" t="s">
        <v>6</v>
      </c>
      <c r="N2188" t="s">
        <v>1186</v>
      </c>
      <c r="O2188" s="4"/>
      <c r="P2188" s="12" t="s">
        <v>3483</v>
      </c>
    </row>
    <row r="2189" spans="1:16" x14ac:dyDescent="0.45">
      <c r="A2189" s="2" t="s">
        <v>4175</v>
      </c>
      <c r="B2189" s="2">
        <v>1120</v>
      </c>
      <c r="C2189" s="12" t="s">
        <v>2020</v>
      </c>
      <c r="D2189" s="12" t="s">
        <v>142</v>
      </c>
      <c r="E2189" s="24">
        <v>36872835</v>
      </c>
      <c r="F2189" s="12" t="s">
        <v>0</v>
      </c>
      <c r="G2189" s="12" t="s">
        <v>1</v>
      </c>
      <c r="H2189" s="12" t="s">
        <v>3481</v>
      </c>
      <c r="I2189" s="4"/>
      <c r="J2189" s="5">
        <v>1</v>
      </c>
      <c r="K2189" s="6"/>
      <c r="L2189" s="6" t="s">
        <v>176</v>
      </c>
      <c r="M2189" s="4" t="s">
        <v>6</v>
      </c>
      <c r="N2189" t="s">
        <v>118</v>
      </c>
      <c r="O2189" s="4"/>
      <c r="P2189" s="12" t="s">
        <v>3485</v>
      </c>
    </row>
    <row r="2190" spans="1:16" x14ac:dyDescent="0.45">
      <c r="A2190" s="2" t="s">
        <v>4175</v>
      </c>
      <c r="B2190" s="2">
        <v>1120</v>
      </c>
      <c r="C2190" s="12" t="s">
        <v>225</v>
      </c>
      <c r="D2190" s="12" t="s">
        <v>142</v>
      </c>
      <c r="E2190" s="24">
        <v>36876140</v>
      </c>
      <c r="F2190" s="12" t="s">
        <v>24</v>
      </c>
      <c r="G2190" s="12" t="s">
        <v>10</v>
      </c>
      <c r="H2190" s="12" t="s">
        <v>3481</v>
      </c>
      <c r="I2190" s="4"/>
      <c r="J2190" s="5">
        <v>1</v>
      </c>
      <c r="K2190" s="6"/>
      <c r="L2190" s="6" t="s">
        <v>226</v>
      </c>
      <c r="M2190" s="4" t="s">
        <v>6</v>
      </c>
      <c r="N2190" t="s">
        <v>118</v>
      </c>
      <c r="O2190" s="4"/>
      <c r="P2190" s="12" t="s">
        <v>3486</v>
      </c>
    </row>
    <row r="2191" spans="1:16" x14ac:dyDescent="0.45">
      <c r="A2191" s="2" t="s">
        <v>4175</v>
      </c>
      <c r="B2191" s="2">
        <v>1120</v>
      </c>
      <c r="C2191" s="12" t="s">
        <v>1536</v>
      </c>
      <c r="D2191" s="12" t="s">
        <v>142</v>
      </c>
      <c r="E2191" s="24">
        <v>36878390</v>
      </c>
      <c r="F2191" s="12" t="s">
        <v>3488</v>
      </c>
      <c r="G2191" s="12" t="s">
        <v>144</v>
      </c>
      <c r="H2191" s="12" t="s">
        <v>3481</v>
      </c>
      <c r="I2191" s="4"/>
      <c r="J2191" s="5">
        <v>1</v>
      </c>
      <c r="K2191" s="6"/>
      <c r="L2191" s="6" t="s">
        <v>445</v>
      </c>
      <c r="M2191" s="4" t="s">
        <v>6</v>
      </c>
      <c r="N2191" t="s">
        <v>194</v>
      </c>
      <c r="O2191" s="4"/>
      <c r="P2191" s="12" t="s">
        <v>3487</v>
      </c>
    </row>
    <row r="2192" spans="1:16" x14ac:dyDescent="0.45">
      <c r="A2192" s="2" t="s">
        <v>4175</v>
      </c>
      <c r="B2192" s="2">
        <v>1120</v>
      </c>
      <c r="C2192" s="12" t="s">
        <v>1317</v>
      </c>
      <c r="D2192" s="12" t="s">
        <v>662</v>
      </c>
      <c r="E2192" s="24">
        <v>94192612</v>
      </c>
      <c r="F2192" s="12" t="s">
        <v>24</v>
      </c>
      <c r="G2192" s="12" t="s">
        <v>0</v>
      </c>
      <c r="H2192" s="12" t="s">
        <v>3489</v>
      </c>
      <c r="I2192" s="4"/>
      <c r="J2192" s="5">
        <v>1</v>
      </c>
      <c r="K2192" s="6"/>
      <c r="L2192" s="6" t="s">
        <v>338</v>
      </c>
      <c r="M2192" s="4" t="s">
        <v>6</v>
      </c>
      <c r="N2192" t="s">
        <v>118</v>
      </c>
      <c r="O2192" s="4"/>
      <c r="P2192" s="12" t="s">
        <v>3490</v>
      </c>
    </row>
    <row r="2193" spans="1:16" x14ac:dyDescent="0.45">
      <c r="A2193" s="2" t="s">
        <v>4175</v>
      </c>
      <c r="B2193" s="2">
        <v>1120</v>
      </c>
      <c r="C2193" s="12" t="s">
        <v>1667</v>
      </c>
      <c r="D2193" s="12" t="s">
        <v>662</v>
      </c>
      <c r="E2193" s="24">
        <v>94192689</v>
      </c>
      <c r="F2193" s="12" t="s">
        <v>10</v>
      </c>
      <c r="G2193" s="12" t="s">
        <v>1</v>
      </c>
      <c r="H2193" s="12" t="s">
        <v>3489</v>
      </c>
      <c r="I2193" s="4"/>
      <c r="J2193" s="5">
        <v>1</v>
      </c>
      <c r="K2193" s="6"/>
      <c r="L2193" s="6" t="s">
        <v>176</v>
      </c>
      <c r="M2193" s="4" t="s">
        <v>6</v>
      </c>
      <c r="N2193" t="s">
        <v>118</v>
      </c>
      <c r="O2193" s="4"/>
      <c r="P2193" s="12" t="s">
        <v>3491</v>
      </c>
    </row>
    <row r="2194" spans="1:16" x14ac:dyDescent="0.45">
      <c r="A2194" s="2" t="s">
        <v>4175</v>
      </c>
      <c r="B2194" s="2">
        <v>1120</v>
      </c>
      <c r="C2194" s="12" t="s">
        <v>2201</v>
      </c>
      <c r="D2194" s="12" t="s">
        <v>662</v>
      </c>
      <c r="E2194" s="24">
        <v>94189501</v>
      </c>
      <c r="F2194" s="12" t="s">
        <v>24</v>
      </c>
      <c r="G2194" s="12" t="s">
        <v>10</v>
      </c>
      <c r="H2194" s="12" t="s">
        <v>3489</v>
      </c>
      <c r="I2194" s="4"/>
      <c r="J2194" s="5">
        <v>1</v>
      </c>
      <c r="K2194" s="6"/>
      <c r="L2194" s="6" t="s">
        <v>128</v>
      </c>
      <c r="M2194" s="4" t="s">
        <v>6</v>
      </c>
      <c r="N2194" t="s">
        <v>118</v>
      </c>
      <c r="O2194" s="4"/>
      <c r="P2194" s="12" t="s">
        <v>3492</v>
      </c>
    </row>
    <row r="2195" spans="1:16" x14ac:dyDescent="0.45">
      <c r="A2195" s="2" t="s">
        <v>4175</v>
      </c>
      <c r="B2195" s="2">
        <v>1120</v>
      </c>
      <c r="C2195" s="12" t="s">
        <v>1922</v>
      </c>
      <c r="D2195" s="12" t="s">
        <v>662</v>
      </c>
      <c r="E2195" s="24">
        <v>94219234</v>
      </c>
      <c r="F2195" s="12" t="s">
        <v>10</v>
      </c>
      <c r="G2195" s="12" t="s">
        <v>0</v>
      </c>
      <c r="H2195" s="12" t="s">
        <v>3489</v>
      </c>
      <c r="I2195" s="4"/>
      <c r="J2195" s="5">
        <v>1</v>
      </c>
      <c r="K2195" s="6"/>
      <c r="L2195" s="6" t="s">
        <v>234</v>
      </c>
      <c r="M2195" s="4" t="s">
        <v>6</v>
      </c>
      <c r="N2195" t="s">
        <v>132</v>
      </c>
      <c r="O2195" s="4"/>
      <c r="P2195" s="12" t="s">
        <v>3493</v>
      </c>
    </row>
    <row r="2196" spans="1:16" x14ac:dyDescent="0.45">
      <c r="A2196" s="2" t="s">
        <v>4175</v>
      </c>
      <c r="B2196" s="2">
        <v>1120</v>
      </c>
      <c r="C2196" s="12" t="s">
        <v>442</v>
      </c>
      <c r="D2196" s="12" t="s">
        <v>142</v>
      </c>
      <c r="E2196" s="24">
        <v>55704620</v>
      </c>
      <c r="F2196" s="12" t="s">
        <v>24</v>
      </c>
      <c r="G2196" s="12" t="s">
        <v>10</v>
      </c>
      <c r="H2196" s="12" t="s">
        <v>3494</v>
      </c>
      <c r="I2196" s="4"/>
      <c r="J2196" s="5">
        <v>1</v>
      </c>
      <c r="K2196" s="6"/>
      <c r="L2196" s="6" t="s">
        <v>436</v>
      </c>
      <c r="M2196" s="4" t="s">
        <v>6</v>
      </c>
      <c r="N2196" t="s">
        <v>118</v>
      </c>
      <c r="O2196" s="4"/>
      <c r="P2196" s="12" t="s">
        <v>689</v>
      </c>
    </row>
    <row r="2197" spans="1:16" x14ac:dyDescent="0.45">
      <c r="A2197" s="2" t="s">
        <v>4175</v>
      </c>
      <c r="B2197" s="2">
        <v>1120</v>
      </c>
      <c r="C2197" s="12" t="s">
        <v>3496</v>
      </c>
      <c r="D2197" s="12" t="s">
        <v>1932</v>
      </c>
      <c r="E2197" s="24">
        <v>64959601</v>
      </c>
      <c r="F2197" s="12" t="s">
        <v>0</v>
      </c>
      <c r="G2197" s="12" t="s">
        <v>1</v>
      </c>
      <c r="H2197" s="12" t="s">
        <v>3495</v>
      </c>
      <c r="I2197" s="4"/>
      <c r="J2197" s="5">
        <v>1</v>
      </c>
      <c r="K2197" s="6"/>
      <c r="L2197" s="6" t="s">
        <v>841</v>
      </c>
      <c r="M2197" s="4" t="s">
        <v>6</v>
      </c>
      <c r="N2197" t="s">
        <v>118</v>
      </c>
      <c r="O2197" s="4"/>
      <c r="P2197" s="12" t="s">
        <v>3497</v>
      </c>
    </row>
    <row r="2198" spans="1:16" x14ac:dyDescent="0.45">
      <c r="A2198" s="2" t="s">
        <v>4175</v>
      </c>
      <c r="B2198" s="2">
        <v>1120</v>
      </c>
      <c r="C2198" s="12" t="s">
        <v>1139</v>
      </c>
      <c r="D2198" s="12" t="s">
        <v>327</v>
      </c>
      <c r="E2198" s="24">
        <v>169501336</v>
      </c>
      <c r="F2198" s="12" t="s">
        <v>0</v>
      </c>
      <c r="G2198" s="12" t="s">
        <v>1</v>
      </c>
      <c r="H2198" s="12" t="s">
        <v>3498</v>
      </c>
      <c r="I2198" s="4"/>
      <c r="J2198" s="5">
        <v>1</v>
      </c>
      <c r="K2198" s="6"/>
      <c r="L2198" s="6" t="s">
        <v>436</v>
      </c>
      <c r="M2198" s="4" t="s">
        <v>6</v>
      </c>
      <c r="N2198" t="s">
        <v>118</v>
      </c>
      <c r="O2198" s="4"/>
      <c r="P2198" s="12" t="s">
        <v>3499</v>
      </c>
    </row>
    <row r="2199" spans="1:16" x14ac:dyDescent="0.45">
      <c r="A2199" s="2" t="s">
        <v>4175</v>
      </c>
      <c r="B2199" s="2">
        <v>1120</v>
      </c>
      <c r="C2199" s="12" t="s">
        <v>3500</v>
      </c>
      <c r="D2199" s="12" t="s">
        <v>327</v>
      </c>
      <c r="E2199" s="24">
        <v>169504461</v>
      </c>
      <c r="F2199" s="12" t="s">
        <v>1</v>
      </c>
      <c r="G2199" s="12" t="s">
        <v>0</v>
      </c>
      <c r="H2199" s="12" t="s">
        <v>3498</v>
      </c>
      <c r="I2199" s="4"/>
      <c r="J2199" s="5">
        <v>1</v>
      </c>
      <c r="K2199" s="6"/>
      <c r="L2199" s="6" t="s">
        <v>32</v>
      </c>
      <c r="M2199" s="4" t="s">
        <v>6</v>
      </c>
      <c r="N2199" t="s">
        <v>118</v>
      </c>
      <c r="O2199" s="4"/>
      <c r="P2199" s="12" t="s">
        <v>3501</v>
      </c>
    </row>
    <row r="2200" spans="1:16" x14ac:dyDescent="0.45">
      <c r="A2200" s="2" t="s">
        <v>4175</v>
      </c>
      <c r="B2200" s="2">
        <v>1120</v>
      </c>
      <c r="C2200" s="12" t="s">
        <v>1255</v>
      </c>
      <c r="D2200" s="12" t="s">
        <v>327</v>
      </c>
      <c r="E2200" s="24">
        <v>169498513</v>
      </c>
      <c r="F2200" s="12" t="s">
        <v>0</v>
      </c>
      <c r="G2200" s="12" t="s">
        <v>1</v>
      </c>
      <c r="H2200" s="12" t="s">
        <v>3498</v>
      </c>
      <c r="I2200" s="4"/>
      <c r="J2200" s="5">
        <v>1</v>
      </c>
      <c r="K2200" s="6"/>
      <c r="L2200" s="6" t="s">
        <v>70</v>
      </c>
      <c r="M2200" s="4" t="s">
        <v>6</v>
      </c>
      <c r="N2200" t="s">
        <v>118</v>
      </c>
      <c r="O2200" s="4"/>
      <c r="P2200" s="12" t="s">
        <v>3502</v>
      </c>
    </row>
    <row r="2201" spans="1:16" x14ac:dyDescent="0.45">
      <c r="A2201" s="2" t="s">
        <v>4175</v>
      </c>
      <c r="B2201" s="2">
        <v>1120</v>
      </c>
      <c r="C2201" s="12" t="s">
        <v>1904</v>
      </c>
      <c r="D2201" s="12" t="s">
        <v>327</v>
      </c>
      <c r="E2201" s="24">
        <v>169497091</v>
      </c>
      <c r="F2201" s="12" t="s">
        <v>24</v>
      </c>
      <c r="G2201" s="12" t="s">
        <v>10</v>
      </c>
      <c r="H2201" s="12" t="s">
        <v>3498</v>
      </c>
      <c r="I2201" s="4"/>
      <c r="J2201" s="5">
        <v>1</v>
      </c>
      <c r="K2201" s="6"/>
      <c r="L2201" s="6" t="s">
        <v>445</v>
      </c>
      <c r="M2201" s="4" t="s">
        <v>6</v>
      </c>
      <c r="N2201" t="s">
        <v>118</v>
      </c>
      <c r="O2201" s="4"/>
      <c r="P2201" s="12" t="s">
        <v>3503</v>
      </c>
    </row>
    <row r="2202" spans="1:16" x14ac:dyDescent="0.45">
      <c r="A2202" s="2" t="s">
        <v>4175</v>
      </c>
      <c r="B2202" s="2">
        <v>1120</v>
      </c>
      <c r="C2202" s="12" t="s">
        <v>277</v>
      </c>
      <c r="D2202" s="12" t="s">
        <v>170</v>
      </c>
      <c r="E2202" s="24">
        <v>57114094</v>
      </c>
      <c r="F2202" s="12" t="s">
        <v>10</v>
      </c>
      <c r="G2202" s="12" t="s">
        <v>24</v>
      </c>
      <c r="H2202" s="12" t="s">
        <v>3504</v>
      </c>
      <c r="I2202" s="4"/>
      <c r="J2202" s="5">
        <v>1</v>
      </c>
      <c r="K2202" s="6"/>
      <c r="L2202" s="6" t="s">
        <v>246</v>
      </c>
      <c r="M2202" s="4" t="s">
        <v>6</v>
      </c>
      <c r="N2202" t="s">
        <v>118</v>
      </c>
      <c r="O2202" s="4"/>
      <c r="P2202" s="12" t="s">
        <v>3505</v>
      </c>
    </row>
    <row r="2203" spans="1:16" x14ac:dyDescent="0.45">
      <c r="A2203" s="2" t="s">
        <v>4175</v>
      </c>
      <c r="B2203" s="2">
        <v>1120</v>
      </c>
      <c r="C2203" s="12" t="s">
        <v>1156</v>
      </c>
      <c r="D2203" s="12" t="s">
        <v>170</v>
      </c>
      <c r="E2203" s="24">
        <v>57114610</v>
      </c>
      <c r="F2203" s="12" t="s">
        <v>24</v>
      </c>
      <c r="G2203" s="12" t="s">
        <v>10</v>
      </c>
      <c r="H2203" s="12" t="s">
        <v>3504</v>
      </c>
      <c r="I2203" s="4"/>
      <c r="J2203" s="5">
        <v>1</v>
      </c>
      <c r="K2203" s="6"/>
      <c r="L2203" s="6" t="s">
        <v>436</v>
      </c>
      <c r="M2203" s="4" t="s">
        <v>6</v>
      </c>
      <c r="N2203" t="s">
        <v>118</v>
      </c>
      <c r="O2203" s="4"/>
      <c r="P2203" s="12" t="s">
        <v>3506</v>
      </c>
    </row>
    <row r="2204" spans="1:16" x14ac:dyDescent="0.45">
      <c r="A2204" s="2" t="s">
        <v>4175</v>
      </c>
      <c r="B2204" s="2">
        <v>1120</v>
      </c>
      <c r="C2204" s="12" t="s">
        <v>1469</v>
      </c>
      <c r="D2204" s="12" t="s">
        <v>170</v>
      </c>
      <c r="E2204" s="24">
        <v>57111624</v>
      </c>
      <c r="F2204" s="12" t="s">
        <v>1604</v>
      </c>
      <c r="G2204" s="12" t="s">
        <v>144</v>
      </c>
      <c r="H2204" s="12" t="s">
        <v>3504</v>
      </c>
      <c r="I2204" s="4"/>
      <c r="J2204" s="5">
        <v>1</v>
      </c>
      <c r="K2204" s="6"/>
      <c r="L2204" s="6" t="s">
        <v>180</v>
      </c>
      <c r="M2204" s="4" t="s">
        <v>6</v>
      </c>
      <c r="N2204" t="s">
        <v>194</v>
      </c>
      <c r="O2204" s="4"/>
      <c r="P2204" s="12" t="s">
        <v>3507</v>
      </c>
    </row>
    <row r="2205" spans="1:16" x14ac:dyDescent="0.45">
      <c r="A2205" s="2" t="s">
        <v>4175</v>
      </c>
      <c r="B2205" s="2">
        <v>1120</v>
      </c>
      <c r="C2205" s="12" t="s">
        <v>1844</v>
      </c>
      <c r="D2205" s="12" t="s">
        <v>170</v>
      </c>
      <c r="E2205" s="24">
        <v>57113269</v>
      </c>
      <c r="F2205" s="12" t="s">
        <v>24</v>
      </c>
      <c r="G2205" s="12" t="s">
        <v>10</v>
      </c>
      <c r="H2205" s="12" t="s">
        <v>3504</v>
      </c>
      <c r="I2205" s="4"/>
      <c r="J2205" s="5">
        <v>1</v>
      </c>
      <c r="K2205" s="6"/>
      <c r="L2205" s="6" t="s">
        <v>219</v>
      </c>
      <c r="M2205" s="4" t="s">
        <v>6</v>
      </c>
      <c r="N2205" t="s">
        <v>118</v>
      </c>
      <c r="O2205" s="4"/>
      <c r="P2205" s="12" t="s">
        <v>3508</v>
      </c>
    </row>
    <row r="2206" spans="1:16" x14ac:dyDescent="0.45">
      <c r="A2206" s="2" t="s">
        <v>4175</v>
      </c>
      <c r="B2206" s="2">
        <v>1120</v>
      </c>
      <c r="C2206" s="12" t="s">
        <v>439</v>
      </c>
      <c r="D2206" s="12" t="s">
        <v>170</v>
      </c>
      <c r="E2206" s="24">
        <v>57114628</v>
      </c>
      <c r="F2206" s="12" t="s">
        <v>24</v>
      </c>
      <c r="G2206" s="12" t="s">
        <v>1</v>
      </c>
      <c r="H2206" s="12" t="s">
        <v>3504</v>
      </c>
      <c r="I2206" s="4"/>
      <c r="J2206" s="5">
        <v>1</v>
      </c>
      <c r="K2206" s="6"/>
      <c r="L2206" s="6" t="s">
        <v>199</v>
      </c>
      <c r="M2206" s="4" t="s">
        <v>6</v>
      </c>
      <c r="N2206" t="s">
        <v>118</v>
      </c>
      <c r="O2206" s="4"/>
      <c r="P2206" s="12" t="s">
        <v>3509</v>
      </c>
    </row>
    <row r="2207" spans="1:16" x14ac:dyDescent="0.45">
      <c r="A2207" s="2" t="s">
        <v>4175</v>
      </c>
      <c r="B2207" s="2">
        <v>1120</v>
      </c>
      <c r="C2207" s="12" t="s">
        <v>202</v>
      </c>
      <c r="D2207" s="12" t="s">
        <v>170</v>
      </c>
      <c r="E2207" s="24">
        <v>57114157</v>
      </c>
      <c r="F2207" s="12" t="s">
        <v>24</v>
      </c>
      <c r="G2207" s="12" t="s">
        <v>10</v>
      </c>
      <c r="H2207" s="12" t="s">
        <v>3504</v>
      </c>
      <c r="I2207" s="4"/>
      <c r="J2207" s="5">
        <v>1</v>
      </c>
      <c r="K2207" s="6"/>
      <c r="L2207" s="6" t="s">
        <v>70</v>
      </c>
      <c r="M2207" s="4" t="s">
        <v>6</v>
      </c>
      <c r="N2207" t="s">
        <v>118</v>
      </c>
      <c r="O2207" s="4"/>
      <c r="P2207" s="12" t="s">
        <v>3510</v>
      </c>
    </row>
    <row r="2208" spans="1:16" x14ac:dyDescent="0.45">
      <c r="A2208" s="2" t="s">
        <v>4175</v>
      </c>
      <c r="B2208" s="2">
        <v>1120</v>
      </c>
      <c r="C2208" s="12" t="s">
        <v>1210</v>
      </c>
      <c r="D2208" s="12" t="s">
        <v>170</v>
      </c>
      <c r="E2208" s="24">
        <v>57109669</v>
      </c>
      <c r="F2208" s="12" t="s">
        <v>24</v>
      </c>
      <c r="G2208" s="12" t="s">
        <v>0</v>
      </c>
      <c r="H2208" s="12" t="s">
        <v>3504</v>
      </c>
      <c r="I2208" s="4"/>
      <c r="J2208" s="5">
        <v>1</v>
      </c>
      <c r="K2208" s="6"/>
      <c r="L2208" s="6" t="s">
        <v>164</v>
      </c>
      <c r="M2208" s="4" t="s">
        <v>6</v>
      </c>
      <c r="N2208" t="s">
        <v>118</v>
      </c>
      <c r="O2208" s="4"/>
      <c r="P2208" s="12" t="s">
        <v>3511</v>
      </c>
    </row>
    <row r="2209" spans="1:16" x14ac:dyDescent="0.45">
      <c r="A2209" s="2" t="s">
        <v>4175</v>
      </c>
      <c r="B2209" s="2">
        <v>1120</v>
      </c>
      <c r="C2209" s="12" t="s">
        <v>254</v>
      </c>
      <c r="D2209" s="12" t="s">
        <v>327</v>
      </c>
      <c r="E2209" s="24">
        <v>48716346</v>
      </c>
      <c r="F2209" s="12" t="s">
        <v>557</v>
      </c>
      <c r="G2209" s="12" t="s">
        <v>144</v>
      </c>
      <c r="H2209" s="12" t="s">
        <v>3512</v>
      </c>
      <c r="I2209" s="4"/>
      <c r="J2209" s="5">
        <v>1</v>
      </c>
      <c r="K2209" s="6"/>
      <c r="L2209" s="6" t="s">
        <v>246</v>
      </c>
      <c r="M2209" s="4" t="s">
        <v>6</v>
      </c>
      <c r="N2209" t="s">
        <v>194</v>
      </c>
      <c r="O2209" s="4"/>
      <c r="P2209" s="12" t="s">
        <v>3513</v>
      </c>
    </row>
    <row r="2210" spans="1:16" x14ac:dyDescent="0.45">
      <c r="A2210" s="2" t="s">
        <v>4175</v>
      </c>
      <c r="B2210" s="2">
        <v>1120</v>
      </c>
      <c r="C2210" s="12" t="s">
        <v>3514</v>
      </c>
      <c r="D2210" s="12" t="s">
        <v>327</v>
      </c>
      <c r="E2210" s="24">
        <v>48720391</v>
      </c>
      <c r="F2210" s="12" t="s">
        <v>1</v>
      </c>
      <c r="G2210" s="12" t="s">
        <v>10</v>
      </c>
      <c r="H2210" s="12" t="s">
        <v>3512</v>
      </c>
      <c r="I2210" s="4"/>
      <c r="J2210" s="5">
        <v>1</v>
      </c>
      <c r="K2210" s="6"/>
      <c r="L2210" s="6" t="s">
        <v>436</v>
      </c>
      <c r="M2210" s="4" t="s">
        <v>6</v>
      </c>
      <c r="N2210" t="s">
        <v>118</v>
      </c>
      <c r="O2210" s="4"/>
      <c r="P2210" s="12" t="s">
        <v>3515</v>
      </c>
    </row>
    <row r="2211" spans="1:16" x14ac:dyDescent="0.45">
      <c r="A2211" s="2" t="s">
        <v>4175</v>
      </c>
      <c r="B2211" s="2">
        <v>1120</v>
      </c>
      <c r="C2211" s="12" t="s">
        <v>218</v>
      </c>
      <c r="D2211" s="12" t="s">
        <v>327</v>
      </c>
      <c r="E2211" s="24">
        <v>48720384</v>
      </c>
      <c r="F2211" s="12" t="s">
        <v>24</v>
      </c>
      <c r="G2211" s="12" t="s">
        <v>1</v>
      </c>
      <c r="H2211" s="12" t="s">
        <v>3512</v>
      </c>
      <c r="I2211" s="4"/>
      <c r="J2211" s="5">
        <v>1</v>
      </c>
      <c r="K2211" s="6"/>
      <c r="L2211" s="6" t="s">
        <v>219</v>
      </c>
      <c r="M2211" s="4" t="s">
        <v>6</v>
      </c>
      <c r="N2211" t="s">
        <v>118</v>
      </c>
      <c r="O2211" s="4"/>
      <c r="P2211" s="12" t="s">
        <v>3516</v>
      </c>
    </row>
    <row r="2212" spans="1:16" x14ac:dyDescent="0.45">
      <c r="A2212" s="2" t="s">
        <v>4175</v>
      </c>
      <c r="B2212" s="2">
        <v>1120</v>
      </c>
      <c r="C2212" s="12" t="s">
        <v>1632</v>
      </c>
      <c r="D2212" s="12" t="s">
        <v>327</v>
      </c>
      <c r="E2212" s="24">
        <v>48719968</v>
      </c>
      <c r="F2212" s="12" t="s">
        <v>0</v>
      </c>
      <c r="G2212" s="12" t="s">
        <v>1</v>
      </c>
      <c r="H2212" s="12" t="s">
        <v>3512</v>
      </c>
      <c r="I2212" s="4"/>
      <c r="J2212" s="5">
        <v>1</v>
      </c>
      <c r="K2212" s="6"/>
      <c r="L2212" s="6" t="s">
        <v>176</v>
      </c>
      <c r="M2212" s="4" t="s">
        <v>6</v>
      </c>
      <c r="N2212" t="s">
        <v>118</v>
      </c>
      <c r="O2212" s="4"/>
      <c r="P2212" s="12" t="s">
        <v>3517</v>
      </c>
    </row>
    <row r="2213" spans="1:16" x14ac:dyDescent="0.45">
      <c r="A2213" s="2" t="s">
        <v>4175</v>
      </c>
      <c r="B2213" s="2">
        <v>1120</v>
      </c>
      <c r="C2213" s="12" t="s">
        <v>2507</v>
      </c>
      <c r="D2213" s="12" t="s">
        <v>327</v>
      </c>
      <c r="E2213" s="24">
        <v>48720348</v>
      </c>
      <c r="F2213" s="12" t="s">
        <v>0</v>
      </c>
      <c r="G2213" s="12" t="s">
        <v>1</v>
      </c>
      <c r="H2213" s="12" t="s">
        <v>3512</v>
      </c>
      <c r="I2213" s="4"/>
      <c r="J2213" s="5">
        <v>1</v>
      </c>
      <c r="K2213" s="6"/>
      <c r="L2213" s="6" t="s">
        <v>32</v>
      </c>
      <c r="M2213" s="4" t="s">
        <v>6</v>
      </c>
      <c r="N2213" t="s">
        <v>118</v>
      </c>
      <c r="O2213" s="4"/>
      <c r="P2213" s="12" t="s">
        <v>3518</v>
      </c>
    </row>
    <row r="2214" spans="1:16" x14ac:dyDescent="0.45">
      <c r="A2214" s="2" t="s">
        <v>4175</v>
      </c>
      <c r="B2214" s="2">
        <v>1120</v>
      </c>
      <c r="C2214" s="12" t="s">
        <v>1713</v>
      </c>
      <c r="D2214" s="12" t="s">
        <v>327</v>
      </c>
      <c r="E2214" s="24">
        <v>48720411</v>
      </c>
      <c r="F2214" s="12" t="s">
        <v>0</v>
      </c>
      <c r="G2214" s="12" t="s">
        <v>1</v>
      </c>
      <c r="H2214" s="12" t="s">
        <v>3512</v>
      </c>
      <c r="I2214" s="4"/>
      <c r="J2214" s="5">
        <v>1</v>
      </c>
      <c r="K2214" s="6"/>
      <c r="L2214" s="6" t="s">
        <v>70</v>
      </c>
      <c r="M2214" s="4" t="s">
        <v>6</v>
      </c>
      <c r="N2214" t="s">
        <v>118</v>
      </c>
      <c r="O2214" s="4"/>
      <c r="P2214" s="12" t="s">
        <v>3519</v>
      </c>
    </row>
    <row r="2215" spans="1:16" x14ac:dyDescent="0.45">
      <c r="A2215" s="2" t="s">
        <v>4175</v>
      </c>
      <c r="B2215" s="2">
        <v>1120</v>
      </c>
      <c r="C2215" s="12" t="s">
        <v>3043</v>
      </c>
      <c r="D2215" s="12" t="s">
        <v>327</v>
      </c>
      <c r="E2215" s="24">
        <v>48712024</v>
      </c>
      <c r="F2215" s="12" t="s">
        <v>24</v>
      </c>
      <c r="G2215" s="12" t="s">
        <v>10</v>
      </c>
      <c r="H2215" s="12" t="s">
        <v>3512</v>
      </c>
      <c r="I2215" s="4"/>
      <c r="J2215" s="5">
        <v>1</v>
      </c>
      <c r="K2215" s="6"/>
      <c r="L2215" s="6" t="s">
        <v>159</v>
      </c>
      <c r="M2215" s="4" t="s">
        <v>6</v>
      </c>
      <c r="N2215" t="s">
        <v>132</v>
      </c>
      <c r="O2215" s="4"/>
      <c r="P2215" s="12" t="s">
        <v>3520</v>
      </c>
    </row>
    <row r="2216" spans="1:16" x14ac:dyDescent="0.45">
      <c r="A2216" s="2" t="s">
        <v>4175</v>
      </c>
      <c r="B2216" s="2">
        <v>1120</v>
      </c>
      <c r="C2216" s="12" t="s">
        <v>988</v>
      </c>
      <c r="D2216" s="12" t="s">
        <v>120</v>
      </c>
      <c r="E2216" s="24">
        <v>24930174</v>
      </c>
      <c r="F2216" s="12" t="s">
        <v>1</v>
      </c>
      <c r="G2216" s="12" t="s">
        <v>24</v>
      </c>
      <c r="H2216" s="12" t="s">
        <v>3521</v>
      </c>
      <c r="I2216" s="4"/>
      <c r="J2216" s="5">
        <v>1</v>
      </c>
      <c r="K2216" s="6"/>
      <c r="L2216" s="6" t="s">
        <v>553</v>
      </c>
      <c r="M2216" s="4" t="s">
        <v>6</v>
      </c>
      <c r="N2216" t="s">
        <v>118</v>
      </c>
      <c r="O2216" s="4"/>
      <c r="P2216" s="12" t="s">
        <v>3522</v>
      </c>
    </row>
    <row r="2217" spans="1:16" x14ac:dyDescent="0.45">
      <c r="A2217" s="2" t="s">
        <v>4175</v>
      </c>
      <c r="B2217" s="2">
        <v>1120</v>
      </c>
      <c r="C2217" s="12" t="s">
        <v>764</v>
      </c>
      <c r="D2217" s="12" t="s">
        <v>120</v>
      </c>
      <c r="E2217" s="24">
        <v>24933852</v>
      </c>
      <c r="F2217" s="12" t="s">
        <v>0</v>
      </c>
      <c r="G2217" s="12" t="s">
        <v>1</v>
      </c>
      <c r="H2217" s="12" t="s">
        <v>3521</v>
      </c>
      <c r="I2217" s="4"/>
      <c r="J2217" s="5">
        <v>1</v>
      </c>
      <c r="K2217" s="6"/>
      <c r="L2217" s="6" t="s">
        <v>338</v>
      </c>
      <c r="M2217" s="4" t="s">
        <v>6</v>
      </c>
      <c r="N2217" t="s">
        <v>118</v>
      </c>
      <c r="O2217" s="4"/>
      <c r="P2217" s="12" t="s">
        <v>3523</v>
      </c>
    </row>
    <row r="2218" spans="1:16" x14ac:dyDescent="0.45">
      <c r="A2218" s="2" t="s">
        <v>4175</v>
      </c>
      <c r="B2218" s="2">
        <v>1120</v>
      </c>
      <c r="C2218" s="12" t="s">
        <v>2391</v>
      </c>
      <c r="D2218" s="12" t="s">
        <v>120</v>
      </c>
      <c r="E2218" s="24">
        <v>24930609</v>
      </c>
      <c r="F2218" s="12" t="s">
        <v>10</v>
      </c>
      <c r="G2218" s="12" t="s">
        <v>24</v>
      </c>
      <c r="H2218" s="12" t="s">
        <v>3521</v>
      </c>
      <c r="I2218" s="4"/>
      <c r="J2218" s="5">
        <v>1</v>
      </c>
      <c r="K2218" s="6"/>
      <c r="L2218" s="6" t="s">
        <v>128</v>
      </c>
      <c r="M2218" s="4" t="s">
        <v>6</v>
      </c>
      <c r="N2218" t="s">
        <v>118</v>
      </c>
      <c r="O2218" s="4"/>
      <c r="P2218" s="12" t="s">
        <v>3524</v>
      </c>
    </row>
    <row r="2219" spans="1:16" x14ac:dyDescent="0.45">
      <c r="A2219" s="2" t="s">
        <v>4175</v>
      </c>
      <c r="B2219" s="2">
        <v>1120</v>
      </c>
      <c r="C2219" s="12" t="s">
        <v>2082</v>
      </c>
      <c r="D2219" s="12" t="s">
        <v>120</v>
      </c>
      <c r="E2219" s="24">
        <v>24991147</v>
      </c>
      <c r="F2219" s="12" t="s">
        <v>24</v>
      </c>
      <c r="G2219" s="12" t="s">
        <v>10</v>
      </c>
      <c r="H2219" s="12" t="s">
        <v>3521</v>
      </c>
      <c r="I2219" s="4"/>
      <c r="J2219" s="5">
        <v>1</v>
      </c>
      <c r="K2219" s="6"/>
      <c r="L2219" s="6" t="s">
        <v>128</v>
      </c>
      <c r="M2219" s="4" t="s">
        <v>6</v>
      </c>
      <c r="N2219" t="s">
        <v>118</v>
      </c>
      <c r="O2219" s="4"/>
      <c r="P2219" s="12" t="s">
        <v>3525</v>
      </c>
    </row>
    <row r="2220" spans="1:16" x14ac:dyDescent="0.45">
      <c r="A2220" s="2" t="s">
        <v>4175</v>
      </c>
      <c r="B2220" s="2">
        <v>1120</v>
      </c>
      <c r="C2220" s="12" t="s">
        <v>616</v>
      </c>
      <c r="D2220" s="12" t="s">
        <v>120</v>
      </c>
      <c r="E2220" s="24">
        <v>24985617</v>
      </c>
      <c r="F2220" s="12" t="s">
        <v>1</v>
      </c>
      <c r="G2220" s="12" t="s">
        <v>0</v>
      </c>
      <c r="H2220" s="12" t="s">
        <v>3521</v>
      </c>
      <c r="I2220" s="4"/>
      <c r="J2220" s="5">
        <v>1</v>
      </c>
      <c r="K2220" s="6"/>
      <c r="L2220" s="6" t="s">
        <v>128</v>
      </c>
      <c r="M2220" s="4" t="s">
        <v>6</v>
      </c>
      <c r="N2220" t="s">
        <v>118</v>
      </c>
      <c r="O2220" s="4"/>
      <c r="P2220" s="12" t="s">
        <v>3526</v>
      </c>
    </row>
    <row r="2221" spans="1:16" x14ac:dyDescent="0.45">
      <c r="A2221" s="2" t="s">
        <v>4175</v>
      </c>
      <c r="B2221" s="2">
        <v>1120</v>
      </c>
      <c r="C2221" s="12" t="s">
        <v>986</v>
      </c>
      <c r="D2221" s="12" t="s">
        <v>120</v>
      </c>
      <c r="E2221" s="24">
        <v>24952371</v>
      </c>
      <c r="F2221" s="12" t="s">
        <v>24</v>
      </c>
      <c r="G2221" s="12" t="s">
        <v>10</v>
      </c>
      <c r="H2221" s="12" t="s">
        <v>3521</v>
      </c>
      <c r="I2221" s="4"/>
      <c r="J2221" s="5">
        <v>1</v>
      </c>
      <c r="K2221" s="6"/>
      <c r="L2221" s="6" t="s">
        <v>70</v>
      </c>
      <c r="M2221" s="4" t="s">
        <v>6</v>
      </c>
      <c r="N2221" t="s">
        <v>118</v>
      </c>
      <c r="O2221" s="4"/>
      <c r="P2221" s="12" t="s">
        <v>3527</v>
      </c>
    </row>
    <row r="2222" spans="1:16" x14ac:dyDescent="0.45">
      <c r="A2222" s="2" t="s">
        <v>4175</v>
      </c>
      <c r="B2222" s="2">
        <v>1120</v>
      </c>
      <c r="C2222" s="12" t="s">
        <v>600</v>
      </c>
      <c r="D2222" s="12" t="s">
        <v>120</v>
      </c>
      <c r="E2222" s="24">
        <v>24991141</v>
      </c>
      <c r="F2222" s="12" t="s">
        <v>24</v>
      </c>
      <c r="G2222" s="12" t="s">
        <v>1</v>
      </c>
      <c r="H2222" s="12" t="s">
        <v>3521</v>
      </c>
      <c r="I2222" s="4"/>
      <c r="J2222" s="5">
        <v>1</v>
      </c>
      <c r="K2222" s="6"/>
      <c r="L2222" s="6" t="s">
        <v>445</v>
      </c>
      <c r="M2222" s="4" t="s">
        <v>6</v>
      </c>
      <c r="N2222" t="s">
        <v>118</v>
      </c>
      <c r="O2222" s="4"/>
      <c r="P2222" s="12" t="s">
        <v>3528</v>
      </c>
    </row>
    <row r="2223" spans="1:16" x14ac:dyDescent="0.45">
      <c r="A2223" s="2" t="s">
        <v>4175</v>
      </c>
      <c r="B2223" s="2">
        <v>1120</v>
      </c>
      <c r="C2223" s="12" t="s">
        <v>2158</v>
      </c>
      <c r="D2223" s="12" t="s">
        <v>1331</v>
      </c>
      <c r="E2223" s="24">
        <v>71057068</v>
      </c>
      <c r="F2223" s="12" t="s">
        <v>0</v>
      </c>
      <c r="G2223" s="12" t="s">
        <v>1</v>
      </c>
      <c r="H2223" s="12" t="s">
        <v>3529</v>
      </c>
      <c r="I2223" s="4"/>
      <c r="J2223" s="5">
        <v>1</v>
      </c>
      <c r="K2223" s="6"/>
      <c r="L2223" s="6" t="s">
        <v>436</v>
      </c>
      <c r="M2223" s="4" t="s">
        <v>6</v>
      </c>
      <c r="N2223" t="s">
        <v>118</v>
      </c>
      <c r="O2223" s="4"/>
      <c r="P2223" s="12" t="s">
        <v>3530</v>
      </c>
    </row>
    <row r="2224" spans="1:16" x14ac:dyDescent="0.45">
      <c r="A2224" s="2" t="s">
        <v>4175</v>
      </c>
      <c r="B2224" s="2">
        <v>1120</v>
      </c>
      <c r="C2224" s="12" t="s">
        <v>3531</v>
      </c>
      <c r="D2224" s="12" t="s">
        <v>1331</v>
      </c>
      <c r="E2224" s="24">
        <v>71126151</v>
      </c>
      <c r="F2224" s="12" t="s">
        <v>0</v>
      </c>
      <c r="G2224" s="12" t="s">
        <v>24</v>
      </c>
      <c r="H2224" s="12" t="s">
        <v>3529</v>
      </c>
      <c r="I2224" s="4"/>
      <c r="J2224" s="5">
        <v>1</v>
      </c>
      <c r="K2224" s="6"/>
      <c r="L2224" s="6" t="s">
        <v>436</v>
      </c>
      <c r="M2224" s="4" t="s">
        <v>6</v>
      </c>
      <c r="N2224" t="s">
        <v>118</v>
      </c>
      <c r="O2224" s="4"/>
      <c r="P2224" s="12" t="s">
        <v>3532</v>
      </c>
    </row>
    <row r="2225" spans="1:16" x14ac:dyDescent="0.45">
      <c r="A2225" s="2" t="s">
        <v>4175</v>
      </c>
      <c r="B2225" s="2">
        <v>1120</v>
      </c>
      <c r="C2225" s="12" t="s">
        <v>3533</v>
      </c>
      <c r="D2225" s="12" t="s">
        <v>1331</v>
      </c>
      <c r="E2225" s="24">
        <v>71053502</v>
      </c>
      <c r="F2225" s="12" t="s">
        <v>0</v>
      </c>
      <c r="G2225" s="12" t="s">
        <v>1</v>
      </c>
      <c r="H2225" s="12" t="s">
        <v>3529</v>
      </c>
      <c r="I2225" s="4"/>
      <c r="J2225" s="5">
        <v>1</v>
      </c>
      <c r="K2225" s="6"/>
      <c r="L2225" s="6" t="s">
        <v>151</v>
      </c>
      <c r="M2225" s="4" t="s">
        <v>6</v>
      </c>
      <c r="N2225" t="s">
        <v>118</v>
      </c>
      <c r="O2225" s="4"/>
      <c r="P2225" s="12" t="s">
        <v>3534</v>
      </c>
    </row>
    <row r="2226" spans="1:16" x14ac:dyDescent="0.45">
      <c r="A2226" s="2" t="s">
        <v>4175</v>
      </c>
      <c r="B2226" s="2">
        <v>1120</v>
      </c>
      <c r="C2226" s="12" t="s">
        <v>1268</v>
      </c>
      <c r="D2226" s="12" t="s">
        <v>1331</v>
      </c>
      <c r="E2226" s="24">
        <v>71053419</v>
      </c>
      <c r="F2226" s="12" t="s">
        <v>0</v>
      </c>
      <c r="G2226" s="12" t="s">
        <v>1</v>
      </c>
      <c r="H2226" s="12" t="s">
        <v>3529</v>
      </c>
      <c r="I2226" s="4"/>
      <c r="J2226" s="5">
        <v>1</v>
      </c>
      <c r="K2226" s="6"/>
      <c r="L2226" s="6" t="s">
        <v>338</v>
      </c>
      <c r="M2226" s="4" t="s">
        <v>6</v>
      </c>
      <c r="N2226" t="s">
        <v>118</v>
      </c>
      <c r="O2226" s="4"/>
      <c r="P2226" s="12" t="s">
        <v>3535</v>
      </c>
    </row>
    <row r="2227" spans="1:16" x14ac:dyDescent="0.45">
      <c r="A2227" s="2" t="s">
        <v>4175</v>
      </c>
      <c r="B2227" s="2">
        <v>1120</v>
      </c>
      <c r="C2227" s="12" t="s">
        <v>3536</v>
      </c>
      <c r="D2227" s="12" t="s">
        <v>1331</v>
      </c>
      <c r="E2227" s="24">
        <v>71050525</v>
      </c>
      <c r="F2227" s="12" t="s">
        <v>0</v>
      </c>
      <c r="G2227" s="12" t="s">
        <v>1</v>
      </c>
      <c r="H2227" s="12" t="s">
        <v>3529</v>
      </c>
      <c r="I2227" s="4"/>
      <c r="J2227" s="5">
        <v>1</v>
      </c>
      <c r="K2227" s="6"/>
      <c r="L2227" s="6" t="s">
        <v>131</v>
      </c>
      <c r="M2227" s="4" t="s">
        <v>6</v>
      </c>
      <c r="N2227" t="s">
        <v>118</v>
      </c>
      <c r="O2227" s="4"/>
      <c r="P2227" s="12" t="s">
        <v>3537</v>
      </c>
    </row>
    <row r="2228" spans="1:16" x14ac:dyDescent="0.45">
      <c r="A2228" s="2" t="s">
        <v>4175</v>
      </c>
      <c r="B2228" s="2">
        <v>1120</v>
      </c>
      <c r="C2228" s="12" t="s">
        <v>2451</v>
      </c>
      <c r="D2228" s="12" t="s">
        <v>1331</v>
      </c>
      <c r="E2228" s="24">
        <v>71057068</v>
      </c>
      <c r="F2228" s="12" t="s">
        <v>0</v>
      </c>
      <c r="G2228" s="12" t="s">
        <v>1</v>
      </c>
      <c r="H2228" s="12" t="s">
        <v>3529</v>
      </c>
      <c r="I2228" s="4"/>
      <c r="J2228" s="5">
        <v>1</v>
      </c>
      <c r="K2228" s="6"/>
      <c r="L2228" s="6" t="s">
        <v>32</v>
      </c>
      <c r="M2228" s="4" t="s">
        <v>6</v>
      </c>
      <c r="N2228" t="s">
        <v>118</v>
      </c>
      <c r="O2228" s="4"/>
      <c r="P2228" s="12" t="s">
        <v>3530</v>
      </c>
    </row>
    <row r="2229" spans="1:16" x14ac:dyDescent="0.45">
      <c r="A2229" s="2" t="s">
        <v>4175</v>
      </c>
      <c r="B2229" s="2">
        <v>1120</v>
      </c>
      <c r="C2229" s="12" t="s">
        <v>117</v>
      </c>
      <c r="D2229" s="12" t="s">
        <v>1331</v>
      </c>
      <c r="E2229" s="24">
        <v>71126151</v>
      </c>
      <c r="F2229" s="12" t="s">
        <v>0</v>
      </c>
      <c r="G2229" s="12" t="s">
        <v>24</v>
      </c>
      <c r="H2229" s="12" t="s">
        <v>3529</v>
      </c>
      <c r="I2229" s="4"/>
      <c r="J2229" s="5">
        <v>1</v>
      </c>
      <c r="K2229" s="6"/>
      <c r="L2229" s="6" t="s">
        <v>32</v>
      </c>
      <c r="M2229" s="4" t="s">
        <v>6</v>
      </c>
      <c r="N2229" t="s">
        <v>118</v>
      </c>
      <c r="O2229" s="4"/>
      <c r="P2229" s="12" t="s">
        <v>3532</v>
      </c>
    </row>
    <row r="2230" spans="1:16" x14ac:dyDescent="0.45">
      <c r="A2230" s="2" t="s">
        <v>4175</v>
      </c>
      <c r="B2230" s="2">
        <v>1120</v>
      </c>
      <c r="C2230" s="12" t="s">
        <v>3085</v>
      </c>
      <c r="D2230" s="12" t="s">
        <v>1331</v>
      </c>
      <c r="E2230" s="24">
        <v>71128906</v>
      </c>
      <c r="F2230" s="12" t="s">
        <v>1</v>
      </c>
      <c r="G2230" s="12" t="s">
        <v>24</v>
      </c>
      <c r="H2230" s="12" t="s">
        <v>3529</v>
      </c>
      <c r="I2230" s="4"/>
      <c r="J2230" s="5">
        <v>1</v>
      </c>
      <c r="K2230" s="6"/>
      <c r="L2230" s="6" t="s">
        <v>32</v>
      </c>
      <c r="M2230" s="4" t="s">
        <v>6</v>
      </c>
      <c r="N2230" t="s">
        <v>118</v>
      </c>
      <c r="O2230" s="4"/>
      <c r="P2230" s="12" t="s">
        <v>3538</v>
      </c>
    </row>
    <row r="2231" spans="1:16" x14ac:dyDescent="0.45">
      <c r="A2231" s="2" t="s">
        <v>4175</v>
      </c>
      <c r="B2231" s="2">
        <v>1120</v>
      </c>
      <c r="C2231" s="12" t="s">
        <v>1004</v>
      </c>
      <c r="D2231" s="12" t="s">
        <v>211</v>
      </c>
      <c r="E2231" s="24">
        <v>14307185</v>
      </c>
      <c r="F2231" s="12" t="s">
        <v>0</v>
      </c>
      <c r="G2231" s="12" t="s">
        <v>1</v>
      </c>
      <c r="H2231" s="12" t="s">
        <v>3539</v>
      </c>
      <c r="I2231" s="4"/>
      <c r="J2231" s="5">
        <v>1</v>
      </c>
      <c r="K2231" s="6"/>
      <c r="L2231" s="6" t="s">
        <v>124</v>
      </c>
      <c r="M2231" s="4" t="s">
        <v>6</v>
      </c>
      <c r="N2231" t="s">
        <v>118</v>
      </c>
      <c r="O2231" s="4"/>
      <c r="P2231" s="12" t="s">
        <v>3540</v>
      </c>
    </row>
    <row r="2232" spans="1:16" x14ac:dyDescent="0.45">
      <c r="A2232" s="2" t="s">
        <v>4175</v>
      </c>
      <c r="B2232" s="2">
        <v>1120</v>
      </c>
      <c r="C2232" s="12" t="s">
        <v>904</v>
      </c>
      <c r="D2232" s="12" t="s">
        <v>211</v>
      </c>
      <c r="E2232" s="24">
        <v>14307477</v>
      </c>
      <c r="F2232" s="12" t="s">
        <v>24</v>
      </c>
      <c r="G2232" s="12" t="s">
        <v>10</v>
      </c>
      <c r="H2232" s="12" t="s">
        <v>3539</v>
      </c>
      <c r="I2232" s="4"/>
      <c r="J2232" s="5">
        <v>1</v>
      </c>
      <c r="K2232" s="6"/>
      <c r="L2232" s="6" t="s">
        <v>164</v>
      </c>
      <c r="M2232" s="4" t="s">
        <v>6</v>
      </c>
      <c r="N2232" t="s">
        <v>118</v>
      </c>
      <c r="O2232" s="4"/>
      <c r="P2232" s="12" t="s">
        <v>3541</v>
      </c>
    </row>
    <row r="2233" spans="1:16" x14ac:dyDescent="0.45">
      <c r="A2233" s="2" t="s">
        <v>4175</v>
      </c>
      <c r="B2233" s="2">
        <v>1120</v>
      </c>
      <c r="C2233" s="12" t="s">
        <v>3543</v>
      </c>
      <c r="D2233" s="12" t="s">
        <v>221</v>
      </c>
      <c r="E2233" s="24">
        <v>104160777</v>
      </c>
      <c r="F2233" s="12" t="s">
        <v>0</v>
      </c>
      <c r="G2233" s="12" t="s">
        <v>1</v>
      </c>
      <c r="H2233" s="12" t="s">
        <v>3542</v>
      </c>
      <c r="I2233" s="4"/>
      <c r="J2233" s="5">
        <v>1</v>
      </c>
      <c r="K2233" s="6"/>
      <c r="L2233" s="6" t="s">
        <v>553</v>
      </c>
      <c r="M2233" s="4" t="s">
        <v>6</v>
      </c>
      <c r="N2233" t="s">
        <v>118</v>
      </c>
      <c r="O2233" s="4"/>
      <c r="P2233" s="12" t="s">
        <v>3544</v>
      </c>
    </row>
    <row r="2234" spans="1:16" x14ac:dyDescent="0.45">
      <c r="A2234" s="2" t="s">
        <v>4175</v>
      </c>
      <c r="B2234" s="2">
        <v>1120</v>
      </c>
      <c r="C2234" s="12" t="s">
        <v>3545</v>
      </c>
      <c r="D2234" s="12" t="s">
        <v>221</v>
      </c>
      <c r="E2234" s="24">
        <v>104161051</v>
      </c>
      <c r="F2234" s="12" t="s">
        <v>24</v>
      </c>
      <c r="G2234" s="12" t="s">
        <v>10</v>
      </c>
      <c r="H2234" s="12" t="s">
        <v>3542</v>
      </c>
      <c r="I2234" s="4"/>
      <c r="J2234" s="5">
        <v>1</v>
      </c>
      <c r="K2234" s="6"/>
      <c r="L2234" s="6" t="s">
        <v>32</v>
      </c>
      <c r="M2234" s="4" t="s">
        <v>6</v>
      </c>
      <c r="N2234" t="s">
        <v>118</v>
      </c>
      <c r="O2234" s="4"/>
      <c r="P2234" s="12" t="s">
        <v>3546</v>
      </c>
    </row>
    <row r="2235" spans="1:16" x14ac:dyDescent="0.45">
      <c r="A2235" s="2" t="s">
        <v>4175</v>
      </c>
      <c r="B2235" s="2">
        <v>1120</v>
      </c>
      <c r="C2235" s="12" t="s">
        <v>3548</v>
      </c>
      <c r="D2235" s="12" t="s">
        <v>730</v>
      </c>
      <c r="E2235" s="24">
        <v>51245512</v>
      </c>
      <c r="F2235" s="12" t="s">
        <v>24</v>
      </c>
      <c r="G2235" s="12" t="s">
        <v>10</v>
      </c>
      <c r="H2235" s="12" t="s">
        <v>3547</v>
      </c>
      <c r="I2235" s="4"/>
      <c r="J2235" s="5">
        <v>1</v>
      </c>
      <c r="K2235" s="6"/>
      <c r="L2235" s="6" t="s">
        <v>436</v>
      </c>
      <c r="M2235" s="4" t="s">
        <v>6</v>
      </c>
      <c r="N2235" t="s">
        <v>118</v>
      </c>
      <c r="O2235" s="4"/>
      <c r="P2235" s="12" t="s">
        <v>3549</v>
      </c>
    </row>
    <row r="2236" spans="1:16" x14ac:dyDescent="0.45">
      <c r="A2236" s="2" t="s">
        <v>4175</v>
      </c>
      <c r="B2236" s="2">
        <v>1120</v>
      </c>
      <c r="C2236" s="12" t="s">
        <v>3550</v>
      </c>
      <c r="D2236" s="12" t="s">
        <v>730</v>
      </c>
      <c r="E2236" s="24">
        <v>51225046</v>
      </c>
      <c r="F2236" s="12" t="s">
        <v>1</v>
      </c>
      <c r="G2236" s="12" t="s">
        <v>0</v>
      </c>
      <c r="H2236" s="12" t="s">
        <v>3547</v>
      </c>
      <c r="I2236" s="4"/>
      <c r="J2236" s="5">
        <v>1</v>
      </c>
      <c r="K2236" s="6"/>
      <c r="L2236" s="6" t="s">
        <v>436</v>
      </c>
      <c r="M2236" s="4" t="s">
        <v>6</v>
      </c>
      <c r="N2236" t="s">
        <v>118</v>
      </c>
      <c r="O2236" s="4"/>
      <c r="P2236" s="12" t="s">
        <v>3551</v>
      </c>
    </row>
    <row r="2237" spans="1:16" x14ac:dyDescent="0.45">
      <c r="A2237" s="2" t="s">
        <v>4175</v>
      </c>
      <c r="B2237" s="2">
        <v>1120</v>
      </c>
      <c r="C2237" s="12" t="s">
        <v>1123</v>
      </c>
      <c r="D2237" s="12" t="s">
        <v>730</v>
      </c>
      <c r="E2237" s="24">
        <v>51233077</v>
      </c>
      <c r="F2237" s="12" t="s">
        <v>10</v>
      </c>
      <c r="G2237" s="12" t="s">
        <v>1</v>
      </c>
      <c r="H2237" s="12" t="s">
        <v>3547</v>
      </c>
      <c r="I2237" s="4"/>
      <c r="J2237" s="5">
        <v>1</v>
      </c>
      <c r="K2237" s="6"/>
      <c r="L2237" s="6" t="s">
        <v>436</v>
      </c>
      <c r="M2237" s="4" t="s">
        <v>6</v>
      </c>
      <c r="N2237" t="s">
        <v>118</v>
      </c>
      <c r="O2237" s="4"/>
      <c r="P2237" s="12" t="s">
        <v>3552</v>
      </c>
    </row>
    <row r="2238" spans="1:16" x14ac:dyDescent="0.45">
      <c r="A2238" s="2" t="s">
        <v>4175</v>
      </c>
      <c r="B2238" s="2">
        <v>1120</v>
      </c>
      <c r="C2238" s="12" t="s">
        <v>2822</v>
      </c>
      <c r="D2238" s="12" t="s">
        <v>730</v>
      </c>
      <c r="E2238" s="24">
        <v>51196407</v>
      </c>
      <c r="F2238" s="12" t="s">
        <v>24</v>
      </c>
      <c r="G2238" s="12" t="s">
        <v>10</v>
      </c>
      <c r="H2238" s="12" t="s">
        <v>3547</v>
      </c>
      <c r="I2238" s="4"/>
      <c r="J2238" s="5">
        <v>1</v>
      </c>
      <c r="K2238" s="6"/>
      <c r="L2238" s="6" t="s">
        <v>219</v>
      </c>
      <c r="M2238" s="4" t="s">
        <v>6</v>
      </c>
      <c r="N2238" t="s">
        <v>118</v>
      </c>
      <c r="O2238" s="4"/>
      <c r="P2238" s="12" t="s">
        <v>3553</v>
      </c>
    </row>
    <row r="2239" spans="1:16" x14ac:dyDescent="0.45">
      <c r="A2239" s="2" t="s">
        <v>4175</v>
      </c>
      <c r="B2239" s="2">
        <v>1120</v>
      </c>
      <c r="C2239" s="12" t="s">
        <v>1369</v>
      </c>
      <c r="D2239" s="12" t="s">
        <v>730</v>
      </c>
      <c r="E2239" s="24">
        <v>51226826</v>
      </c>
      <c r="F2239" s="12" t="s">
        <v>0</v>
      </c>
      <c r="G2239" s="12" t="s">
        <v>24</v>
      </c>
      <c r="H2239" s="12" t="s">
        <v>3547</v>
      </c>
      <c r="I2239" s="4"/>
      <c r="J2239" s="5">
        <v>1</v>
      </c>
      <c r="K2239" s="6"/>
      <c r="L2239" s="6" t="s">
        <v>219</v>
      </c>
      <c r="M2239" s="4" t="s">
        <v>6</v>
      </c>
      <c r="N2239" t="s">
        <v>118</v>
      </c>
      <c r="O2239" s="4"/>
      <c r="P2239" s="12" t="s">
        <v>3554</v>
      </c>
    </row>
    <row r="2240" spans="1:16" x14ac:dyDescent="0.45">
      <c r="A2240" s="2" t="s">
        <v>4175</v>
      </c>
      <c r="B2240" s="2">
        <v>1120</v>
      </c>
      <c r="C2240" s="12" t="s">
        <v>3555</v>
      </c>
      <c r="D2240" s="12" t="s">
        <v>730</v>
      </c>
      <c r="E2240" s="24">
        <v>51227050</v>
      </c>
      <c r="F2240" s="12" t="s">
        <v>0</v>
      </c>
      <c r="G2240" s="12" t="s">
        <v>1</v>
      </c>
      <c r="H2240" s="12" t="s">
        <v>3547</v>
      </c>
      <c r="I2240" s="4"/>
      <c r="J2240" s="5">
        <v>1</v>
      </c>
      <c r="K2240" s="6"/>
      <c r="L2240" s="6" t="s">
        <v>176</v>
      </c>
      <c r="M2240" s="4" t="s">
        <v>6</v>
      </c>
      <c r="N2240" t="s">
        <v>118</v>
      </c>
      <c r="O2240" s="4"/>
      <c r="P2240" s="12" t="s">
        <v>3556</v>
      </c>
    </row>
    <row r="2241" spans="1:16" x14ac:dyDescent="0.45">
      <c r="A2241" s="2" t="s">
        <v>4175</v>
      </c>
      <c r="B2241" s="2">
        <v>1120</v>
      </c>
      <c r="C2241" s="12" t="s">
        <v>2316</v>
      </c>
      <c r="D2241" s="12" t="s">
        <v>730</v>
      </c>
      <c r="E2241" s="24">
        <v>51288674</v>
      </c>
      <c r="F2241" s="12" t="s">
        <v>24</v>
      </c>
      <c r="G2241" s="12" t="s">
        <v>0</v>
      </c>
      <c r="H2241" s="12" t="s">
        <v>3547</v>
      </c>
      <c r="I2241" s="4"/>
      <c r="J2241" s="5">
        <v>1</v>
      </c>
      <c r="K2241" s="6"/>
      <c r="L2241" s="6" t="s">
        <v>176</v>
      </c>
      <c r="M2241" s="4" t="s">
        <v>6</v>
      </c>
      <c r="N2241" t="s">
        <v>118</v>
      </c>
      <c r="O2241" s="4"/>
      <c r="P2241" s="12" t="s">
        <v>3557</v>
      </c>
    </row>
    <row r="2242" spans="1:16" x14ac:dyDescent="0.45">
      <c r="A2242" s="2" t="s">
        <v>4175</v>
      </c>
      <c r="B2242" s="2">
        <v>1120</v>
      </c>
      <c r="C2242" s="12" t="s">
        <v>1112</v>
      </c>
      <c r="D2242" s="12" t="s">
        <v>730</v>
      </c>
      <c r="E2242" s="24">
        <v>51225158</v>
      </c>
      <c r="F2242" s="12" t="s">
        <v>0</v>
      </c>
      <c r="G2242" s="12" t="s">
        <v>1</v>
      </c>
      <c r="H2242" s="12" t="s">
        <v>3547</v>
      </c>
      <c r="I2242" s="4"/>
      <c r="J2242" s="5">
        <v>1</v>
      </c>
      <c r="K2242" s="6"/>
      <c r="L2242" s="6" t="s">
        <v>176</v>
      </c>
      <c r="M2242" s="4" t="s">
        <v>6</v>
      </c>
      <c r="N2242" t="s">
        <v>118</v>
      </c>
      <c r="O2242" s="4"/>
      <c r="P2242" s="12" t="s">
        <v>3558</v>
      </c>
    </row>
    <row r="2243" spans="1:16" x14ac:dyDescent="0.45">
      <c r="A2243" s="2" t="s">
        <v>4175</v>
      </c>
      <c r="B2243" s="2">
        <v>1120</v>
      </c>
      <c r="C2243" s="12" t="s">
        <v>1914</v>
      </c>
      <c r="D2243" s="12" t="s">
        <v>730</v>
      </c>
      <c r="E2243" s="24">
        <v>51259554</v>
      </c>
      <c r="F2243" s="12" t="s">
        <v>0</v>
      </c>
      <c r="G2243" s="12" t="s">
        <v>1</v>
      </c>
      <c r="H2243" s="12" t="s">
        <v>3547</v>
      </c>
      <c r="I2243" s="4"/>
      <c r="J2243" s="5">
        <v>1</v>
      </c>
      <c r="K2243" s="6"/>
      <c r="L2243" s="6" t="s">
        <v>176</v>
      </c>
      <c r="M2243" s="4" t="s">
        <v>6</v>
      </c>
      <c r="N2243" t="s">
        <v>118</v>
      </c>
      <c r="O2243" s="4"/>
      <c r="P2243" s="12" t="s">
        <v>3559</v>
      </c>
    </row>
    <row r="2244" spans="1:16" x14ac:dyDescent="0.45">
      <c r="A2244" s="2" t="s">
        <v>4175</v>
      </c>
      <c r="B2244" s="2">
        <v>1120</v>
      </c>
      <c r="C2244" s="12" t="s">
        <v>690</v>
      </c>
      <c r="D2244" s="12" t="s">
        <v>730</v>
      </c>
      <c r="E2244" s="24">
        <v>51221539</v>
      </c>
      <c r="F2244" s="12" t="s">
        <v>0</v>
      </c>
      <c r="G2244" s="12" t="s">
        <v>1</v>
      </c>
      <c r="H2244" s="12" t="s">
        <v>3547</v>
      </c>
      <c r="I2244" s="4"/>
      <c r="J2244" s="5">
        <v>1</v>
      </c>
      <c r="K2244" s="6"/>
      <c r="L2244" s="6" t="s">
        <v>128</v>
      </c>
      <c r="M2244" s="4" t="s">
        <v>6</v>
      </c>
      <c r="N2244" t="s">
        <v>118</v>
      </c>
      <c r="O2244" s="4"/>
      <c r="P2244" s="12" t="s">
        <v>3297</v>
      </c>
    </row>
    <row r="2245" spans="1:16" x14ac:dyDescent="0.45">
      <c r="A2245" s="2" t="s">
        <v>4175</v>
      </c>
      <c r="B2245" s="2">
        <v>1120</v>
      </c>
      <c r="C2245" s="12" t="s">
        <v>616</v>
      </c>
      <c r="D2245" s="12" t="s">
        <v>730</v>
      </c>
      <c r="E2245" s="24">
        <v>51233598</v>
      </c>
      <c r="F2245" s="12" t="s">
        <v>0</v>
      </c>
      <c r="G2245" s="12" t="s">
        <v>1</v>
      </c>
      <c r="H2245" s="12" t="s">
        <v>3547</v>
      </c>
      <c r="I2245" s="4"/>
      <c r="J2245" s="5">
        <v>1</v>
      </c>
      <c r="K2245" s="6"/>
      <c r="L2245" s="6" t="s">
        <v>128</v>
      </c>
      <c r="M2245" s="4" t="s">
        <v>6</v>
      </c>
      <c r="N2245" t="s">
        <v>118</v>
      </c>
      <c r="O2245" s="4"/>
      <c r="P2245" s="12" t="s">
        <v>3560</v>
      </c>
    </row>
    <row r="2246" spans="1:16" x14ac:dyDescent="0.45">
      <c r="A2246" s="2" t="s">
        <v>4175</v>
      </c>
      <c r="B2246" s="2">
        <v>1120</v>
      </c>
      <c r="C2246" s="12" t="s">
        <v>2035</v>
      </c>
      <c r="D2246" s="12" t="s">
        <v>730</v>
      </c>
      <c r="E2246" s="24">
        <v>51190228</v>
      </c>
      <c r="F2246" s="12" t="s">
        <v>1</v>
      </c>
      <c r="G2246" s="12" t="s">
        <v>24</v>
      </c>
      <c r="H2246" s="12" t="s">
        <v>3547</v>
      </c>
      <c r="I2246" s="4"/>
      <c r="J2246" s="5">
        <v>1</v>
      </c>
      <c r="K2246" s="6"/>
      <c r="L2246" s="6" t="s">
        <v>187</v>
      </c>
      <c r="M2246" s="4" t="s">
        <v>6</v>
      </c>
      <c r="N2246" t="s">
        <v>118</v>
      </c>
      <c r="O2246" s="4"/>
      <c r="P2246" s="12" t="s">
        <v>3561</v>
      </c>
    </row>
    <row r="2247" spans="1:16" x14ac:dyDescent="0.45">
      <c r="A2247" s="2" t="s">
        <v>4175</v>
      </c>
      <c r="B2247" s="2">
        <v>1120</v>
      </c>
      <c r="C2247" s="12" t="s">
        <v>909</v>
      </c>
      <c r="D2247" s="12" t="s">
        <v>730</v>
      </c>
      <c r="E2247" s="24">
        <v>51211022</v>
      </c>
      <c r="F2247" s="12" t="s">
        <v>1</v>
      </c>
      <c r="G2247" s="12" t="s">
        <v>0</v>
      </c>
      <c r="H2247" s="12" t="s">
        <v>3547</v>
      </c>
      <c r="I2247" s="4"/>
      <c r="J2247" s="5">
        <v>1</v>
      </c>
      <c r="K2247" s="6"/>
      <c r="L2247" s="6" t="s">
        <v>131</v>
      </c>
      <c r="M2247" s="4" t="s">
        <v>6</v>
      </c>
      <c r="N2247" t="s">
        <v>118</v>
      </c>
      <c r="O2247" s="4"/>
      <c r="P2247" s="12" t="s">
        <v>3562</v>
      </c>
    </row>
    <row r="2248" spans="1:16" x14ac:dyDescent="0.45">
      <c r="A2248" s="2" t="s">
        <v>4175</v>
      </c>
      <c r="B2248" s="2">
        <v>1120</v>
      </c>
      <c r="C2248" s="12" t="s">
        <v>1593</v>
      </c>
      <c r="D2248" s="12" t="s">
        <v>730</v>
      </c>
      <c r="E2248" s="24">
        <v>51245512</v>
      </c>
      <c r="F2248" s="12" t="s">
        <v>24</v>
      </c>
      <c r="G2248" s="12" t="s">
        <v>10</v>
      </c>
      <c r="H2248" s="12" t="s">
        <v>3547</v>
      </c>
      <c r="I2248" s="4"/>
      <c r="J2248" s="5">
        <v>1</v>
      </c>
      <c r="K2248" s="6"/>
      <c r="L2248" s="6" t="s">
        <v>70</v>
      </c>
      <c r="M2248" s="4" t="s">
        <v>6</v>
      </c>
      <c r="N2248" t="s">
        <v>118</v>
      </c>
      <c r="O2248" s="4"/>
      <c r="P2248" s="12" t="s">
        <v>3549</v>
      </c>
    </row>
    <row r="2249" spans="1:16" x14ac:dyDescent="0.45">
      <c r="A2249" s="2" t="s">
        <v>4175</v>
      </c>
      <c r="B2249" s="2">
        <v>1120</v>
      </c>
      <c r="C2249" s="12" t="s">
        <v>903</v>
      </c>
      <c r="D2249" s="12" t="s">
        <v>730</v>
      </c>
      <c r="E2249" s="24">
        <v>51196344</v>
      </c>
      <c r="F2249" s="12" t="s">
        <v>144</v>
      </c>
      <c r="G2249" s="12" t="s">
        <v>3564</v>
      </c>
      <c r="H2249" s="12" t="s">
        <v>3547</v>
      </c>
      <c r="I2249" s="4"/>
      <c r="J2249" s="5">
        <v>1</v>
      </c>
      <c r="K2249" s="6"/>
      <c r="L2249" s="6" t="s">
        <v>164</v>
      </c>
      <c r="M2249" s="4" t="s">
        <v>6</v>
      </c>
      <c r="N2249" t="s">
        <v>1186</v>
      </c>
      <c r="O2249" s="4"/>
      <c r="P2249" s="12" t="s">
        <v>3563</v>
      </c>
    </row>
    <row r="2250" spans="1:16" x14ac:dyDescent="0.45">
      <c r="A2250" s="2" t="s">
        <v>4175</v>
      </c>
      <c r="B2250" s="2">
        <v>1120</v>
      </c>
      <c r="C2250" s="12" t="s">
        <v>3565</v>
      </c>
      <c r="D2250" s="12" t="s">
        <v>730</v>
      </c>
      <c r="E2250" s="24">
        <v>51225008</v>
      </c>
      <c r="F2250" s="12" t="s">
        <v>24</v>
      </c>
      <c r="G2250" s="12" t="s">
        <v>1</v>
      </c>
      <c r="H2250" s="12" t="s">
        <v>3547</v>
      </c>
      <c r="I2250" s="4"/>
      <c r="J2250" s="5">
        <v>1</v>
      </c>
      <c r="K2250" s="6"/>
      <c r="L2250" s="6" t="s">
        <v>445</v>
      </c>
      <c r="M2250" s="4" t="s">
        <v>6</v>
      </c>
      <c r="N2250" t="s">
        <v>118</v>
      </c>
      <c r="O2250" s="4"/>
      <c r="P2250" s="12" t="s">
        <v>3566</v>
      </c>
    </row>
    <row r="2251" spans="1:16" x14ac:dyDescent="0.45">
      <c r="A2251" s="2" t="s">
        <v>4175</v>
      </c>
      <c r="B2251" s="2">
        <v>1120</v>
      </c>
      <c r="C2251" s="12" t="s">
        <v>804</v>
      </c>
      <c r="D2251" s="12" t="s">
        <v>730</v>
      </c>
      <c r="E2251" s="24">
        <v>36987166</v>
      </c>
      <c r="F2251" s="12" t="s">
        <v>10</v>
      </c>
      <c r="G2251" s="12" t="s">
        <v>0</v>
      </c>
      <c r="H2251" s="12" t="s">
        <v>3567</v>
      </c>
      <c r="I2251" s="4"/>
      <c r="J2251" s="5">
        <v>1</v>
      </c>
      <c r="K2251" s="6"/>
      <c r="L2251" s="6" t="s">
        <v>187</v>
      </c>
      <c r="M2251" s="4" t="s">
        <v>6</v>
      </c>
      <c r="N2251" t="s">
        <v>118</v>
      </c>
      <c r="O2251" s="4"/>
      <c r="P2251" s="12" t="s">
        <v>3568</v>
      </c>
    </row>
    <row r="2252" spans="1:16" x14ac:dyDescent="0.45">
      <c r="A2252" s="2" t="s">
        <v>4175</v>
      </c>
      <c r="B2252" s="2">
        <v>1120</v>
      </c>
      <c r="C2252" s="12" t="s">
        <v>3570</v>
      </c>
      <c r="D2252" s="12" t="s">
        <v>126</v>
      </c>
      <c r="E2252" s="24">
        <v>176696629</v>
      </c>
      <c r="F2252" s="12" t="s">
        <v>0</v>
      </c>
      <c r="G2252" s="12" t="s">
        <v>1</v>
      </c>
      <c r="H2252" s="12" t="s">
        <v>3569</v>
      </c>
      <c r="I2252" s="4"/>
      <c r="J2252" s="5">
        <v>1</v>
      </c>
      <c r="K2252" s="6"/>
      <c r="L2252" s="6" t="s">
        <v>124</v>
      </c>
      <c r="M2252" s="4" t="s">
        <v>6</v>
      </c>
      <c r="N2252" t="s">
        <v>118</v>
      </c>
      <c r="O2252" s="4"/>
      <c r="P2252" s="12" t="s">
        <v>3571</v>
      </c>
    </row>
    <row r="2253" spans="1:16" x14ac:dyDescent="0.45">
      <c r="A2253" s="2" t="s">
        <v>4175</v>
      </c>
      <c r="B2253" s="2">
        <v>1120</v>
      </c>
      <c r="C2253" s="12" t="s">
        <v>3533</v>
      </c>
      <c r="D2253" s="12" t="s">
        <v>126</v>
      </c>
      <c r="E2253" s="24">
        <v>176707587</v>
      </c>
      <c r="F2253" s="12" t="s">
        <v>24</v>
      </c>
      <c r="G2253" s="12" t="s">
        <v>10</v>
      </c>
      <c r="H2253" s="12" t="s">
        <v>3569</v>
      </c>
      <c r="I2253" s="4"/>
      <c r="J2253" s="5">
        <v>1</v>
      </c>
      <c r="K2253" s="6"/>
      <c r="L2253" s="6" t="s">
        <v>151</v>
      </c>
      <c r="M2253" s="4" t="s">
        <v>6</v>
      </c>
      <c r="N2253" t="s">
        <v>118</v>
      </c>
      <c r="O2253" s="4"/>
      <c r="P2253" s="12" t="s">
        <v>3572</v>
      </c>
    </row>
    <row r="2254" spans="1:16" x14ac:dyDescent="0.45">
      <c r="A2254" s="2" t="s">
        <v>4175</v>
      </c>
      <c r="B2254" s="2">
        <v>1120</v>
      </c>
      <c r="C2254" s="12" t="s">
        <v>558</v>
      </c>
      <c r="D2254" s="12" t="s">
        <v>126</v>
      </c>
      <c r="E2254" s="24">
        <v>176638210</v>
      </c>
      <c r="F2254" s="12" t="s">
        <v>24</v>
      </c>
      <c r="G2254" s="12" t="s">
        <v>10</v>
      </c>
      <c r="H2254" s="12" t="s">
        <v>3569</v>
      </c>
      <c r="I2254" s="4"/>
      <c r="J2254" s="5">
        <v>1</v>
      </c>
      <c r="K2254" s="6"/>
      <c r="L2254" s="6" t="s">
        <v>180</v>
      </c>
      <c r="M2254" s="4" t="s">
        <v>6</v>
      </c>
      <c r="N2254" t="s">
        <v>118</v>
      </c>
      <c r="O2254" s="4"/>
      <c r="P2254" s="12" t="s">
        <v>3573</v>
      </c>
    </row>
    <row r="2255" spans="1:16" x14ac:dyDescent="0.45">
      <c r="A2255" s="2" t="s">
        <v>4175</v>
      </c>
      <c r="B2255" s="2">
        <v>1120</v>
      </c>
      <c r="C2255" s="12" t="s">
        <v>1844</v>
      </c>
      <c r="D2255" s="12" t="s">
        <v>126</v>
      </c>
      <c r="E2255" s="24">
        <v>176638946</v>
      </c>
      <c r="F2255" s="12" t="s">
        <v>0</v>
      </c>
      <c r="G2255" s="12" t="s">
        <v>24</v>
      </c>
      <c r="H2255" s="12" t="s">
        <v>3569</v>
      </c>
      <c r="I2255" s="4"/>
      <c r="J2255" s="5">
        <v>1</v>
      </c>
      <c r="K2255" s="6"/>
      <c r="L2255" s="6" t="s">
        <v>219</v>
      </c>
      <c r="M2255" s="4" t="s">
        <v>6</v>
      </c>
      <c r="N2255" t="s">
        <v>118</v>
      </c>
      <c r="O2255" s="4"/>
      <c r="P2255" s="12" t="s">
        <v>3574</v>
      </c>
    </row>
    <row r="2256" spans="1:16" x14ac:dyDescent="0.45">
      <c r="A2256" s="2" t="s">
        <v>4175</v>
      </c>
      <c r="B2256" s="2">
        <v>1120</v>
      </c>
      <c r="C2256" s="12" t="s">
        <v>3575</v>
      </c>
      <c r="D2256" s="12" t="s">
        <v>126</v>
      </c>
      <c r="E2256" s="24">
        <v>176562991</v>
      </c>
      <c r="F2256" s="12" t="s">
        <v>0</v>
      </c>
      <c r="G2256" s="12" t="s">
        <v>24</v>
      </c>
      <c r="H2256" s="12" t="s">
        <v>3569</v>
      </c>
      <c r="I2256" s="4"/>
      <c r="J2256" s="5">
        <v>1</v>
      </c>
      <c r="K2256" s="6"/>
      <c r="L2256" s="6" t="s">
        <v>187</v>
      </c>
      <c r="M2256" s="4" t="s">
        <v>6</v>
      </c>
      <c r="N2256" t="s">
        <v>118</v>
      </c>
      <c r="O2256" s="4"/>
      <c r="P2256" s="12" t="s">
        <v>3576</v>
      </c>
    </row>
    <row r="2257" spans="1:16" x14ac:dyDescent="0.45">
      <c r="A2257" s="2" t="s">
        <v>4175</v>
      </c>
      <c r="B2257" s="2">
        <v>1120</v>
      </c>
      <c r="C2257" s="12" t="s">
        <v>830</v>
      </c>
      <c r="D2257" s="12" t="s">
        <v>126</v>
      </c>
      <c r="E2257" s="24">
        <v>176696655</v>
      </c>
      <c r="F2257" s="12" t="s">
        <v>3578</v>
      </c>
      <c r="G2257" s="12" t="s">
        <v>144</v>
      </c>
      <c r="H2257" s="12" t="s">
        <v>3569</v>
      </c>
      <c r="I2257" s="4"/>
      <c r="J2257" s="5">
        <v>1</v>
      </c>
      <c r="K2257" s="6"/>
      <c r="L2257" s="6" t="s">
        <v>32</v>
      </c>
      <c r="M2257" s="4" t="s">
        <v>6</v>
      </c>
      <c r="N2257" t="s">
        <v>140</v>
      </c>
      <c r="O2257" s="4"/>
      <c r="P2257" s="12" t="s">
        <v>3577</v>
      </c>
    </row>
    <row r="2258" spans="1:16" x14ac:dyDescent="0.45">
      <c r="A2258" s="2" t="s">
        <v>4175</v>
      </c>
      <c r="B2258" s="2">
        <v>1120</v>
      </c>
      <c r="C2258" s="12" t="s">
        <v>963</v>
      </c>
      <c r="D2258" s="12" t="s">
        <v>662</v>
      </c>
      <c r="E2258" s="24">
        <v>71729276</v>
      </c>
      <c r="F2258" s="12" t="s">
        <v>24</v>
      </c>
      <c r="G2258" s="12" t="s">
        <v>10</v>
      </c>
      <c r="H2258" s="12" t="s">
        <v>3579</v>
      </c>
      <c r="I2258" s="4"/>
      <c r="J2258" s="5">
        <v>1</v>
      </c>
      <c r="K2258" s="6"/>
      <c r="L2258" s="6" t="s">
        <v>503</v>
      </c>
      <c r="M2258" s="4" t="s">
        <v>6</v>
      </c>
      <c r="N2258" t="s">
        <v>118</v>
      </c>
      <c r="O2258" s="4"/>
      <c r="P2258" s="12" t="s">
        <v>3580</v>
      </c>
    </row>
    <row r="2259" spans="1:16" x14ac:dyDescent="0.45">
      <c r="A2259" s="2" t="s">
        <v>4175</v>
      </c>
      <c r="B2259" s="2">
        <v>1120</v>
      </c>
      <c r="C2259" s="12" t="s">
        <v>1701</v>
      </c>
      <c r="D2259" s="12" t="s">
        <v>662</v>
      </c>
      <c r="E2259" s="24">
        <v>71717128</v>
      </c>
      <c r="F2259" s="12" t="s">
        <v>0</v>
      </c>
      <c r="G2259" s="12" t="s">
        <v>10</v>
      </c>
      <c r="H2259" s="12" t="s">
        <v>3579</v>
      </c>
      <c r="I2259" s="4"/>
      <c r="J2259" s="5">
        <v>1</v>
      </c>
      <c r="K2259" s="6"/>
      <c r="L2259" s="6" t="s">
        <v>503</v>
      </c>
      <c r="M2259" s="4" t="s">
        <v>6</v>
      </c>
      <c r="N2259" t="s">
        <v>118</v>
      </c>
      <c r="O2259" s="4"/>
      <c r="P2259" s="12" t="s">
        <v>3581</v>
      </c>
    </row>
    <row r="2260" spans="1:16" x14ac:dyDescent="0.45">
      <c r="A2260" s="2" t="s">
        <v>4175</v>
      </c>
      <c r="B2260" s="2">
        <v>1120</v>
      </c>
      <c r="C2260" s="12" t="s">
        <v>384</v>
      </c>
      <c r="D2260" s="12" t="s">
        <v>662</v>
      </c>
      <c r="E2260" s="24">
        <v>71718377</v>
      </c>
      <c r="F2260" s="12" t="s">
        <v>1</v>
      </c>
      <c r="G2260" s="12" t="s">
        <v>0</v>
      </c>
      <c r="H2260" s="12" t="s">
        <v>3579</v>
      </c>
      <c r="I2260" s="4"/>
      <c r="J2260" s="5">
        <v>1</v>
      </c>
      <c r="K2260" s="6"/>
      <c r="L2260" s="6" t="s">
        <v>124</v>
      </c>
      <c r="M2260" s="4" t="s">
        <v>6</v>
      </c>
      <c r="N2260" t="s">
        <v>118</v>
      </c>
      <c r="O2260" s="4"/>
      <c r="P2260" s="12" t="s">
        <v>3582</v>
      </c>
    </row>
    <row r="2261" spans="1:16" x14ac:dyDescent="0.45">
      <c r="A2261" s="2" t="s">
        <v>4175</v>
      </c>
      <c r="B2261" s="2">
        <v>1120</v>
      </c>
      <c r="C2261" s="12" t="s">
        <v>3583</v>
      </c>
      <c r="D2261" s="12" t="s">
        <v>662</v>
      </c>
      <c r="E2261" s="24">
        <v>71726987</v>
      </c>
      <c r="F2261" s="12" t="s">
        <v>10</v>
      </c>
      <c r="G2261" s="12" t="s">
        <v>24</v>
      </c>
      <c r="H2261" s="12" t="s">
        <v>3579</v>
      </c>
      <c r="I2261" s="4"/>
      <c r="J2261" s="5">
        <v>1</v>
      </c>
      <c r="K2261" s="6"/>
      <c r="L2261" s="6" t="s">
        <v>151</v>
      </c>
      <c r="M2261" s="4" t="s">
        <v>6</v>
      </c>
      <c r="N2261" t="s">
        <v>118</v>
      </c>
      <c r="O2261" s="4"/>
      <c r="P2261" s="12" t="s">
        <v>3584</v>
      </c>
    </row>
    <row r="2262" spans="1:16" x14ac:dyDescent="0.45">
      <c r="A2262" s="2" t="s">
        <v>4175</v>
      </c>
      <c r="B2262" s="2">
        <v>1120</v>
      </c>
      <c r="C2262" s="12" t="s">
        <v>1844</v>
      </c>
      <c r="D2262" s="12" t="s">
        <v>662</v>
      </c>
      <c r="E2262" s="24">
        <v>71720165</v>
      </c>
      <c r="F2262" s="12" t="s">
        <v>24</v>
      </c>
      <c r="G2262" s="12" t="s">
        <v>10</v>
      </c>
      <c r="H2262" s="12" t="s">
        <v>3579</v>
      </c>
      <c r="I2262" s="4"/>
      <c r="J2262" s="5">
        <v>1</v>
      </c>
      <c r="K2262" s="6"/>
      <c r="L2262" s="6" t="s">
        <v>219</v>
      </c>
      <c r="M2262" s="4" t="s">
        <v>6</v>
      </c>
      <c r="N2262" t="s">
        <v>118</v>
      </c>
      <c r="O2262" s="4"/>
      <c r="P2262" s="12" t="s">
        <v>3585</v>
      </c>
    </row>
    <row r="2263" spans="1:16" x14ac:dyDescent="0.45">
      <c r="A2263" s="2" t="s">
        <v>4175</v>
      </c>
      <c r="B2263" s="2">
        <v>1120</v>
      </c>
      <c r="C2263" s="12" t="s">
        <v>175</v>
      </c>
      <c r="D2263" s="12" t="s">
        <v>662</v>
      </c>
      <c r="E2263" s="24">
        <v>71718293</v>
      </c>
      <c r="F2263" s="12" t="s">
        <v>0</v>
      </c>
      <c r="G2263" s="12" t="s">
        <v>1</v>
      </c>
      <c r="H2263" s="12" t="s">
        <v>3579</v>
      </c>
      <c r="I2263" s="4"/>
      <c r="J2263" s="5">
        <v>1</v>
      </c>
      <c r="K2263" s="6"/>
      <c r="L2263" s="6" t="s">
        <v>176</v>
      </c>
      <c r="M2263" s="4" t="s">
        <v>6</v>
      </c>
      <c r="N2263" t="s">
        <v>118</v>
      </c>
      <c r="O2263" s="4"/>
      <c r="P2263" s="12" t="s">
        <v>3586</v>
      </c>
    </row>
    <row r="2264" spans="1:16" x14ac:dyDescent="0.45">
      <c r="A2264" s="2" t="s">
        <v>4175</v>
      </c>
      <c r="B2264" s="2">
        <v>1120</v>
      </c>
      <c r="C2264" s="12" t="s">
        <v>3587</v>
      </c>
      <c r="D2264" s="12" t="s">
        <v>662</v>
      </c>
      <c r="E2264" s="24">
        <v>71717272</v>
      </c>
      <c r="F2264" s="12" t="s">
        <v>24</v>
      </c>
      <c r="G2264" s="12" t="s">
        <v>10</v>
      </c>
      <c r="H2264" s="12" t="s">
        <v>3579</v>
      </c>
      <c r="I2264" s="4"/>
      <c r="J2264" s="5">
        <v>1</v>
      </c>
      <c r="K2264" s="6"/>
      <c r="L2264" s="6" t="s">
        <v>176</v>
      </c>
      <c r="M2264" s="4" t="s">
        <v>6</v>
      </c>
      <c r="N2264" t="s">
        <v>118</v>
      </c>
      <c r="O2264" s="4"/>
      <c r="P2264" s="12" t="s">
        <v>3588</v>
      </c>
    </row>
    <row r="2265" spans="1:16" x14ac:dyDescent="0.45">
      <c r="A2265" s="2" t="s">
        <v>4175</v>
      </c>
      <c r="B2265" s="2">
        <v>1120</v>
      </c>
      <c r="C2265" s="12" t="s">
        <v>1499</v>
      </c>
      <c r="D2265" s="12" t="s">
        <v>662</v>
      </c>
      <c r="E2265" s="24">
        <v>71720353</v>
      </c>
      <c r="F2265" s="12" t="s">
        <v>0</v>
      </c>
      <c r="G2265" s="12" t="s">
        <v>24</v>
      </c>
      <c r="H2265" s="12" t="s">
        <v>3579</v>
      </c>
      <c r="I2265" s="4"/>
      <c r="J2265" s="5">
        <v>1</v>
      </c>
      <c r="K2265" s="6"/>
      <c r="L2265" s="6" t="s">
        <v>199</v>
      </c>
      <c r="M2265" s="4" t="s">
        <v>6</v>
      </c>
      <c r="N2265" t="s">
        <v>118</v>
      </c>
      <c r="O2265" s="4"/>
      <c r="P2265" s="12" t="s">
        <v>3589</v>
      </c>
    </row>
    <row r="2266" spans="1:16" x14ac:dyDescent="0.45">
      <c r="A2266" s="2" t="s">
        <v>4175</v>
      </c>
      <c r="B2266" s="2">
        <v>1120</v>
      </c>
      <c r="C2266" s="12" t="s">
        <v>1605</v>
      </c>
      <c r="D2266" s="12" t="s">
        <v>662</v>
      </c>
      <c r="E2266" s="24">
        <v>71733410</v>
      </c>
      <c r="F2266" s="12" t="s">
        <v>0</v>
      </c>
      <c r="G2266" s="12" t="s">
        <v>1</v>
      </c>
      <c r="H2266" s="12" t="s">
        <v>3579</v>
      </c>
      <c r="I2266" s="4"/>
      <c r="J2266" s="5">
        <v>1</v>
      </c>
      <c r="K2266" s="6"/>
      <c r="L2266" s="6" t="s">
        <v>187</v>
      </c>
      <c r="M2266" s="4" t="s">
        <v>6</v>
      </c>
      <c r="N2266" t="s">
        <v>132</v>
      </c>
      <c r="O2266" s="4"/>
      <c r="P2266" s="12" t="s">
        <v>3590</v>
      </c>
    </row>
    <row r="2267" spans="1:16" x14ac:dyDescent="0.45">
      <c r="A2267" s="2" t="s">
        <v>4175</v>
      </c>
      <c r="B2267" s="2">
        <v>1120</v>
      </c>
      <c r="C2267" s="12" t="s">
        <v>3591</v>
      </c>
      <c r="D2267" s="12" t="s">
        <v>662</v>
      </c>
      <c r="E2267" s="24">
        <v>71729276</v>
      </c>
      <c r="F2267" s="12" t="s">
        <v>24</v>
      </c>
      <c r="G2267" s="12" t="s">
        <v>10</v>
      </c>
      <c r="H2267" s="12" t="s">
        <v>3579</v>
      </c>
      <c r="I2267" s="4"/>
      <c r="J2267" s="5">
        <v>1</v>
      </c>
      <c r="K2267" s="6"/>
      <c r="L2267" s="6" t="s">
        <v>131</v>
      </c>
      <c r="M2267" s="4" t="s">
        <v>6</v>
      </c>
      <c r="N2267" t="s">
        <v>118</v>
      </c>
      <c r="O2267" s="4"/>
      <c r="P2267" s="12" t="s">
        <v>3580</v>
      </c>
    </row>
    <row r="2268" spans="1:16" x14ac:dyDescent="0.45">
      <c r="A2268" s="2" t="s">
        <v>4175</v>
      </c>
      <c r="B2268" s="2">
        <v>1120</v>
      </c>
      <c r="C2268" s="12" t="s">
        <v>2756</v>
      </c>
      <c r="D2268" s="12" t="s">
        <v>662</v>
      </c>
      <c r="E2268" s="24">
        <v>71724660</v>
      </c>
      <c r="F2268" s="12" t="s">
        <v>24</v>
      </c>
      <c r="G2268" s="12" t="s">
        <v>10</v>
      </c>
      <c r="H2268" s="12" t="s">
        <v>3579</v>
      </c>
      <c r="I2268" s="4"/>
      <c r="J2268" s="5">
        <v>1</v>
      </c>
      <c r="K2268" s="6"/>
      <c r="L2268" s="6" t="s">
        <v>234</v>
      </c>
      <c r="M2268" s="4" t="s">
        <v>6</v>
      </c>
      <c r="N2268" t="s">
        <v>118</v>
      </c>
      <c r="O2268" s="4"/>
      <c r="P2268" s="12" t="s">
        <v>3592</v>
      </c>
    </row>
    <row r="2269" spans="1:16" x14ac:dyDescent="0.45">
      <c r="A2269" s="2" t="s">
        <v>4175</v>
      </c>
      <c r="B2269" s="2">
        <v>1120</v>
      </c>
      <c r="C2269" s="12" t="s">
        <v>3593</v>
      </c>
      <c r="D2269" s="12" t="s">
        <v>662</v>
      </c>
      <c r="E2269" s="24">
        <v>71717144</v>
      </c>
      <c r="F2269" s="12" t="s">
        <v>24</v>
      </c>
      <c r="G2269" s="12" t="s">
        <v>10</v>
      </c>
      <c r="H2269" s="12" t="s">
        <v>3579</v>
      </c>
      <c r="I2269" s="4"/>
      <c r="J2269" s="5">
        <v>1</v>
      </c>
      <c r="K2269" s="6"/>
      <c r="L2269" s="6" t="s">
        <v>32</v>
      </c>
      <c r="M2269" s="4" t="s">
        <v>6</v>
      </c>
      <c r="N2269" t="s">
        <v>118</v>
      </c>
      <c r="O2269" s="4"/>
      <c r="P2269" s="12" t="s">
        <v>3594</v>
      </c>
    </row>
    <row r="2270" spans="1:16" x14ac:dyDescent="0.45">
      <c r="A2270" s="2" t="s">
        <v>4175</v>
      </c>
      <c r="B2270" s="2">
        <v>1120</v>
      </c>
      <c r="C2270" s="12" t="s">
        <v>830</v>
      </c>
      <c r="D2270" s="12" t="s">
        <v>662</v>
      </c>
      <c r="E2270" s="24">
        <v>71725425</v>
      </c>
      <c r="F2270" s="12" t="s">
        <v>24</v>
      </c>
      <c r="G2270" s="12" t="s">
        <v>10</v>
      </c>
      <c r="H2270" s="12" t="s">
        <v>3579</v>
      </c>
      <c r="I2270" s="4"/>
      <c r="J2270" s="5">
        <v>1</v>
      </c>
      <c r="K2270" s="6"/>
      <c r="L2270" s="6" t="s">
        <v>32</v>
      </c>
      <c r="M2270" s="4" t="s">
        <v>6</v>
      </c>
      <c r="N2270" t="s">
        <v>118</v>
      </c>
      <c r="O2270" s="4"/>
      <c r="P2270" s="12" t="s">
        <v>3595</v>
      </c>
    </row>
    <row r="2271" spans="1:16" x14ac:dyDescent="0.45">
      <c r="A2271" s="2" t="s">
        <v>4175</v>
      </c>
      <c r="B2271" s="2">
        <v>1120</v>
      </c>
      <c r="C2271" s="12" t="s">
        <v>739</v>
      </c>
      <c r="D2271" s="12" t="s">
        <v>662</v>
      </c>
      <c r="E2271" s="24">
        <v>71725526</v>
      </c>
      <c r="F2271" s="12" t="s">
        <v>0</v>
      </c>
      <c r="G2271" s="12" t="s">
        <v>1</v>
      </c>
      <c r="H2271" s="12" t="s">
        <v>3579</v>
      </c>
      <c r="I2271" s="4"/>
      <c r="J2271" s="5">
        <v>1</v>
      </c>
      <c r="K2271" s="6"/>
      <c r="L2271" s="6" t="s">
        <v>32</v>
      </c>
      <c r="M2271" s="4" t="s">
        <v>6</v>
      </c>
      <c r="N2271" t="s">
        <v>118</v>
      </c>
      <c r="O2271" s="4"/>
      <c r="P2271" s="12" t="s">
        <v>3596</v>
      </c>
    </row>
    <row r="2272" spans="1:16" x14ac:dyDescent="0.45">
      <c r="A2272" s="2" t="s">
        <v>4175</v>
      </c>
      <c r="B2272" s="2">
        <v>1120</v>
      </c>
      <c r="C2272" s="12" t="s">
        <v>1061</v>
      </c>
      <c r="D2272" s="12" t="s">
        <v>662</v>
      </c>
      <c r="E2272" s="24">
        <v>71718293</v>
      </c>
      <c r="F2272" s="12" t="s">
        <v>0</v>
      </c>
      <c r="G2272" s="12" t="s">
        <v>1</v>
      </c>
      <c r="H2272" s="12" t="s">
        <v>3579</v>
      </c>
      <c r="I2272" s="4"/>
      <c r="J2272" s="5">
        <v>1</v>
      </c>
      <c r="K2272" s="6"/>
      <c r="L2272" s="6" t="s">
        <v>32</v>
      </c>
      <c r="M2272" s="4" t="s">
        <v>6</v>
      </c>
      <c r="N2272" t="s">
        <v>118</v>
      </c>
      <c r="O2272" s="4"/>
      <c r="P2272" s="12" t="s">
        <v>3586</v>
      </c>
    </row>
    <row r="2273" spans="1:16" x14ac:dyDescent="0.45">
      <c r="A2273" s="2" t="s">
        <v>4175</v>
      </c>
      <c r="B2273" s="2">
        <v>1120</v>
      </c>
      <c r="C2273" s="12" t="s">
        <v>2884</v>
      </c>
      <c r="D2273" s="12" t="s">
        <v>662</v>
      </c>
      <c r="E2273" s="24">
        <v>71717260</v>
      </c>
      <c r="F2273" s="12" t="s">
        <v>24</v>
      </c>
      <c r="G2273" s="12" t="s">
        <v>1</v>
      </c>
      <c r="H2273" s="12" t="s">
        <v>3579</v>
      </c>
      <c r="I2273" s="4"/>
      <c r="J2273" s="5">
        <v>1</v>
      </c>
      <c r="K2273" s="6"/>
      <c r="L2273" s="6" t="s">
        <v>32</v>
      </c>
      <c r="M2273" s="4" t="s">
        <v>6</v>
      </c>
      <c r="N2273" t="s">
        <v>118</v>
      </c>
      <c r="O2273" s="4"/>
      <c r="P2273" s="12" t="s">
        <v>3597</v>
      </c>
    </row>
    <row r="2274" spans="1:16" x14ac:dyDescent="0.45">
      <c r="A2274" s="2" t="s">
        <v>4175</v>
      </c>
      <c r="B2274" s="2">
        <v>1120</v>
      </c>
      <c r="C2274" s="12" t="s">
        <v>852</v>
      </c>
      <c r="D2274" s="12" t="s">
        <v>662</v>
      </c>
      <c r="E2274" s="24">
        <v>71728818</v>
      </c>
      <c r="F2274" s="12" t="s">
        <v>24</v>
      </c>
      <c r="G2274" s="12" t="s">
        <v>10</v>
      </c>
      <c r="H2274" s="12" t="s">
        <v>3579</v>
      </c>
      <c r="I2274" s="4"/>
      <c r="J2274" s="5">
        <v>1</v>
      </c>
      <c r="K2274" s="6"/>
      <c r="L2274" s="6" t="s">
        <v>32</v>
      </c>
      <c r="M2274" s="4" t="s">
        <v>6</v>
      </c>
      <c r="N2274" t="s">
        <v>118</v>
      </c>
      <c r="O2274" s="4"/>
      <c r="P2274" s="12" t="s">
        <v>3598</v>
      </c>
    </row>
    <row r="2275" spans="1:16" x14ac:dyDescent="0.45">
      <c r="A2275" s="2" t="s">
        <v>4175</v>
      </c>
      <c r="B2275" s="2">
        <v>1120</v>
      </c>
      <c r="C2275" s="12" t="s">
        <v>3599</v>
      </c>
      <c r="D2275" s="12" t="s">
        <v>662</v>
      </c>
      <c r="E2275" s="24">
        <v>71740336</v>
      </c>
      <c r="F2275" s="12" t="s">
        <v>0</v>
      </c>
      <c r="G2275" s="12" t="s">
        <v>10</v>
      </c>
      <c r="H2275" s="12" t="s">
        <v>3579</v>
      </c>
      <c r="I2275" s="4"/>
      <c r="J2275" s="5">
        <v>1</v>
      </c>
      <c r="K2275" s="6"/>
      <c r="L2275" s="6" t="s">
        <v>70</v>
      </c>
      <c r="M2275" s="4" t="s">
        <v>6</v>
      </c>
      <c r="N2275" t="s">
        <v>118</v>
      </c>
      <c r="O2275" s="4"/>
      <c r="P2275" s="12" t="s">
        <v>3600</v>
      </c>
    </row>
    <row r="2276" spans="1:16" x14ac:dyDescent="0.45">
      <c r="A2276" s="2" t="s">
        <v>4175</v>
      </c>
      <c r="B2276" s="2">
        <v>1120</v>
      </c>
      <c r="C2276" s="12" t="s">
        <v>352</v>
      </c>
      <c r="D2276" s="12" t="s">
        <v>662</v>
      </c>
      <c r="E2276" s="24">
        <v>71718272</v>
      </c>
      <c r="F2276" s="12" t="s">
        <v>0</v>
      </c>
      <c r="G2276" s="12" t="s">
        <v>1</v>
      </c>
      <c r="H2276" s="12" t="s">
        <v>3579</v>
      </c>
      <c r="I2276" s="4"/>
      <c r="J2276" s="5">
        <v>1</v>
      </c>
      <c r="K2276" s="6"/>
      <c r="L2276" s="6" t="s">
        <v>164</v>
      </c>
      <c r="M2276" s="4" t="s">
        <v>6</v>
      </c>
      <c r="N2276" t="s">
        <v>118</v>
      </c>
      <c r="O2276" s="4"/>
      <c r="P2276" s="12" t="s">
        <v>3601</v>
      </c>
    </row>
    <row r="2277" spans="1:16" x14ac:dyDescent="0.45">
      <c r="A2277" s="2" t="s">
        <v>4175</v>
      </c>
      <c r="B2277" s="2">
        <v>1120</v>
      </c>
      <c r="C2277" s="12" t="s">
        <v>3602</v>
      </c>
      <c r="D2277" s="12" t="s">
        <v>662</v>
      </c>
      <c r="E2277" s="24">
        <v>71715016</v>
      </c>
      <c r="F2277" s="12" t="s">
        <v>24</v>
      </c>
      <c r="G2277" s="12" t="s">
        <v>10</v>
      </c>
      <c r="H2277" s="12" t="s">
        <v>3579</v>
      </c>
      <c r="I2277" s="4"/>
      <c r="J2277" s="5">
        <v>1</v>
      </c>
      <c r="K2277" s="6"/>
      <c r="L2277" s="6" t="s">
        <v>159</v>
      </c>
      <c r="M2277" s="4" t="s">
        <v>6</v>
      </c>
      <c r="N2277" t="s">
        <v>118</v>
      </c>
      <c r="O2277" s="4"/>
      <c r="P2277" s="12" t="s">
        <v>3603</v>
      </c>
    </row>
    <row r="2278" spans="1:16" x14ac:dyDescent="0.45">
      <c r="A2278" s="2" t="s">
        <v>4175</v>
      </c>
      <c r="B2278" s="2">
        <v>1120</v>
      </c>
      <c r="C2278" s="12" t="s">
        <v>1079</v>
      </c>
      <c r="D2278" s="12" t="s">
        <v>662</v>
      </c>
      <c r="E2278" s="24">
        <v>71726795</v>
      </c>
      <c r="F2278" s="12" t="s">
        <v>10</v>
      </c>
      <c r="G2278" s="12" t="s">
        <v>24</v>
      </c>
      <c r="H2278" s="12" t="s">
        <v>3579</v>
      </c>
      <c r="I2278" s="4"/>
      <c r="J2278" s="5">
        <v>1</v>
      </c>
      <c r="K2278" s="6"/>
      <c r="L2278" s="6" t="s">
        <v>445</v>
      </c>
      <c r="M2278" s="4" t="s">
        <v>6</v>
      </c>
      <c r="N2278" t="s">
        <v>118</v>
      </c>
      <c r="O2278" s="4"/>
      <c r="P2278" s="12" t="s">
        <v>3604</v>
      </c>
    </row>
    <row r="2279" spans="1:16" x14ac:dyDescent="0.45">
      <c r="A2279" s="2" t="s">
        <v>4175</v>
      </c>
      <c r="B2279" s="2">
        <v>1120</v>
      </c>
      <c r="C2279" s="12" t="s">
        <v>282</v>
      </c>
      <c r="D2279" s="12" t="s">
        <v>211</v>
      </c>
      <c r="E2279" s="24">
        <v>134004820</v>
      </c>
      <c r="F2279" s="12" t="s">
        <v>1</v>
      </c>
      <c r="G2279" s="12" t="s">
        <v>0</v>
      </c>
      <c r="H2279" s="12" t="s">
        <v>3605</v>
      </c>
      <c r="I2279" s="4"/>
      <c r="J2279" s="5">
        <v>1</v>
      </c>
      <c r="K2279" s="6"/>
      <c r="L2279" s="6" t="s">
        <v>246</v>
      </c>
      <c r="M2279" s="4" t="s">
        <v>6</v>
      </c>
      <c r="N2279" t="s">
        <v>118</v>
      </c>
      <c r="O2279" s="4"/>
      <c r="P2279" s="12" t="s">
        <v>3606</v>
      </c>
    </row>
    <row r="2280" spans="1:16" x14ac:dyDescent="0.45">
      <c r="A2280" s="2" t="s">
        <v>4175</v>
      </c>
      <c r="B2280" s="2">
        <v>1120</v>
      </c>
      <c r="C2280" s="12" t="s">
        <v>2607</v>
      </c>
      <c r="D2280" s="12" t="s">
        <v>211</v>
      </c>
      <c r="E2280" s="24">
        <v>134026097</v>
      </c>
      <c r="F2280" s="12" t="s">
        <v>24</v>
      </c>
      <c r="G2280" s="12" t="s">
        <v>1</v>
      </c>
      <c r="H2280" s="12" t="s">
        <v>3605</v>
      </c>
      <c r="I2280" s="4"/>
      <c r="J2280" s="5">
        <v>1</v>
      </c>
      <c r="K2280" s="6"/>
      <c r="L2280" s="6" t="s">
        <v>553</v>
      </c>
      <c r="M2280" s="4" t="s">
        <v>6</v>
      </c>
      <c r="N2280" t="s">
        <v>118</v>
      </c>
      <c r="O2280" s="4"/>
      <c r="P2280" s="12" t="s">
        <v>3607</v>
      </c>
    </row>
    <row r="2281" spans="1:16" x14ac:dyDescent="0.45">
      <c r="A2281" s="2" t="s">
        <v>4175</v>
      </c>
      <c r="B2281" s="2">
        <v>1120</v>
      </c>
      <c r="C2281" s="12" t="s">
        <v>952</v>
      </c>
      <c r="D2281" s="12" t="s">
        <v>211</v>
      </c>
      <c r="E2281" s="24">
        <v>134021611</v>
      </c>
      <c r="F2281" s="12" t="s">
        <v>24</v>
      </c>
      <c r="G2281" s="12" t="s">
        <v>10</v>
      </c>
      <c r="H2281" s="12" t="s">
        <v>3605</v>
      </c>
      <c r="I2281" s="4"/>
      <c r="J2281" s="5">
        <v>1</v>
      </c>
      <c r="K2281" s="6"/>
      <c r="L2281" s="6" t="s">
        <v>436</v>
      </c>
      <c r="M2281" s="4" t="s">
        <v>6</v>
      </c>
      <c r="N2281" t="s">
        <v>118</v>
      </c>
      <c r="O2281" s="4"/>
      <c r="P2281" s="12" t="s">
        <v>3608</v>
      </c>
    </row>
    <row r="2282" spans="1:16" x14ac:dyDescent="0.45">
      <c r="A2282" s="2" t="s">
        <v>4175</v>
      </c>
      <c r="B2282" s="2">
        <v>1120</v>
      </c>
      <c r="C2282" s="12" t="s">
        <v>3609</v>
      </c>
      <c r="D2282" s="12" t="s">
        <v>211</v>
      </c>
      <c r="E2282" s="24">
        <v>134004768</v>
      </c>
      <c r="F2282" s="12" t="s">
        <v>24</v>
      </c>
      <c r="G2282" s="12" t="s">
        <v>10</v>
      </c>
      <c r="H2282" s="12" t="s">
        <v>3605</v>
      </c>
      <c r="I2282" s="4"/>
      <c r="J2282" s="5">
        <v>1</v>
      </c>
      <c r="K2282" s="6"/>
      <c r="L2282" s="6" t="s">
        <v>436</v>
      </c>
      <c r="M2282" s="4" t="s">
        <v>6</v>
      </c>
      <c r="N2282" t="s">
        <v>118</v>
      </c>
      <c r="O2282" s="4"/>
      <c r="P2282" s="12" t="s">
        <v>1053</v>
      </c>
    </row>
    <row r="2283" spans="1:16" x14ac:dyDescent="0.45">
      <c r="A2283" s="2" t="s">
        <v>4175</v>
      </c>
      <c r="B2283" s="2">
        <v>1120</v>
      </c>
      <c r="C2283" s="12" t="s">
        <v>915</v>
      </c>
      <c r="D2283" s="12" t="s">
        <v>211</v>
      </c>
      <c r="E2283" s="24">
        <v>134034786</v>
      </c>
      <c r="F2283" s="12" t="s">
        <v>10</v>
      </c>
      <c r="G2283" s="12" t="s">
        <v>24</v>
      </c>
      <c r="H2283" s="12" t="s">
        <v>3605</v>
      </c>
      <c r="I2283" s="4"/>
      <c r="J2283" s="5">
        <v>1</v>
      </c>
      <c r="K2283" s="6"/>
      <c r="L2283" s="6" t="s">
        <v>436</v>
      </c>
      <c r="M2283" s="4" t="s">
        <v>6</v>
      </c>
      <c r="N2283" t="s">
        <v>118</v>
      </c>
      <c r="O2283" s="4"/>
      <c r="P2283" s="12" t="s">
        <v>3610</v>
      </c>
    </row>
    <row r="2284" spans="1:16" x14ac:dyDescent="0.45">
      <c r="A2284" s="2" t="s">
        <v>4175</v>
      </c>
      <c r="B2284" s="2">
        <v>1120</v>
      </c>
      <c r="C2284" s="12" t="s">
        <v>3611</v>
      </c>
      <c r="D2284" s="12" t="s">
        <v>211</v>
      </c>
      <c r="E2284" s="24">
        <v>134004689</v>
      </c>
      <c r="F2284" s="12" t="s">
        <v>1</v>
      </c>
      <c r="G2284" s="12" t="s">
        <v>24</v>
      </c>
      <c r="H2284" s="12" t="s">
        <v>3605</v>
      </c>
      <c r="I2284" s="4"/>
      <c r="J2284" s="5">
        <v>1</v>
      </c>
      <c r="K2284" s="6"/>
      <c r="L2284" s="6" t="s">
        <v>436</v>
      </c>
      <c r="M2284" s="4" t="s">
        <v>6</v>
      </c>
      <c r="N2284" t="s">
        <v>118</v>
      </c>
      <c r="O2284" s="4"/>
      <c r="P2284" s="12" t="s">
        <v>3612</v>
      </c>
    </row>
    <row r="2285" spans="1:16" x14ac:dyDescent="0.45">
      <c r="A2285" s="2" t="s">
        <v>4175</v>
      </c>
      <c r="B2285" s="2">
        <v>1120</v>
      </c>
      <c r="C2285" s="12" t="s">
        <v>1469</v>
      </c>
      <c r="D2285" s="12" t="s">
        <v>211</v>
      </c>
      <c r="E2285" s="24">
        <v>134004820</v>
      </c>
      <c r="F2285" s="12" t="s">
        <v>1</v>
      </c>
      <c r="G2285" s="12" t="s">
        <v>0</v>
      </c>
      <c r="H2285" s="12" t="s">
        <v>3605</v>
      </c>
      <c r="I2285" s="4"/>
      <c r="J2285" s="5">
        <v>1</v>
      </c>
      <c r="K2285" s="6"/>
      <c r="L2285" s="6" t="s">
        <v>180</v>
      </c>
      <c r="M2285" s="4" t="s">
        <v>6</v>
      </c>
      <c r="N2285" t="s">
        <v>118</v>
      </c>
      <c r="O2285" s="4"/>
      <c r="P2285" s="12" t="s">
        <v>3606</v>
      </c>
    </row>
    <row r="2286" spans="1:16" x14ac:dyDescent="0.45">
      <c r="A2286" s="2" t="s">
        <v>4175</v>
      </c>
      <c r="B2286" s="2">
        <v>1120</v>
      </c>
      <c r="C2286" s="12" t="s">
        <v>733</v>
      </c>
      <c r="D2286" s="12" t="s">
        <v>211</v>
      </c>
      <c r="E2286" s="24">
        <v>134019800</v>
      </c>
      <c r="F2286" s="12" t="s">
        <v>3614</v>
      </c>
      <c r="G2286" s="12" t="s">
        <v>144</v>
      </c>
      <c r="H2286" s="12" t="s">
        <v>3605</v>
      </c>
      <c r="I2286" s="4"/>
      <c r="J2286" s="5">
        <v>1</v>
      </c>
      <c r="K2286" s="6"/>
      <c r="L2286" s="6" t="s">
        <v>180</v>
      </c>
      <c r="M2286" s="4" t="s">
        <v>6</v>
      </c>
      <c r="N2286" t="s">
        <v>194</v>
      </c>
      <c r="O2286" s="4"/>
      <c r="P2286" s="12" t="s">
        <v>3613</v>
      </c>
    </row>
    <row r="2287" spans="1:16" x14ac:dyDescent="0.45">
      <c r="A2287" s="2" t="s">
        <v>4175</v>
      </c>
      <c r="B2287" s="2">
        <v>1120</v>
      </c>
      <c r="C2287" s="12" t="s">
        <v>632</v>
      </c>
      <c r="D2287" s="12" t="s">
        <v>211</v>
      </c>
      <c r="E2287" s="24">
        <v>134074244</v>
      </c>
      <c r="F2287" s="12" t="s">
        <v>10</v>
      </c>
      <c r="G2287" s="12" t="s">
        <v>24</v>
      </c>
      <c r="H2287" s="12" t="s">
        <v>3605</v>
      </c>
      <c r="I2287" s="4"/>
      <c r="J2287" s="5">
        <v>1</v>
      </c>
      <c r="K2287" s="6"/>
      <c r="L2287" s="6" t="s">
        <v>124</v>
      </c>
      <c r="M2287" s="4" t="s">
        <v>6</v>
      </c>
      <c r="N2287" t="s">
        <v>118</v>
      </c>
      <c r="O2287" s="4"/>
      <c r="P2287" s="12" t="s">
        <v>3615</v>
      </c>
    </row>
    <row r="2288" spans="1:16" x14ac:dyDescent="0.45">
      <c r="A2288" s="2" t="s">
        <v>4175</v>
      </c>
      <c r="B2288" s="2">
        <v>1120</v>
      </c>
      <c r="C2288" s="12" t="s">
        <v>629</v>
      </c>
      <c r="D2288" s="12" t="s">
        <v>211</v>
      </c>
      <c r="E2288" s="24">
        <v>134053719</v>
      </c>
      <c r="F2288" s="12" t="s">
        <v>0</v>
      </c>
      <c r="G2288" s="12" t="s">
        <v>1</v>
      </c>
      <c r="H2288" s="12" t="s">
        <v>3605</v>
      </c>
      <c r="I2288" s="4"/>
      <c r="J2288" s="5">
        <v>1</v>
      </c>
      <c r="K2288" s="6"/>
      <c r="L2288" s="6" t="s">
        <v>338</v>
      </c>
      <c r="M2288" s="4" t="s">
        <v>6</v>
      </c>
      <c r="N2288" t="s">
        <v>118</v>
      </c>
      <c r="O2288" s="4"/>
      <c r="P2288" s="12" t="s">
        <v>3616</v>
      </c>
    </row>
    <row r="2289" spans="1:16" x14ac:dyDescent="0.45">
      <c r="A2289" s="2" t="s">
        <v>4175</v>
      </c>
      <c r="B2289" s="2">
        <v>1120</v>
      </c>
      <c r="C2289" s="12" t="s">
        <v>1966</v>
      </c>
      <c r="D2289" s="12" t="s">
        <v>211</v>
      </c>
      <c r="E2289" s="24">
        <v>134015983</v>
      </c>
      <c r="F2289" s="12" t="s">
        <v>10</v>
      </c>
      <c r="G2289" s="12" t="s">
        <v>24</v>
      </c>
      <c r="H2289" s="12" t="s">
        <v>3605</v>
      </c>
      <c r="I2289" s="4"/>
      <c r="J2289" s="5">
        <v>1</v>
      </c>
      <c r="K2289" s="6"/>
      <c r="L2289" s="6" t="s">
        <v>176</v>
      </c>
      <c r="M2289" s="4" t="s">
        <v>6</v>
      </c>
      <c r="N2289" t="s">
        <v>118</v>
      </c>
      <c r="O2289" s="4"/>
      <c r="P2289" s="12" t="s">
        <v>3617</v>
      </c>
    </row>
    <row r="2290" spans="1:16" x14ac:dyDescent="0.45">
      <c r="A2290" s="2" t="s">
        <v>4175</v>
      </c>
      <c r="B2290" s="2">
        <v>1120</v>
      </c>
      <c r="C2290" s="12" t="s">
        <v>2176</v>
      </c>
      <c r="D2290" s="12" t="s">
        <v>211</v>
      </c>
      <c r="E2290" s="24">
        <v>134026130</v>
      </c>
      <c r="F2290" s="12" t="s">
        <v>1</v>
      </c>
      <c r="G2290" s="12" t="s">
        <v>144</v>
      </c>
      <c r="H2290" s="12" t="s">
        <v>3605</v>
      </c>
      <c r="I2290" s="4"/>
      <c r="J2290" s="5">
        <v>1</v>
      </c>
      <c r="K2290" s="6"/>
      <c r="L2290" s="6" t="s">
        <v>176</v>
      </c>
      <c r="M2290" s="4" t="s">
        <v>6</v>
      </c>
      <c r="N2290" t="s">
        <v>140</v>
      </c>
      <c r="O2290" s="4"/>
      <c r="P2290" s="12" t="s">
        <v>3618</v>
      </c>
    </row>
    <row r="2291" spans="1:16" x14ac:dyDescent="0.45">
      <c r="A2291" s="2" t="s">
        <v>4175</v>
      </c>
      <c r="B2291" s="2">
        <v>1120</v>
      </c>
      <c r="C2291" s="12" t="s">
        <v>305</v>
      </c>
      <c r="D2291" s="12" t="s">
        <v>211</v>
      </c>
      <c r="E2291" s="24">
        <v>134027192</v>
      </c>
      <c r="F2291" s="12" t="s">
        <v>10</v>
      </c>
      <c r="G2291" s="12" t="s">
        <v>24</v>
      </c>
      <c r="H2291" s="12" t="s">
        <v>3605</v>
      </c>
      <c r="I2291" s="4"/>
      <c r="J2291" s="5">
        <v>1</v>
      </c>
      <c r="K2291" s="6"/>
      <c r="L2291" s="6" t="s">
        <v>199</v>
      </c>
      <c r="M2291" s="4" t="s">
        <v>6</v>
      </c>
      <c r="N2291" t="s">
        <v>118</v>
      </c>
      <c r="O2291" s="4"/>
      <c r="P2291" s="12" t="s">
        <v>3619</v>
      </c>
    </row>
    <row r="2292" spans="1:16" x14ac:dyDescent="0.45">
      <c r="A2292" s="2" t="s">
        <v>4175</v>
      </c>
      <c r="B2292" s="2">
        <v>1120</v>
      </c>
      <c r="C2292" s="12" t="s">
        <v>1038</v>
      </c>
      <c r="D2292" s="12" t="s">
        <v>211</v>
      </c>
      <c r="E2292" s="24">
        <v>134098188</v>
      </c>
      <c r="F2292" s="12" t="s">
        <v>178</v>
      </c>
      <c r="G2292" s="12" t="s">
        <v>144</v>
      </c>
      <c r="H2292" s="12" t="s">
        <v>3605</v>
      </c>
      <c r="I2292" s="4"/>
      <c r="J2292" s="5">
        <v>1</v>
      </c>
      <c r="K2292" s="6"/>
      <c r="L2292" s="6" t="s">
        <v>131</v>
      </c>
      <c r="M2292" s="4" t="s">
        <v>6</v>
      </c>
      <c r="N2292" t="s">
        <v>140</v>
      </c>
      <c r="O2292" s="4"/>
      <c r="P2292" s="12" t="s">
        <v>3620</v>
      </c>
    </row>
    <row r="2293" spans="1:16" x14ac:dyDescent="0.45">
      <c r="A2293" s="2" t="s">
        <v>4175</v>
      </c>
      <c r="B2293" s="2">
        <v>1120</v>
      </c>
      <c r="C2293" s="12" t="s">
        <v>2884</v>
      </c>
      <c r="D2293" s="12" t="s">
        <v>211</v>
      </c>
      <c r="E2293" s="24">
        <v>134049447</v>
      </c>
      <c r="F2293" s="12" t="s">
        <v>0</v>
      </c>
      <c r="G2293" s="12" t="s">
        <v>24</v>
      </c>
      <c r="H2293" s="12" t="s">
        <v>3605</v>
      </c>
      <c r="I2293" s="4"/>
      <c r="J2293" s="5">
        <v>1</v>
      </c>
      <c r="K2293" s="6"/>
      <c r="L2293" s="6" t="s">
        <v>32</v>
      </c>
      <c r="M2293" s="4" t="s">
        <v>6</v>
      </c>
      <c r="N2293" t="s">
        <v>118</v>
      </c>
      <c r="O2293" s="4"/>
      <c r="P2293" s="12" t="s">
        <v>3621</v>
      </c>
    </row>
    <row r="2294" spans="1:16" x14ac:dyDescent="0.45">
      <c r="A2294" s="2" t="s">
        <v>4175</v>
      </c>
      <c r="B2294" s="2">
        <v>1120</v>
      </c>
      <c r="C2294" s="12" t="s">
        <v>3622</v>
      </c>
      <c r="D2294" s="12" t="s">
        <v>211</v>
      </c>
      <c r="E2294" s="24">
        <v>134074021</v>
      </c>
      <c r="F2294" s="12" t="s">
        <v>24</v>
      </c>
      <c r="G2294" s="12" t="s">
        <v>10</v>
      </c>
      <c r="H2294" s="12" t="s">
        <v>3605</v>
      </c>
      <c r="I2294" s="4"/>
      <c r="J2294" s="5">
        <v>1</v>
      </c>
      <c r="K2294" s="6"/>
      <c r="L2294" s="6" t="s">
        <v>164</v>
      </c>
      <c r="M2294" s="4" t="s">
        <v>6</v>
      </c>
      <c r="N2294" t="s">
        <v>118</v>
      </c>
      <c r="O2294" s="4"/>
      <c r="P2294" s="12" t="s">
        <v>3623</v>
      </c>
    </row>
    <row r="2295" spans="1:16" x14ac:dyDescent="0.45">
      <c r="A2295" s="2" t="s">
        <v>4175</v>
      </c>
      <c r="B2295" s="2">
        <v>1120</v>
      </c>
      <c r="C2295" s="12" t="s">
        <v>2097</v>
      </c>
      <c r="D2295" s="12" t="s">
        <v>211</v>
      </c>
      <c r="E2295" s="24">
        <v>134106126</v>
      </c>
      <c r="F2295" s="12" t="s">
        <v>24</v>
      </c>
      <c r="G2295" s="12" t="s">
        <v>10</v>
      </c>
      <c r="H2295" s="12" t="s">
        <v>3605</v>
      </c>
      <c r="I2295" s="4"/>
      <c r="J2295" s="5">
        <v>1</v>
      </c>
      <c r="K2295" s="6"/>
      <c r="L2295" s="6" t="s">
        <v>445</v>
      </c>
      <c r="M2295" s="4" t="s">
        <v>6</v>
      </c>
      <c r="N2295" t="s">
        <v>118</v>
      </c>
      <c r="O2295" s="4"/>
      <c r="P2295" s="12" t="s">
        <v>3624</v>
      </c>
    </row>
    <row r="2296" spans="1:16" x14ac:dyDescent="0.45">
      <c r="A2296" s="2" t="s">
        <v>4175</v>
      </c>
      <c r="B2296" s="2">
        <v>1120</v>
      </c>
      <c r="C2296" s="12" t="s">
        <v>3626</v>
      </c>
      <c r="D2296" s="12" t="s">
        <v>211</v>
      </c>
      <c r="E2296" s="24">
        <v>95177604</v>
      </c>
      <c r="F2296" s="12" t="s">
        <v>24</v>
      </c>
      <c r="G2296" s="12" t="s">
        <v>10</v>
      </c>
      <c r="H2296" s="12" t="s">
        <v>3625</v>
      </c>
      <c r="I2296" s="4"/>
      <c r="J2296" s="5">
        <v>1</v>
      </c>
      <c r="K2296" s="6"/>
      <c r="L2296" s="6" t="s">
        <v>503</v>
      </c>
      <c r="M2296" s="4" t="s">
        <v>6</v>
      </c>
      <c r="N2296" t="s">
        <v>132</v>
      </c>
      <c r="O2296" s="4"/>
      <c r="P2296" s="12" t="s">
        <v>3627</v>
      </c>
    </row>
    <row r="2297" spans="1:16" x14ac:dyDescent="0.45">
      <c r="A2297" s="2" t="s">
        <v>4175</v>
      </c>
      <c r="B2297" s="2">
        <v>1120</v>
      </c>
      <c r="C2297" s="12" t="s">
        <v>3301</v>
      </c>
      <c r="D2297" s="12" t="s">
        <v>211</v>
      </c>
      <c r="E2297" s="24">
        <v>95179378</v>
      </c>
      <c r="F2297" s="12" t="s">
        <v>0</v>
      </c>
      <c r="G2297" s="12" t="s">
        <v>1</v>
      </c>
      <c r="H2297" s="12" t="s">
        <v>3625</v>
      </c>
      <c r="I2297" s="4"/>
      <c r="J2297" s="5">
        <v>1</v>
      </c>
      <c r="K2297" s="6"/>
      <c r="L2297" s="6" t="s">
        <v>180</v>
      </c>
      <c r="M2297" s="4" t="s">
        <v>6</v>
      </c>
      <c r="N2297" t="s">
        <v>118</v>
      </c>
      <c r="O2297" s="4"/>
      <c r="P2297" s="12" t="s">
        <v>3628</v>
      </c>
    </row>
    <row r="2298" spans="1:16" x14ac:dyDescent="0.45">
      <c r="A2298" s="2" t="s">
        <v>4175</v>
      </c>
      <c r="B2298" s="2">
        <v>1120</v>
      </c>
      <c r="C2298" s="12" t="s">
        <v>3629</v>
      </c>
      <c r="D2298" s="12" t="s">
        <v>211</v>
      </c>
      <c r="E2298" s="24">
        <v>95177693</v>
      </c>
      <c r="F2298" s="12" t="s">
        <v>0</v>
      </c>
      <c r="G2298" s="12" t="s">
        <v>10</v>
      </c>
      <c r="H2298" s="12" t="s">
        <v>3625</v>
      </c>
      <c r="I2298" s="4"/>
      <c r="J2298" s="5">
        <v>1</v>
      </c>
      <c r="K2298" s="6"/>
      <c r="L2298" s="6" t="s">
        <v>128</v>
      </c>
      <c r="M2298" s="4" t="s">
        <v>6</v>
      </c>
      <c r="N2298" t="s">
        <v>118</v>
      </c>
      <c r="O2298" s="4"/>
      <c r="P2298" s="12" t="s">
        <v>3630</v>
      </c>
    </row>
    <row r="2299" spans="1:16" x14ac:dyDescent="0.45">
      <c r="A2299" s="2" t="s">
        <v>4175</v>
      </c>
      <c r="B2299" s="2">
        <v>1120</v>
      </c>
      <c r="C2299" s="12" t="s">
        <v>693</v>
      </c>
      <c r="D2299" s="12" t="s">
        <v>211</v>
      </c>
      <c r="E2299" s="24">
        <v>95179437</v>
      </c>
      <c r="F2299" s="12" t="s">
        <v>0</v>
      </c>
      <c r="G2299" s="12" t="s">
        <v>1</v>
      </c>
      <c r="H2299" s="12" t="s">
        <v>3625</v>
      </c>
      <c r="I2299" s="4"/>
      <c r="J2299" s="5">
        <v>1</v>
      </c>
      <c r="K2299" s="6"/>
      <c r="L2299" s="6" t="s">
        <v>199</v>
      </c>
      <c r="M2299" s="4" t="s">
        <v>6</v>
      </c>
      <c r="N2299" t="s">
        <v>118</v>
      </c>
      <c r="O2299" s="4"/>
      <c r="P2299" s="12" t="s">
        <v>3631</v>
      </c>
    </row>
    <row r="2300" spans="1:16" x14ac:dyDescent="0.45">
      <c r="A2300" s="2" t="s">
        <v>4175</v>
      </c>
      <c r="B2300" s="2">
        <v>1120</v>
      </c>
      <c r="C2300" s="12" t="s">
        <v>618</v>
      </c>
      <c r="D2300" s="12" t="s">
        <v>192</v>
      </c>
      <c r="E2300" s="24">
        <v>31724866</v>
      </c>
      <c r="F2300" s="12" t="s">
        <v>24</v>
      </c>
      <c r="G2300" s="12" t="s">
        <v>0</v>
      </c>
      <c r="H2300" s="12" t="s">
        <v>3632</v>
      </c>
      <c r="I2300" s="4"/>
      <c r="J2300" s="5">
        <v>1</v>
      </c>
      <c r="K2300" s="6"/>
      <c r="L2300" s="6" t="s">
        <v>436</v>
      </c>
      <c r="M2300" s="4" t="s">
        <v>6</v>
      </c>
      <c r="N2300" t="s">
        <v>118</v>
      </c>
      <c r="O2300" s="4"/>
      <c r="P2300" s="12" t="s">
        <v>3633</v>
      </c>
    </row>
    <row r="2301" spans="1:16" x14ac:dyDescent="0.45">
      <c r="A2301" s="2" t="s">
        <v>4175</v>
      </c>
      <c r="B2301" s="2">
        <v>1120</v>
      </c>
      <c r="C2301" s="12" t="s">
        <v>711</v>
      </c>
      <c r="D2301" s="12" t="s">
        <v>192</v>
      </c>
      <c r="E2301" s="24">
        <v>31722884</v>
      </c>
      <c r="F2301" s="12" t="s">
        <v>0</v>
      </c>
      <c r="G2301" s="12" t="s">
        <v>1</v>
      </c>
      <c r="H2301" s="12" t="s">
        <v>3632</v>
      </c>
      <c r="I2301" s="4"/>
      <c r="J2301" s="5">
        <v>1</v>
      </c>
      <c r="K2301" s="6"/>
      <c r="L2301" s="6" t="s">
        <v>180</v>
      </c>
      <c r="M2301" s="4" t="s">
        <v>6</v>
      </c>
      <c r="N2301" t="s">
        <v>118</v>
      </c>
      <c r="O2301" s="4"/>
      <c r="P2301" s="12" t="s">
        <v>3634</v>
      </c>
    </row>
    <row r="2302" spans="1:16" x14ac:dyDescent="0.45">
      <c r="A2302" s="2" t="s">
        <v>4175</v>
      </c>
      <c r="B2302" s="2">
        <v>1120</v>
      </c>
      <c r="C2302" s="12" t="s">
        <v>1185</v>
      </c>
      <c r="D2302" s="12" t="s">
        <v>192</v>
      </c>
      <c r="E2302" s="24">
        <v>31722884</v>
      </c>
      <c r="F2302" s="12" t="s">
        <v>0</v>
      </c>
      <c r="G2302" s="12" t="s">
        <v>10</v>
      </c>
      <c r="H2302" s="12" t="s">
        <v>3632</v>
      </c>
      <c r="I2302" s="4"/>
      <c r="J2302" s="5">
        <v>1</v>
      </c>
      <c r="K2302" s="6"/>
      <c r="L2302" s="6" t="s">
        <v>176</v>
      </c>
      <c r="M2302" s="4" t="s">
        <v>6</v>
      </c>
      <c r="N2302" t="s">
        <v>118</v>
      </c>
      <c r="O2302" s="4"/>
      <c r="P2302" s="12" t="s">
        <v>3635</v>
      </c>
    </row>
    <row r="2303" spans="1:16" x14ac:dyDescent="0.45">
      <c r="A2303" s="2" t="s">
        <v>4175</v>
      </c>
      <c r="B2303" s="2">
        <v>1120</v>
      </c>
      <c r="C2303" s="12" t="s">
        <v>612</v>
      </c>
      <c r="D2303" s="12" t="s">
        <v>192</v>
      </c>
      <c r="E2303" s="24">
        <v>31741530</v>
      </c>
      <c r="F2303" s="12" t="s">
        <v>0</v>
      </c>
      <c r="G2303" s="12" t="s">
        <v>1</v>
      </c>
      <c r="H2303" s="12" t="s">
        <v>3632</v>
      </c>
      <c r="I2303" s="4"/>
      <c r="J2303" s="5">
        <v>1</v>
      </c>
      <c r="K2303" s="6"/>
      <c r="L2303" s="6" t="s">
        <v>131</v>
      </c>
      <c r="M2303" s="4" t="s">
        <v>6</v>
      </c>
      <c r="N2303" t="s">
        <v>118</v>
      </c>
      <c r="O2303" s="4"/>
      <c r="P2303" s="12" t="s">
        <v>3636</v>
      </c>
    </row>
    <row r="2304" spans="1:16" x14ac:dyDescent="0.45">
      <c r="A2304" s="2" t="s">
        <v>4175</v>
      </c>
      <c r="B2304" s="2">
        <v>1120</v>
      </c>
      <c r="C2304" s="12" t="s">
        <v>3116</v>
      </c>
      <c r="D2304" s="12" t="s">
        <v>192</v>
      </c>
      <c r="E2304" s="24">
        <v>31740867</v>
      </c>
      <c r="F2304" s="12" t="s">
        <v>24</v>
      </c>
      <c r="G2304" s="12" t="s">
        <v>10</v>
      </c>
      <c r="H2304" s="12" t="s">
        <v>3632</v>
      </c>
      <c r="I2304" s="4"/>
      <c r="J2304" s="5">
        <v>1</v>
      </c>
      <c r="K2304" s="6"/>
      <c r="L2304" s="6" t="s">
        <v>32</v>
      </c>
      <c r="M2304" s="4" t="s">
        <v>6</v>
      </c>
      <c r="N2304" t="s">
        <v>118</v>
      </c>
      <c r="O2304" s="4"/>
      <c r="P2304" s="12" t="s">
        <v>3637</v>
      </c>
    </row>
    <row r="2305" spans="1:16" x14ac:dyDescent="0.45">
      <c r="A2305" s="2" t="s">
        <v>4175</v>
      </c>
      <c r="B2305" s="2">
        <v>1120</v>
      </c>
      <c r="C2305" s="12" t="s">
        <v>1241</v>
      </c>
      <c r="D2305" s="12" t="s">
        <v>192</v>
      </c>
      <c r="E2305" s="24">
        <v>31741293</v>
      </c>
      <c r="F2305" s="12" t="s">
        <v>0</v>
      </c>
      <c r="G2305" s="12" t="s">
        <v>1</v>
      </c>
      <c r="H2305" s="12" t="s">
        <v>3632</v>
      </c>
      <c r="I2305" s="4"/>
      <c r="J2305" s="5">
        <v>1</v>
      </c>
      <c r="K2305" s="6"/>
      <c r="L2305" s="6" t="s">
        <v>159</v>
      </c>
      <c r="M2305" s="4" t="s">
        <v>6</v>
      </c>
      <c r="N2305" t="s">
        <v>118</v>
      </c>
      <c r="O2305" s="4"/>
      <c r="P2305" s="12" t="s">
        <v>3638</v>
      </c>
    </row>
    <row r="2306" spans="1:16" x14ac:dyDescent="0.45">
      <c r="A2306" s="2" t="s">
        <v>4175</v>
      </c>
      <c r="B2306" s="2">
        <v>1120</v>
      </c>
      <c r="C2306" s="12" t="s">
        <v>2096</v>
      </c>
      <c r="D2306" s="12" t="s">
        <v>120</v>
      </c>
      <c r="E2306" s="24">
        <v>223163303</v>
      </c>
      <c r="F2306" s="12" t="s">
        <v>10</v>
      </c>
      <c r="G2306" s="12" t="s">
        <v>0</v>
      </c>
      <c r="H2306" s="12" t="s">
        <v>3639</v>
      </c>
      <c r="I2306" s="4"/>
      <c r="J2306" s="5">
        <v>1</v>
      </c>
      <c r="K2306" s="6"/>
      <c r="L2306" s="6" t="s">
        <v>159</v>
      </c>
      <c r="M2306" s="4" t="s">
        <v>6</v>
      </c>
      <c r="N2306" t="s">
        <v>118</v>
      </c>
      <c r="O2306" s="4"/>
      <c r="P2306" s="12" t="s">
        <v>3640</v>
      </c>
    </row>
    <row r="2307" spans="1:16" x14ac:dyDescent="0.45">
      <c r="A2307" s="2" t="s">
        <v>4175</v>
      </c>
      <c r="B2307" s="2">
        <v>1120</v>
      </c>
      <c r="C2307" s="12" t="s">
        <v>447</v>
      </c>
      <c r="D2307" s="12" t="s">
        <v>201</v>
      </c>
      <c r="E2307" s="24">
        <v>19018263</v>
      </c>
      <c r="F2307" s="12" t="s">
        <v>10</v>
      </c>
      <c r="G2307" s="12" t="s">
        <v>24</v>
      </c>
      <c r="H2307" s="12" t="s">
        <v>3641</v>
      </c>
      <c r="I2307" s="4"/>
      <c r="J2307" s="5">
        <v>1</v>
      </c>
      <c r="K2307" s="6"/>
      <c r="L2307" s="6" t="s">
        <v>436</v>
      </c>
      <c r="M2307" s="4" t="s">
        <v>6</v>
      </c>
      <c r="N2307" t="s">
        <v>118</v>
      </c>
      <c r="O2307" s="4"/>
      <c r="P2307" s="12" t="s">
        <v>3642</v>
      </c>
    </row>
    <row r="2308" spans="1:16" x14ac:dyDescent="0.45">
      <c r="A2308" s="2" t="s">
        <v>4175</v>
      </c>
      <c r="B2308" s="2">
        <v>1120</v>
      </c>
      <c r="C2308" s="12" t="s">
        <v>1607</v>
      </c>
      <c r="D2308" s="12" t="s">
        <v>201</v>
      </c>
      <c r="E2308" s="24">
        <v>18961000</v>
      </c>
      <c r="F2308" s="12" t="s">
        <v>0</v>
      </c>
      <c r="G2308" s="12" t="s">
        <v>1</v>
      </c>
      <c r="H2308" s="12" t="s">
        <v>3641</v>
      </c>
      <c r="I2308" s="4"/>
      <c r="J2308" s="5">
        <v>1</v>
      </c>
      <c r="K2308" s="6"/>
      <c r="L2308" s="6" t="s">
        <v>70</v>
      </c>
      <c r="M2308" s="4" t="s">
        <v>6</v>
      </c>
      <c r="N2308" t="s">
        <v>118</v>
      </c>
      <c r="O2308" s="4"/>
      <c r="P2308" s="12" t="s">
        <v>3643</v>
      </c>
    </row>
    <row r="2309" spans="1:16" x14ac:dyDescent="0.45">
      <c r="A2309" s="2" t="s">
        <v>4175</v>
      </c>
      <c r="B2309" s="2">
        <v>1120</v>
      </c>
      <c r="C2309" s="12" t="s">
        <v>3644</v>
      </c>
      <c r="D2309" s="12" t="s">
        <v>201</v>
      </c>
      <c r="E2309" s="24">
        <v>19027220</v>
      </c>
      <c r="F2309" s="12" t="s">
        <v>1</v>
      </c>
      <c r="G2309" s="12" t="s">
        <v>0</v>
      </c>
      <c r="H2309" s="12" t="s">
        <v>3641</v>
      </c>
      <c r="I2309" s="4"/>
      <c r="J2309" s="5">
        <v>1</v>
      </c>
      <c r="K2309" s="6"/>
      <c r="L2309" s="6" t="s">
        <v>164</v>
      </c>
      <c r="M2309" s="4" t="s">
        <v>6</v>
      </c>
      <c r="N2309" t="s">
        <v>118</v>
      </c>
      <c r="O2309" s="4"/>
      <c r="P2309" s="12" t="s">
        <v>3645</v>
      </c>
    </row>
    <row r="2310" spans="1:16" x14ac:dyDescent="0.45">
      <c r="A2310" s="2" t="s">
        <v>4175</v>
      </c>
      <c r="B2310" s="2">
        <v>1120</v>
      </c>
      <c r="C2310" s="12" t="s">
        <v>262</v>
      </c>
      <c r="D2310" s="12" t="s">
        <v>120</v>
      </c>
      <c r="E2310" s="24">
        <v>113984748</v>
      </c>
      <c r="F2310" s="12" t="s">
        <v>24</v>
      </c>
      <c r="G2310" s="12" t="s">
        <v>0</v>
      </c>
      <c r="H2310" s="12" t="s">
        <v>3646</v>
      </c>
      <c r="I2310" s="4"/>
      <c r="J2310" s="5">
        <v>1</v>
      </c>
      <c r="K2310" s="6"/>
      <c r="L2310" s="6" t="s">
        <v>246</v>
      </c>
      <c r="M2310" s="4" t="s">
        <v>6</v>
      </c>
      <c r="N2310" t="s">
        <v>118</v>
      </c>
      <c r="O2310" s="4"/>
      <c r="P2310" s="12" t="s">
        <v>3647</v>
      </c>
    </row>
    <row r="2311" spans="1:16" x14ac:dyDescent="0.45">
      <c r="A2311" s="2" t="s">
        <v>4175</v>
      </c>
      <c r="B2311" s="2">
        <v>1120</v>
      </c>
      <c r="C2311" s="12" t="s">
        <v>274</v>
      </c>
      <c r="D2311" s="12" t="s">
        <v>120</v>
      </c>
      <c r="E2311" s="24">
        <v>113999196</v>
      </c>
      <c r="F2311" s="12" t="s">
        <v>0</v>
      </c>
      <c r="G2311" s="12" t="s">
        <v>24</v>
      </c>
      <c r="H2311" s="12" t="s">
        <v>3646</v>
      </c>
      <c r="I2311" s="4"/>
      <c r="J2311" s="5">
        <v>1</v>
      </c>
      <c r="K2311" s="6"/>
      <c r="L2311" s="6" t="s">
        <v>246</v>
      </c>
      <c r="M2311" s="4" t="s">
        <v>6</v>
      </c>
      <c r="N2311" t="s">
        <v>118</v>
      </c>
      <c r="O2311" s="4"/>
      <c r="P2311" s="12" t="s">
        <v>3648</v>
      </c>
    </row>
    <row r="2312" spans="1:16" x14ac:dyDescent="0.45">
      <c r="A2312" s="2" t="s">
        <v>4175</v>
      </c>
      <c r="B2312" s="2">
        <v>1120</v>
      </c>
      <c r="C2312" s="12" t="s">
        <v>218</v>
      </c>
      <c r="D2312" s="12" t="s">
        <v>120</v>
      </c>
      <c r="E2312" s="24">
        <v>113999301</v>
      </c>
      <c r="F2312" s="12" t="s">
        <v>0</v>
      </c>
      <c r="G2312" s="12" t="s">
        <v>10</v>
      </c>
      <c r="H2312" s="12" t="s">
        <v>3646</v>
      </c>
      <c r="I2312" s="4"/>
      <c r="J2312" s="5">
        <v>1</v>
      </c>
      <c r="K2312" s="6"/>
      <c r="L2312" s="6" t="s">
        <v>219</v>
      </c>
      <c r="M2312" s="4" t="s">
        <v>6</v>
      </c>
      <c r="N2312" t="s">
        <v>118</v>
      </c>
      <c r="O2312" s="4"/>
      <c r="P2312" s="12" t="s">
        <v>3649</v>
      </c>
    </row>
    <row r="2313" spans="1:16" x14ac:dyDescent="0.45">
      <c r="A2313" s="2" t="s">
        <v>4175</v>
      </c>
      <c r="B2313" s="2">
        <v>1120</v>
      </c>
      <c r="C2313" s="12" t="s">
        <v>3041</v>
      </c>
      <c r="D2313" s="12" t="s">
        <v>120</v>
      </c>
      <c r="E2313" s="24">
        <v>113977678</v>
      </c>
      <c r="F2313" s="12" t="s">
        <v>1</v>
      </c>
      <c r="G2313" s="12" t="s">
        <v>0</v>
      </c>
      <c r="H2313" s="12" t="s">
        <v>3646</v>
      </c>
      <c r="I2313" s="4"/>
      <c r="J2313" s="5">
        <v>1</v>
      </c>
      <c r="K2313" s="6"/>
      <c r="L2313" s="6" t="s">
        <v>32</v>
      </c>
      <c r="M2313" s="4" t="s">
        <v>6</v>
      </c>
      <c r="N2313" t="s">
        <v>118</v>
      </c>
      <c r="O2313" s="4"/>
      <c r="P2313" s="12" t="s">
        <v>3650</v>
      </c>
    </row>
    <row r="2314" spans="1:16" x14ac:dyDescent="0.45">
      <c r="A2314" s="2" t="s">
        <v>4175</v>
      </c>
      <c r="B2314" s="2">
        <v>1120</v>
      </c>
      <c r="C2314" s="12" t="s">
        <v>252</v>
      </c>
      <c r="D2314" s="12" t="s">
        <v>1331</v>
      </c>
      <c r="E2314" s="24">
        <v>17868807</v>
      </c>
      <c r="F2314" s="12" t="s">
        <v>10</v>
      </c>
      <c r="G2314" s="12" t="s">
        <v>24</v>
      </c>
      <c r="H2314" s="12" t="s">
        <v>3651</v>
      </c>
      <c r="I2314" s="4"/>
      <c r="J2314" s="5">
        <v>1</v>
      </c>
      <c r="K2314" s="6"/>
      <c r="L2314" s="6" t="s">
        <v>246</v>
      </c>
      <c r="M2314" s="4" t="s">
        <v>6</v>
      </c>
      <c r="N2314" t="s">
        <v>118</v>
      </c>
      <c r="O2314" s="4"/>
      <c r="P2314" s="12" t="s">
        <v>3652</v>
      </c>
    </row>
    <row r="2315" spans="1:16" x14ac:dyDescent="0.45">
      <c r="A2315" s="2" t="s">
        <v>4175</v>
      </c>
      <c r="B2315" s="2">
        <v>1120</v>
      </c>
      <c r="C2315" s="12" t="s">
        <v>272</v>
      </c>
      <c r="D2315" s="12" t="s">
        <v>1331</v>
      </c>
      <c r="E2315" s="24">
        <v>17804855</v>
      </c>
      <c r="F2315" s="12" t="s">
        <v>0</v>
      </c>
      <c r="G2315" s="12" t="s">
        <v>1</v>
      </c>
      <c r="H2315" s="12" t="s">
        <v>3651</v>
      </c>
      <c r="I2315" s="4"/>
      <c r="J2315" s="5">
        <v>1</v>
      </c>
      <c r="K2315" s="6"/>
      <c r="L2315" s="6" t="s">
        <v>246</v>
      </c>
      <c r="M2315" s="4" t="s">
        <v>6</v>
      </c>
      <c r="N2315" t="s">
        <v>118</v>
      </c>
      <c r="O2315" s="4"/>
      <c r="P2315" s="12" t="s">
        <v>3653</v>
      </c>
    </row>
    <row r="2316" spans="1:16" x14ac:dyDescent="0.45">
      <c r="A2316" s="2" t="s">
        <v>4175</v>
      </c>
      <c r="B2316" s="2">
        <v>1120</v>
      </c>
      <c r="C2316" s="12" t="s">
        <v>272</v>
      </c>
      <c r="D2316" s="12" t="s">
        <v>1331</v>
      </c>
      <c r="E2316" s="24">
        <v>17815218</v>
      </c>
      <c r="F2316" s="12" t="s">
        <v>24</v>
      </c>
      <c r="G2316" s="12" t="s">
        <v>1</v>
      </c>
      <c r="H2316" s="12" t="s">
        <v>3651</v>
      </c>
      <c r="I2316" s="4"/>
      <c r="J2316" s="5">
        <v>1</v>
      </c>
      <c r="K2316" s="6"/>
      <c r="L2316" s="6" t="s">
        <v>246</v>
      </c>
      <c r="M2316" s="4" t="s">
        <v>6</v>
      </c>
      <c r="N2316" t="s">
        <v>118</v>
      </c>
      <c r="O2316" s="4"/>
      <c r="P2316" s="12" t="s">
        <v>3654</v>
      </c>
    </row>
    <row r="2317" spans="1:16" x14ac:dyDescent="0.45">
      <c r="A2317" s="2" t="s">
        <v>4175</v>
      </c>
      <c r="B2317" s="2">
        <v>1120</v>
      </c>
      <c r="C2317" s="12" t="s">
        <v>991</v>
      </c>
      <c r="D2317" s="12" t="s">
        <v>1331</v>
      </c>
      <c r="E2317" s="24">
        <v>17823973</v>
      </c>
      <c r="F2317" s="12" t="s">
        <v>10</v>
      </c>
      <c r="G2317" s="12" t="s">
        <v>24</v>
      </c>
      <c r="H2317" s="12" t="s">
        <v>3651</v>
      </c>
      <c r="I2317" s="4"/>
      <c r="J2317" s="5">
        <v>1</v>
      </c>
      <c r="K2317" s="6"/>
      <c r="L2317" s="6" t="s">
        <v>146</v>
      </c>
      <c r="M2317" s="4" t="s">
        <v>6</v>
      </c>
      <c r="N2317" t="s">
        <v>118</v>
      </c>
      <c r="O2317" s="4"/>
      <c r="P2317" s="12" t="s">
        <v>3655</v>
      </c>
    </row>
    <row r="2318" spans="1:16" x14ac:dyDescent="0.45">
      <c r="A2318" s="2" t="s">
        <v>4175</v>
      </c>
      <c r="B2318" s="2">
        <v>1120</v>
      </c>
      <c r="C2318" s="12" t="s">
        <v>3165</v>
      </c>
      <c r="D2318" s="12" t="s">
        <v>1331</v>
      </c>
      <c r="E2318" s="24">
        <v>17883053</v>
      </c>
      <c r="F2318" s="12" t="s">
        <v>24</v>
      </c>
      <c r="G2318" s="12" t="s">
        <v>1</v>
      </c>
      <c r="H2318" s="12" t="s">
        <v>3651</v>
      </c>
      <c r="I2318" s="4"/>
      <c r="J2318" s="5">
        <v>1</v>
      </c>
      <c r="K2318" s="6"/>
      <c r="L2318" s="6" t="s">
        <v>436</v>
      </c>
      <c r="M2318" s="4" t="s">
        <v>6</v>
      </c>
      <c r="N2318" t="s">
        <v>147</v>
      </c>
      <c r="O2318" s="4"/>
      <c r="P2318" s="12" t="s">
        <v>3656</v>
      </c>
    </row>
    <row r="2319" spans="1:16" x14ac:dyDescent="0.45">
      <c r="A2319" s="2" t="s">
        <v>4175</v>
      </c>
      <c r="B2319" s="2">
        <v>1120</v>
      </c>
      <c r="C2319" s="12" t="s">
        <v>720</v>
      </c>
      <c r="D2319" s="12" t="s">
        <v>1331</v>
      </c>
      <c r="E2319" s="24">
        <v>17847477</v>
      </c>
      <c r="F2319" s="12" t="s">
        <v>0</v>
      </c>
      <c r="G2319" s="12" t="s">
        <v>1</v>
      </c>
      <c r="H2319" s="12" t="s">
        <v>3651</v>
      </c>
      <c r="I2319" s="4"/>
      <c r="J2319" s="5">
        <v>1</v>
      </c>
      <c r="K2319" s="6"/>
      <c r="L2319" s="6" t="s">
        <v>151</v>
      </c>
      <c r="M2319" s="4" t="s">
        <v>6</v>
      </c>
      <c r="N2319" t="s">
        <v>118</v>
      </c>
      <c r="O2319" s="4"/>
      <c r="P2319" s="12" t="s">
        <v>3657</v>
      </c>
    </row>
    <row r="2320" spans="1:16" x14ac:dyDescent="0.45">
      <c r="A2320" s="2" t="s">
        <v>4175</v>
      </c>
      <c r="B2320" s="2">
        <v>1120</v>
      </c>
      <c r="C2320" s="12" t="s">
        <v>671</v>
      </c>
      <c r="D2320" s="12" t="s">
        <v>1331</v>
      </c>
      <c r="E2320" s="24">
        <v>17868819</v>
      </c>
      <c r="F2320" s="12" t="s">
        <v>0</v>
      </c>
      <c r="G2320" s="12" t="s">
        <v>24</v>
      </c>
      <c r="H2320" s="12" t="s">
        <v>3651</v>
      </c>
      <c r="I2320" s="4"/>
      <c r="J2320" s="5">
        <v>1</v>
      </c>
      <c r="K2320" s="6"/>
      <c r="L2320" s="6" t="s">
        <v>124</v>
      </c>
      <c r="M2320" s="4" t="s">
        <v>6</v>
      </c>
      <c r="N2320" t="s">
        <v>118</v>
      </c>
      <c r="O2320" s="4"/>
      <c r="P2320" s="12" t="s">
        <v>3658</v>
      </c>
    </row>
    <row r="2321" spans="1:16" x14ac:dyDescent="0.45">
      <c r="A2321" s="2" t="s">
        <v>4175</v>
      </c>
      <c r="B2321" s="2">
        <v>1120</v>
      </c>
      <c r="C2321" s="12" t="s">
        <v>369</v>
      </c>
      <c r="D2321" s="12" t="s">
        <v>1331</v>
      </c>
      <c r="E2321" s="24">
        <v>17867137</v>
      </c>
      <c r="F2321" s="12" t="s">
        <v>10</v>
      </c>
      <c r="G2321" s="12" t="s">
        <v>24</v>
      </c>
      <c r="H2321" s="12" t="s">
        <v>3651</v>
      </c>
      <c r="I2321" s="4"/>
      <c r="J2321" s="5">
        <v>1</v>
      </c>
      <c r="K2321" s="6"/>
      <c r="L2321" s="6" t="s">
        <v>338</v>
      </c>
      <c r="M2321" s="4" t="s">
        <v>6</v>
      </c>
      <c r="N2321" t="s">
        <v>118</v>
      </c>
      <c r="O2321" s="4"/>
      <c r="P2321" s="12" t="s">
        <v>3659</v>
      </c>
    </row>
    <row r="2322" spans="1:16" x14ac:dyDescent="0.45">
      <c r="A2322" s="2" t="s">
        <v>4175</v>
      </c>
      <c r="B2322" s="2">
        <v>1120</v>
      </c>
      <c r="C2322" s="12" t="s">
        <v>394</v>
      </c>
      <c r="D2322" s="12" t="s">
        <v>1331</v>
      </c>
      <c r="E2322" s="24">
        <v>17847389</v>
      </c>
      <c r="F2322" s="12" t="s">
        <v>24</v>
      </c>
      <c r="G2322" s="12" t="s">
        <v>0</v>
      </c>
      <c r="H2322" s="12" t="s">
        <v>3651</v>
      </c>
      <c r="I2322" s="4"/>
      <c r="J2322" s="5">
        <v>1</v>
      </c>
      <c r="K2322" s="6"/>
      <c r="L2322" s="6" t="s">
        <v>219</v>
      </c>
      <c r="M2322" s="4" t="s">
        <v>6</v>
      </c>
      <c r="N2322" t="s">
        <v>118</v>
      </c>
      <c r="O2322" s="4"/>
      <c r="P2322" s="12" t="s">
        <v>3660</v>
      </c>
    </row>
    <row r="2323" spans="1:16" x14ac:dyDescent="0.45">
      <c r="A2323" s="2" t="s">
        <v>4175</v>
      </c>
      <c r="B2323" s="2">
        <v>1120</v>
      </c>
      <c r="C2323" s="12" t="s">
        <v>2341</v>
      </c>
      <c r="D2323" s="12" t="s">
        <v>1331</v>
      </c>
      <c r="E2323" s="24">
        <v>17815218</v>
      </c>
      <c r="F2323" s="12" t="s">
        <v>24</v>
      </c>
      <c r="G2323" s="12" t="s">
        <v>1</v>
      </c>
      <c r="H2323" s="12" t="s">
        <v>3651</v>
      </c>
      <c r="I2323" s="4"/>
      <c r="J2323" s="5">
        <v>1</v>
      </c>
      <c r="K2323" s="6"/>
      <c r="L2323" s="6" t="s">
        <v>176</v>
      </c>
      <c r="M2323" s="4" t="s">
        <v>6</v>
      </c>
      <c r="N2323" t="s">
        <v>118</v>
      </c>
      <c r="O2323" s="4"/>
      <c r="P2323" s="12" t="s">
        <v>3654</v>
      </c>
    </row>
    <row r="2324" spans="1:16" x14ac:dyDescent="0.45">
      <c r="A2324" s="2" t="s">
        <v>4175</v>
      </c>
      <c r="B2324" s="2">
        <v>1120</v>
      </c>
      <c r="C2324" s="12" t="s">
        <v>1249</v>
      </c>
      <c r="D2324" s="12" t="s">
        <v>1331</v>
      </c>
      <c r="E2324" s="24">
        <v>17824580</v>
      </c>
      <c r="F2324" s="12" t="s">
        <v>0</v>
      </c>
      <c r="G2324" s="12" t="s">
        <v>1</v>
      </c>
      <c r="H2324" s="12" t="s">
        <v>3651</v>
      </c>
      <c r="I2324" s="4"/>
      <c r="J2324" s="5">
        <v>1</v>
      </c>
      <c r="K2324" s="6"/>
      <c r="L2324" s="6" t="s">
        <v>176</v>
      </c>
      <c r="M2324" s="4" t="s">
        <v>6</v>
      </c>
      <c r="N2324" t="s">
        <v>118</v>
      </c>
      <c r="O2324" s="4"/>
      <c r="P2324" s="12" t="s">
        <v>3661</v>
      </c>
    </row>
    <row r="2325" spans="1:16" x14ac:dyDescent="0.45">
      <c r="A2325" s="2" t="s">
        <v>4175</v>
      </c>
      <c r="B2325" s="2">
        <v>1120</v>
      </c>
      <c r="C2325" s="12" t="s">
        <v>1249</v>
      </c>
      <c r="D2325" s="12" t="s">
        <v>1331</v>
      </c>
      <c r="E2325" s="24">
        <v>17824580</v>
      </c>
      <c r="F2325" s="12" t="s">
        <v>0</v>
      </c>
      <c r="G2325" s="12" t="s">
        <v>1</v>
      </c>
      <c r="H2325" s="12" t="s">
        <v>3651</v>
      </c>
      <c r="I2325" s="4"/>
      <c r="J2325" s="5">
        <v>1</v>
      </c>
      <c r="K2325" s="6"/>
      <c r="L2325" s="6" t="s">
        <v>176</v>
      </c>
      <c r="M2325" s="4" t="s">
        <v>6</v>
      </c>
      <c r="N2325" t="s">
        <v>118</v>
      </c>
      <c r="O2325" s="4"/>
      <c r="P2325" s="12" t="s">
        <v>3661</v>
      </c>
    </row>
    <row r="2326" spans="1:16" x14ac:dyDescent="0.45">
      <c r="A2326" s="2" t="s">
        <v>4175</v>
      </c>
      <c r="B2326" s="2">
        <v>1120</v>
      </c>
      <c r="C2326" s="12" t="s">
        <v>1880</v>
      </c>
      <c r="D2326" s="12" t="s">
        <v>1331</v>
      </c>
      <c r="E2326" s="24">
        <v>17824580</v>
      </c>
      <c r="F2326" s="12" t="s">
        <v>0</v>
      </c>
      <c r="G2326" s="12" t="s">
        <v>1</v>
      </c>
      <c r="H2326" s="12" t="s">
        <v>3651</v>
      </c>
      <c r="I2326" s="4"/>
      <c r="J2326" s="5">
        <v>1</v>
      </c>
      <c r="K2326" s="6"/>
      <c r="L2326" s="6" t="s">
        <v>176</v>
      </c>
      <c r="M2326" s="4" t="s">
        <v>6</v>
      </c>
      <c r="N2326" t="s">
        <v>118</v>
      </c>
      <c r="O2326" s="4"/>
      <c r="P2326" s="12" t="s">
        <v>3661</v>
      </c>
    </row>
    <row r="2327" spans="1:16" x14ac:dyDescent="0.45">
      <c r="A2327" s="2" t="s">
        <v>4175</v>
      </c>
      <c r="B2327" s="2">
        <v>1120</v>
      </c>
      <c r="C2327" s="12" t="s">
        <v>2660</v>
      </c>
      <c r="D2327" s="12" t="s">
        <v>1331</v>
      </c>
      <c r="E2327" s="24">
        <v>17819664</v>
      </c>
      <c r="F2327" s="12" t="s">
        <v>0</v>
      </c>
      <c r="G2327" s="12" t="s">
        <v>24</v>
      </c>
      <c r="H2327" s="12" t="s">
        <v>3651</v>
      </c>
      <c r="I2327" s="4"/>
      <c r="J2327" s="5">
        <v>1</v>
      </c>
      <c r="K2327" s="6"/>
      <c r="L2327" s="6" t="s">
        <v>176</v>
      </c>
      <c r="M2327" s="4" t="s">
        <v>6</v>
      </c>
      <c r="N2327" t="s">
        <v>118</v>
      </c>
      <c r="O2327" s="4"/>
      <c r="P2327" s="12" t="s">
        <v>3662</v>
      </c>
    </row>
    <row r="2328" spans="1:16" x14ac:dyDescent="0.45">
      <c r="A2328" s="2" t="s">
        <v>4175</v>
      </c>
      <c r="B2328" s="2">
        <v>1120</v>
      </c>
      <c r="C2328" s="12" t="s">
        <v>2080</v>
      </c>
      <c r="D2328" s="12" t="s">
        <v>1331</v>
      </c>
      <c r="E2328" s="24">
        <v>17794679</v>
      </c>
      <c r="F2328" s="12" t="s">
        <v>1</v>
      </c>
      <c r="G2328" s="12" t="s">
        <v>0</v>
      </c>
      <c r="H2328" s="12" t="s">
        <v>3651</v>
      </c>
      <c r="I2328" s="4"/>
      <c r="J2328" s="5">
        <v>1</v>
      </c>
      <c r="K2328" s="6"/>
      <c r="L2328" s="6" t="s">
        <v>128</v>
      </c>
      <c r="M2328" s="4" t="s">
        <v>6</v>
      </c>
      <c r="N2328" t="s">
        <v>118</v>
      </c>
      <c r="O2328" s="4"/>
      <c r="P2328" s="12" t="s">
        <v>3663</v>
      </c>
    </row>
    <row r="2329" spans="1:16" x14ac:dyDescent="0.45">
      <c r="A2329" s="2" t="s">
        <v>4175</v>
      </c>
      <c r="B2329" s="2">
        <v>1120</v>
      </c>
      <c r="C2329" s="12" t="s">
        <v>3664</v>
      </c>
      <c r="D2329" s="12" t="s">
        <v>1331</v>
      </c>
      <c r="E2329" s="24">
        <v>17820682</v>
      </c>
      <c r="F2329" s="12" t="s">
        <v>0</v>
      </c>
      <c r="G2329" s="12" t="s">
        <v>24</v>
      </c>
      <c r="H2329" s="12" t="s">
        <v>3651</v>
      </c>
      <c r="I2329" s="4"/>
      <c r="J2329" s="5">
        <v>1</v>
      </c>
      <c r="K2329" s="6"/>
      <c r="L2329" s="6" t="s">
        <v>128</v>
      </c>
      <c r="M2329" s="4" t="s">
        <v>6</v>
      </c>
      <c r="N2329" t="s">
        <v>118</v>
      </c>
      <c r="O2329" s="4"/>
      <c r="P2329" s="12" t="s">
        <v>3665</v>
      </c>
    </row>
    <row r="2330" spans="1:16" x14ac:dyDescent="0.45">
      <c r="A2330" s="2" t="s">
        <v>4175</v>
      </c>
      <c r="B2330" s="2">
        <v>1120</v>
      </c>
      <c r="C2330" s="12" t="s">
        <v>193</v>
      </c>
      <c r="D2330" s="12" t="s">
        <v>1331</v>
      </c>
      <c r="E2330" s="24">
        <v>17822144</v>
      </c>
      <c r="F2330" s="12" t="s">
        <v>0</v>
      </c>
      <c r="G2330" s="12" t="s">
        <v>1</v>
      </c>
      <c r="H2330" s="12" t="s">
        <v>3651</v>
      </c>
      <c r="I2330" s="4"/>
      <c r="J2330" s="5">
        <v>1</v>
      </c>
      <c r="K2330" s="6"/>
      <c r="L2330" s="6" t="s">
        <v>128</v>
      </c>
      <c r="M2330" s="4" t="s">
        <v>6</v>
      </c>
      <c r="N2330" t="s">
        <v>118</v>
      </c>
      <c r="O2330" s="4"/>
      <c r="P2330" s="12" t="s">
        <v>3666</v>
      </c>
    </row>
    <row r="2331" spans="1:16" x14ac:dyDescent="0.45">
      <c r="A2331" s="2" t="s">
        <v>4175</v>
      </c>
      <c r="B2331" s="2">
        <v>1120</v>
      </c>
      <c r="C2331" s="12" t="s">
        <v>1285</v>
      </c>
      <c r="D2331" s="12" t="s">
        <v>1331</v>
      </c>
      <c r="E2331" s="24">
        <v>17817881</v>
      </c>
      <c r="F2331" s="12" t="s">
        <v>24</v>
      </c>
      <c r="G2331" s="12" t="s">
        <v>0</v>
      </c>
      <c r="H2331" s="12" t="s">
        <v>3651</v>
      </c>
      <c r="I2331" s="4"/>
      <c r="J2331" s="5">
        <v>1</v>
      </c>
      <c r="K2331" s="6"/>
      <c r="L2331" s="6" t="s">
        <v>199</v>
      </c>
      <c r="M2331" s="4" t="s">
        <v>6</v>
      </c>
      <c r="N2331" t="s">
        <v>118</v>
      </c>
      <c r="O2331" s="4"/>
      <c r="P2331" s="12" t="s">
        <v>3667</v>
      </c>
    </row>
    <row r="2332" spans="1:16" x14ac:dyDescent="0.45">
      <c r="A2332" s="2" t="s">
        <v>4175</v>
      </c>
      <c r="B2332" s="2">
        <v>1120</v>
      </c>
      <c r="C2332" s="12" t="s">
        <v>1529</v>
      </c>
      <c r="D2332" s="12" t="s">
        <v>1331</v>
      </c>
      <c r="E2332" s="24">
        <v>17797255</v>
      </c>
      <c r="F2332" s="12" t="s">
        <v>24</v>
      </c>
      <c r="G2332" s="12" t="s">
        <v>10</v>
      </c>
      <c r="H2332" s="12" t="s">
        <v>3651</v>
      </c>
      <c r="I2332" s="4"/>
      <c r="J2332" s="5">
        <v>1</v>
      </c>
      <c r="K2332" s="6"/>
      <c r="L2332" s="6" t="s">
        <v>226</v>
      </c>
      <c r="M2332" s="4" t="s">
        <v>6</v>
      </c>
      <c r="N2332" t="s">
        <v>118</v>
      </c>
      <c r="O2332" s="4"/>
      <c r="P2332" s="12" t="s">
        <v>3668</v>
      </c>
    </row>
    <row r="2333" spans="1:16" x14ac:dyDescent="0.45">
      <c r="A2333" s="2" t="s">
        <v>4175</v>
      </c>
      <c r="B2333" s="2">
        <v>1120</v>
      </c>
      <c r="C2333" s="12" t="s">
        <v>2654</v>
      </c>
      <c r="D2333" s="12" t="s">
        <v>1331</v>
      </c>
      <c r="E2333" s="24">
        <v>17823973</v>
      </c>
      <c r="F2333" s="12" t="s">
        <v>10</v>
      </c>
      <c r="G2333" s="12" t="s">
        <v>24</v>
      </c>
      <c r="H2333" s="12" t="s">
        <v>3651</v>
      </c>
      <c r="I2333" s="4"/>
      <c r="J2333" s="5">
        <v>1</v>
      </c>
      <c r="K2333" s="6"/>
      <c r="L2333" s="6" t="s">
        <v>131</v>
      </c>
      <c r="M2333" s="4" t="s">
        <v>6</v>
      </c>
      <c r="N2333" t="s">
        <v>118</v>
      </c>
      <c r="O2333" s="4"/>
      <c r="P2333" s="12" t="s">
        <v>3655</v>
      </c>
    </row>
    <row r="2334" spans="1:16" x14ac:dyDescent="0.45">
      <c r="A2334" s="2" t="s">
        <v>4175</v>
      </c>
      <c r="B2334" s="2">
        <v>1120</v>
      </c>
      <c r="C2334" s="12" t="s">
        <v>1981</v>
      </c>
      <c r="D2334" s="12" t="s">
        <v>1331</v>
      </c>
      <c r="E2334" s="24">
        <v>17822142</v>
      </c>
      <c r="F2334" s="12" t="s">
        <v>10</v>
      </c>
      <c r="G2334" s="12" t="s">
        <v>24</v>
      </c>
      <c r="H2334" s="12" t="s">
        <v>3651</v>
      </c>
      <c r="I2334" s="4"/>
      <c r="J2334" s="5">
        <v>1</v>
      </c>
      <c r="K2334" s="6"/>
      <c r="L2334" s="6" t="s">
        <v>841</v>
      </c>
      <c r="M2334" s="4" t="s">
        <v>6</v>
      </c>
      <c r="N2334" t="s">
        <v>118</v>
      </c>
      <c r="O2334" s="4"/>
      <c r="P2334" s="12" t="s">
        <v>3669</v>
      </c>
    </row>
    <row r="2335" spans="1:16" x14ac:dyDescent="0.45">
      <c r="A2335" s="2" t="s">
        <v>4175</v>
      </c>
      <c r="B2335" s="2">
        <v>1120</v>
      </c>
      <c r="C2335" s="12" t="s">
        <v>2507</v>
      </c>
      <c r="D2335" s="12" t="s">
        <v>1331</v>
      </c>
      <c r="E2335" s="24">
        <v>17794818</v>
      </c>
      <c r="F2335" s="12" t="s">
        <v>10</v>
      </c>
      <c r="G2335" s="12" t="s">
        <v>24</v>
      </c>
      <c r="H2335" s="12" t="s">
        <v>3651</v>
      </c>
      <c r="I2335" s="4"/>
      <c r="J2335" s="5">
        <v>1</v>
      </c>
      <c r="K2335" s="6"/>
      <c r="L2335" s="6" t="s">
        <v>32</v>
      </c>
      <c r="M2335" s="4" t="s">
        <v>6</v>
      </c>
      <c r="N2335" t="s">
        <v>118</v>
      </c>
      <c r="O2335" s="4"/>
      <c r="P2335" s="12" t="s">
        <v>3670</v>
      </c>
    </row>
    <row r="2336" spans="1:16" x14ac:dyDescent="0.45">
      <c r="A2336" s="2" t="s">
        <v>4175</v>
      </c>
      <c r="B2336" s="2">
        <v>1120</v>
      </c>
      <c r="C2336" s="12" t="s">
        <v>494</v>
      </c>
      <c r="D2336" s="12" t="s">
        <v>1331</v>
      </c>
      <c r="E2336" s="24">
        <v>17851066</v>
      </c>
      <c r="F2336" s="12" t="s">
        <v>24</v>
      </c>
      <c r="G2336" s="12" t="s">
        <v>0</v>
      </c>
      <c r="H2336" s="12" t="s">
        <v>3651</v>
      </c>
      <c r="I2336" s="4"/>
      <c r="J2336" s="5">
        <v>1</v>
      </c>
      <c r="K2336" s="6"/>
      <c r="L2336" s="6" t="s">
        <v>70</v>
      </c>
      <c r="M2336" s="4" t="s">
        <v>6</v>
      </c>
      <c r="N2336" t="s">
        <v>118</v>
      </c>
      <c r="O2336" s="4"/>
      <c r="P2336" s="12" t="s">
        <v>3671</v>
      </c>
    </row>
    <row r="2337" spans="1:16" x14ac:dyDescent="0.45">
      <c r="A2337" s="2" t="s">
        <v>4175</v>
      </c>
      <c r="B2337" s="2">
        <v>1120</v>
      </c>
      <c r="C2337" s="12" t="s">
        <v>214</v>
      </c>
      <c r="D2337" s="12" t="s">
        <v>1331</v>
      </c>
      <c r="E2337" s="24">
        <v>17814163</v>
      </c>
      <c r="F2337" s="12" t="s">
        <v>10</v>
      </c>
      <c r="G2337" s="12" t="s">
        <v>24</v>
      </c>
      <c r="H2337" s="12" t="s">
        <v>3651</v>
      </c>
      <c r="I2337" s="4"/>
      <c r="J2337" s="5">
        <v>1</v>
      </c>
      <c r="K2337" s="6"/>
      <c r="L2337" s="6" t="s">
        <v>70</v>
      </c>
      <c r="M2337" s="4" t="s">
        <v>6</v>
      </c>
      <c r="N2337" t="s">
        <v>118</v>
      </c>
      <c r="O2337" s="4"/>
      <c r="P2337" s="12" t="s">
        <v>3672</v>
      </c>
    </row>
    <row r="2338" spans="1:16" x14ac:dyDescent="0.45">
      <c r="A2338" s="2" t="s">
        <v>4175</v>
      </c>
      <c r="B2338" s="2">
        <v>1120</v>
      </c>
      <c r="C2338" s="12" t="s">
        <v>3673</v>
      </c>
      <c r="D2338" s="12" t="s">
        <v>1331</v>
      </c>
      <c r="E2338" s="24">
        <v>17813050</v>
      </c>
      <c r="F2338" s="12" t="s">
        <v>24</v>
      </c>
      <c r="G2338" s="12" t="s">
        <v>1</v>
      </c>
      <c r="H2338" s="12" t="s">
        <v>3651</v>
      </c>
      <c r="I2338" s="4"/>
      <c r="J2338" s="5">
        <v>1</v>
      </c>
      <c r="K2338" s="6"/>
      <c r="L2338" s="6" t="s">
        <v>164</v>
      </c>
      <c r="M2338" s="4" t="s">
        <v>6</v>
      </c>
      <c r="N2338" t="s">
        <v>118</v>
      </c>
      <c r="O2338" s="4"/>
      <c r="P2338" s="12" t="s">
        <v>3674</v>
      </c>
    </row>
    <row r="2339" spans="1:16" x14ac:dyDescent="0.45">
      <c r="A2339" s="2" t="s">
        <v>4175</v>
      </c>
      <c r="B2339" s="2">
        <v>1120</v>
      </c>
      <c r="C2339" s="12" t="s">
        <v>2836</v>
      </c>
      <c r="D2339" s="12" t="s">
        <v>1331</v>
      </c>
      <c r="E2339" s="24">
        <v>17817650</v>
      </c>
      <c r="F2339" s="12" t="s">
        <v>10</v>
      </c>
      <c r="G2339" s="12" t="s">
        <v>1</v>
      </c>
      <c r="H2339" s="12" t="s">
        <v>3651</v>
      </c>
      <c r="I2339" s="4"/>
      <c r="J2339" s="5">
        <v>1</v>
      </c>
      <c r="K2339" s="6"/>
      <c r="L2339" s="6" t="s">
        <v>164</v>
      </c>
      <c r="M2339" s="4" t="s">
        <v>6</v>
      </c>
      <c r="N2339" t="s">
        <v>118</v>
      </c>
      <c r="O2339" s="4"/>
      <c r="P2339" s="12" t="s">
        <v>3675</v>
      </c>
    </row>
    <row r="2340" spans="1:16" x14ac:dyDescent="0.45">
      <c r="A2340" s="2" t="s">
        <v>4175</v>
      </c>
      <c r="B2340" s="2">
        <v>1120</v>
      </c>
      <c r="C2340" s="12" t="s">
        <v>1051</v>
      </c>
      <c r="D2340" s="12" t="s">
        <v>662</v>
      </c>
      <c r="E2340" s="24">
        <v>117099060</v>
      </c>
      <c r="F2340" s="12" t="s">
        <v>24</v>
      </c>
      <c r="G2340" s="12" t="s">
        <v>10</v>
      </c>
      <c r="H2340" s="12" t="s">
        <v>3676</v>
      </c>
      <c r="I2340" s="4"/>
      <c r="J2340" s="5">
        <v>1</v>
      </c>
      <c r="K2340" s="6"/>
      <c r="L2340" s="6" t="s">
        <v>124</v>
      </c>
      <c r="M2340" s="4" t="s">
        <v>6</v>
      </c>
      <c r="N2340" t="s">
        <v>132</v>
      </c>
      <c r="O2340" s="4"/>
      <c r="P2340" s="12" t="s">
        <v>3677</v>
      </c>
    </row>
    <row r="2341" spans="1:16" x14ac:dyDescent="0.45">
      <c r="A2341" s="2" t="s">
        <v>4175</v>
      </c>
      <c r="B2341" s="2">
        <v>1120</v>
      </c>
      <c r="C2341" s="12" t="s">
        <v>666</v>
      </c>
      <c r="D2341" s="12" t="s">
        <v>662</v>
      </c>
      <c r="E2341" s="24">
        <v>117089228</v>
      </c>
      <c r="F2341" s="12" t="s">
        <v>3679</v>
      </c>
      <c r="G2341" s="12" t="s">
        <v>144</v>
      </c>
      <c r="H2341" s="12" t="s">
        <v>3676</v>
      </c>
      <c r="I2341" s="4"/>
      <c r="J2341" s="5">
        <v>1</v>
      </c>
      <c r="K2341" s="6"/>
      <c r="L2341" s="6" t="s">
        <v>503</v>
      </c>
      <c r="M2341" s="4" t="s">
        <v>6</v>
      </c>
      <c r="N2341" t="s">
        <v>194</v>
      </c>
      <c r="O2341" s="4"/>
      <c r="P2341" s="12" t="s">
        <v>3678</v>
      </c>
    </row>
    <row r="2342" spans="1:16" x14ac:dyDescent="0.45">
      <c r="A2342" s="2" t="s">
        <v>4175</v>
      </c>
      <c r="B2342" s="2">
        <v>1120</v>
      </c>
      <c r="C2342" s="12" t="s">
        <v>1650</v>
      </c>
      <c r="D2342" s="12" t="s">
        <v>662</v>
      </c>
      <c r="E2342" s="24">
        <v>117079635</v>
      </c>
      <c r="F2342" s="12" t="s">
        <v>0</v>
      </c>
      <c r="G2342" s="12" t="s">
        <v>1</v>
      </c>
      <c r="H2342" s="12" t="s">
        <v>3676</v>
      </c>
      <c r="I2342" s="4"/>
      <c r="J2342" s="5">
        <v>1</v>
      </c>
      <c r="K2342" s="6"/>
      <c r="L2342" s="6" t="s">
        <v>124</v>
      </c>
      <c r="M2342" s="4" t="s">
        <v>6</v>
      </c>
      <c r="N2342" t="s">
        <v>118</v>
      </c>
      <c r="O2342" s="4"/>
      <c r="P2342" s="12" t="s">
        <v>3680</v>
      </c>
    </row>
    <row r="2343" spans="1:16" x14ac:dyDescent="0.45">
      <c r="A2343" s="2" t="s">
        <v>4175</v>
      </c>
      <c r="B2343" s="2">
        <v>1120</v>
      </c>
      <c r="C2343" s="12" t="s">
        <v>449</v>
      </c>
      <c r="D2343" s="12" t="s">
        <v>662</v>
      </c>
      <c r="E2343" s="24">
        <v>117100367</v>
      </c>
      <c r="F2343" s="12" t="s">
        <v>0</v>
      </c>
      <c r="G2343" s="12" t="s">
        <v>1</v>
      </c>
      <c r="H2343" s="12" t="s">
        <v>3676</v>
      </c>
      <c r="I2343" s="4"/>
      <c r="J2343" s="5">
        <v>1</v>
      </c>
      <c r="K2343" s="6"/>
      <c r="L2343" s="6" t="s">
        <v>176</v>
      </c>
      <c r="M2343" s="4" t="s">
        <v>6</v>
      </c>
      <c r="N2343" t="s">
        <v>118</v>
      </c>
      <c r="O2343" s="4"/>
      <c r="P2343" s="12" t="s">
        <v>3681</v>
      </c>
    </row>
    <row r="2344" spans="1:16" x14ac:dyDescent="0.45">
      <c r="A2344" s="2" t="s">
        <v>4175</v>
      </c>
      <c r="B2344" s="2">
        <v>1120</v>
      </c>
      <c r="C2344" s="12" t="s">
        <v>3682</v>
      </c>
      <c r="D2344" s="12" t="s">
        <v>662</v>
      </c>
      <c r="E2344" s="24">
        <v>117077793</v>
      </c>
      <c r="F2344" s="12" t="s">
        <v>0</v>
      </c>
      <c r="G2344" s="12" t="s">
        <v>1</v>
      </c>
      <c r="H2344" s="12" t="s">
        <v>3676</v>
      </c>
      <c r="I2344" s="4"/>
      <c r="J2344" s="5">
        <v>1</v>
      </c>
      <c r="K2344" s="6"/>
      <c r="L2344" s="6" t="s">
        <v>128</v>
      </c>
      <c r="M2344" s="4" t="s">
        <v>6</v>
      </c>
      <c r="N2344" t="s">
        <v>118</v>
      </c>
      <c r="O2344" s="4"/>
      <c r="P2344" s="12" t="s">
        <v>3683</v>
      </c>
    </row>
    <row r="2345" spans="1:16" x14ac:dyDescent="0.45">
      <c r="A2345" s="2" t="s">
        <v>4175</v>
      </c>
      <c r="B2345" s="2">
        <v>1120</v>
      </c>
      <c r="C2345" s="12" t="s">
        <v>3684</v>
      </c>
      <c r="D2345" s="12" t="s">
        <v>662</v>
      </c>
      <c r="E2345" s="24">
        <v>117097903</v>
      </c>
      <c r="F2345" s="12" t="s">
        <v>0</v>
      </c>
      <c r="G2345" s="12" t="s">
        <v>1</v>
      </c>
      <c r="H2345" s="12" t="s">
        <v>3676</v>
      </c>
      <c r="I2345" s="4"/>
      <c r="J2345" s="5">
        <v>1</v>
      </c>
      <c r="K2345" s="6"/>
      <c r="L2345" s="6" t="s">
        <v>199</v>
      </c>
      <c r="M2345" s="4" t="s">
        <v>6</v>
      </c>
      <c r="N2345" t="s">
        <v>118</v>
      </c>
      <c r="O2345" s="4"/>
      <c r="P2345" s="12" t="s">
        <v>3685</v>
      </c>
    </row>
    <row r="2346" spans="1:16" x14ac:dyDescent="0.45">
      <c r="A2346" s="2" t="s">
        <v>4175</v>
      </c>
      <c r="B2346" s="2">
        <v>1120</v>
      </c>
      <c r="C2346" s="12" t="s">
        <v>3686</v>
      </c>
      <c r="D2346" s="12" t="s">
        <v>662</v>
      </c>
      <c r="E2346" s="24">
        <v>117098939</v>
      </c>
      <c r="F2346" s="12" t="s">
        <v>24</v>
      </c>
      <c r="G2346" s="12" t="s">
        <v>1</v>
      </c>
      <c r="H2346" s="12" t="s">
        <v>3676</v>
      </c>
      <c r="I2346" s="4"/>
      <c r="J2346" s="5">
        <v>1</v>
      </c>
      <c r="K2346" s="6"/>
      <c r="L2346" s="6" t="s">
        <v>226</v>
      </c>
      <c r="M2346" s="4" t="s">
        <v>6</v>
      </c>
      <c r="N2346" t="s">
        <v>118</v>
      </c>
      <c r="O2346" s="4"/>
      <c r="P2346" s="12" t="s">
        <v>3687</v>
      </c>
    </row>
    <row r="2347" spans="1:16" x14ac:dyDescent="0.45">
      <c r="A2347" s="2" t="s">
        <v>4175</v>
      </c>
      <c r="B2347" s="2">
        <v>1120</v>
      </c>
      <c r="C2347" s="12" t="s">
        <v>3689</v>
      </c>
      <c r="D2347" s="12" t="s">
        <v>211</v>
      </c>
      <c r="E2347" s="24">
        <v>5534898</v>
      </c>
      <c r="F2347" s="12" t="s">
        <v>24</v>
      </c>
      <c r="G2347" s="12" t="s">
        <v>10</v>
      </c>
      <c r="H2347" s="12" t="s">
        <v>3688</v>
      </c>
      <c r="I2347" s="4"/>
      <c r="J2347" s="5">
        <v>1</v>
      </c>
      <c r="K2347" s="6"/>
      <c r="L2347" s="6" t="s">
        <v>146</v>
      </c>
      <c r="M2347" s="4" t="s">
        <v>6</v>
      </c>
      <c r="N2347" t="s">
        <v>118</v>
      </c>
      <c r="O2347" s="4"/>
      <c r="P2347" s="12" t="s">
        <v>3690</v>
      </c>
    </row>
    <row r="2348" spans="1:16" x14ac:dyDescent="0.45">
      <c r="A2348" s="2" t="s">
        <v>4175</v>
      </c>
      <c r="B2348" s="2">
        <v>1120</v>
      </c>
      <c r="C2348" s="12" t="s">
        <v>208</v>
      </c>
      <c r="D2348" s="12" t="s">
        <v>211</v>
      </c>
      <c r="E2348" s="24">
        <v>5557647</v>
      </c>
      <c r="F2348" s="12" t="s">
        <v>1</v>
      </c>
      <c r="G2348" s="12" t="s">
        <v>144</v>
      </c>
      <c r="H2348" s="12" t="s">
        <v>3688</v>
      </c>
      <c r="I2348" s="4"/>
      <c r="J2348" s="5">
        <v>1</v>
      </c>
      <c r="K2348" s="6"/>
      <c r="L2348" s="6" t="s">
        <v>176</v>
      </c>
      <c r="M2348" s="4" t="s">
        <v>6</v>
      </c>
      <c r="N2348" t="s">
        <v>140</v>
      </c>
      <c r="O2348" s="4"/>
      <c r="P2348" s="12" t="s">
        <v>3691</v>
      </c>
    </row>
    <row r="2349" spans="1:16" x14ac:dyDescent="0.45">
      <c r="A2349" s="2" t="s">
        <v>4175</v>
      </c>
      <c r="B2349" s="2">
        <v>1120</v>
      </c>
      <c r="C2349" s="12" t="s">
        <v>1740</v>
      </c>
      <c r="D2349" s="12" t="s">
        <v>211</v>
      </c>
      <c r="E2349" s="24">
        <v>5534922</v>
      </c>
      <c r="F2349" s="12" t="s">
        <v>10</v>
      </c>
      <c r="G2349" s="12" t="s">
        <v>0</v>
      </c>
      <c r="H2349" s="12" t="s">
        <v>3688</v>
      </c>
      <c r="I2349" s="4"/>
      <c r="J2349" s="5">
        <v>1</v>
      </c>
      <c r="K2349" s="6"/>
      <c r="L2349" s="6" t="s">
        <v>128</v>
      </c>
      <c r="M2349" s="4" t="s">
        <v>6</v>
      </c>
      <c r="N2349" t="s">
        <v>118</v>
      </c>
      <c r="O2349" s="4"/>
      <c r="P2349" s="12" t="s">
        <v>3692</v>
      </c>
    </row>
    <row r="2350" spans="1:16" x14ac:dyDescent="0.45">
      <c r="A2350" s="2" t="s">
        <v>4175</v>
      </c>
      <c r="B2350" s="2">
        <v>1120</v>
      </c>
      <c r="C2350" s="12" t="s">
        <v>3116</v>
      </c>
      <c r="D2350" s="12" t="s">
        <v>211</v>
      </c>
      <c r="E2350" s="24">
        <v>5522557</v>
      </c>
      <c r="F2350" s="12" t="s">
        <v>1</v>
      </c>
      <c r="G2350" s="12" t="s">
        <v>24</v>
      </c>
      <c r="H2350" s="12" t="s">
        <v>3688</v>
      </c>
      <c r="I2350" s="4"/>
      <c r="J2350" s="5">
        <v>1</v>
      </c>
      <c r="K2350" s="6"/>
      <c r="L2350" s="6" t="s">
        <v>32</v>
      </c>
      <c r="M2350" s="4" t="s">
        <v>6</v>
      </c>
      <c r="N2350" t="s">
        <v>118</v>
      </c>
      <c r="O2350" s="4"/>
      <c r="P2350" s="12" t="s">
        <v>3693</v>
      </c>
    </row>
    <row r="2351" spans="1:16" x14ac:dyDescent="0.45">
      <c r="A2351" s="2" t="s">
        <v>4175</v>
      </c>
      <c r="B2351" s="2">
        <v>1120</v>
      </c>
      <c r="C2351" s="12" t="s">
        <v>1402</v>
      </c>
      <c r="D2351" s="12" t="s">
        <v>211</v>
      </c>
      <c r="E2351" s="24">
        <v>5534897</v>
      </c>
      <c r="F2351" s="12" t="s">
        <v>0</v>
      </c>
      <c r="G2351" s="12" t="s">
        <v>1</v>
      </c>
      <c r="H2351" s="12" t="s">
        <v>3688</v>
      </c>
      <c r="I2351" s="4"/>
      <c r="J2351" s="5">
        <v>1</v>
      </c>
      <c r="K2351" s="6"/>
      <c r="L2351" s="6" t="s">
        <v>32</v>
      </c>
      <c r="M2351" s="4" t="s">
        <v>6</v>
      </c>
      <c r="N2351" t="s">
        <v>118</v>
      </c>
      <c r="O2351" s="4"/>
      <c r="P2351" s="12" t="s">
        <v>3694</v>
      </c>
    </row>
    <row r="2352" spans="1:16" x14ac:dyDescent="0.45">
      <c r="A2352" s="2" t="s">
        <v>4175</v>
      </c>
      <c r="B2352" s="2">
        <v>1120</v>
      </c>
      <c r="C2352" s="12" t="s">
        <v>1567</v>
      </c>
      <c r="D2352" s="12" t="s">
        <v>192</v>
      </c>
      <c r="E2352" s="24">
        <v>39627755</v>
      </c>
      <c r="F2352" s="12" t="s">
        <v>24</v>
      </c>
      <c r="G2352" s="12" t="s">
        <v>10</v>
      </c>
      <c r="H2352" s="12" t="s">
        <v>3695</v>
      </c>
      <c r="I2352" s="4"/>
      <c r="J2352" s="5">
        <v>1</v>
      </c>
      <c r="K2352" s="6"/>
      <c r="L2352" s="6" t="s">
        <v>176</v>
      </c>
      <c r="M2352" s="4" t="s">
        <v>6</v>
      </c>
      <c r="N2352" t="s">
        <v>118</v>
      </c>
      <c r="O2352" s="4"/>
      <c r="P2352" s="12" t="s">
        <v>3696</v>
      </c>
    </row>
    <row r="2353" spans="1:16" x14ac:dyDescent="0.45">
      <c r="A2353" s="2" t="s">
        <v>4175</v>
      </c>
      <c r="B2353" s="2">
        <v>1120</v>
      </c>
      <c r="C2353" s="12" t="s">
        <v>3697</v>
      </c>
      <c r="D2353" s="12" t="s">
        <v>192</v>
      </c>
      <c r="E2353" s="24">
        <v>39627685</v>
      </c>
      <c r="F2353" s="12" t="s">
        <v>0</v>
      </c>
      <c r="G2353" s="12" t="s">
        <v>10</v>
      </c>
      <c r="H2353" s="12" t="s">
        <v>3695</v>
      </c>
      <c r="I2353" s="4"/>
      <c r="J2353" s="5">
        <v>1</v>
      </c>
      <c r="K2353" s="6"/>
      <c r="L2353" s="6" t="s">
        <v>199</v>
      </c>
      <c r="M2353" s="4" t="s">
        <v>6</v>
      </c>
      <c r="N2353" t="s">
        <v>118</v>
      </c>
      <c r="O2353" s="4"/>
      <c r="P2353" s="12" t="s">
        <v>3698</v>
      </c>
    </row>
    <row r="2354" spans="1:16" x14ac:dyDescent="0.45">
      <c r="A2354" s="2" t="s">
        <v>4175</v>
      </c>
      <c r="B2354" s="2">
        <v>1120</v>
      </c>
      <c r="C2354" s="12" t="s">
        <v>3240</v>
      </c>
      <c r="D2354" s="12" t="s">
        <v>192</v>
      </c>
      <c r="E2354" s="24">
        <v>39621817</v>
      </c>
      <c r="F2354" s="12" t="s">
        <v>0</v>
      </c>
      <c r="G2354" s="12" t="s">
        <v>1</v>
      </c>
      <c r="H2354" s="12" t="s">
        <v>3695</v>
      </c>
      <c r="I2354" s="4"/>
      <c r="J2354" s="5">
        <v>1</v>
      </c>
      <c r="K2354" s="6"/>
      <c r="L2354" s="6" t="s">
        <v>445</v>
      </c>
      <c r="M2354" s="4" t="s">
        <v>6</v>
      </c>
      <c r="N2354" t="s">
        <v>118</v>
      </c>
      <c r="O2354" s="4"/>
      <c r="P2354" s="12" t="s">
        <v>3699</v>
      </c>
    </row>
    <row r="2355" spans="1:16" x14ac:dyDescent="0.45">
      <c r="A2355" s="2" t="s">
        <v>4175</v>
      </c>
      <c r="B2355" s="2">
        <v>1120</v>
      </c>
      <c r="C2355" s="12" t="s">
        <v>276</v>
      </c>
      <c r="D2355" s="12" t="s">
        <v>142</v>
      </c>
      <c r="E2355" s="24">
        <v>8046852</v>
      </c>
      <c r="F2355" s="12" t="s">
        <v>24</v>
      </c>
      <c r="G2355" s="12" t="s">
        <v>10</v>
      </c>
      <c r="H2355" s="12" t="s">
        <v>3700</v>
      </c>
      <c r="I2355" s="4"/>
      <c r="J2355" s="5">
        <v>1</v>
      </c>
      <c r="K2355" s="6"/>
      <c r="L2355" s="6" t="s">
        <v>246</v>
      </c>
      <c r="M2355" s="4" t="s">
        <v>6</v>
      </c>
      <c r="N2355" t="s">
        <v>118</v>
      </c>
      <c r="O2355" s="4"/>
      <c r="P2355" s="12" t="s">
        <v>3701</v>
      </c>
    </row>
    <row r="2356" spans="1:16" x14ac:dyDescent="0.45">
      <c r="A2356" s="2" t="s">
        <v>4175</v>
      </c>
      <c r="B2356" s="2">
        <v>1120</v>
      </c>
      <c r="C2356" s="12" t="s">
        <v>209</v>
      </c>
      <c r="D2356" s="12" t="s">
        <v>142</v>
      </c>
      <c r="E2356" s="24">
        <v>8052939</v>
      </c>
      <c r="F2356" s="12" t="s">
        <v>0</v>
      </c>
      <c r="G2356" s="12" t="s">
        <v>1</v>
      </c>
      <c r="H2356" s="12" t="s">
        <v>3700</v>
      </c>
      <c r="I2356" s="4"/>
      <c r="J2356" s="5">
        <v>1</v>
      </c>
      <c r="K2356" s="6"/>
      <c r="L2356" s="6" t="s">
        <v>146</v>
      </c>
      <c r="M2356" s="4" t="s">
        <v>6</v>
      </c>
      <c r="N2356" t="s">
        <v>118</v>
      </c>
      <c r="O2356" s="4"/>
      <c r="P2356" s="12" t="s">
        <v>3702</v>
      </c>
    </row>
    <row r="2357" spans="1:16" x14ac:dyDescent="0.45">
      <c r="A2357" s="2" t="s">
        <v>4175</v>
      </c>
      <c r="B2357" s="2">
        <v>1120</v>
      </c>
      <c r="C2357" s="12" t="s">
        <v>1548</v>
      </c>
      <c r="D2357" s="12" t="s">
        <v>142</v>
      </c>
      <c r="E2357" s="24">
        <v>8045140</v>
      </c>
      <c r="F2357" s="12" t="s">
        <v>24</v>
      </c>
      <c r="G2357" s="12" t="s">
        <v>10</v>
      </c>
      <c r="H2357" s="12" t="s">
        <v>3700</v>
      </c>
      <c r="I2357" s="4"/>
      <c r="J2357" s="5">
        <v>1</v>
      </c>
      <c r="K2357" s="6"/>
      <c r="L2357" s="6" t="s">
        <v>146</v>
      </c>
      <c r="M2357" s="4" t="s">
        <v>6</v>
      </c>
      <c r="N2357" t="s">
        <v>118</v>
      </c>
      <c r="O2357" s="4"/>
      <c r="P2357" s="12" t="s">
        <v>3703</v>
      </c>
    </row>
    <row r="2358" spans="1:16" x14ac:dyDescent="0.45">
      <c r="A2358" s="2" t="s">
        <v>4175</v>
      </c>
      <c r="B2358" s="2">
        <v>1120</v>
      </c>
      <c r="C2358" s="12" t="s">
        <v>1156</v>
      </c>
      <c r="D2358" s="12" t="s">
        <v>142</v>
      </c>
      <c r="E2358" s="24">
        <v>8052075</v>
      </c>
      <c r="F2358" s="12" t="s">
        <v>0</v>
      </c>
      <c r="G2358" s="12" t="s">
        <v>1</v>
      </c>
      <c r="H2358" s="12" t="s">
        <v>3700</v>
      </c>
      <c r="I2358" s="4"/>
      <c r="J2358" s="5">
        <v>1</v>
      </c>
      <c r="K2358" s="6"/>
      <c r="L2358" s="6" t="s">
        <v>436</v>
      </c>
      <c r="M2358" s="4" t="s">
        <v>6</v>
      </c>
      <c r="N2358" t="s">
        <v>118</v>
      </c>
      <c r="O2358" s="4"/>
      <c r="P2358" s="12" t="s">
        <v>3704</v>
      </c>
    </row>
    <row r="2359" spans="1:16" x14ac:dyDescent="0.45">
      <c r="A2359" s="2" t="s">
        <v>4175</v>
      </c>
      <c r="B2359" s="2">
        <v>1120</v>
      </c>
      <c r="C2359" s="12" t="s">
        <v>3705</v>
      </c>
      <c r="D2359" s="12" t="s">
        <v>142</v>
      </c>
      <c r="E2359" s="24">
        <v>8051092</v>
      </c>
      <c r="F2359" s="12" t="s">
        <v>24</v>
      </c>
      <c r="G2359" s="12" t="s">
        <v>1</v>
      </c>
      <c r="H2359" s="12" t="s">
        <v>3700</v>
      </c>
      <c r="I2359" s="4"/>
      <c r="J2359" s="5">
        <v>1</v>
      </c>
      <c r="K2359" s="6"/>
      <c r="L2359" s="6" t="s">
        <v>436</v>
      </c>
      <c r="M2359" s="4" t="s">
        <v>6</v>
      </c>
      <c r="N2359" t="s">
        <v>118</v>
      </c>
      <c r="O2359" s="4"/>
      <c r="P2359" s="12" t="s">
        <v>3706</v>
      </c>
    </row>
    <row r="2360" spans="1:16" x14ac:dyDescent="0.45">
      <c r="A2360" s="2" t="s">
        <v>4175</v>
      </c>
      <c r="B2360" s="2">
        <v>1120</v>
      </c>
      <c r="C2360" s="12" t="s">
        <v>652</v>
      </c>
      <c r="D2360" s="12" t="s">
        <v>142</v>
      </c>
      <c r="E2360" s="24">
        <v>8049931</v>
      </c>
      <c r="F2360" s="12" t="s">
        <v>10</v>
      </c>
      <c r="G2360" s="12" t="s">
        <v>24</v>
      </c>
      <c r="H2360" s="12" t="s">
        <v>3700</v>
      </c>
      <c r="I2360" s="4"/>
      <c r="J2360" s="5">
        <v>1</v>
      </c>
      <c r="K2360" s="6"/>
      <c r="L2360" s="6" t="s">
        <v>436</v>
      </c>
      <c r="M2360" s="4" t="s">
        <v>6</v>
      </c>
      <c r="N2360" t="s">
        <v>118</v>
      </c>
      <c r="O2360" s="4"/>
      <c r="P2360" s="12" t="s">
        <v>3707</v>
      </c>
    </row>
    <row r="2361" spans="1:16" x14ac:dyDescent="0.45">
      <c r="A2361" s="2" t="s">
        <v>4175</v>
      </c>
      <c r="B2361" s="2">
        <v>1120</v>
      </c>
      <c r="C2361" s="12" t="s">
        <v>898</v>
      </c>
      <c r="D2361" s="12" t="s">
        <v>142</v>
      </c>
      <c r="E2361" s="24">
        <v>8046105</v>
      </c>
      <c r="F2361" s="12" t="s">
        <v>0</v>
      </c>
      <c r="G2361" s="12" t="s">
        <v>10</v>
      </c>
      <c r="H2361" s="12" t="s">
        <v>3700</v>
      </c>
      <c r="I2361" s="4"/>
      <c r="J2361" s="5">
        <v>1</v>
      </c>
      <c r="K2361" s="7"/>
      <c r="L2361" s="7" t="s">
        <v>436</v>
      </c>
      <c r="M2361" s="4" t="s">
        <v>6</v>
      </c>
      <c r="N2361" t="s">
        <v>118</v>
      </c>
      <c r="O2361" s="4"/>
      <c r="P2361" s="12" t="s">
        <v>3708</v>
      </c>
    </row>
    <row r="2362" spans="1:16" x14ac:dyDescent="0.45">
      <c r="A2362" s="2" t="s">
        <v>4175</v>
      </c>
      <c r="B2362" s="2">
        <v>1120</v>
      </c>
      <c r="C2362" s="12" t="s">
        <v>1955</v>
      </c>
      <c r="D2362" s="12" t="s">
        <v>142</v>
      </c>
      <c r="E2362" s="24">
        <v>8050614</v>
      </c>
      <c r="F2362" s="12" t="s">
        <v>0</v>
      </c>
      <c r="G2362" s="12" t="s">
        <v>24</v>
      </c>
      <c r="H2362" s="12" t="s">
        <v>3700</v>
      </c>
      <c r="I2362" s="4"/>
      <c r="J2362" s="5">
        <v>1</v>
      </c>
      <c r="K2362" s="7"/>
      <c r="L2362" s="7" t="s">
        <v>151</v>
      </c>
      <c r="M2362" s="4" t="s">
        <v>6</v>
      </c>
      <c r="N2362" t="s">
        <v>118</v>
      </c>
      <c r="O2362" s="4"/>
      <c r="P2362" s="12" t="s">
        <v>3709</v>
      </c>
    </row>
    <row r="2363" spans="1:16" x14ac:dyDescent="0.45">
      <c r="A2363" s="2" t="s">
        <v>4175</v>
      </c>
      <c r="B2363" s="2">
        <v>1120</v>
      </c>
      <c r="C2363" s="12" t="s">
        <v>713</v>
      </c>
      <c r="D2363" s="12" t="s">
        <v>142</v>
      </c>
      <c r="E2363" s="24">
        <v>8053361</v>
      </c>
      <c r="F2363" s="12" t="s">
        <v>24</v>
      </c>
      <c r="G2363" s="12" t="s">
        <v>10</v>
      </c>
      <c r="H2363" s="12" t="s">
        <v>3700</v>
      </c>
      <c r="I2363" s="4"/>
      <c r="J2363" s="5">
        <v>1</v>
      </c>
      <c r="K2363" s="6"/>
      <c r="L2363" s="6" t="s">
        <v>219</v>
      </c>
      <c r="M2363" s="4" t="s">
        <v>6</v>
      </c>
      <c r="N2363" t="s">
        <v>118</v>
      </c>
      <c r="O2363" s="4"/>
      <c r="P2363" s="12" t="s">
        <v>3710</v>
      </c>
    </row>
    <row r="2364" spans="1:16" x14ac:dyDescent="0.45">
      <c r="A2364" s="2" t="s">
        <v>4175</v>
      </c>
      <c r="B2364" s="2">
        <v>1120</v>
      </c>
      <c r="C2364" s="12" t="s">
        <v>3711</v>
      </c>
      <c r="D2364" s="12" t="s">
        <v>142</v>
      </c>
      <c r="E2364" s="24">
        <v>8045239</v>
      </c>
      <c r="F2364" s="12" t="s">
        <v>24</v>
      </c>
      <c r="G2364" s="12" t="s">
        <v>10</v>
      </c>
      <c r="H2364" s="12" t="s">
        <v>3700</v>
      </c>
      <c r="I2364" s="4"/>
      <c r="J2364" s="5">
        <v>1</v>
      </c>
      <c r="K2364" s="6"/>
      <c r="L2364" s="6" t="s">
        <v>176</v>
      </c>
      <c r="M2364" s="4" t="s">
        <v>6</v>
      </c>
      <c r="N2364" t="s">
        <v>118</v>
      </c>
      <c r="O2364" s="4"/>
      <c r="P2364" s="12" t="s">
        <v>3712</v>
      </c>
    </row>
    <row r="2365" spans="1:16" x14ac:dyDescent="0.45">
      <c r="A2365" s="2" t="s">
        <v>4175</v>
      </c>
      <c r="B2365" s="2">
        <v>1120</v>
      </c>
      <c r="C2365" s="12" t="s">
        <v>451</v>
      </c>
      <c r="D2365" s="12" t="s">
        <v>142</v>
      </c>
      <c r="E2365" s="24">
        <v>8050609</v>
      </c>
      <c r="F2365" s="12" t="s">
        <v>1</v>
      </c>
      <c r="G2365" s="12" t="s">
        <v>0</v>
      </c>
      <c r="H2365" s="12" t="s">
        <v>3700</v>
      </c>
      <c r="I2365" s="4"/>
      <c r="J2365" s="5">
        <v>1</v>
      </c>
      <c r="K2365" s="6"/>
      <c r="L2365" s="6" t="s">
        <v>176</v>
      </c>
      <c r="M2365" s="4" t="s">
        <v>6</v>
      </c>
      <c r="N2365" t="s">
        <v>118</v>
      </c>
      <c r="O2365" s="4"/>
      <c r="P2365" s="12" t="s">
        <v>3713</v>
      </c>
    </row>
    <row r="2366" spans="1:16" x14ac:dyDescent="0.45">
      <c r="A2366" s="2" t="s">
        <v>4175</v>
      </c>
      <c r="B2366" s="2">
        <v>1120</v>
      </c>
      <c r="C2366" s="12" t="s">
        <v>328</v>
      </c>
      <c r="D2366" s="12" t="s">
        <v>142</v>
      </c>
      <c r="E2366" s="24">
        <v>8052819</v>
      </c>
      <c r="F2366" s="12" t="s">
        <v>24</v>
      </c>
      <c r="G2366" s="12" t="s">
        <v>0</v>
      </c>
      <c r="H2366" s="12" t="s">
        <v>3700</v>
      </c>
      <c r="I2366" s="4"/>
      <c r="J2366" s="5">
        <v>1</v>
      </c>
      <c r="K2366" s="6"/>
      <c r="L2366" s="6" t="s">
        <v>128</v>
      </c>
      <c r="M2366" s="4" t="s">
        <v>6</v>
      </c>
      <c r="N2366" t="s">
        <v>118</v>
      </c>
      <c r="O2366" s="4"/>
      <c r="P2366" s="12" t="s">
        <v>3714</v>
      </c>
    </row>
    <row r="2367" spans="1:16" x14ac:dyDescent="0.45">
      <c r="A2367" s="2" t="s">
        <v>4175</v>
      </c>
      <c r="B2367" s="2">
        <v>1120</v>
      </c>
      <c r="C2367" s="12" t="s">
        <v>334</v>
      </c>
      <c r="D2367" s="12" t="s">
        <v>142</v>
      </c>
      <c r="E2367" s="24">
        <v>8045190</v>
      </c>
      <c r="F2367" s="12" t="s">
        <v>0</v>
      </c>
      <c r="G2367" s="12" t="s">
        <v>1</v>
      </c>
      <c r="H2367" s="12" t="s">
        <v>3700</v>
      </c>
      <c r="I2367" s="4"/>
      <c r="J2367" s="5">
        <v>1</v>
      </c>
      <c r="K2367" s="6"/>
      <c r="L2367" s="6" t="s">
        <v>199</v>
      </c>
      <c r="M2367" s="4" t="s">
        <v>6</v>
      </c>
      <c r="N2367" t="s">
        <v>118</v>
      </c>
      <c r="O2367" s="4"/>
      <c r="P2367" s="12" t="s">
        <v>3715</v>
      </c>
    </row>
    <row r="2368" spans="1:16" x14ac:dyDescent="0.45">
      <c r="A2368" s="2" t="s">
        <v>4175</v>
      </c>
      <c r="B2368" s="2">
        <v>1120</v>
      </c>
      <c r="C2368" s="12" t="s">
        <v>1544</v>
      </c>
      <c r="D2368" s="12" t="s">
        <v>142</v>
      </c>
      <c r="E2368" s="24">
        <v>8053997</v>
      </c>
      <c r="F2368" s="12" t="s">
        <v>0</v>
      </c>
      <c r="G2368" s="12" t="s">
        <v>1</v>
      </c>
      <c r="H2368" s="12" t="s">
        <v>3700</v>
      </c>
      <c r="I2368" s="4"/>
      <c r="J2368" s="5">
        <v>1</v>
      </c>
      <c r="K2368" s="6"/>
      <c r="L2368" s="6" t="s">
        <v>131</v>
      </c>
      <c r="M2368" s="4" t="s">
        <v>6</v>
      </c>
      <c r="N2368" t="s">
        <v>118</v>
      </c>
      <c r="O2368" s="4"/>
      <c r="P2368" s="12" t="s">
        <v>3716</v>
      </c>
    </row>
    <row r="2369" spans="1:16" x14ac:dyDescent="0.45">
      <c r="A2369" s="2" t="s">
        <v>4175</v>
      </c>
      <c r="B2369" s="2">
        <v>1120</v>
      </c>
      <c r="C2369" s="12" t="s">
        <v>2836</v>
      </c>
      <c r="D2369" s="12" t="s">
        <v>142</v>
      </c>
      <c r="E2369" s="24">
        <v>8050674</v>
      </c>
      <c r="F2369" s="12" t="s">
        <v>0</v>
      </c>
      <c r="G2369" s="12" t="s">
        <v>1</v>
      </c>
      <c r="H2369" s="12" t="s">
        <v>3700</v>
      </c>
      <c r="I2369" s="4"/>
      <c r="J2369" s="5">
        <v>1</v>
      </c>
      <c r="K2369" s="6"/>
      <c r="L2369" s="6" t="s">
        <v>164</v>
      </c>
      <c r="M2369" s="4" t="s">
        <v>6</v>
      </c>
      <c r="N2369" t="s">
        <v>118</v>
      </c>
      <c r="O2369" s="4"/>
      <c r="P2369" s="12" t="s">
        <v>3717</v>
      </c>
    </row>
    <row r="2370" spans="1:16" x14ac:dyDescent="0.45">
      <c r="A2370" s="2" t="s">
        <v>4175</v>
      </c>
      <c r="B2370" s="2">
        <v>1120</v>
      </c>
      <c r="C2370" s="12" t="s">
        <v>1659</v>
      </c>
      <c r="D2370" s="12" t="s">
        <v>142</v>
      </c>
      <c r="E2370" s="24">
        <v>8053306</v>
      </c>
      <c r="F2370" s="12" t="s">
        <v>0</v>
      </c>
      <c r="G2370" s="12" t="s">
        <v>24</v>
      </c>
      <c r="H2370" s="12" t="s">
        <v>3700</v>
      </c>
      <c r="I2370" s="4"/>
      <c r="J2370" s="5">
        <v>1</v>
      </c>
      <c r="K2370" s="6"/>
      <c r="L2370" s="6" t="s">
        <v>164</v>
      </c>
      <c r="M2370" s="4" t="s">
        <v>6</v>
      </c>
      <c r="N2370" t="s">
        <v>118</v>
      </c>
      <c r="O2370" s="4"/>
      <c r="P2370" s="12" t="s">
        <v>3718</v>
      </c>
    </row>
    <row r="2371" spans="1:16" x14ac:dyDescent="0.45">
      <c r="A2371" s="2" t="s">
        <v>4175</v>
      </c>
      <c r="B2371" s="2">
        <v>1120</v>
      </c>
      <c r="C2371" s="12" t="s">
        <v>533</v>
      </c>
      <c r="D2371" s="12" t="s">
        <v>142</v>
      </c>
      <c r="E2371" s="24">
        <v>8049802</v>
      </c>
      <c r="F2371" s="12" t="s">
        <v>24</v>
      </c>
      <c r="G2371" s="12" t="s">
        <v>1</v>
      </c>
      <c r="H2371" s="12" t="s">
        <v>3700</v>
      </c>
      <c r="I2371" s="4"/>
      <c r="J2371" s="5">
        <v>1</v>
      </c>
      <c r="K2371" s="6"/>
      <c r="L2371" s="6" t="s">
        <v>45</v>
      </c>
      <c r="M2371" s="4" t="s">
        <v>6</v>
      </c>
      <c r="N2371" t="s">
        <v>118</v>
      </c>
      <c r="O2371" s="4"/>
      <c r="P2371" s="12" t="s">
        <v>3719</v>
      </c>
    </row>
    <row r="2372" spans="1:16" x14ac:dyDescent="0.45">
      <c r="A2372" s="2" t="s">
        <v>4175</v>
      </c>
      <c r="B2372" s="2">
        <v>1120</v>
      </c>
      <c r="C2372" s="12" t="s">
        <v>2625</v>
      </c>
      <c r="D2372" s="12" t="s">
        <v>142</v>
      </c>
      <c r="E2372" s="24">
        <v>8047134</v>
      </c>
      <c r="F2372" s="12" t="s">
        <v>0</v>
      </c>
      <c r="G2372" s="12" t="s">
        <v>1</v>
      </c>
      <c r="H2372" s="12" t="s">
        <v>3700</v>
      </c>
      <c r="I2372" s="4"/>
      <c r="J2372" s="5">
        <v>1</v>
      </c>
      <c r="K2372" s="6"/>
      <c r="L2372" s="6" t="s">
        <v>45</v>
      </c>
      <c r="M2372" s="4" t="s">
        <v>6</v>
      </c>
      <c r="N2372" t="s">
        <v>118</v>
      </c>
      <c r="O2372" s="4"/>
      <c r="P2372" s="12" t="s">
        <v>3720</v>
      </c>
    </row>
    <row r="2373" spans="1:16" x14ac:dyDescent="0.45">
      <c r="A2373" s="2" t="s">
        <v>4175</v>
      </c>
      <c r="B2373" s="2">
        <v>1120</v>
      </c>
      <c r="C2373" s="12" t="s">
        <v>2403</v>
      </c>
      <c r="D2373" s="12" t="s">
        <v>142</v>
      </c>
      <c r="E2373" s="24">
        <v>8046983</v>
      </c>
      <c r="F2373" s="12" t="s">
        <v>1786</v>
      </c>
      <c r="G2373" s="12" t="s">
        <v>144</v>
      </c>
      <c r="H2373" s="12" t="s">
        <v>3700</v>
      </c>
      <c r="I2373" s="4"/>
      <c r="J2373" s="5">
        <v>1</v>
      </c>
      <c r="K2373" s="6"/>
      <c r="L2373" s="6" t="s">
        <v>159</v>
      </c>
      <c r="M2373" s="4" t="s">
        <v>6</v>
      </c>
      <c r="N2373" t="s">
        <v>194</v>
      </c>
      <c r="O2373" s="4"/>
      <c r="P2373" s="12" t="s">
        <v>3721</v>
      </c>
    </row>
    <row r="2374" spans="1:16" x14ac:dyDescent="0.45">
      <c r="A2374" s="2" t="s">
        <v>4175</v>
      </c>
      <c r="B2374" s="2">
        <v>1120</v>
      </c>
      <c r="C2374" s="12" t="s">
        <v>3723</v>
      </c>
      <c r="D2374" s="12" t="s">
        <v>662</v>
      </c>
      <c r="E2374" s="24">
        <v>85725984</v>
      </c>
      <c r="F2374" s="12" t="s">
        <v>1</v>
      </c>
      <c r="G2374" s="12" t="s">
        <v>0</v>
      </c>
      <c r="H2374" s="12" t="s">
        <v>3722</v>
      </c>
      <c r="I2374" s="4"/>
      <c r="J2374" s="5">
        <v>1</v>
      </c>
      <c r="K2374" s="6"/>
      <c r="L2374" s="6" t="s">
        <v>436</v>
      </c>
      <c r="M2374" s="4" t="s">
        <v>6</v>
      </c>
      <c r="N2374" t="s">
        <v>118</v>
      </c>
      <c r="O2374" s="4"/>
      <c r="P2374" s="12" t="s">
        <v>3724</v>
      </c>
    </row>
    <row r="2375" spans="1:16" x14ac:dyDescent="0.45">
      <c r="A2375" s="2" t="s">
        <v>4175</v>
      </c>
      <c r="B2375" s="2">
        <v>1120</v>
      </c>
      <c r="C2375" s="12" t="s">
        <v>845</v>
      </c>
      <c r="D2375" s="12" t="s">
        <v>662</v>
      </c>
      <c r="E2375" s="24">
        <v>85722164</v>
      </c>
      <c r="F2375" s="12" t="s">
        <v>10</v>
      </c>
      <c r="G2375" s="12" t="s">
        <v>24</v>
      </c>
      <c r="H2375" s="12" t="s">
        <v>3722</v>
      </c>
      <c r="I2375" s="4"/>
      <c r="J2375" s="5">
        <v>1</v>
      </c>
      <c r="K2375" s="6"/>
      <c r="L2375" s="6" t="s">
        <v>436</v>
      </c>
      <c r="M2375" s="4" t="s">
        <v>6</v>
      </c>
      <c r="N2375" t="s">
        <v>118</v>
      </c>
      <c r="O2375" s="4"/>
      <c r="P2375" s="12" t="s">
        <v>3725</v>
      </c>
    </row>
    <row r="2376" spans="1:16" x14ac:dyDescent="0.45">
      <c r="A2376" s="2" t="s">
        <v>4175</v>
      </c>
      <c r="B2376" s="2">
        <v>1120</v>
      </c>
      <c r="C2376" s="12" t="s">
        <v>952</v>
      </c>
      <c r="D2376" s="12" t="s">
        <v>201</v>
      </c>
      <c r="E2376" s="24">
        <v>20960259</v>
      </c>
      <c r="F2376" s="12" t="s">
        <v>0</v>
      </c>
      <c r="G2376" s="12" t="s">
        <v>1</v>
      </c>
      <c r="H2376" s="12" t="s">
        <v>3726</v>
      </c>
      <c r="I2376" s="4"/>
      <c r="J2376" s="5">
        <v>1</v>
      </c>
      <c r="K2376" s="6"/>
      <c r="L2376" s="6" t="s">
        <v>436</v>
      </c>
      <c r="M2376" s="4" t="s">
        <v>6</v>
      </c>
      <c r="N2376" t="s">
        <v>118</v>
      </c>
      <c r="O2376" s="4"/>
      <c r="P2376" s="12" t="s">
        <v>3727</v>
      </c>
    </row>
    <row r="2377" spans="1:16" x14ac:dyDescent="0.45">
      <c r="A2377" s="2" t="s">
        <v>4175</v>
      </c>
      <c r="B2377" s="2">
        <v>1120</v>
      </c>
      <c r="C2377" s="12" t="s">
        <v>375</v>
      </c>
      <c r="D2377" s="12" t="s">
        <v>201</v>
      </c>
      <c r="E2377" s="24">
        <v>20964459</v>
      </c>
      <c r="F2377" s="12" t="s">
        <v>10</v>
      </c>
      <c r="G2377" s="12" t="s">
        <v>24</v>
      </c>
      <c r="H2377" s="12" t="s">
        <v>3726</v>
      </c>
      <c r="I2377" s="4"/>
      <c r="J2377" s="5">
        <v>1</v>
      </c>
      <c r="K2377" s="6"/>
      <c r="L2377" s="6" t="s">
        <v>180</v>
      </c>
      <c r="M2377" s="4" t="s">
        <v>6</v>
      </c>
      <c r="N2377" t="s">
        <v>118</v>
      </c>
      <c r="O2377" s="4"/>
      <c r="P2377" s="12" t="s">
        <v>3728</v>
      </c>
    </row>
    <row r="2378" spans="1:16" x14ac:dyDescent="0.45">
      <c r="A2378" s="2" t="s">
        <v>4175</v>
      </c>
      <c r="B2378" s="2">
        <v>1120</v>
      </c>
      <c r="C2378" s="12" t="s">
        <v>3092</v>
      </c>
      <c r="D2378" s="12" t="s">
        <v>201</v>
      </c>
      <c r="E2378" s="24">
        <v>20964494</v>
      </c>
      <c r="F2378" s="12" t="s">
        <v>24</v>
      </c>
      <c r="G2378" s="12" t="s">
        <v>1</v>
      </c>
      <c r="H2378" s="12" t="s">
        <v>3726</v>
      </c>
      <c r="I2378" s="4"/>
      <c r="J2378" s="5">
        <v>1</v>
      </c>
      <c r="K2378" s="6"/>
      <c r="L2378" s="6" t="s">
        <v>176</v>
      </c>
      <c r="M2378" s="4" t="s">
        <v>6</v>
      </c>
      <c r="N2378" t="s">
        <v>132</v>
      </c>
      <c r="O2378" s="4"/>
      <c r="P2378" s="12" t="s">
        <v>3729</v>
      </c>
    </row>
    <row r="2379" spans="1:16" x14ac:dyDescent="0.45">
      <c r="A2379" s="2" t="s">
        <v>4175</v>
      </c>
      <c r="B2379" s="2">
        <v>1120</v>
      </c>
      <c r="C2379" s="12" t="s">
        <v>510</v>
      </c>
      <c r="D2379" s="12" t="s">
        <v>201</v>
      </c>
      <c r="E2379" s="24">
        <v>20966454</v>
      </c>
      <c r="F2379" s="12" t="s">
        <v>1</v>
      </c>
      <c r="G2379" s="12" t="s">
        <v>24</v>
      </c>
      <c r="H2379" s="12" t="s">
        <v>3726</v>
      </c>
      <c r="I2379" s="4"/>
      <c r="J2379" s="5">
        <v>1</v>
      </c>
      <c r="K2379" s="6"/>
      <c r="L2379" s="6" t="s">
        <v>128</v>
      </c>
      <c r="M2379" s="4" t="s">
        <v>6</v>
      </c>
      <c r="N2379" t="s">
        <v>118</v>
      </c>
      <c r="O2379" s="4"/>
      <c r="P2379" s="12" t="s">
        <v>3730</v>
      </c>
    </row>
    <row r="2380" spans="1:16" x14ac:dyDescent="0.45">
      <c r="A2380" s="2" t="s">
        <v>4175</v>
      </c>
      <c r="B2380" s="2">
        <v>1120</v>
      </c>
      <c r="C2380" s="12" t="s">
        <v>620</v>
      </c>
      <c r="D2380" s="12" t="s">
        <v>201</v>
      </c>
      <c r="E2380" s="24">
        <v>20972133</v>
      </c>
      <c r="F2380" s="12" t="s">
        <v>1</v>
      </c>
      <c r="G2380" s="12" t="s">
        <v>0</v>
      </c>
      <c r="H2380" s="12" t="s">
        <v>3726</v>
      </c>
      <c r="I2380" s="4"/>
      <c r="J2380" s="5">
        <v>1</v>
      </c>
      <c r="K2380" s="6"/>
      <c r="L2380" s="6" t="s">
        <v>131</v>
      </c>
      <c r="M2380" s="4" t="s">
        <v>6</v>
      </c>
      <c r="N2380" t="s">
        <v>118</v>
      </c>
      <c r="O2380" s="4"/>
      <c r="P2380" s="12" t="s">
        <v>3731</v>
      </c>
    </row>
    <row r="2381" spans="1:16" x14ac:dyDescent="0.45">
      <c r="A2381" s="2" t="s">
        <v>4175</v>
      </c>
      <c r="B2381" s="2">
        <v>1120</v>
      </c>
      <c r="C2381" s="12" t="s">
        <v>1697</v>
      </c>
      <c r="D2381" s="12" t="s">
        <v>201</v>
      </c>
      <c r="E2381" s="24">
        <v>20960259</v>
      </c>
      <c r="F2381" s="12" t="s">
        <v>0</v>
      </c>
      <c r="G2381" s="12" t="s">
        <v>1</v>
      </c>
      <c r="H2381" s="12" t="s">
        <v>3726</v>
      </c>
      <c r="I2381" s="4"/>
      <c r="J2381" s="5">
        <v>1</v>
      </c>
      <c r="K2381" s="6"/>
      <c r="L2381" s="6" t="s">
        <v>70</v>
      </c>
      <c r="M2381" s="4" t="s">
        <v>6</v>
      </c>
      <c r="N2381" t="s">
        <v>118</v>
      </c>
      <c r="O2381" s="4"/>
      <c r="P2381" s="12" t="s">
        <v>3727</v>
      </c>
    </row>
    <row r="2382" spans="1:16" x14ac:dyDescent="0.45">
      <c r="A2382" s="2" t="s">
        <v>4175</v>
      </c>
      <c r="B2382" s="2">
        <v>1120</v>
      </c>
      <c r="C2382" s="12" t="s">
        <v>1765</v>
      </c>
      <c r="D2382" s="12" t="s">
        <v>201</v>
      </c>
      <c r="E2382" s="24">
        <v>20975021</v>
      </c>
      <c r="F2382" s="12" t="s">
        <v>24</v>
      </c>
      <c r="G2382" s="12" t="s">
        <v>10</v>
      </c>
      <c r="H2382" s="12" t="s">
        <v>3726</v>
      </c>
      <c r="I2382" s="4"/>
      <c r="J2382" s="5">
        <v>1</v>
      </c>
      <c r="K2382" s="6"/>
      <c r="L2382" s="6" t="s">
        <v>45</v>
      </c>
      <c r="M2382" s="4" t="s">
        <v>6</v>
      </c>
      <c r="N2382" t="s">
        <v>118</v>
      </c>
      <c r="O2382" s="4"/>
      <c r="P2382" s="12" t="s">
        <v>3732</v>
      </c>
    </row>
    <row r="2383" spans="1:16" x14ac:dyDescent="0.45">
      <c r="A2383" s="2" t="s">
        <v>4175</v>
      </c>
      <c r="B2383" s="2">
        <v>1120</v>
      </c>
      <c r="C2383" s="12" t="s">
        <v>3733</v>
      </c>
      <c r="D2383" s="12" t="s">
        <v>201</v>
      </c>
      <c r="E2383" s="24">
        <v>20972147</v>
      </c>
      <c r="F2383" s="12" t="s">
        <v>0</v>
      </c>
      <c r="G2383" s="12" t="s">
        <v>1</v>
      </c>
      <c r="H2383" s="12" t="s">
        <v>3726</v>
      </c>
      <c r="I2383" s="4"/>
      <c r="J2383" s="5">
        <v>1</v>
      </c>
      <c r="K2383" s="6"/>
      <c r="L2383" s="6" t="s">
        <v>445</v>
      </c>
      <c r="M2383" s="4" t="s">
        <v>6</v>
      </c>
      <c r="N2383" t="s">
        <v>118</v>
      </c>
      <c r="O2383" s="4"/>
      <c r="P2383" s="12" t="s">
        <v>3734</v>
      </c>
    </row>
    <row r="2384" spans="1:16" x14ac:dyDescent="0.45">
      <c r="A2384" s="2" t="s">
        <v>4175</v>
      </c>
      <c r="B2384" s="2">
        <v>1120</v>
      </c>
      <c r="C2384" s="12" t="s">
        <v>287</v>
      </c>
      <c r="D2384" s="12" t="s">
        <v>1331</v>
      </c>
      <c r="E2384" s="24">
        <v>57079601</v>
      </c>
      <c r="F2384" s="12" t="s">
        <v>0</v>
      </c>
      <c r="G2384" s="12" t="s">
        <v>1</v>
      </c>
      <c r="H2384" s="12" t="s">
        <v>3735</v>
      </c>
      <c r="I2384" s="4"/>
      <c r="J2384" s="5">
        <v>1</v>
      </c>
      <c r="K2384" s="6"/>
      <c r="L2384" s="6" t="s">
        <v>146</v>
      </c>
      <c r="M2384" s="4" t="s">
        <v>6</v>
      </c>
      <c r="N2384" t="s">
        <v>118</v>
      </c>
      <c r="O2384" s="4"/>
      <c r="P2384" s="12" t="s">
        <v>3736</v>
      </c>
    </row>
    <row r="2385" spans="1:16" x14ac:dyDescent="0.45">
      <c r="A2385" s="2" t="s">
        <v>4175</v>
      </c>
      <c r="B2385" s="2">
        <v>1120</v>
      </c>
      <c r="C2385" s="12" t="s">
        <v>3733</v>
      </c>
      <c r="D2385" s="12" t="s">
        <v>1331</v>
      </c>
      <c r="E2385" s="24">
        <v>57079601</v>
      </c>
      <c r="F2385" s="12" t="s">
        <v>0</v>
      </c>
      <c r="G2385" s="12" t="s">
        <v>1</v>
      </c>
      <c r="H2385" s="12" t="s">
        <v>3735</v>
      </c>
      <c r="I2385" s="4"/>
      <c r="J2385" s="5">
        <v>1</v>
      </c>
      <c r="K2385" s="6"/>
      <c r="L2385" s="6" t="s">
        <v>445</v>
      </c>
      <c r="M2385" s="4" t="s">
        <v>6</v>
      </c>
      <c r="N2385" t="s">
        <v>118</v>
      </c>
      <c r="O2385" s="4"/>
      <c r="P2385" s="12" t="s">
        <v>3736</v>
      </c>
    </row>
    <row r="2386" spans="1:16" x14ac:dyDescent="0.45">
      <c r="A2386" s="2" t="s">
        <v>4175</v>
      </c>
      <c r="B2386" s="2">
        <v>1120</v>
      </c>
      <c r="C2386" s="12" t="s">
        <v>3514</v>
      </c>
      <c r="D2386" s="12" t="s">
        <v>722</v>
      </c>
      <c r="E2386" s="24">
        <v>50909555</v>
      </c>
      <c r="F2386" s="12" t="s">
        <v>144</v>
      </c>
      <c r="G2386" s="12" t="s">
        <v>24</v>
      </c>
      <c r="H2386" s="12" t="s">
        <v>3737</v>
      </c>
      <c r="I2386" s="4"/>
      <c r="J2386" s="5">
        <v>1</v>
      </c>
      <c r="K2386" s="6"/>
      <c r="L2386" s="6" t="s">
        <v>436</v>
      </c>
      <c r="M2386" s="4" t="s">
        <v>6</v>
      </c>
      <c r="N2386" t="s">
        <v>140</v>
      </c>
      <c r="O2386" s="4"/>
      <c r="P2386" s="12" t="s">
        <v>3738</v>
      </c>
    </row>
    <row r="2387" spans="1:16" x14ac:dyDescent="0.45">
      <c r="A2387" s="2" t="s">
        <v>4175</v>
      </c>
      <c r="B2387" s="2">
        <v>1120</v>
      </c>
      <c r="C2387" s="12" t="s">
        <v>731</v>
      </c>
      <c r="D2387" s="12" t="s">
        <v>722</v>
      </c>
      <c r="E2387" s="24">
        <v>50910642</v>
      </c>
      <c r="F2387" s="12" t="s">
        <v>0</v>
      </c>
      <c r="G2387" s="12" t="s">
        <v>1</v>
      </c>
      <c r="H2387" s="12" t="s">
        <v>3737</v>
      </c>
      <c r="I2387" s="4"/>
      <c r="J2387" s="5">
        <v>1</v>
      </c>
      <c r="K2387" s="7"/>
      <c r="L2387" s="7" t="s">
        <v>151</v>
      </c>
      <c r="M2387" s="4" t="s">
        <v>6</v>
      </c>
      <c r="N2387" t="s">
        <v>118</v>
      </c>
      <c r="O2387" s="4"/>
      <c r="P2387" s="12" t="s">
        <v>3739</v>
      </c>
    </row>
    <row r="2388" spans="1:16" x14ac:dyDescent="0.45">
      <c r="A2388" s="2" t="s">
        <v>4175</v>
      </c>
      <c r="B2388" s="2">
        <v>1120</v>
      </c>
      <c r="C2388" s="12" t="s">
        <v>1692</v>
      </c>
      <c r="D2388" s="12" t="s">
        <v>722</v>
      </c>
      <c r="E2388" s="24">
        <v>50921185</v>
      </c>
      <c r="F2388" s="12" t="s">
        <v>0</v>
      </c>
      <c r="G2388" s="12" t="s">
        <v>144</v>
      </c>
      <c r="H2388" s="12" t="s">
        <v>3737</v>
      </c>
      <c r="I2388" s="4"/>
      <c r="J2388" s="5">
        <v>1</v>
      </c>
      <c r="K2388" s="6"/>
      <c r="L2388" s="6" t="s">
        <v>338</v>
      </c>
      <c r="M2388" s="4" t="s">
        <v>6</v>
      </c>
      <c r="N2388" t="s">
        <v>140</v>
      </c>
      <c r="O2388" s="4"/>
      <c r="P2388" s="12" t="s">
        <v>3740</v>
      </c>
    </row>
    <row r="2389" spans="1:16" x14ac:dyDescent="0.45">
      <c r="A2389" s="2" t="s">
        <v>4175</v>
      </c>
      <c r="B2389" s="2">
        <v>1120</v>
      </c>
      <c r="C2389" s="12" t="s">
        <v>3741</v>
      </c>
      <c r="D2389" s="12" t="s">
        <v>722</v>
      </c>
      <c r="E2389" s="24">
        <v>50902726</v>
      </c>
      <c r="F2389" s="12" t="s">
        <v>10</v>
      </c>
      <c r="G2389" s="12" t="s">
        <v>1</v>
      </c>
      <c r="H2389" s="12" t="s">
        <v>3737</v>
      </c>
      <c r="I2389" s="4"/>
      <c r="J2389" s="5">
        <v>1</v>
      </c>
      <c r="K2389" s="6"/>
      <c r="L2389" s="6" t="s">
        <v>219</v>
      </c>
      <c r="M2389" s="4" t="s">
        <v>6</v>
      </c>
      <c r="N2389" t="s">
        <v>118</v>
      </c>
      <c r="O2389" s="4"/>
      <c r="P2389" s="12" t="s">
        <v>3742</v>
      </c>
    </row>
    <row r="2390" spans="1:16" x14ac:dyDescent="0.45">
      <c r="A2390" s="2" t="s">
        <v>4175</v>
      </c>
      <c r="B2390" s="2">
        <v>1120</v>
      </c>
      <c r="C2390" s="12" t="s">
        <v>3047</v>
      </c>
      <c r="D2390" s="12" t="s">
        <v>722</v>
      </c>
      <c r="E2390" s="24">
        <v>50912404</v>
      </c>
      <c r="F2390" s="12" t="s">
        <v>10</v>
      </c>
      <c r="G2390" s="12" t="s">
        <v>24</v>
      </c>
      <c r="H2390" s="12" t="s">
        <v>3737</v>
      </c>
      <c r="I2390" s="4"/>
      <c r="J2390" s="5">
        <v>1</v>
      </c>
      <c r="K2390" s="6"/>
      <c r="L2390" s="6" t="s">
        <v>219</v>
      </c>
      <c r="M2390" s="4" t="s">
        <v>6</v>
      </c>
      <c r="N2390" t="s">
        <v>118</v>
      </c>
      <c r="O2390" s="4"/>
      <c r="P2390" s="12" t="s">
        <v>3743</v>
      </c>
    </row>
    <row r="2391" spans="1:16" x14ac:dyDescent="0.45">
      <c r="A2391" s="2" t="s">
        <v>4175</v>
      </c>
      <c r="B2391" s="2">
        <v>1120</v>
      </c>
      <c r="C2391" s="12" t="s">
        <v>3047</v>
      </c>
      <c r="D2391" s="12" t="s">
        <v>722</v>
      </c>
      <c r="E2391" s="24">
        <v>50919951</v>
      </c>
      <c r="F2391" s="12" t="s">
        <v>1</v>
      </c>
      <c r="G2391" s="12" t="s">
        <v>0</v>
      </c>
      <c r="H2391" s="12" t="s">
        <v>3737</v>
      </c>
      <c r="I2391" s="4"/>
      <c r="J2391" s="5">
        <v>1</v>
      </c>
      <c r="K2391" s="6"/>
      <c r="L2391" s="6" t="s">
        <v>219</v>
      </c>
      <c r="M2391" s="4" t="s">
        <v>6</v>
      </c>
      <c r="N2391" t="s">
        <v>118</v>
      </c>
      <c r="O2391" s="4"/>
      <c r="P2391" s="12" t="s">
        <v>3744</v>
      </c>
    </row>
    <row r="2392" spans="1:16" x14ac:dyDescent="0.45">
      <c r="A2392" s="2" t="s">
        <v>4175</v>
      </c>
      <c r="B2392" s="2">
        <v>1120</v>
      </c>
      <c r="C2392" s="12" t="s">
        <v>3745</v>
      </c>
      <c r="D2392" s="12" t="s">
        <v>722</v>
      </c>
      <c r="E2392" s="24">
        <v>50910262</v>
      </c>
      <c r="F2392" s="12" t="s">
        <v>24</v>
      </c>
      <c r="G2392" s="12" t="s">
        <v>10</v>
      </c>
      <c r="H2392" s="12" t="s">
        <v>3737</v>
      </c>
      <c r="I2392" s="4"/>
      <c r="J2392" s="5">
        <v>1</v>
      </c>
      <c r="K2392" s="6"/>
      <c r="L2392" s="6" t="s">
        <v>187</v>
      </c>
      <c r="M2392" s="4" t="s">
        <v>6</v>
      </c>
      <c r="N2392" t="s">
        <v>118</v>
      </c>
      <c r="O2392" s="4"/>
      <c r="P2392" s="12" t="s">
        <v>3746</v>
      </c>
    </row>
    <row r="2393" spans="1:16" x14ac:dyDescent="0.45">
      <c r="A2393" s="2" t="s">
        <v>4175</v>
      </c>
      <c r="B2393" s="2">
        <v>1120</v>
      </c>
      <c r="C2393" s="12" t="s">
        <v>1118</v>
      </c>
      <c r="D2393" s="12" t="s">
        <v>722</v>
      </c>
      <c r="E2393" s="24">
        <v>50921124</v>
      </c>
      <c r="F2393" s="12" t="s">
        <v>0</v>
      </c>
      <c r="G2393" s="12" t="s">
        <v>24</v>
      </c>
      <c r="H2393" s="12" t="s">
        <v>3737</v>
      </c>
      <c r="I2393" s="4"/>
      <c r="J2393" s="5">
        <v>1</v>
      </c>
      <c r="K2393" s="6"/>
      <c r="L2393" s="6" t="s">
        <v>131</v>
      </c>
      <c r="M2393" s="4" t="s">
        <v>6</v>
      </c>
      <c r="N2393" t="s">
        <v>118</v>
      </c>
      <c r="O2393" s="4"/>
      <c r="P2393" s="12" t="s">
        <v>3747</v>
      </c>
    </row>
    <row r="2394" spans="1:16" x14ac:dyDescent="0.45">
      <c r="A2394" s="2" t="s">
        <v>4175</v>
      </c>
      <c r="B2394" s="2">
        <v>1120</v>
      </c>
      <c r="C2394" s="12" t="s">
        <v>2886</v>
      </c>
      <c r="D2394" s="12" t="s">
        <v>722</v>
      </c>
      <c r="E2394" s="24">
        <v>50905992</v>
      </c>
      <c r="F2394" s="12" t="s">
        <v>0</v>
      </c>
      <c r="G2394" s="12" t="s">
        <v>24</v>
      </c>
      <c r="H2394" s="12" t="s">
        <v>3737</v>
      </c>
      <c r="I2394" s="4"/>
      <c r="J2394" s="5">
        <v>1</v>
      </c>
      <c r="K2394" s="6"/>
      <c r="L2394" s="6" t="s">
        <v>32</v>
      </c>
      <c r="M2394" s="4" t="s">
        <v>6</v>
      </c>
      <c r="N2394" t="s">
        <v>118</v>
      </c>
      <c r="O2394" s="4"/>
      <c r="P2394" s="12" t="s">
        <v>3748</v>
      </c>
    </row>
    <row r="2395" spans="1:16" x14ac:dyDescent="0.45">
      <c r="A2395" s="2" t="s">
        <v>4175</v>
      </c>
      <c r="B2395" s="2">
        <v>1120</v>
      </c>
      <c r="C2395" s="12" t="s">
        <v>1520</v>
      </c>
      <c r="D2395" s="12" t="s">
        <v>662</v>
      </c>
      <c r="E2395" s="24">
        <v>74315742</v>
      </c>
      <c r="F2395" s="12" t="s">
        <v>1</v>
      </c>
      <c r="G2395" s="12" t="s">
        <v>0</v>
      </c>
      <c r="H2395" s="12" t="s">
        <v>3749</v>
      </c>
      <c r="I2395" s="4"/>
      <c r="J2395" s="5">
        <v>1</v>
      </c>
      <c r="K2395" s="6"/>
      <c r="L2395" s="6" t="s">
        <v>180</v>
      </c>
      <c r="M2395" s="4" t="s">
        <v>6</v>
      </c>
      <c r="N2395" t="s">
        <v>118</v>
      </c>
      <c r="O2395" s="4"/>
      <c r="P2395" s="12" t="s">
        <v>3750</v>
      </c>
    </row>
    <row r="2396" spans="1:16" x14ac:dyDescent="0.45">
      <c r="A2396" s="2" t="s">
        <v>4175</v>
      </c>
      <c r="B2396" s="2">
        <v>1120</v>
      </c>
      <c r="C2396" s="12" t="s">
        <v>1564</v>
      </c>
      <c r="D2396" s="12" t="s">
        <v>662</v>
      </c>
      <c r="E2396" s="24">
        <v>74347278</v>
      </c>
      <c r="F2396" s="12" t="s">
        <v>24</v>
      </c>
      <c r="G2396" s="12" t="s">
        <v>1</v>
      </c>
      <c r="H2396" s="12" t="s">
        <v>3749</v>
      </c>
      <c r="I2396" s="4"/>
      <c r="J2396" s="5">
        <v>1</v>
      </c>
      <c r="K2396" s="6"/>
      <c r="L2396" s="6" t="s">
        <v>219</v>
      </c>
      <c r="M2396" s="4" t="s">
        <v>6</v>
      </c>
      <c r="N2396" t="s">
        <v>118</v>
      </c>
      <c r="O2396" s="4"/>
      <c r="P2396" s="12" t="s">
        <v>3751</v>
      </c>
    </row>
    <row r="2397" spans="1:16" x14ac:dyDescent="0.45">
      <c r="A2397" s="2" t="s">
        <v>4175</v>
      </c>
      <c r="B2397" s="2">
        <v>1120</v>
      </c>
      <c r="C2397" s="12" t="s">
        <v>3752</v>
      </c>
      <c r="D2397" s="12" t="s">
        <v>662</v>
      </c>
      <c r="E2397" s="24">
        <v>74345739</v>
      </c>
      <c r="F2397" s="12" t="s">
        <v>10</v>
      </c>
      <c r="G2397" s="12" t="s">
        <v>0</v>
      </c>
      <c r="H2397" s="12" t="s">
        <v>3749</v>
      </c>
      <c r="I2397" s="4"/>
      <c r="J2397" s="5">
        <v>1</v>
      </c>
      <c r="K2397" s="6"/>
      <c r="L2397" s="6" t="s">
        <v>176</v>
      </c>
      <c r="M2397" s="4" t="s">
        <v>6</v>
      </c>
      <c r="N2397" t="s">
        <v>118</v>
      </c>
      <c r="O2397" s="4"/>
      <c r="P2397" s="12" t="s">
        <v>3753</v>
      </c>
    </row>
    <row r="2398" spans="1:16" x14ac:dyDescent="0.45">
      <c r="A2398" s="2" t="s">
        <v>4175</v>
      </c>
      <c r="B2398" s="2">
        <v>1120</v>
      </c>
      <c r="C2398" s="12" t="s">
        <v>1968</v>
      </c>
      <c r="D2398" s="12" t="s">
        <v>662</v>
      </c>
      <c r="E2398" s="24">
        <v>74340318</v>
      </c>
      <c r="F2398" s="12" t="s">
        <v>10</v>
      </c>
      <c r="G2398" s="12" t="s">
        <v>24</v>
      </c>
      <c r="H2398" s="12" t="s">
        <v>3749</v>
      </c>
      <c r="I2398" s="4"/>
      <c r="J2398" s="5">
        <v>1</v>
      </c>
      <c r="K2398" s="6"/>
      <c r="L2398" s="6" t="s">
        <v>176</v>
      </c>
      <c r="M2398" s="4" t="s">
        <v>6</v>
      </c>
      <c r="N2398" t="s">
        <v>118</v>
      </c>
      <c r="O2398" s="4"/>
      <c r="P2398" s="12" t="s">
        <v>3754</v>
      </c>
    </row>
    <row r="2399" spans="1:16" x14ac:dyDescent="0.45">
      <c r="A2399" s="2" t="s">
        <v>4175</v>
      </c>
      <c r="B2399" s="2">
        <v>1120</v>
      </c>
      <c r="C2399" s="12" t="s">
        <v>735</v>
      </c>
      <c r="D2399" s="12" t="s">
        <v>662</v>
      </c>
      <c r="E2399" s="24">
        <v>74345739</v>
      </c>
      <c r="F2399" s="12" t="s">
        <v>10</v>
      </c>
      <c r="G2399" s="12" t="s">
        <v>0</v>
      </c>
      <c r="H2399" s="12" t="s">
        <v>3749</v>
      </c>
      <c r="I2399" s="4"/>
      <c r="J2399" s="5">
        <v>1</v>
      </c>
      <c r="K2399" s="6"/>
      <c r="L2399" s="6" t="s">
        <v>199</v>
      </c>
      <c r="M2399" s="4" t="s">
        <v>6</v>
      </c>
      <c r="N2399" t="s">
        <v>118</v>
      </c>
      <c r="O2399" s="4"/>
      <c r="P2399" s="12" t="s">
        <v>3753</v>
      </c>
    </row>
    <row r="2400" spans="1:16" x14ac:dyDescent="0.45">
      <c r="A2400" s="2" t="s">
        <v>4175</v>
      </c>
      <c r="B2400" s="2">
        <v>1120</v>
      </c>
      <c r="C2400" s="12" t="s">
        <v>2334</v>
      </c>
      <c r="D2400" s="12" t="s">
        <v>662</v>
      </c>
      <c r="E2400" s="24">
        <v>74345732</v>
      </c>
      <c r="F2400" s="12" t="s">
        <v>1</v>
      </c>
      <c r="G2400" s="12" t="s">
        <v>144</v>
      </c>
      <c r="H2400" s="12" t="s">
        <v>3749</v>
      </c>
      <c r="I2400" s="4"/>
      <c r="J2400" s="5">
        <v>1</v>
      </c>
      <c r="K2400" s="6"/>
      <c r="L2400" s="6" t="s">
        <v>164</v>
      </c>
      <c r="M2400" s="4" t="s">
        <v>6</v>
      </c>
      <c r="N2400" t="s">
        <v>140</v>
      </c>
      <c r="O2400" s="4"/>
      <c r="P2400" s="12" t="s">
        <v>3755</v>
      </c>
    </row>
    <row r="2401" spans="1:16" x14ac:dyDescent="0.45">
      <c r="A2401" s="2" t="s">
        <v>4175</v>
      </c>
      <c r="B2401" s="2">
        <v>1120</v>
      </c>
      <c r="C2401" s="12" t="s">
        <v>2526</v>
      </c>
      <c r="D2401" s="12" t="s">
        <v>662</v>
      </c>
      <c r="E2401" s="24">
        <v>74340318</v>
      </c>
      <c r="F2401" s="12" t="s">
        <v>10</v>
      </c>
      <c r="G2401" s="12" t="s">
        <v>24</v>
      </c>
      <c r="H2401" s="12" t="s">
        <v>3749</v>
      </c>
      <c r="I2401" s="4"/>
      <c r="J2401" s="5">
        <v>1</v>
      </c>
      <c r="K2401" s="6"/>
      <c r="L2401" s="6" t="s">
        <v>159</v>
      </c>
      <c r="M2401" s="4" t="s">
        <v>6</v>
      </c>
      <c r="N2401" t="s">
        <v>118</v>
      </c>
      <c r="O2401" s="4"/>
      <c r="P2401" s="12" t="s">
        <v>3754</v>
      </c>
    </row>
    <row r="2402" spans="1:16" x14ac:dyDescent="0.45">
      <c r="A2402" s="2" t="s">
        <v>4175</v>
      </c>
      <c r="B2402" s="2">
        <v>1120</v>
      </c>
      <c r="C2402" s="12" t="s">
        <v>277</v>
      </c>
      <c r="D2402" s="12" t="s">
        <v>170</v>
      </c>
      <c r="E2402" s="24">
        <v>133226032</v>
      </c>
      <c r="F2402" s="12" t="s">
        <v>24</v>
      </c>
      <c r="G2402" s="12" t="s">
        <v>10</v>
      </c>
      <c r="H2402" s="12" t="s">
        <v>3756</v>
      </c>
      <c r="I2402" s="4"/>
      <c r="J2402" s="5">
        <v>1</v>
      </c>
      <c r="K2402" s="6"/>
      <c r="L2402" s="6" t="s">
        <v>246</v>
      </c>
      <c r="M2402" s="4" t="s">
        <v>6</v>
      </c>
      <c r="N2402" t="s">
        <v>118</v>
      </c>
      <c r="O2402" s="4"/>
      <c r="P2402" s="12" t="s">
        <v>3757</v>
      </c>
    </row>
    <row r="2403" spans="1:16" x14ac:dyDescent="0.45">
      <c r="A2403" s="2" t="s">
        <v>4175</v>
      </c>
      <c r="B2403" s="2">
        <v>1120</v>
      </c>
      <c r="C2403" s="12" t="s">
        <v>798</v>
      </c>
      <c r="D2403" s="12" t="s">
        <v>170</v>
      </c>
      <c r="E2403" s="24">
        <v>133254172</v>
      </c>
      <c r="F2403" s="12" t="s">
        <v>1</v>
      </c>
      <c r="G2403" s="12" t="s">
        <v>10</v>
      </c>
      <c r="H2403" s="12" t="s">
        <v>3756</v>
      </c>
      <c r="I2403" s="4"/>
      <c r="J2403" s="5">
        <v>1</v>
      </c>
      <c r="K2403" s="6"/>
      <c r="L2403" s="6" t="s">
        <v>553</v>
      </c>
      <c r="M2403" s="4" t="s">
        <v>6</v>
      </c>
      <c r="N2403" t="s">
        <v>118</v>
      </c>
      <c r="O2403" s="4"/>
      <c r="P2403" s="12" t="s">
        <v>3758</v>
      </c>
    </row>
    <row r="2404" spans="1:16" x14ac:dyDescent="0.45">
      <c r="A2404" s="2" t="s">
        <v>4175</v>
      </c>
      <c r="B2404" s="2">
        <v>1120</v>
      </c>
      <c r="C2404" s="12" t="s">
        <v>3759</v>
      </c>
      <c r="D2404" s="12" t="s">
        <v>170</v>
      </c>
      <c r="E2404" s="24">
        <v>133226017</v>
      </c>
      <c r="F2404" s="12" t="s">
        <v>24</v>
      </c>
      <c r="G2404" s="12" t="s">
        <v>10</v>
      </c>
      <c r="H2404" s="12" t="s">
        <v>3756</v>
      </c>
      <c r="I2404" s="4"/>
      <c r="J2404" s="5">
        <v>1</v>
      </c>
      <c r="K2404" s="6"/>
      <c r="L2404" s="6" t="s">
        <v>124</v>
      </c>
      <c r="M2404" s="4" t="s">
        <v>6</v>
      </c>
      <c r="N2404" t="s">
        <v>118</v>
      </c>
      <c r="O2404" s="4"/>
      <c r="P2404" s="12" t="s">
        <v>3760</v>
      </c>
    </row>
    <row r="2405" spans="1:16" x14ac:dyDescent="0.45">
      <c r="A2405" s="2" t="s">
        <v>4175</v>
      </c>
      <c r="B2405" s="2">
        <v>1120</v>
      </c>
      <c r="C2405" s="12" t="s">
        <v>3147</v>
      </c>
      <c r="D2405" s="12" t="s">
        <v>170</v>
      </c>
      <c r="E2405" s="24">
        <v>133220557</v>
      </c>
      <c r="F2405" s="12" t="s">
        <v>24</v>
      </c>
      <c r="G2405" s="12" t="s">
        <v>10</v>
      </c>
      <c r="H2405" s="12" t="s">
        <v>3756</v>
      </c>
      <c r="I2405" s="4"/>
      <c r="J2405" s="5">
        <v>1</v>
      </c>
      <c r="K2405" s="6"/>
      <c r="L2405" s="6" t="s">
        <v>219</v>
      </c>
      <c r="M2405" s="4" t="s">
        <v>6</v>
      </c>
      <c r="N2405" t="s">
        <v>118</v>
      </c>
      <c r="O2405" s="4"/>
      <c r="P2405" s="12" t="s">
        <v>3761</v>
      </c>
    </row>
    <row r="2406" spans="1:16" x14ac:dyDescent="0.45">
      <c r="A2406" s="2" t="s">
        <v>4175</v>
      </c>
      <c r="B2406" s="2">
        <v>1120</v>
      </c>
      <c r="C2406" s="12" t="s">
        <v>2318</v>
      </c>
      <c r="D2406" s="12" t="s">
        <v>170</v>
      </c>
      <c r="E2406" s="24">
        <v>133235960</v>
      </c>
      <c r="F2406" s="12" t="s">
        <v>0</v>
      </c>
      <c r="G2406" s="12" t="s">
        <v>1</v>
      </c>
      <c r="H2406" s="12" t="s">
        <v>3756</v>
      </c>
      <c r="I2406" s="4"/>
      <c r="J2406" s="5">
        <v>1</v>
      </c>
      <c r="K2406" s="6"/>
      <c r="L2406" s="6" t="s">
        <v>128</v>
      </c>
      <c r="M2406" s="4" t="s">
        <v>6</v>
      </c>
      <c r="N2406" t="s">
        <v>118</v>
      </c>
      <c r="O2406" s="4"/>
      <c r="P2406" s="12" t="s">
        <v>3762</v>
      </c>
    </row>
    <row r="2407" spans="1:16" x14ac:dyDescent="0.45">
      <c r="A2407" s="2" t="s">
        <v>4175</v>
      </c>
      <c r="B2407" s="2">
        <v>1120</v>
      </c>
      <c r="C2407" s="12" t="s">
        <v>3686</v>
      </c>
      <c r="D2407" s="12" t="s">
        <v>170</v>
      </c>
      <c r="E2407" s="24">
        <v>133256234</v>
      </c>
      <c r="F2407" s="12" t="s">
        <v>1</v>
      </c>
      <c r="G2407" s="12" t="s">
        <v>0</v>
      </c>
      <c r="H2407" s="12" t="s">
        <v>3756</v>
      </c>
      <c r="I2407" s="4"/>
      <c r="J2407" s="5">
        <v>1</v>
      </c>
      <c r="K2407" s="6"/>
      <c r="L2407" s="6" t="s">
        <v>226</v>
      </c>
      <c r="M2407" s="4" t="s">
        <v>6</v>
      </c>
      <c r="N2407" t="s">
        <v>118</v>
      </c>
      <c r="O2407" s="4"/>
      <c r="P2407" s="12" t="s">
        <v>3763</v>
      </c>
    </row>
    <row r="2408" spans="1:16" x14ac:dyDescent="0.45">
      <c r="A2408" s="2" t="s">
        <v>4175</v>
      </c>
      <c r="B2408" s="2">
        <v>1120</v>
      </c>
      <c r="C2408" s="12" t="s">
        <v>795</v>
      </c>
      <c r="D2408" s="12" t="s">
        <v>170</v>
      </c>
      <c r="E2408" s="24">
        <v>133235927</v>
      </c>
      <c r="F2408" s="12" t="s">
        <v>24</v>
      </c>
      <c r="G2408" s="12" t="s">
        <v>10</v>
      </c>
      <c r="H2408" s="12" t="s">
        <v>3756</v>
      </c>
      <c r="I2408" s="4"/>
      <c r="J2408" s="5">
        <v>1</v>
      </c>
      <c r="K2408" s="6"/>
      <c r="L2408" s="6" t="s">
        <v>226</v>
      </c>
      <c r="M2408" s="4" t="s">
        <v>6</v>
      </c>
      <c r="N2408" t="s">
        <v>118</v>
      </c>
      <c r="O2408" s="4"/>
      <c r="P2408" s="12" t="s">
        <v>3764</v>
      </c>
    </row>
    <row r="2409" spans="1:16" x14ac:dyDescent="0.45">
      <c r="A2409" s="2" t="s">
        <v>4175</v>
      </c>
      <c r="B2409" s="2">
        <v>1120</v>
      </c>
      <c r="C2409" s="12" t="s">
        <v>797</v>
      </c>
      <c r="D2409" s="12" t="s">
        <v>170</v>
      </c>
      <c r="E2409" s="24">
        <v>133235927</v>
      </c>
      <c r="F2409" s="12" t="s">
        <v>24</v>
      </c>
      <c r="G2409" s="12" t="s">
        <v>10</v>
      </c>
      <c r="H2409" s="12" t="s">
        <v>3756</v>
      </c>
      <c r="I2409" s="4"/>
      <c r="J2409" s="5">
        <v>1</v>
      </c>
      <c r="K2409" s="6"/>
      <c r="L2409" s="6" t="s">
        <v>226</v>
      </c>
      <c r="M2409" s="4" t="s">
        <v>6</v>
      </c>
      <c r="N2409" t="s">
        <v>118</v>
      </c>
      <c r="O2409" s="4"/>
      <c r="P2409" s="12" t="s">
        <v>3764</v>
      </c>
    </row>
    <row r="2410" spans="1:16" x14ac:dyDescent="0.45">
      <c r="A2410" s="2" t="s">
        <v>4175</v>
      </c>
      <c r="B2410" s="2">
        <v>1120</v>
      </c>
      <c r="C2410" s="12" t="s">
        <v>153</v>
      </c>
      <c r="D2410" s="12" t="s">
        <v>170</v>
      </c>
      <c r="E2410" s="24">
        <v>133226387</v>
      </c>
      <c r="F2410" s="12" t="s">
        <v>24</v>
      </c>
      <c r="G2410" s="12" t="s">
        <v>10</v>
      </c>
      <c r="H2410" s="12" t="s">
        <v>3756</v>
      </c>
      <c r="I2410" s="4"/>
      <c r="J2410" s="5">
        <v>1</v>
      </c>
      <c r="K2410" s="6"/>
      <c r="L2410" s="6" t="s">
        <v>131</v>
      </c>
      <c r="M2410" s="4" t="s">
        <v>6</v>
      </c>
      <c r="N2410" t="s">
        <v>118</v>
      </c>
      <c r="O2410" s="4"/>
      <c r="P2410" s="12" t="s">
        <v>3765</v>
      </c>
    </row>
    <row r="2411" spans="1:16" x14ac:dyDescent="0.45">
      <c r="A2411" s="2" t="s">
        <v>4175</v>
      </c>
      <c r="B2411" s="2">
        <v>1120</v>
      </c>
      <c r="C2411" s="12" t="s">
        <v>1516</v>
      </c>
      <c r="D2411" s="12" t="s">
        <v>170</v>
      </c>
      <c r="E2411" s="24">
        <v>133238159</v>
      </c>
      <c r="F2411" s="12" t="s">
        <v>1</v>
      </c>
      <c r="G2411" s="12" t="s">
        <v>0</v>
      </c>
      <c r="H2411" s="12" t="s">
        <v>3756</v>
      </c>
      <c r="I2411" s="4"/>
      <c r="J2411" s="5">
        <v>1</v>
      </c>
      <c r="K2411" s="6"/>
      <c r="L2411" s="6" t="s">
        <v>32</v>
      </c>
      <c r="M2411" s="4" t="s">
        <v>6</v>
      </c>
      <c r="N2411" t="s">
        <v>118</v>
      </c>
      <c r="O2411" s="4"/>
      <c r="P2411" s="12" t="s">
        <v>3766</v>
      </c>
    </row>
    <row r="2412" spans="1:16" x14ac:dyDescent="0.45">
      <c r="A2412" s="2" t="s">
        <v>4175</v>
      </c>
      <c r="B2412" s="2">
        <v>1120</v>
      </c>
      <c r="C2412" s="12" t="s">
        <v>564</v>
      </c>
      <c r="D2412" s="12" t="s">
        <v>170</v>
      </c>
      <c r="E2412" s="24">
        <v>133201522</v>
      </c>
      <c r="F2412" s="12" t="s">
        <v>24</v>
      </c>
      <c r="G2412" s="12" t="s">
        <v>10</v>
      </c>
      <c r="H2412" s="12" t="s">
        <v>3756</v>
      </c>
      <c r="I2412" s="4"/>
      <c r="J2412" s="5">
        <v>1</v>
      </c>
      <c r="K2412" s="6"/>
      <c r="L2412" s="6" t="s">
        <v>32</v>
      </c>
      <c r="M2412" s="4" t="s">
        <v>6</v>
      </c>
      <c r="N2412" t="s">
        <v>118</v>
      </c>
      <c r="O2412" s="4"/>
      <c r="P2412" s="12" t="s">
        <v>3767</v>
      </c>
    </row>
    <row r="2413" spans="1:16" x14ac:dyDescent="0.45">
      <c r="A2413" s="2" t="s">
        <v>4175</v>
      </c>
      <c r="B2413" s="2">
        <v>1120</v>
      </c>
      <c r="C2413" s="12" t="s">
        <v>317</v>
      </c>
      <c r="D2413" s="12" t="s">
        <v>170</v>
      </c>
      <c r="E2413" s="24">
        <v>133256137</v>
      </c>
      <c r="F2413" s="12" t="s">
        <v>3769</v>
      </c>
      <c r="G2413" s="12" t="s">
        <v>144</v>
      </c>
      <c r="H2413" s="12" t="s">
        <v>3756</v>
      </c>
      <c r="I2413" s="4"/>
      <c r="J2413" s="5">
        <v>1</v>
      </c>
      <c r="K2413" s="6"/>
      <c r="L2413" s="6" t="s">
        <v>70</v>
      </c>
      <c r="M2413" s="4" t="s">
        <v>6</v>
      </c>
      <c r="N2413" t="s">
        <v>194</v>
      </c>
      <c r="O2413" s="4"/>
      <c r="P2413" s="12" t="s">
        <v>3768</v>
      </c>
    </row>
    <row r="2414" spans="1:16" x14ac:dyDescent="0.45">
      <c r="A2414" s="2" t="s">
        <v>4175</v>
      </c>
      <c r="B2414" s="2">
        <v>1120</v>
      </c>
      <c r="C2414" s="12" t="s">
        <v>491</v>
      </c>
      <c r="D2414" s="12" t="s">
        <v>170</v>
      </c>
      <c r="E2414" s="24">
        <v>133219578</v>
      </c>
      <c r="F2414" s="12" t="s">
        <v>0</v>
      </c>
      <c r="G2414" s="12" t="s">
        <v>1</v>
      </c>
      <c r="H2414" s="12" t="s">
        <v>3756</v>
      </c>
      <c r="I2414" s="4"/>
      <c r="J2414" s="5">
        <v>1</v>
      </c>
      <c r="K2414" s="6"/>
      <c r="L2414" s="6" t="s">
        <v>164</v>
      </c>
      <c r="M2414" s="4" t="s">
        <v>6</v>
      </c>
      <c r="N2414" t="s">
        <v>118</v>
      </c>
      <c r="O2414" s="4"/>
      <c r="P2414" s="12" t="s">
        <v>3770</v>
      </c>
    </row>
    <row r="2415" spans="1:16" x14ac:dyDescent="0.45">
      <c r="A2415" s="2" t="s">
        <v>4175</v>
      </c>
      <c r="B2415" s="2">
        <v>1120</v>
      </c>
      <c r="C2415" s="12" t="s">
        <v>571</v>
      </c>
      <c r="D2415" s="12" t="s">
        <v>170</v>
      </c>
      <c r="E2415" s="24">
        <v>133225983</v>
      </c>
      <c r="F2415" s="12" t="s">
        <v>0</v>
      </c>
      <c r="G2415" s="12" t="s">
        <v>1</v>
      </c>
      <c r="H2415" s="12" t="s">
        <v>3756</v>
      </c>
      <c r="I2415" s="4"/>
      <c r="J2415" s="5">
        <v>1</v>
      </c>
      <c r="K2415" s="6"/>
      <c r="L2415" s="6" t="s">
        <v>445</v>
      </c>
      <c r="M2415" s="4" t="s">
        <v>6</v>
      </c>
      <c r="N2415" t="s">
        <v>118</v>
      </c>
      <c r="O2415" s="4"/>
      <c r="P2415" s="12" t="s">
        <v>3771</v>
      </c>
    </row>
    <row r="2416" spans="1:16" x14ac:dyDescent="0.45">
      <c r="A2416" s="2" t="s">
        <v>4175</v>
      </c>
      <c r="B2416" s="2">
        <v>1120</v>
      </c>
      <c r="C2416" s="12" t="s">
        <v>285</v>
      </c>
      <c r="D2416" s="12" t="s">
        <v>662</v>
      </c>
      <c r="E2416" s="24">
        <v>111229517</v>
      </c>
      <c r="F2416" s="12" t="s">
        <v>24</v>
      </c>
      <c r="G2416" s="12" t="s">
        <v>10</v>
      </c>
      <c r="H2416" s="12" t="s">
        <v>3772</v>
      </c>
      <c r="I2416" s="4"/>
      <c r="J2416" s="5">
        <v>1</v>
      </c>
      <c r="K2416" s="6"/>
      <c r="L2416" s="6" t="s">
        <v>246</v>
      </c>
      <c r="M2416" s="4" t="s">
        <v>6</v>
      </c>
      <c r="N2416" t="s">
        <v>118</v>
      </c>
      <c r="O2416" s="4"/>
      <c r="P2416" s="12" t="s">
        <v>3773</v>
      </c>
    </row>
    <row r="2417" spans="1:16" x14ac:dyDescent="0.45">
      <c r="A2417" s="2" t="s">
        <v>4175</v>
      </c>
      <c r="B2417" s="2">
        <v>1120</v>
      </c>
      <c r="C2417" s="12" t="s">
        <v>3622</v>
      </c>
      <c r="D2417" s="12" t="s">
        <v>662</v>
      </c>
      <c r="E2417" s="24">
        <v>111228231</v>
      </c>
      <c r="F2417" s="12" t="s">
        <v>24</v>
      </c>
      <c r="G2417" s="12" t="s">
        <v>10</v>
      </c>
      <c r="H2417" s="12" t="s">
        <v>3772</v>
      </c>
      <c r="I2417" s="4"/>
      <c r="J2417" s="5">
        <v>1</v>
      </c>
      <c r="K2417" s="6"/>
      <c r="L2417" s="6" t="s">
        <v>164</v>
      </c>
      <c r="M2417" s="4" t="s">
        <v>6</v>
      </c>
      <c r="N2417" t="s">
        <v>118</v>
      </c>
      <c r="O2417" s="4"/>
      <c r="P2417" s="12" t="s">
        <v>3774</v>
      </c>
    </row>
    <row r="2418" spans="1:16" x14ac:dyDescent="0.45">
      <c r="A2418" s="2" t="s">
        <v>4175</v>
      </c>
      <c r="B2418" s="2">
        <v>1120</v>
      </c>
      <c r="C2418" s="12" t="s">
        <v>887</v>
      </c>
      <c r="D2418" s="12" t="s">
        <v>201</v>
      </c>
      <c r="E2418" s="24">
        <v>156761561</v>
      </c>
      <c r="F2418" s="12" t="s">
        <v>24</v>
      </c>
      <c r="G2418" s="12" t="s">
        <v>0</v>
      </c>
      <c r="H2418" s="12" t="s">
        <v>3775</v>
      </c>
      <c r="I2418" s="4"/>
      <c r="J2418" s="5">
        <v>1</v>
      </c>
      <c r="K2418" s="6"/>
      <c r="L2418" s="6" t="s">
        <v>176</v>
      </c>
      <c r="M2418" s="4" t="s">
        <v>6</v>
      </c>
      <c r="N2418" t="s">
        <v>118</v>
      </c>
      <c r="O2418" s="4"/>
      <c r="P2418" s="12" t="s">
        <v>3776</v>
      </c>
    </row>
    <row r="2419" spans="1:16" x14ac:dyDescent="0.45">
      <c r="A2419" s="2" t="s">
        <v>4175</v>
      </c>
      <c r="B2419" s="2">
        <v>1120</v>
      </c>
      <c r="C2419" s="12" t="s">
        <v>429</v>
      </c>
      <c r="D2419" s="12" t="s">
        <v>201</v>
      </c>
      <c r="E2419" s="24">
        <v>156756568</v>
      </c>
      <c r="F2419" s="12" t="s">
        <v>0</v>
      </c>
      <c r="G2419" s="12" t="s">
        <v>1</v>
      </c>
      <c r="H2419" s="12" t="s">
        <v>3775</v>
      </c>
      <c r="I2419" s="4"/>
      <c r="J2419" s="5">
        <v>1</v>
      </c>
      <c r="K2419" s="6"/>
      <c r="L2419" s="6" t="s">
        <v>131</v>
      </c>
      <c r="M2419" s="4" t="s">
        <v>6</v>
      </c>
      <c r="N2419" t="s">
        <v>118</v>
      </c>
      <c r="O2419" s="4"/>
      <c r="P2419" s="12" t="s">
        <v>3777</v>
      </c>
    </row>
    <row r="2420" spans="1:16" x14ac:dyDescent="0.45">
      <c r="A2420" s="2" t="s">
        <v>4175</v>
      </c>
      <c r="B2420" s="2">
        <v>1120</v>
      </c>
      <c r="C2420" s="12" t="s">
        <v>3779</v>
      </c>
      <c r="D2420" s="12" t="s">
        <v>201</v>
      </c>
      <c r="E2420" s="24">
        <v>3328499</v>
      </c>
      <c r="F2420" s="12" t="s">
        <v>24</v>
      </c>
      <c r="G2420" s="12" t="s">
        <v>10</v>
      </c>
      <c r="H2420" s="12" t="s">
        <v>3778</v>
      </c>
      <c r="I2420" s="4"/>
      <c r="J2420" s="5">
        <v>1</v>
      </c>
      <c r="K2420" s="6"/>
      <c r="L2420" s="6" t="s">
        <v>580</v>
      </c>
      <c r="M2420" s="4" t="s">
        <v>6</v>
      </c>
      <c r="N2420" t="s">
        <v>118</v>
      </c>
      <c r="O2420" s="4"/>
      <c r="P2420" s="12" t="s">
        <v>3780</v>
      </c>
    </row>
    <row r="2421" spans="1:16" x14ac:dyDescent="0.45">
      <c r="A2421" s="2" t="s">
        <v>4175</v>
      </c>
      <c r="B2421" s="2">
        <v>1120</v>
      </c>
      <c r="C2421" s="12" t="s">
        <v>1239</v>
      </c>
      <c r="D2421" s="12" t="s">
        <v>201</v>
      </c>
      <c r="E2421" s="24">
        <v>3342788</v>
      </c>
      <c r="F2421" s="12" t="s">
        <v>0</v>
      </c>
      <c r="G2421" s="12" t="s">
        <v>1</v>
      </c>
      <c r="H2421" s="12" t="s">
        <v>3778</v>
      </c>
      <c r="I2421" s="4"/>
      <c r="J2421" s="5">
        <v>1</v>
      </c>
      <c r="K2421" s="6"/>
      <c r="L2421" s="6" t="s">
        <v>146</v>
      </c>
      <c r="M2421" s="4" t="s">
        <v>6</v>
      </c>
      <c r="N2421" t="s">
        <v>118</v>
      </c>
      <c r="O2421" s="4"/>
      <c r="P2421" s="12" t="s">
        <v>3781</v>
      </c>
    </row>
    <row r="2422" spans="1:16" x14ac:dyDescent="0.45">
      <c r="A2422" s="2" t="s">
        <v>4175</v>
      </c>
      <c r="B2422" s="2">
        <v>1120</v>
      </c>
      <c r="C2422" s="12" t="s">
        <v>1539</v>
      </c>
      <c r="D2422" s="12" t="s">
        <v>201</v>
      </c>
      <c r="E2422" s="24">
        <v>3319384</v>
      </c>
      <c r="F2422" s="12" t="s">
        <v>24</v>
      </c>
      <c r="G2422" s="12" t="s">
        <v>10</v>
      </c>
      <c r="H2422" s="12" t="s">
        <v>3778</v>
      </c>
      <c r="I2422" s="4"/>
      <c r="J2422" s="5">
        <v>1</v>
      </c>
      <c r="K2422" s="6"/>
      <c r="L2422" s="6" t="s">
        <v>146</v>
      </c>
      <c r="M2422" s="4" t="s">
        <v>6</v>
      </c>
      <c r="N2422" t="s">
        <v>118</v>
      </c>
      <c r="O2422" s="4"/>
      <c r="P2422" s="12" t="s">
        <v>3782</v>
      </c>
    </row>
    <row r="2423" spans="1:16" x14ac:dyDescent="0.45">
      <c r="A2423" s="2" t="s">
        <v>4175</v>
      </c>
      <c r="B2423" s="2">
        <v>1120</v>
      </c>
      <c r="C2423" s="12" t="s">
        <v>1023</v>
      </c>
      <c r="D2423" s="12" t="s">
        <v>201</v>
      </c>
      <c r="E2423" s="24">
        <v>3329327</v>
      </c>
      <c r="F2423" s="12" t="s">
        <v>24</v>
      </c>
      <c r="G2423" s="12" t="s">
        <v>10</v>
      </c>
      <c r="H2423" s="12" t="s">
        <v>3778</v>
      </c>
      <c r="I2423" s="4"/>
      <c r="J2423" s="5">
        <v>1</v>
      </c>
      <c r="K2423" s="6"/>
      <c r="L2423" s="6" t="s">
        <v>436</v>
      </c>
      <c r="M2423" s="4" t="s">
        <v>6</v>
      </c>
      <c r="N2423" t="s">
        <v>118</v>
      </c>
      <c r="O2423" s="4"/>
      <c r="P2423" s="12" t="s">
        <v>3783</v>
      </c>
    </row>
    <row r="2424" spans="1:16" x14ac:dyDescent="0.45">
      <c r="A2424" s="2" t="s">
        <v>4175</v>
      </c>
      <c r="B2424" s="2">
        <v>1120</v>
      </c>
      <c r="C2424" s="12" t="s">
        <v>3444</v>
      </c>
      <c r="D2424" s="12" t="s">
        <v>201</v>
      </c>
      <c r="E2424" s="24">
        <v>3319384</v>
      </c>
      <c r="F2424" s="12" t="s">
        <v>24</v>
      </c>
      <c r="G2424" s="12" t="s">
        <v>10</v>
      </c>
      <c r="H2424" s="12" t="s">
        <v>3778</v>
      </c>
      <c r="I2424" s="4"/>
      <c r="J2424" s="5">
        <v>1</v>
      </c>
      <c r="K2424" s="7"/>
      <c r="L2424" s="7" t="s">
        <v>151</v>
      </c>
      <c r="M2424" s="4" t="s">
        <v>6</v>
      </c>
      <c r="N2424" t="s">
        <v>118</v>
      </c>
      <c r="O2424" s="4"/>
      <c r="P2424" s="12" t="s">
        <v>3782</v>
      </c>
    </row>
    <row r="2425" spans="1:16" x14ac:dyDescent="0.45">
      <c r="A2425" s="2" t="s">
        <v>4175</v>
      </c>
      <c r="B2425" s="2">
        <v>1120</v>
      </c>
      <c r="C2425" s="12" t="s">
        <v>3272</v>
      </c>
      <c r="D2425" s="12" t="s">
        <v>201</v>
      </c>
      <c r="E2425" s="24">
        <v>3328948</v>
      </c>
      <c r="F2425" s="12" t="s">
        <v>0</v>
      </c>
      <c r="G2425" s="12" t="s">
        <v>24</v>
      </c>
      <c r="H2425" s="12" t="s">
        <v>3778</v>
      </c>
      <c r="I2425" s="4"/>
      <c r="J2425" s="5">
        <v>1</v>
      </c>
      <c r="K2425" s="6"/>
      <c r="L2425" s="6" t="s">
        <v>151</v>
      </c>
      <c r="M2425" s="4" t="s">
        <v>6</v>
      </c>
      <c r="N2425" t="s">
        <v>118</v>
      </c>
      <c r="O2425" s="4"/>
      <c r="P2425" s="12" t="s">
        <v>3784</v>
      </c>
    </row>
    <row r="2426" spans="1:16" x14ac:dyDescent="0.45">
      <c r="A2426" s="2" t="s">
        <v>4175</v>
      </c>
      <c r="B2426" s="2">
        <v>1120</v>
      </c>
      <c r="C2426" s="12" t="s">
        <v>3785</v>
      </c>
      <c r="D2426" s="12" t="s">
        <v>201</v>
      </c>
      <c r="E2426" s="24">
        <v>3328887</v>
      </c>
      <c r="F2426" s="12" t="s">
        <v>1</v>
      </c>
      <c r="G2426" s="12" t="s">
        <v>0</v>
      </c>
      <c r="H2426" s="12" t="s">
        <v>3778</v>
      </c>
      <c r="I2426" s="4"/>
      <c r="J2426" s="5">
        <v>1</v>
      </c>
      <c r="K2426" s="6"/>
      <c r="L2426" s="6" t="s">
        <v>180</v>
      </c>
      <c r="M2426" s="4" t="s">
        <v>6</v>
      </c>
      <c r="N2426" t="s">
        <v>118</v>
      </c>
      <c r="O2426" s="4"/>
      <c r="P2426" s="12" t="s">
        <v>3786</v>
      </c>
    </row>
    <row r="2427" spans="1:16" x14ac:dyDescent="0.45">
      <c r="A2427" s="2" t="s">
        <v>4175</v>
      </c>
      <c r="B2427" s="2">
        <v>1120</v>
      </c>
      <c r="C2427" s="12" t="s">
        <v>2569</v>
      </c>
      <c r="D2427" s="12" t="s">
        <v>201</v>
      </c>
      <c r="E2427" s="24">
        <v>3103004</v>
      </c>
      <c r="F2427" s="12" t="s">
        <v>24</v>
      </c>
      <c r="G2427" s="12" t="s">
        <v>10</v>
      </c>
      <c r="H2427" s="12" t="s">
        <v>3778</v>
      </c>
      <c r="I2427" s="4"/>
      <c r="J2427" s="5">
        <v>1</v>
      </c>
      <c r="K2427" s="6"/>
      <c r="L2427" s="6" t="s">
        <v>124</v>
      </c>
      <c r="M2427" s="4" t="s">
        <v>6</v>
      </c>
      <c r="N2427" t="s">
        <v>118</v>
      </c>
      <c r="O2427" s="4"/>
      <c r="P2427" s="12" t="s">
        <v>3787</v>
      </c>
    </row>
    <row r="2428" spans="1:16" x14ac:dyDescent="0.45">
      <c r="A2428" s="2" t="s">
        <v>4175</v>
      </c>
      <c r="B2428" s="2">
        <v>1120</v>
      </c>
      <c r="C2428" s="12" t="s">
        <v>1644</v>
      </c>
      <c r="D2428" s="12" t="s">
        <v>201</v>
      </c>
      <c r="E2428" s="24">
        <v>3328685</v>
      </c>
      <c r="F2428" s="12" t="s">
        <v>144</v>
      </c>
      <c r="G2428" s="12" t="s">
        <v>3789</v>
      </c>
      <c r="H2428" s="12" t="s">
        <v>3778</v>
      </c>
      <c r="I2428" s="4"/>
      <c r="J2428" s="5">
        <v>1</v>
      </c>
      <c r="K2428" s="6"/>
      <c r="L2428" s="6" t="s">
        <v>338</v>
      </c>
      <c r="M2428" s="4" t="s">
        <v>6</v>
      </c>
      <c r="N2428" t="s">
        <v>1186</v>
      </c>
      <c r="O2428" s="4"/>
      <c r="P2428" s="12" t="s">
        <v>3788</v>
      </c>
    </row>
    <row r="2429" spans="1:16" x14ac:dyDescent="0.45">
      <c r="A2429" s="2" t="s">
        <v>4175</v>
      </c>
      <c r="B2429" s="2">
        <v>1120</v>
      </c>
      <c r="C2429" s="12" t="s">
        <v>741</v>
      </c>
      <c r="D2429" s="12" t="s">
        <v>201</v>
      </c>
      <c r="E2429" s="24">
        <v>3334486</v>
      </c>
      <c r="F2429" s="12" t="s">
        <v>0</v>
      </c>
      <c r="G2429" s="12" t="s">
        <v>10</v>
      </c>
      <c r="H2429" s="12" t="s">
        <v>3778</v>
      </c>
      <c r="I2429" s="4"/>
      <c r="J2429" s="5">
        <v>1</v>
      </c>
      <c r="K2429" s="6"/>
      <c r="L2429" s="6" t="s">
        <v>128</v>
      </c>
      <c r="M2429" s="4" t="s">
        <v>6</v>
      </c>
      <c r="N2429" t="s">
        <v>118</v>
      </c>
      <c r="O2429" s="4"/>
      <c r="P2429" s="12" t="s">
        <v>3790</v>
      </c>
    </row>
    <row r="2430" spans="1:16" x14ac:dyDescent="0.45">
      <c r="A2430" s="2" t="s">
        <v>4175</v>
      </c>
      <c r="B2430" s="2">
        <v>1120</v>
      </c>
      <c r="C2430" s="12" t="s">
        <v>780</v>
      </c>
      <c r="D2430" s="12" t="s">
        <v>201</v>
      </c>
      <c r="E2430" s="24">
        <v>3322119</v>
      </c>
      <c r="F2430" s="12" t="s">
        <v>24</v>
      </c>
      <c r="G2430" s="12" t="s">
        <v>1</v>
      </c>
      <c r="H2430" s="12" t="s">
        <v>3778</v>
      </c>
      <c r="I2430" s="4"/>
      <c r="J2430" s="5">
        <v>1</v>
      </c>
      <c r="K2430" s="6"/>
      <c r="L2430" s="6" t="s">
        <v>226</v>
      </c>
      <c r="M2430" s="4" t="s">
        <v>6</v>
      </c>
      <c r="N2430" t="s">
        <v>118</v>
      </c>
      <c r="O2430" s="4"/>
      <c r="P2430" s="12" t="s">
        <v>3791</v>
      </c>
    </row>
    <row r="2431" spans="1:16" x14ac:dyDescent="0.45">
      <c r="A2431" s="2" t="s">
        <v>4175</v>
      </c>
      <c r="B2431" s="2">
        <v>1120</v>
      </c>
      <c r="C2431" s="12" t="s">
        <v>1805</v>
      </c>
      <c r="D2431" s="12" t="s">
        <v>201</v>
      </c>
      <c r="E2431" s="24">
        <v>3347581</v>
      </c>
      <c r="F2431" s="12" t="s">
        <v>1</v>
      </c>
      <c r="G2431" s="12" t="s">
        <v>0</v>
      </c>
      <c r="H2431" s="12" t="s">
        <v>3778</v>
      </c>
      <c r="I2431" s="4"/>
      <c r="J2431" s="5">
        <v>1</v>
      </c>
      <c r="K2431" s="6"/>
      <c r="L2431" s="6" t="s">
        <v>187</v>
      </c>
      <c r="M2431" s="4" t="s">
        <v>6</v>
      </c>
      <c r="N2431" t="s">
        <v>118</v>
      </c>
      <c r="O2431" s="4"/>
      <c r="P2431" s="12" t="s">
        <v>3792</v>
      </c>
    </row>
    <row r="2432" spans="1:16" x14ac:dyDescent="0.45">
      <c r="A2432" s="2" t="s">
        <v>4175</v>
      </c>
      <c r="B2432" s="2">
        <v>1120</v>
      </c>
      <c r="C2432" s="12" t="s">
        <v>2258</v>
      </c>
      <c r="D2432" s="12" t="s">
        <v>201</v>
      </c>
      <c r="E2432" s="24">
        <v>3328133</v>
      </c>
      <c r="F2432" s="12" t="s">
        <v>24</v>
      </c>
      <c r="G2432" s="12" t="s">
        <v>0</v>
      </c>
      <c r="H2432" s="12" t="s">
        <v>3778</v>
      </c>
      <c r="I2432" s="4"/>
      <c r="J2432" s="5">
        <v>1</v>
      </c>
      <c r="K2432" s="6"/>
      <c r="L2432" s="6" t="s">
        <v>234</v>
      </c>
      <c r="M2432" s="4" t="s">
        <v>6</v>
      </c>
      <c r="N2432" t="s">
        <v>118</v>
      </c>
      <c r="O2432" s="4"/>
      <c r="P2432" s="12" t="s">
        <v>3793</v>
      </c>
    </row>
    <row r="2433" spans="1:16" x14ac:dyDescent="0.45">
      <c r="A2433" s="2" t="s">
        <v>4175</v>
      </c>
      <c r="B2433" s="2">
        <v>1120</v>
      </c>
      <c r="C2433" s="12" t="s">
        <v>1922</v>
      </c>
      <c r="D2433" s="12" t="s">
        <v>201</v>
      </c>
      <c r="E2433" s="24">
        <v>3334513</v>
      </c>
      <c r="F2433" s="12" t="s">
        <v>0</v>
      </c>
      <c r="G2433" s="12" t="s">
        <v>1</v>
      </c>
      <c r="H2433" s="12" t="s">
        <v>3778</v>
      </c>
      <c r="I2433" s="4"/>
      <c r="J2433" s="5">
        <v>1</v>
      </c>
      <c r="K2433" s="6"/>
      <c r="L2433" s="6" t="s">
        <v>234</v>
      </c>
      <c r="M2433" s="4" t="s">
        <v>6</v>
      </c>
      <c r="N2433" t="s">
        <v>118</v>
      </c>
      <c r="O2433" s="4"/>
      <c r="P2433" s="12" t="s">
        <v>3794</v>
      </c>
    </row>
    <row r="2434" spans="1:16" x14ac:dyDescent="0.45">
      <c r="A2434" s="2" t="s">
        <v>4175</v>
      </c>
      <c r="B2434" s="2">
        <v>1120</v>
      </c>
      <c r="C2434" s="12" t="s">
        <v>2507</v>
      </c>
      <c r="D2434" s="12" t="s">
        <v>201</v>
      </c>
      <c r="E2434" s="24">
        <v>3328989</v>
      </c>
      <c r="F2434" s="12" t="s">
        <v>24</v>
      </c>
      <c r="G2434" s="12" t="s">
        <v>1</v>
      </c>
      <c r="H2434" s="12" t="s">
        <v>3778</v>
      </c>
      <c r="I2434" s="4"/>
      <c r="J2434" s="5">
        <v>1</v>
      </c>
      <c r="K2434" s="6"/>
      <c r="L2434" s="6" t="s">
        <v>32</v>
      </c>
      <c r="M2434" s="4" t="s">
        <v>6</v>
      </c>
      <c r="N2434" t="s">
        <v>118</v>
      </c>
      <c r="O2434" s="4"/>
      <c r="P2434" s="12" t="s">
        <v>3795</v>
      </c>
    </row>
    <row r="2435" spans="1:16" x14ac:dyDescent="0.45">
      <c r="A2435" s="2" t="s">
        <v>4175</v>
      </c>
      <c r="B2435" s="2">
        <v>1120</v>
      </c>
      <c r="C2435" s="12" t="s">
        <v>607</v>
      </c>
      <c r="D2435" s="12" t="s">
        <v>201</v>
      </c>
      <c r="E2435" s="24">
        <v>3331183</v>
      </c>
      <c r="F2435" s="12" t="s">
        <v>24</v>
      </c>
      <c r="G2435" s="12" t="s">
        <v>10</v>
      </c>
      <c r="H2435" s="12" t="s">
        <v>3778</v>
      </c>
      <c r="I2435" s="4"/>
      <c r="J2435" s="5">
        <v>1</v>
      </c>
      <c r="K2435" s="6"/>
      <c r="L2435" s="6" t="s">
        <v>70</v>
      </c>
      <c r="M2435" s="4" t="s">
        <v>6</v>
      </c>
      <c r="N2435" t="s">
        <v>118</v>
      </c>
      <c r="O2435" s="4"/>
      <c r="P2435" s="12" t="s">
        <v>3796</v>
      </c>
    </row>
    <row r="2436" spans="1:16" x14ac:dyDescent="0.45">
      <c r="A2436" s="2" t="s">
        <v>4175</v>
      </c>
      <c r="B2436" s="2">
        <v>1120</v>
      </c>
      <c r="C2436" s="12" t="s">
        <v>812</v>
      </c>
      <c r="D2436" s="12" t="s">
        <v>201</v>
      </c>
      <c r="E2436" s="24">
        <v>3329007</v>
      </c>
      <c r="F2436" s="12" t="s">
        <v>1</v>
      </c>
      <c r="G2436" s="12" t="s">
        <v>0</v>
      </c>
      <c r="H2436" s="12" t="s">
        <v>3778</v>
      </c>
      <c r="I2436" s="4"/>
      <c r="J2436" s="5">
        <v>1</v>
      </c>
      <c r="K2436" s="6"/>
      <c r="L2436" s="6" t="s">
        <v>164</v>
      </c>
      <c r="M2436" s="4" t="s">
        <v>6</v>
      </c>
      <c r="N2436" t="s">
        <v>118</v>
      </c>
      <c r="O2436" s="4"/>
      <c r="P2436" s="12" t="s">
        <v>3797</v>
      </c>
    </row>
    <row r="2437" spans="1:16" x14ac:dyDescent="0.45">
      <c r="A2437" s="2" t="s">
        <v>4175</v>
      </c>
      <c r="B2437" s="2">
        <v>1120</v>
      </c>
      <c r="C2437" s="12" t="s">
        <v>1295</v>
      </c>
      <c r="D2437" s="12" t="s">
        <v>201</v>
      </c>
      <c r="E2437" s="24">
        <v>3328001</v>
      </c>
      <c r="F2437" s="12" t="s">
        <v>0</v>
      </c>
      <c r="G2437" s="12" t="s">
        <v>24</v>
      </c>
      <c r="H2437" s="12" t="s">
        <v>3778</v>
      </c>
      <c r="I2437" s="4"/>
      <c r="J2437" s="5">
        <v>1</v>
      </c>
      <c r="K2437" s="6"/>
      <c r="L2437" s="6" t="s">
        <v>164</v>
      </c>
      <c r="M2437" s="4" t="s">
        <v>6</v>
      </c>
      <c r="N2437" t="s">
        <v>118</v>
      </c>
      <c r="O2437" s="4"/>
      <c r="P2437" s="12" t="s">
        <v>3798</v>
      </c>
    </row>
    <row r="2438" spans="1:16" x14ac:dyDescent="0.45">
      <c r="A2438" s="2" t="s">
        <v>4175</v>
      </c>
      <c r="B2438" s="2">
        <v>1120</v>
      </c>
      <c r="C2438" s="12" t="s">
        <v>1392</v>
      </c>
      <c r="D2438" s="12" t="s">
        <v>201</v>
      </c>
      <c r="E2438" s="24">
        <v>3328643</v>
      </c>
      <c r="F2438" s="12" t="s">
        <v>24</v>
      </c>
      <c r="G2438" s="12" t="s">
        <v>10</v>
      </c>
      <c r="H2438" s="12" t="s">
        <v>3778</v>
      </c>
      <c r="I2438" s="4"/>
      <c r="J2438" s="5">
        <v>1</v>
      </c>
      <c r="K2438" s="6"/>
      <c r="L2438" s="6" t="s">
        <v>445</v>
      </c>
      <c r="M2438" s="4" t="s">
        <v>6</v>
      </c>
      <c r="N2438" t="s">
        <v>118</v>
      </c>
      <c r="O2438" s="4"/>
      <c r="P2438" s="12" t="s">
        <v>3799</v>
      </c>
    </row>
    <row r="2439" spans="1:16" x14ac:dyDescent="0.45">
      <c r="A2439" s="2" t="s">
        <v>4175</v>
      </c>
      <c r="B2439" s="2">
        <v>1120</v>
      </c>
      <c r="C2439" s="12" t="s">
        <v>826</v>
      </c>
      <c r="D2439" s="12" t="s">
        <v>221</v>
      </c>
      <c r="E2439" s="24">
        <v>72358444</v>
      </c>
      <c r="F2439" s="12" t="s">
        <v>24</v>
      </c>
      <c r="G2439" s="12" t="s">
        <v>10</v>
      </c>
      <c r="H2439" s="12" t="s">
        <v>3800</v>
      </c>
      <c r="I2439" s="4"/>
      <c r="J2439" s="5">
        <v>1</v>
      </c>
      <c r="K2439" s="6"/>
      <c r="L2439" s="6" t="s">
        <v>553</v>
      </c>
      <c r="M2439" s="4" t="s">
        <v>6</v>
      </c>
      <c r="N2439" t="s">
        <v>118</v>
      </c>
      <c r="O2439" s="4"/>
      <c r="P2439" s="12" t="s">
        <v>3801</v>
      </c>
    </row>
    <row r="2440" spans="1:16" x14ac:dyDescent="0.45">
      <c r="A2440" s="2" t="s">
        <v>4175</v>
      </c>
      <c r="B2440" s="2">
        <v>1120</v>
      </c>
      <c r="C2440" s="12" t="s">
        <v>1359</v>
      </c>
      <c r="D2440" s="12" t="s">
        <v>221</v>
      </c>
      <c r="E2440" s="24">
        <v>72360348</v>
      </c>
      <c r="F2440" s="12" t="s">
        <v>0</v>
      </c>
      <c r="G2440" s="12" t="s">
        <v>1</v>
      </c>
      <c r="H2440" s="12" t="s">
        <v>3800</v>
      </c>
      <c r="I2440" s="4"/>
      <c r="J2440" s="5">
        <v>1</v>
      </c>
      <c r="K2440" s="6"/>
      <c r="L2440" s="6" t="s">
        <v>146</v>
      </c>
      <c r="M2440" s="4" t="s">
        <v>6</v>
      </c>
      <c r="N2440" t="s">
        <v>118</v>
      </c>
      <c r="O2440" s="4"/>
      <c r="P2440" s="12" t="s">
        <v>3559</v>
      </c>
    </row>
    <row r="2441" spans="1:16" x14ac:dyDescent="0.45">
      <c r="A2441" s="2" t="s">
        <v>4175</v>
      </c>
      <c r="B2441" s="2">
        <v>1120</v>
      </c>
      <c r="C2441" s="12" t="s">
        <v>3802</v>
      </c>
      <c r="D2441" s="12" t="s">
        <v>221</v>
      </c>
      <c r="E2441" s="24">
        <v>72358477</v>
      </c>
      <c r="F2441" s="12" t="s">
        <v>0</v>
      </c>
      <c r="G2441" s="12" t="s">
        <v>1</v>
      </c>
      <c r="H2441" s="12" t="s">
        <v>3800</v>
      </c>
      <c r="I2441" s="4"/>
      <c r="J2441" s="5">
        <v>1</v>
      </c>
      <c r="K2441" s="6"/>
      <c r="L2441" s="6" t="s">
        <v>503</v>
      </c>
      <c r="M2441" s="4" t="s">
        <v>6</v>
      </c>
      <c r="N2441" t="s">
        <v>118</v>
      </c>
      <c r="O2441" s="4"/>
      <c r="P2441" s="12" t="s">
        <v>3803</v>
      </c>
    </row>
    <row r="2442" spans="1:16" x14ac:dyDescent="0.45">
      <c r="A2442" s="2" t="s">
        <v>4175</v>
      </c>
      <c r="B2442" s="2">
        <v>1120</v>
      </c>
      <c r="C2442" s="12" t="s">
        <v>618</v>
      </c>
      <c r="D2442" s="12" t="s">
        <v>221</v>
      </c>
      <c r="E2442" s="24">
        <v>72360498</v>
      </c>
      <c r="F2442" s="12" t="s">
        <v>0</v>
      </c>
      <c r="G2442" s="12" t="s">
        <v>1</v>
      </c>
      <c r="H2442" s="12" t="s">
        <v>3800</v>
      </c>
      <c r="I2442" s="4"/>
      <c r="J2442" s="5">
        <v>1</v>
      </c>
      <c r="K2442" s="6"/>
      <c r="L2442" s="6" t="s">
        <v>436</v>
      </c>
      <c r="M2442" s="4" t="s">
        <v>6</v>
      </c>
      <c r="N2442" t="s">
        <v>118</v>
      </c>
      <c r="O2442" s="4"/>
      <c r="P2442" s="12" t="s">
        <v>3804</v>
      </c>
    </row>
    <row r="2443" spans="1:16" x14ac:dyDescent="0.45">
      <c r="A2443" s="2" t="s">
        <v>4175</v>
      </c>
      <c r="B2443" s="2">
        <v>1120</v>
      </c>
      <c r="C2443" s="12" t="s">
        <v>1567</v>
      </c>
      <c r="D2443" s="12" t="s">
        <v>221</v>
      </c>
      <c r="E2443" s="24">
        <v>72360499</v>
      </c>
      <c r="F2443" s="12" t="s">
        <v>24</v>
      </c>
      <c r="G2443" s="12" t="s">
        <v>10</v>
      </c>
      <c r="H2443" s="12" t="s">
        <v>3800</v>
      </c>
      <c r="I2443" s="4"/>
      <c r="J2443" s="5">
        <v>1</v>
      </c>
      <c r="K2443" s="6"/>
      <c r="L2443" s="6" t="s">
        <v>176</v>
      </c>
      <c r="M2443" s="4" t="s">
        <v>6</v>
      </c>
      <c r="N2443" t="s">
        <v>118</v>
      </c>
      <c r="O2443" s="4"/>
      <c r="P2443" s="12" t="s">
        <v>3805</v>
      </c>
    </row>
    <row r="2444" spans="1:16" x14ac:dyDescent="0.45">
      <c r="A2444" s="2" t="s">
        <v>4175</v>
      </c>
      <c r="B2444" s="2">
        <v>1120</v>
      </c>
      <c r="C2444" s="12" t="s">
        <v>3806</v>
      </c>
      <c r="D2444" s="12" t="s">
        <v>221</v>
      </c>
      <c r="E2444" s="24">
        <v>72358360</v>
      </c>
      <c r="F2444" s="12" t="s">
        <v>24</v>
      </c>
      <c r="G2444" s="12" t="s">
        <v>10</v>
      </c>
      <c r="H2444" s="12" t="s">
        <v>3800</v>
      </c>
      <c r="I2444" s="4"/>
      <c r="J2444" s="5">
        <v>1</v>
      </c>
      <c r="K2444" s="6"/>
      <c r="L2444" s="6" t="s">
        <v>187</v>
      </c>
      <c r="M2444" s="4" t="s">
        <v>6</v>
      </c>
      <c r="N2444" t="s">
        <v>118</v>
      </c>
      <c r="O2444" s="4"/>
      <c r="P2444" s="12" t="s">
        <v>3807</v>
      </c>
    </row>
    <row r="2445" spans="1:16" x14ac:dyDescent="0.45">
      <c r="A2445" s="2" t="s">
        <v>4175</v>
      </c>
      <c r="B2445" s="2">
        <v>1120</v>
      </c>
      <c r="C2445" s="12" t="s">
        <v>1626</v>
      </c>
      <c r="D2445" s="12" t="s">
        <v>221</v>
      </c>
      <c r="E2445" s="24">
        <v>72358637</v>
      </c>
      <c r="F2445" s="12" t="s">
        <v>2439</v>
      </c>
      <c r="G2445" s="12" t="s">
        <v>144</v>
      </c>
      <c r="H2445" s="12" t="s">
        <v>3800</v>
      </c>
      <c r="I2445" s="4"/>
      <c r="J2445" s="5">
        <v>1</v>
      </c>
      <c r="K2445" s="6"/>
      <c r="L2445" s="6" t="s">
        <v>131</v>
      </c>
      <c r="M2445" s="4" t="s">
        <v>6</v>
      </c>
      <c r="N2445" t="s">
        <v>194</v>
      </c>
      <c r="O2445" s="4"/>
      <c r="P2445" s="12" t="s">
        <v>3808</v>
      </c>
    </row>
    <row r="2446" spans="1:16" x14ac:dyDescent="0.45">
      <c r="A2446" s="2" t="s">
        <v>4175</v>
      </c>
      <c r="B2446" s="2">
        <v>1120</v>
      </c>
      <c r="C2446" s="12" t="s">
        <v>364</v>
      </c>
      <c r="D2446" s="12" t="s">
        <v>221</v>
      </c>
      <c r="E2446" s="24">
        <v>72358233</v>
      </c>
      <c r="F2446" s="12" t="s">
        <v>24</v>
      </c>
      <c r="G2446" s="12" t="s">
        <v>0</v>
      </c>
      <c r="H2446" s="12" t="s">
        <v>3800</v>
      </c>
      <c r="I2446" s="4"/>
      <c r="J2446" s="5">
        <v>1</v>
      </c>
      <c r="K2446" s="6"/>
      <c r="L2446" s="6" t="s">
        <v>70</v>
      </c>
      <c r="M2446" s="4" t="s">
        <v>6</v>
      </c>
      <c r="N2446" t="s">
        <v>118</v>
      </c>
      <c r="O2446" s="4"/>
      <c r="P2446" s="12" t="s">
        <v>3809</v>
      </c>
    </row>
    <row r="2447" spans="1:16" x14ac:dyDescent="0.45">
      <c r="A2447" s="2" t="s">
        <v>4175</v>
      </c>
      <c r="B2447" s="2">
        <v>1120</v>
      </c>
      <c r="C2447" s="12" t="s">
        <v>250</v>
      </c>
      <c r="D2447" s="12" t="s">
        <v>201</v>
      </c>
      <c r="E2447" s="24">
        <v>170695466</v>
      </c>
      <c r="F2447" s="12" t="s">
        <v>24</v>
      </c>
      <c r="G2447" s="12" t="s">
        <v>10</v>
      </c>
      <c r="H2447" s="12" t="s">
        <v>3810</v>
      </c>
      <c r="I2447" s="4"/>
      <c r="J2447" s="5">
        <v>1</v>
      </c>
      <c r="K2447" s="6"/>
      <c r="L2447" s="6" t="s">
        <v>246</v>
      </c>
      <c r="M2447" s="4" t="s">
        <v>6</v>
      </c>
      <c r="N2447" t="s">
        <v>118</v>
      </c>
      <c r="O2447" s="4"/>
      <c r="P2447" s="12" t="s">
        <v>3811</v>
      </c>
    </row>
    <row r="2448" spans="1:16" x14ac:dyDescent="0.45">
      <c r="A2448" s="2" t="s">
        <v>4175</v>
      </c>
      <c r="B2448" s="2">
        <v>1120</v>
      </c>
      <c r="C2448" s="12" t="s">
        <v>300</v>
      </c>
      <c r="D2448" s="12" t="s">
        <v>201</v>
      </c>
      <c r="E2448" s="24">
        <v>170699449</v>
      </c>
      <c r="F2448" s="12" t="s">
        <v>24</v>
      </c>
      <c r="G2448" s="12" t="s">
        <v>0</v>
      </c>
      <c r="H2448" s="12" t="s">
        <v>3810</v>
      </c>
      <c r="I2448" s="4"/>
      <c r="J2448" s="5">
        <v>1</v>
      </c>
      <c r="K2448" s="6"/>
      <c r="L2448" s="6" t="s">
        <v>176</v>
      </c>
      <c r="M2448" s="4" t="s">
        <v>6</v>
      </c>
      <c r="N2448" t="s">
        <v>118</v>
      </c>
      <c r="O2448" s="4"/>
      <c r="P2448" s="12" t="s">
        <v>3812</v>
      </c>
    </row>
    <row r="2449" spans="1:16" x14ac:dyDescent="0.45">
      <c r="A2449" s="2" t="s">
        <v>4175</v>
      </c>
      <c r="B2449" s="2">
        <v>1120</v>
      </c>
      <c r="C2449" s="12" t="s">
        <v>2180</v>
      </c>
      <c r="D2449" s="12" t="s">
        <v>201</v>
      </c>
      <c r="E2449" s="24">
        <v>170695406</v>
      </c>
      <c r="F2449" s="12" t="s">
        <v>24</v>
      </c>
      <c r="G2449" s="12" t="s">
        <v>10</v>
      </c>
      <c r="H2449" s="12" t="s">
        <v>3810</v>
      </c>
      <c r="I2449" s="4"/>
      <c r="J2449" s="5">
        <v>1</v>
      </c>
      <c r="K2449" s="6"/>
      <c r="L2449" s="6" t="s">
        <v>159</v>
      </c>
      <c r="M2449" s="4" t="s">
        <v>6</v>
      </c>
      <c r="N2449" t="s">
        <v>118</v>
      </c>
      <c r="O2449" s="4"/>
      <c r="P2449" s="12" t="s">
        <v>3813</v>
      </c>
    </row>
    <row r="2450" spans="1:16" x14ac:dyDescent="0.45">
      <c r="A2450" s="2" t="s">
        <v>4175</v>
      </c>
      <c r="B2450" s="2">
        <v>1120</v>
      </c>
      <c r="C2450" s="12" t="s">
        <v>2075</v>
      </c>
      <c r="D2450" s="12" t="s">
        <v>211</v>
      </c>
      <c r="E2450" s="24">
        <v>15510167</v>
      </c>
      <c r="F2450" s="12" t="s">
        <v>24</v>
      </c>
      <c r="G2450" s="12" t="s">
        <v>1</v>
      </c>
      <c r="H2450" s="12" t="s">
        <v>3814</v>
      </c>
      <c r="I2450" s="4"/>
      <c r="J2450" s="5">
        <v>1</v>
      </c>
      <c r="K2450" s="6"/>
      <c r="L2450" s="6" t="s">
        <v>219</v>
      </c>
      <c r="M2450" s="4" t="s">
        <v>6</v>
      </c>
      <c r="N2450" t="s">
        <v>118</v>
      </c>
      <c r="O2450" s="4"/>
      <c r="P2450" s="12" t="s">
        <v>3815</v>
      </c>
    </row>
    <row r="2451" spans="1:16" x14ac:dyDescent="0.45">
      <c r="A2451" s="2" t="s">
        <v>4175</v>
      </c>
      <c r="B2451" s="2">
        <v>1120</v>
      </c>
      <c r="C2451" s="12" t="s">
        <v>489</v>
      </c>
      <c r="D2451" s="12" t="s">
        <v>211</v>
      </c>
      <c r="E2451" s="24">
        <v>15486891</v>
      </c>
      <c r="F2451" s="12" t="s">
        <v>3817</v>
      </c>
      <c r="G2451" s="12" t="s">
        <v>144</v>
      </c>
      <c r="H2451" s="12" t="s">
        <v>3814</v>
      </c>
      <c r="I2451" s="4"/>
      <c r="J2451" s="5">
        <v>1</v>
      </c>
      <c r="K2451" s="6"/>
      <c r="L2451" s="6" t="s">
        <v>199</v>
      </c>
      <c r="M2451" s="4" t="s">
        <v>6</v>
      </c>
      <c r="N2451" t="s">
        <v>194</v>
      </c>
      <c r="O2451" s="4"/>
      <c r="P2451" s="12" t="s">
        <v>3816</v>
      </c>
    </row>
    <row r="2452" spans="1:16" x14ac:dyDescent="0.45">
      <c r="A2452" s="2" t="s">
        <v>4175</v>
      </c>
      <c r="B2452" s="2">
        <v>1120</v>
      </c>
      <c r="C2452" s="12" t="s">
        <v>406</v>
      </c>
      <c r="D2452" s="12" t="s">
        <v>211</v>
      </c>
      <c r="E2452" s="24">
        <v>15468651</v>
      </c>
      <c r="F2452" s="12" t="s">
        <v>1</v>
      </c>
      <c r="G2452" s="12" t="s">
        <v>0</v>
      </c>
      <c r="H2452" s="12" t="s">
        <v>3814</v>
      </c>
      <c r="I2452" s="4"/>
      <c r="J2452" s="5">
        <v>1</v>
      </c>
      <c r="K2452" s="6"/>
      <c r="L2452" s="6" t="s">
        <v>159</v>
      </c>
      <c r="M2452" s="4" t="s">
        <v>6</v>
      </c>
      <c r="N2452" t="s">
        <v>118</v>
      </c>
      <c r="O2452" s="4"/>
      <c r="P2452" s="12" t="s">
        <v>3818</v>
      </c>
    </row>
    <row r="2453" spans="1:16" x14ac:dyDescent="0.45">
      <c r="A2453" s="2" t="s">
        <v>4175</v>
      </c>
      <c r="B2453" s="2">
        <v>1120</v>
      </c>
      <c r="C2453" s="12" t="s">
        <v>277</v>
      </c>
      <c r="D2453" s="12" t="s">
        <v>142</v>
      </c>
      <c r="E2453" s="24">
        <v>5241344</v>
      </c>
      <c r="F2453" s="12" t="s">
        <v>24</v>
      </c>
      <c r="G2453" s="12" t="s">
        <v>10</v>
      </c>
      <c r="H2453" s="12" t="s">
        <v>3819</v>
      </c>
      <c r="I2453" s="4"/>
      <c r="J2453" s="5">
        <v>1</v>
      </c>
      <c r="K2453" s="6"/>
      <c r="L2453" s="6" t="s">
        <v>246</v>
      </c>
      <c r="M2453" s="4" t="s">
        <v>6</v>
      </c>
      <c r="N2453" t="s">
        <v>118</v>
      </c>
      <c r="O2453" s="4"/>
      <c r="P2453" s="12" t="s">
        <v>3820</v>
      </c>
    </row>
    <row r="2454" spans="1:16" x14ac:dyDescent="0.45">
      <c r="A2454" s="2" t="s">
        <v>4175</v>
      </c>
      <c r="B2454" s="2">
        <v>1120</v>
      </c>
      <c r="C2454" s="12" t="s">
        <v>603</v>
      </c>
      <c r="D2454" s="12" t="s">
        <v>142</v>
      </c>
      <c r="E2454" s="24">
        <v>5276610</v>
      </c>
      <c r="F2454" s="12" t="s">
        <v>0</v>
      </c>
      <c r="G2454" s="12" t="s">
        <v>1</v>
      </c>
      <c r="H2454" s="12" t="s">
        <v>3819</v>
      </c>
      <c r="I2454" s="4"/>
      <c r="J2454" s="5">
        <v>1</v>
      </c>
      <c r="K2454" s="6"/>
      <c r="L2454" s="6" t="s">
        <v>32</v>
      </c>
      <c r="M2454" s="4" t="s">
        <v>6</v>
      </c>
      <c r="N2454" t="s">
        <v>118</v>
      </c>
      <c r="O2454" s="4"/>
      <c r="P2454" s="12" t="s">
        <v>3821</v>
      </c>
    </row>
    <row r="2455" spans="1:16" x14ac:dyDescent="0.45">
      <c r="A2455" s="2" t="s">
        <v>4175</v>
      </c>
      <c r="B2455" s="2">
        <v>1120</v>
      </c>
      <c r="C2455" s="12" t="s">
        <v>3823</v>
      </c>
      <c r="D2455" s="12" t="s">
        <v>211</v>
      </c>
      <c r="E2455" s="24">
        <v>135987478</v>
      </c>
      <c r="F2455" s="12" t="s">
        <v>0</v>
      </c>
      <c r="G2455" s="12" t="s">
        <v>10</v>
      </c>
      <c r="H2455" s="12" t="s">
        <v>3822</v>
      </c>
      <c r="I2455" s="4"/>
      <c r="J2455" s="5">
        <v>1</v>
      </c>
      <c r="K2455" s="6"/>
      <c r="L2455" s="6" t="s">
        <v>503</v>
      </c>
      <c r="M2455" s="4" t="s">
        <v>6</v>
      </c>
      <c r="N2455" t="s">
        <v>118</v>
      </c>
      <c r="O2455" s="4"/>
      <c r="P2455" s="12" t="s">
        <v>3824</v>
      </c>
    </row>
    <row r="2456" spans="1:16" x14ac:dyDescent="0.45">
      <c r="A2456" s="2" t="s">
        <v>4175</v>
      </c>
      <c r="B2456" s="2">
        <v>1120</v>
      </c>
      <c r="C2456" s="12" t="s">
        <v>3825</v>
      </c>
      <c r="D2456" s="12" t="s">
        <v>211</v>
      </c>
      <c r="E2456" s="24">
        <v>135979660</v>
      </c>
      <c r="F2456" s="12" t="s">
        <v>24</v>
      </c>
      <c r="G2456" s="12" t="s">
        <v>10</v>
      </c>
      <c r="H2456" s="12" t="s">
        <v>3822</v>
      </c>
      <c r="I2456" s="4"/>
      <c r="J2456" s="5">
        <v>1</v>
      </c>
      <c r="K2456" s="6"/>
      <c r="L2456" s="6" t="s">
        <v>146</v>
      </c>
      <c r="M2456" s="4" t="s">
        <v>6</v>
      </c>
      <c r="N2456" t="s">
        <v>118</v>
      </c>
      <c r="O2456" s="4"/>
      <c r="P2456" s="12" t="s">
        <v>3826</v>
      </c>
    </row>
    <row r="2457" spans="1:16" x14ac:dyDescent="0.45">
      <c r="A2457" s="2" t="s">
        <v>4175</v>
      </c>
      <c r="B2457" s="2">
        <v>1120</v>
      </c>
      <c r="C2457" s="12" t="s">
        <v>1622</v>
      </c>
      <c r="D2457" s="12" t="s">
        <v>211</v>
      </c>
      <c r="E2457" s="24">
        <v>135977435</v>
      </c>
      <c r="F2457" s="12" t="s">
        <v>0</v>
      </c>
      <c r="G2457" s="12" t="s">
        <v>1</v>
      </c>
      <c r="H2457" s="12" t="s">
        <v>3822</v>
      </c>
      <c r="I2457" s="4"/>
      <c r="J2457" s="5">
        <v>1</v>
      </c>
      <c r="K2457" s="6"/>
      <c r="L2457" s="6" t="s">
        <v>436</v>
      </c>
      <c r="M2457" s="4" t="s">
        <v>6</v>
      </c>
      <c r="N2457" t="s">
        <v>118</v>
      </c>
      <c r="O2457" s="4"/>
      <c r="P2457" s="12" t="s">
        <v>3827</v>
      </c>
    </row>
    <row r="2458" spans="1:16" x14ac:dyDescent="0.45">
      <c r="A2458" s="2" t="s">
        <v>4175</v>
      </c>
      <c r="B2458" s="2">
        <v>1120</v>
      </c>
      <c r="C2458" s="12" t="s">
        <v>3828</v>
      </c>
      <c r="D2458" s="12" t="s">
        <v>211</v>
      </c>
      <c r="E2458" s="24">
        <v>135977384</v>
      </c>
      <c r="F2458" s="12" t="s">
        <v>0</v>
      </c>
      <c r="G2458" s="12" t="s">
        <v>1</v>
      </c>
      <c r="H2458" s="12" t="s">
        <v>3822</v>
      </c>
      <c r="I2458" s="4"/>
      <c r="J2458" s="5">
        <v>1</v>
      </c>
      <c r="K2458" s="7"/>
      <c r="L2458" s="7" t="s">
        <v>338</v>
      </c>
      <c r="M2458" s="4" t="s">
        <v>6</v>
      </c>
      <c r="N2458" t="s">
        <v>118</v>
      </c>
      <c r="O2458" s="4"/>
      <c r="P2458" s="12" t="s">
        <v>3829</v>
      </c>
    </row>
    <row r="2459" spans="1:16" x14ac:dyDescent="0.45">
      <c r="A2459" s="2" t="s">
        <v>4175</v>
      </c>
      <c r="B2459" s="2">
        <v>1120</v>
      </c>
      <c r="C2459" s="12" t="s">
        <v>3132</v>
      </c>
      <c r="D2459" s="12" t="s">
        <v>211</v>
      </c>
      <c r="E2459" s="24">
        <v>135979683</v>
      </c>
      <c r="F2459" s="12" t="s">
        <v>24</v>
      </c>
      <c r="G2459" s="12" t="s">
        <v>1</v>
      </c>
      <c r="H2459" s="12" t="s">
        <v>3822</v>
      </c>
      <c r="I2459" s="4"/>
      <c r="J2459" s="5">
        <v>1</v>
      </c>
      <c r="K2459" s="6"/>
      <c r="L2459" s="6" t="s">
        <v>338</v>
      </c>
      <c r="M2459" s="4" t="s">
        <v>6</v>
      </c>
      <c r="N2459" t="s">
        <v>118</v>
      </c>
      <c r="O2459" s="4"/>
      <c r="P2459" s="12" t="s">
        <v>3830</v>
      </c>
    </row>
    <row r="2460" spans="1:16" x14ac:dyDescent="0.45">
      <c r="A2460" s="2" t="s">
        <v>4175</v>
      </c>
      <c r="B2460" s="2">
        <v>1120</v>
      </c>
      <c r="C2460" s="12" t="s">
        <v>866</v>
      </c>
      <c r="D2460" s="12" t="s">
        <v>211</v>
      </c>
      <c r="E2460" s="24">
        <v>135985858</v>
      </c>
      <c r="F2460" s="12" t="s">
        <v>24</v>
      </c>
      <c r="G2460" s="12" t="s">
        <v>0</v>
      </c>
      <c r="H2460" s="12" t="s">
        <v>3822</v>
      </c>
      <c r="I2460" s="4"/>
      <c r="J2460" s="5">
        <v>1</v>
      </c>
      <c r="K2460" s="6"/>
      <c r="L2460" s="6" t="s">
        <v>199</v>
      </c>
      <c r="M2460" s="4" t="s">
        <v>6</v>
      </c>
      <c r="N2460" t="s">
        <v>118</v>
      </c>
      <c r="O2460" s="4"/>
      <c r="P2460" s="12" t="s">
        <v>3831</v>
      </c>
    </row>
    <row r="2461" spans="1:16" x14ac:dyDescent="0.45">
      <c r="A2461" s="2" t="s">
        <v>4175</v>
      </c>
      <c r="B2461" s="2">
        <v>1120</v>
      </c>
      <c r="C2461" s="12" t="s">
        <v>455</v>
      </c>
      <c r="D2461" s="12" t="s">
        <v>211</v>
      </c>
      <c r="E2461" s="24">
        <v>135975696</v>
      </c>
      <c r="F2461" s="12" t="s">
        <v>24</v>
      </c>
      <c r="G2461" s="12" t="s">
        <v>10</v>
      </c>
      <c r="H2461" s="12" t="s">
        <v>3822</v>
      </c>
      <c r="I2461" s="4"/>
      <c r="J2461" s="5">
        <v>1</v>
      </c>
      <c r="K2461" s="6"/>
      <c r="L2461" s="6" t="s">
        <v>131</v>
      </c>
      <c r="M2461" s="4" t="s">
        <v>6</v>
      </c>
      <c r="N2461" t="s">
        <v>118</v>
      </c>
      <c r="O2461" s="4"/>
      <c r="P2461" s="12" t="s">
        <v>3832</v>
      </c>
    </row>
    <row r="2462" spans="1:16" x14ac:dyDescent="0.45">
      <c r="A2462" s="2" t="s">
        <v>4175</v>
      </c>
      <c r="B2462" s="2">
        <v>1120</v>
      </c>
      <c r="C2462" s="12" t="s">
        <v>2773</v>
      </c>
      <c r="D2462" s="12" t="s">
        <v>211</v>
      </c>
      <c r="E2462" s="24">
        <v>135985812</v>
      </c>
      <c r="F2462" s="12" t="s">
        <v>24</v>
      </c>
      <c r="G2462" s="12" t="s">
        <v>10</v>
      </c>
      <c r="H2462" s="12" t="s">
        <v>3822</v>
      </c>
      <c r="I2462" s="4"/>
      <c r="J2462" s="5">
        <v>1</v>
      </c>
      <c r="K2462" s="6"/>
      <c r="L2462" s="6" t="s">
        <v>131</v>
      </c>
      <c r="M2462" s="4" t="s">
        <v>6</v>
      </c>
      <c r="N2462" t="s">
        <v>118</v>
      </c>
      <c r="O2462" s="4"/>
      <c r="P2462" s="12" t="s">
        <v>3833</v>
      </c>
    </row>
    <row r="2463" spans="1:16" x14ac:dyDescent="0.45">
      <c r="A2463" s="2" t="s">
        <v>4175</v>
      </c>
      <c r="B2463" s="2">
        <v>1120</v>
      </c>
      <c r="C2463" s="12" t="s">
        <v>3834</v>
      </c>
      <c r="D2463" s="12" t="s">
        <v>211</v>
      </c>
      <c r="E2463" s="24">
        <v>135975729</v>
      </c>
      <c r="F2463" s="12" t="s">
        <v>24</v>
      </c>
      <c r="G2463" s="12" t="s">
        <v>10</v>
      </c>
      <c r="H2463" s="12" t="s">
        <v>3822</v>
      </c>
      <c r="I2463" s="4"/>
      <c r="J2463" s="5">
        <v>1</v>
      </c>
      <c r="K2463" s="6"/>
      <c r="L2463" s="6" t="s">
        <v>70</v>
      </c>
      <c r="M2463" s="4" t="s">
        <v>6</v>
      </c>
      <c r="N2463" t="s">
        <v>118</v>
      </c>
      <c r="O2463" s="4"/>
      <c r="P2463" s="12" t="s">
        <v>3835</v>
      </c>
    </row>
    <row r="2464" spans="1:16" x14ac:dyDescent="0.45">
      <c r="A2464" s="2" t="s">
        <v>4175</v>
      </c>
      <c r="B2464" s="2">
        <v>1120</v>
      </c>
      <c r="C2464" s="12" t="s">
        <v>377</v>
      </c>
      <c r="D2464" s="12" t="s">
        <v>126</v>
      </c>
      <c r="E2464" s="24">
        <v>170610382</v>
      </c>
      <c r="F2464" s="12" t="s">
        <v>24</v>
      </c>
      <c r="G2464" s="12" t="s">
        <v>0</v>
      </c>
      <c r="H2464" s="12" t="s">
        <v>3836</v>
      </c>
      <c r="I2464" s="4"/>
      <c r="J2464" s="5">
        <v>1</v>
      </c>
      <c r="K2464" s="6"/>
      <c r="L2464" s="6" t="s">
        <v>124</v>
      </c>
      <c r="M2464" s="4" t="s">
        <v>6</v>
      </c>
      <c r="N2464" t="s">
        <v>118</v>
      </c>
      <c r="O2464" s="4"/>
      <c r="P2464" s="12" t="s">
        <v>3837</v>
      </c>
    </row>
    <row r="2465" spans="1:16" x14ac:dyDescent="0.45">
      <c r="A2465" s="2" t="s">
        <v>4175</v>
      </c>
      <c r="B2465" s="2">
        <v>1120</v>
      </c>
      <c r="C2465" s="12" t="s">
        <v>1162</v>
      </c>
      <c r="D2465" s="12" t="s">
        <v>126</v>
      </c>
      <c r="E2465" s="24">
        <v>170720952</v>
      </c>
      <c r="F2465" s="12" t="s">
        <v>24</v>
      </c>
      <c r="G2465" s="12" t="s">
        <v>1</v>
      </c>
      <c r="H2465" s="12" t="s">
        <v>3836</v>
      </c>
      <c r="I2465" s="4"/>
      <c r="J2465" s="5">
        <v>1</v>
      </c>
      <c r="K2465" s="6"/>
      <c r="L2465" s="6" t="s">
        <v>180</v>
      </c>
      <c r="M2465" s="4" t="s">
        <v>6</v>
      </c>
      <c r="N2465" t="s">
        <v>118</v>
      </c>
      <c r="O2465" s="4"/>
      <c r="P2465" s="12" t="s">
        <v>3838</v>
      </c>
    </row>
    <row r="2466" spans="1:16" x14ac:dyDescent="0.45">
      <c r="A2466" s="2" t="s">
        <v>4175</v>
      </c>
      <c r="B2466" s="2">
        <v>1120</v>
      </c>
      <c r="C2466" s="12" t="s">
        <v>2189</v>
      </c>
      <c r="D2466" s="12" t="s">
        <v>126</v>
      </c>
      <c r="E2466" s="24">
        <v>170343494</v>
      </c>
      <c r="F2466" s="12" t="s">
        <v>0</v>
      </c>
      <c r="G2466" s="12" t="s">
        <v>24</v>
      </c>
      <c r="H2466" s="12" t="s">
        <v>3836</v>
      </c>
      <c r="I2466" s="4"/>
      <c r="J2466" s="5">
        <v>1</v>
      </c>
      <c r="K2466" s="6"/>
      <c r="L2466" s="6" t="s">
        <v>32</v>
      </c>
      <c r="M2466" s="4" t="s">
        <v>6</v>
      </c>
      <c r="N2466" t="s">
        <v>118</v>
      </c>
      <c r="O2466" s="4"/>
      <c r="P2466" s="12" t="s">
        <v>3839</v>
      </c>
    </row>
    <row r="2467" spans="1:16" x14ac:dyDescent="0.45">
      <c r="A2467" s="2" t="s">
        <v>4175</v>
      </c>
      <c r="B2467" s="2">
        <v>1120</v>
      </c>
      <c r="C2467" s="12" t="s">
        <v>3840</v>
      </c>
      <c r="D2467" s="12" t="s">
        <v>126</v>
      </c>
      <c r="E2467" s="24">
        <v>170597208</v>
      </c>
      <c r="F2467" s="12" t="s">
        <v>24</v>
      </c>
      <c r="G2467" s="12" t="s">
        <v>10</v>
      </c>
      <c r="H2467" s="12" t="s">
        <v>3836</v>
      </c>
      <c r="I2467" s="4"/>
      <c r="J2467" s="5">
        <v>1</v>
      </c>
      <c r="K2467" s="6"/>
      <c r="L2467" s="6" t="s">
        <v>159</v>
      </c>
      <c r="M2467" s="4" t="s">
        <v>6</v>
      </c>
      <c r="N2467" t="s">
        <v>147</v>
      </c>
      <c r="O2467" s="4"/>
      <c r="P2467" s="12" t="s">
        <v>3841</v>
      </c>
    </row>
    <row r="2468" spans="1:16" x14ac:dyDescent="0.45">
      <c r="A2468" s="2" t="s">
        <v>4175</v>
      </c>
      <c r="B2468" s="2">
        <v>1120</v>
      </c>
      <c r="C2468" s="12" t="s">
        <v>1079</v>
      </c>
      <c r="D2468" s="12" t="s">
        <v>126</v>
      </c>
      <c r="E2468" s="24">
        <v>170319451</v>
      </c>
      <c r="F2468" s="12" t="s">
        <v>0</v>
      </c>
      <c r="G2468" s="12" t="s">
        <v>24</v>
      </c>
      <c r="H2468" s="12" t="s">
        <v>3836</v>
      </c>
      <c r="I2468" s="4"/>
      <c r="J2468" s="5">
        <v>1</v>
      </c>
      <c r="K2468" s="6"/>
      <c r="L2468" s="6" t="s">
        <v>445</v>
      </c>
      <c r="M2468" s="4" t="s">
        <v>6</v>
      </c>
      <c r="N2468" t="s">
        <v>118</v>
      </c>
      <c r="O2468" s="4"/>
      <c r="P2468" s="12" t="s">
        <v>3842</v>
      </c>
    </row>
    <row r="2469" spans="1:16" x14ac:dyDescent="0.45">
      <c r="A2469" s="2" t="s">
        <v>4175</v>
      </c>
      <c r="B2469" s="2">
        <v>1120</v>
      </c>
      <c r="C2469" s="12" t="s">
        <v>3844</v>
      </c>
      <c r="D2469" s="12" t="s">
        <v>983</v>
      </c>
      <c r="E2469" s="24">
        <v>99338029</v>
      </c>
      <c r="F2469" s="12" t="s">
        <v>10</v>
      </c>
      <c r="G2469" s="12" t="s">
        <v>0</v>
      </c>
      <c r="H2469" s="12" t="s">
        <v>3843</v>
      </c>
      <c r="I2469" s="4"/>
      <c r="J2469" s="5">
        <v>1</v>
      </c>
      <c r="K2469" s="6"/>
      <c r="L2469" s="6" t="s">
        <v>199</v>
      </c>
      <c r="M2469" s="4" t="s">
        <v>6</v>
      </c>
      <c r="N2469" t="s">
        <v>118</v>
      </c>
      <c r="O2469" s="4"/>
      <c r="P2469" s="12" t="s">
        <v>3845</v>
      </c>
    </row>
    <row r="2470" spans="1:16" x14ac:dyDescent="0.45">
      <c r="A2470" s="2" t="s">
        <v>4175</v>
      </c>
      <c r="B2470" s="2">
        <v>1120</v>
      </c>
      <c r="C2470" s="12" t="s">
        <v>2791</v>
      </c>
      <c r="D2470" s="12" t="s">
        <v>142</v>
      </c>
      <c r="E2470" s="24">
        <v>38508209</v>
      </c>
      <c r="F2470" s="12" t="s">
        <v>24</v>
      </c>
      <c r="G2470" s="12" t="s">
        <v>0</v>
      </c>
      <c r="H2470" s="12" t="s">
        <v>3846</v>
      </c>
      <c r="I2470" s="4"/>
      <c r="J2470" s="5">
        <v>1</v>
      </c>
      <c r="K2470" s="6"/>
      <c r="L2470" s="6" t="s">
        <v>553</v>
      </c>
      <c r="M2470" s="4" t="s">
        <v>6</v>
      </c>
      <c r="N2470" t="s">
        <v>118</v>
      </c>
      <c r="O2470" s="4"/>
      <c r="P2470" s="12" t="s">
        <v>3847</v>
      </c>
    </row>
    <row r="2471" spans="1:16" x14ac:dyDescent="0.45">
      <c r="A2471" s="2" t="s">
        <v>4175</v>
      </c>
      <c r="B2471" s="2">
        <v>1120</v>
      </c>
      <c r="C2471" s="12" t="s">
        <v>1051</v>
      </c>
      <c r="D2471" s="12" t="s">
        <v>142</v>
      </c>
      <c r="E2471" s="24">
        <v>38508695</v>
      </c>
      <c r="F2471" s="12" t="s">
        <v>24</v>
      </c>
      <c r="G2471" s="12" t="s">
        <v>10</v>
      </c>
      <c r="H2471" s="12" t="s">
        <v>3846</v>
      </c>
      <c r="I2471" s="4"/>
      <c r="J2471" s="5">
        <v>1</v>
      </c>
      <c r="K2471" s="6"/>
      <c r="L2471" s="6" t="s">
        <v>124</v>
      </c>
      <c r="M2471" s="4" t="s">
        <v>6</v>
      </c>
      <c r="N2471" t="s">
        <v>118</v>
      </c>
      <c r="O2471" s="4"/>
      <c r="P2471" s="12" t="s">
        <v>3848</v>
      </c>
    </row>
    <row r="2472" spans="1:16" x14ac:dyDescent="0.45">
      <c r="A2472" s="2" t="s">
        <v>4175</v>
      </c>
      <c r="B2472" s="2">
        <v>1120</v>
      </c>
      <c r="C2472" s="12" t="s">
        <v>3849</v>
      </c>
      <c r="D2472" s="12" t="s">
        <v>142</v>
      </c>
      <c r="E2472" s="24">
        <v>38508695</v>
      </c>
      <c r="F2472" s="12" t="s">
        <v>24</v>
      </c>
      <c r="G2472" s="12" t="s">
        <v>10</v>
      </c>
      <c r="H2472" s="12" t="s">
        <v>3846</v>
      </c>
      <c r="I2472" s="4"/>
      <c r="J2472" s="5">
        <v>1</v>
      </c>
      <c r="K2472" s="6"/>
      <c r="L2472" s="6" t="s">
        <v>219</v>
      </c>
      <c r="M2472" s="4" t="s">
        <v>6</v>
      </c>
      <c r="N2472" t="s">
        <v>118</v>
      </c>
      <c r="O2472" s="4"/>
      <c r="P2472" s="12" t="s">
        <v>3848</v>
      </c>
    </row>
    <row r="2473" spans="1:16" x14ac:dyDescent="0.45">
      <c r="A2473" s="2" t="s">
        <v>4175</v>
      </c>
      <c r="B2473" s="2">
        <v>1120</v>
      </c>
      <c r="C2473" s="12" t="s">
        <v>1514</v>
      </c>
      <c r="D2473" s="12" t="s">
        <v>142</v>
      </c>
      <c r="E2473" s="24">
        <v>38510699</v>
      </c>
      <c r="F2473" s="12" t="s">
        <v>0</v>
      </c>
      <c r="G2473" s="12" t="s">
        <v>24</v>
      </c>
      <c r="H2473" s="12" t="s">
        <v>3846</v>
      </c>
      <c r="I2473" s="4"/>
      <c r="J2473" s="5">
        <v>1</v>
      </c>
      <c r="K2473" s="6"/>
      <c r="L2473" s="6" t="s">
        <v>32</v>
      </c>
      <c r="M2473" s="4" t="s">
        <v>6</v>
      </c>
      <c r="N2473" t="s">
        <v>118</v>
      </c>
      <c r="O2473" s="4"/>
      <c r="P2473" s="12" t="s">
        <v>3850</v>
      </c>
    </row>
    <row r="2474" spans="1:16" x14ac:dyDescent="0.45">
      <c r="A2474" s="2" t="s">
        <v>4175</v>
      </c>
      <c r="B2474" s="2">
        <v>1120</v>
      </c>
      <c r="C2474" s="12" t="s">
        <v>3689</v>
      </c>
      <c r="D2474" s="12" t="s">
        <v>201</v>
      </c>
      <c r="E2474" s="24">
        <v>110883126</v>
      </c>
      <c r="F2474" s="12" t="s">
        <v>24</v>
      </c>
      <c r="G2474" s="12" t="s">
        <v>10</v>
      </c>
      <c r="H2474" s="12" t="s">
        <v>3851</v>
      </c>
      <c r="I2474" s="4"/>
      <c r="J2474" s="5">
        <v>1</v>
      </c>
      <c r="K2474" s="6"/>
      <c r="L2474" s="6" t="s">
        <v>146</v>
      </c>
      <c r="M2474" s="4" t="s">
        <v>6</v>
      </c>
      <c r="N2474" t="s">
        <v>118</v>
      </c>
      <c r="O2474" s="4"/>
      <c r="P2474" s="12" t="s">
        <v>3852</v>
      </c>
    </row>
    <row r="2475" spans="1:16" x14ac:dyDescent="0.45">
      <c r="A2475" s="2" t="s">
        <v>4175</v>
      </c>
      <c r="B2475" s="2">
        <v>1120</v>
      </c>
      <c r="C2475" s="12" t="s">
        <v>1611</v>
      </c>
      <c r="D2475" s="12" t="s">
        <v>201</v>
      </c>
      <c r="E2475" s="24">
        <v>110883049</v>
      </c>
      <c r="F2475" s="12" t="s">
        <v>0</v>
      </c>
      <c r="G2475" s="12" t="s">
        <v>1</v>
      </c>
      <c r="H2475" s="12" t="s">
        <v>3851</v>
      </c>
      <c r="I2475" s="4"/>
      <c r="J2475" s="5">
        <v>1</v>
      </c>
      <c r="K2475" s="6"/>
      <c r="L2475" s="6" t="s">
        <v>176</v>
      </c>
      <c r="M2475" s="4" t="s">
        <v>6</v>
      </c>
      <c r="N2475" t="s">
        <v>118</v>
      </c>
      <c r="O2475" s="4"/>
      <c r="P2475" s="12" t="s">
        <v>3853</v>
      </c>
    </row>
    <row r="2476" spans="1:16" x14ac:dyDescent="0.45">
      <c r="A2476" s="2" t="s">
        <v>4175</v>
      </c>
      <c r="B2476" s="2">
        <v>1120</v>
      </c>
      <c r="C2476" s="12" t="s">
        <v>1321</v>
      </c>
      <c r="D2476" s="12" t="s">
        <v>201</v>
      </c>
      <c r="E2476" s="24">
        <v>110882107</v>
      </c>
      <c r="F2476" s="12" t="s">
        <v>0</v>
      </c>
      <c r="G2476" s="12" t="s">
        <v>1</v>
      </c>
      <c r="H2476" s="12" t="s">
        <v>3851</v>
      </c>
      <c r="I2476" s="4"/>
      <c r="J2476" s="5">
        <v>1</v>
      </c>
      <c r="K2476" s="6"/>
      <c r="L2476" s="6" t="s">
        <v>32</v>
      </c>
      <c r="M2476" s="4" t="s">
        <v>6</v>
      </c>
      <c r="N2476" t="s">
        <v>118</v>
      </c>
      <c r="O2476" s="4"/>
      <c r="P2476" s="12" t="s">
        <v>3854</v>
      </c>
    </row>
    <row r="2477" spans="1:16" x14ac:dyDescent="0.45">
      <c r="A2477" s="2" t="s">
        <v>4175</v>
      </c>
      <c r="B2477" s="2">
        <v>1120</v>
      </c>
      <c r="C2477" s="12" t="s">
        <v>3243</v>
      </c>
      <c r="D2477" s="12" t="s">
        <v>120</v>
      </c>
      <c r="E2477" s="24">
        <v>61121667</v>
      </c>
      <c r="F2477" s="12" t="s">
        <v>0</v>
      </c>
      <c r="G2477" s="12" t="s">
        <v>1</v>
      </c>
      <c r="H2477" s="12" t="s">
        <v>3855</v>
      </c>
      <c r="I2477" s="4"/>
      <c r="J2477" s="5">
        <v>1</v>
      </c>
      <c r="K2477" s="6"/>
      <c r="L2477" s="6" t="s">
        <v>503</v>
      </c>
      <c r="M2477" s="4" t="s">
        <v>6</v>
      </c>
      <c r="N2477" t="s">
        <v>118</v>
      </c>
      <c r="O2477" s="4"/>
      <c r="P2477" s="12" t="s">
        <v>3856</v>
      </c>
    </row>
    <row r="2478" spans="1:16" x14ac:dyDescent="0.45">
      <c r="A2478" s="2" t="s">
        <v>4175</v>
      </c>
      <c r="B2478" s="2">
        <v>1120</v>
      </c>
      <c r="C2478" s="12" t="s">
        <v>1245</v>
      </c>
      <c r="D2478" s="12" t="s">
        <v>120</v>
      </c>
      <c r="E2478" s="24">
        <v>61145655</v>
      </c>
      <c r="F2478" s="12" t="s">
        <v>0</v>
      </c>
      <c r="G2478" s="12" t="s">
        <v>10</v>
      </c>
      <c r="H2478" s="12" t="s">
        <v>3855</v>
      </c>
      <c r="I2478" s="4"/>
      <c r="J2478" s="5">
        <v>1</v>
      </c>
      <c r="K2478" s="6"/>
      <c r="L2478" s="6" t="s">
        <v>180</v>
      </c>
      <c r="M2478" s="4" t="s">
        <v>6</v>
      </c>
      <c r="N2478" t="s">
        <v>118</v>
      </c>
      <c r="O2478" s="4"/>
      <c r="P2478" s="12" t="s">
        <v>3113</v>
      </c>
    </row>
    <row r="2479" spans="1:16" x14ac:dyDescent="0.45">
      <c r="A2479" s="2" t="s">
        <v>4175</v>
      </c>
      <c r="B2479" s="2">
        <v>1120</v>
      </c>
      <c r="C2479" s="12" t="s">
        <v>915</v>
      </c>
      <c r="D2479" s="12" t="s">
        <v>722</v>
      </c>
      <c r="E2479" s="24">
        <v>33498923</v>
      </c>
      <c r="F2479" s="12" t="s">
        <v>0</v>
      </c>
      <c r="G2479" s="12" t="s">
        <v>1</v>
      </c>
      <c r="H2479" s="12" t="s">
        <v>3857</v>
      </c>
      <c r="I2479" s="4"/>
      <c r="J2479" s="5">
        <v>1</v>
      </c>
      <c r="K2479" s="6"/>
      <c r="L2479" s="6" t="s">
        <v>436</v>
      </c>
      <c r="M2479" s="4" t="s">
        <v>6</v>
      </c>
      <c r="N2479" t="s">
        <v>118</v>
      </c>
      <c r="O2479" s="4"/>
      <c r="P2479" s="12" t="s">
        <v>3858</v>
      </c>
    </row>
    <row r="2480" spans="1:16" x14ac:dyDescent="0.45">
      <c r="A2480" s="2" t="s">
        <v>4175</v>
      </c>
      <c r="B2480" s="2">
        <v>1120</v>
      </c>
      <c r="C2480" s="12" t="s">
        <v>898</v>
      </c>
      <c r="D2480" s="12" t="s">
        <v>722</v>
      </c>
      <c r="E2480" s="24">
        <v>33493822</v>
      </c>
      <c r="F2480" s="12" t="s">
        <v>10</v>
      </c>
      <c r="G2480" s="12" t="s">
        <v>1</v>
      </c>
      <c r="H2480" s="12" t="s">
        <v>3857</v>
      </c>
      <c r="I2480" s="4"/>
      <c r="J2480" s="5">
        <v>1</v>
      </c>
      <c r="K2480" s="7"/>
      <c r="L2480" s="7" t="s">
        <v>436</v>
      </c>
      <c r="M2480" s="4" t="s">
        <v>6</v>
      </c>
      <c r="N2480" t="s">
        <v>118</v>
      </c>
      <c r="O2480" s="4"/>
      <c r="P2480" s="12" t="s">
        <v>3859</v>
      </c>
    </row>
    <row r="2481" spans="1:16" x14ac:dyDescent="0.45">
      <c r="A2481" s="2" t="s">
        <v>4175</v>
      </c>
      <c r="B2481" s="2">
        <v>1120</v>
      </c>
      <c r="C2481" s="12" t="s">
        <v>418</v>
      </c>
      <c r="D2481" s="12" t="s">
        <v>722</v>
      </c>
      <c r="E2481" s="24">
        <v>33487016</v>
      </c>
      <c r="F2481" s="12" t="s">
        <v>0</v>
      </c>
      <c r="G2481" s="12" t="s">
        <v>1</v>
      </c>
      <c r="H2481" s="12" t="s">
        <v>3857</v>
      </c>
      <c r="I2481" s="4"/>
      <c r="J2481" s="5">
        <v>1</v>
      </c>
      <c r="K2481" s="6"/>
      <c r="L2481" s="6" t="s">
        <v>151</v>
      </c>
      <c r="M2481" s="4" t="s">
        <v>6</v>
      </c>
      <c r="N2481" t="s">
        <v>118</v>
      </c>
      <c r="O2481" s="4"/>
      <c r="P2481" s="12" t="s">
        <v>3860</v>
      </c>
    </row>
    <row r="2482" spans="1:16" x14ac:dyDescent="0.45">
      <c r="A2482" s="2" t="s">
        <v>4175</v>
      </c>
      <c r="B2482" s="2">
        <v>1120</v>
      </c>
      <c r="C2482" s="12" t="s">
        <v>1006</v>
      </c>
      <c r="D2482" s="12" t="s">
        <v>722</v>
      </c>
      <c r="E2482" s="24">
        <v>33493822</v>
      </c>
      <c r="F2482" s="12" t="s">
        <v>10</v>
      </c>
      <c r="G2482" s="12" t="s">
        <v>1</v>
      </c>
      <c r="H2482" s="12" t="s">
        <v>3857</v>
      </c>
      <c r="I2482" s="4"/>
      <c r="J2482" s="5">
        <v>1</v>
      </c>
      <c r="K2482" s="6"/>
      <c r="L2482" s="6" t="s">
        <v>176</v>
      </c>
      <c r="M2482" s="4" t="s">
        <v>6</v>
      </c>
      <c r="N2482" t="s">
        <v>118</v>
      </c>
      <c r="O2482" s="4"/>
      <c r="P2482" s="12" t="s">
        <v>3859</v>
      </c>
    </row>
    <row r="2483" spans="1:16" x14ac:dyDescent="0.45">
      <c r="A2483" s="2" t="s">
        <v>4175</v>
      </c>
      <c r="B2483" s="2">
        <v>1120</v>
      </c>
      <c r="C2483" s="12" t="s">
        <v>3121</v>
      </c>
      <c r="D2483" s="12" t="s">
        <v>722</v>
      </c>
      <c r="E2483" s="24">
        <v>33502702</v>
      </c>
      <c r="F2483" s="12" t="s">
        <v>0</v>
      </c>
      <c r="G2483" s="12" t="s">
        <v>1</v>
      </c>
      <c r="H2483" s="12" t="s">
        <v>3857</v>
      </c>
      <c r="I2483" s="4"/>
      <c r="J2483" s="5">
        <v>1</v>
      </c>
      <c r="K2483" s="6"/>
      <c r="L2483" s="6" t="s">
        <v>226</v>
      </c>
      <c r="M2483" s="4" t="s">
        <v>6</v>
      </c>
      <c r="N2483" t="s">
        <v>118</v>
      </c>
      <c r="O2483" s="4"/>
      <c r="P2483" s="12" t="s">
        <v>3861</v>
      </c>
    </row>
    <row r="2484" spans="1:16" x14ac:dyDescent="0.45">
      <c r="A2484" s="2" t="s">
        <v>4175</v>
      </c>
      <c r="B2484" s="2">
        <v>1120</v>
      </c>
      <c r="C2484" s="12" t="s">
        <v>760</v>
      </c>
      <c r="D2484" s="12" t="s">
        <v>722</v>
      </c>
      <c r="E2484" s="24">
        <v>33517447</v>
      </c>
      <c r="F2484" s="12" t="s">
        <v>0</v>
      </c>
      <c r="G2484" s="12" t="s">
        <v>10</v>
      </c>
      <c r="H2484" s="12" t="s">
        <v>3857</v>
      </c>
      <c r="I2484" s="4"/>
      <c r="J2484" s="5">
        <v>1</v>
      </c>
      <c r="K2484" s="6"/>
      <c r="L2484" s="6" t="s">
        <v>187</v>
      </c>
      <c r="M2484" s="4" t="s">
        <v>6</v>
      </c>
      <c r="N2484" t="s">
        <v>118</v>
      </c>
      <c r="O2484" s="4"/>
      <c r="P2484" s="12" t="s">
        <v>3862</v>
      </c>
    </row>
    <row r="2485" spans="1:16" x14ac:dyDescent="0.45">
      <c r="A2485" s="2" t="s">
        <v>4175</v>
      </c>
      <c r="B2485" s="2">
        <v>1120</v>
      </c>
      <c r="C2485" s="12" t="s">
        <v>1380</v>
      </c>
      <c r="D2485" s="12" t="s">
        <v>722</v>
      </c>
      <c r="E2485" s="24">
        <v>33517447</v>
      </c>
      <c r="F2485" s="12" t="s">
        <v>0</v>
      </c>
      <c r="G2485" s="12" t="s">
        <v>10</v>
      </c>
      <c r="H2485" s="12" t="s">
        <v>3857</v>
      </c>
      <c r="I2485" s="4"/>
      <c r="J2485" s="5">
        <v>1</v>
      </c>
      <c r="K2485" s="6"/>
      <c r="L2485" s="6" t="s">
        <v>187</v>
      </c>
      <c r="M2485" s="4" t="s">
        <v>6</v>
      </c>
      <c r="N2485" t="s">
        <v>118</v>
      </c>
      <c r="O2485" s="4"/>
      <c r="P2485" s="12" t="s">
        <v>3862</v>
      </c>
    </row>
    <row r="2486" spans="1:16" x14ac:dyDescent="0.45">
      <c r="A2486" s="2" t="s">
        <v>4175</v>
      </c>
      <c r="B2486" s="2">
        <v>1120</v>
      </c>
      <c r="C2486" s="12" t="s">
        <v>2756</v>
      </c>
      <c r="D2486" s="12" t="s">
        <v>722</v>
      </c>
      <c r="E2486" s="24">
        <v>33482808</v>
      </c>
      <c r="F2486" s="12" t="s">
        <v>950</v>
      </c>
      <c r="G2486" s="12" t="s">
        <v>144</v>
      </c>
      <c r="H2486" s="12" t="s">
        <v>3857</v>
      </c>
      <c r="I2486" s="4"/>
      <c r="J2486" s="5">
        <v>1</v>
      </c>
      <c r="K2486" s="6"/>
      <c r="L2486" s="6" t="s">
        <v>234</v>
      </c>
      <c r="M2486" s="4" t="s">
        <v>6</v>
      </c>
      <c r="N2486" t="s">
        <v>194</v>
      </c>
      <c r="O2486" s="4"/>
      <c r="P2486" s="12" t="s">
        <v>3863</v>
      </c>
    </row>
    <row r="2487" spans="1:16" x14ac:dyDescent="0.45">
      <c r="A2487" s="2" t="s">
        <v>4175</v>
      </c>
      <c r="B2487" s="2">
        <v>1120</v>
      </c>
      <c r="C2487" s="12" t="s">
        <v>3402</v>
      </c>
      <c r="D2487" s="12" t="s">
        <v>722</v>
      </c>
      <c r="E2487" s="24">
        <v>33490558</v>
      </c>
      <c r="F2487" s="12" t="s">
        <v>0</v>
      </c>
      <c r="G2487" s="12" t="s">
        <v>1</v>
      </c>
      <c r="H2487" s="12" t="s">
        <v>3857</v>
      </c>
      <c r="I2487" s="4"/>
      <c r="J2487" s="5">
        <v>1</v>
      </c>
      <c r="K2487" s="6"/>
      <c r="L2487" s="6" t="s">
        <v>164</v>
      </c>
      <c r="M2487" s="4" t="s">
        <v>6</v>
      </c>
      <c r="N2487" t="s">
        <v>118</v>
      </c>
      <c r="O2487" s="4"/>
      <c r="P2487" s="12" t="s">
        <v>3864</v>
      </c>
    </row>
    <row r="2488" spans="1:16" x14ac:dyDescent="0.45">
      <c r="A2488" s="2" t="s">
        <v>4175</v>
      </c>
      <c r="B2488" s="2">
        <v>1120</v>
      </c>
      <c r="C2488" s="12" t="s">
        <v>2512</v>
      </c>
      <c r="D2488" s="12" t="s">
        <v>142</v>
      </c>
      <c r="E2488" s="24">
        <v>78305896</v>
      </c>
      <c r="F2488" s="12" t="s">
        <v>0</v>
      </c>
      <c r="G2488" s="12" t="s">
        <v>1</v>
      </c>
      <c r="H2488" s="12" t="s">
        <v>3865</v>
      </c>
      <c r="I2488" s="4"/>
      <c r="J2488" s="5">
        <v>1</v>
      </c>
      <c r="K2488" s="6"/>
      <c r="L2488" s="6" t="s">
        <v>246</v>
      </c>
      <c r="M2488" s="4" t="s">
        <v>6</v>
      </c>
      <c r="N2488" t="s">
        <v>118</v>
      </c>
      <c r="O2488" s="4"/>
      <c r="P2488" s="12" t="s">
        <v>3866</v>
      </c>
    </row>
    <row r="2489" spans="1:16" x14ac:dyDescent="0.45">
      <c r="A2489" s="2" t="s">
        <v>4175</v>
      </c>
      <c r="B2489" s="2">
        <v>1120</v>
      </c>
      <c r="C2489" s="12" t="s">
        <v>2183</v>
      </c>
      <c r="D2489" s="12" t="s">
        <v>142</v>
      </c>
      <c r="E2489" s="24">
        <v>78320620</v>
      </c>
      <c r="F2489" s="12" t="s">
        <v>0</v>
      </c>
      <c r="G2489" s="12" t="s">
        <v>1</v>
      </c>
      <c r="H2489" s="12" t="s">
        <v>3865</v>
      </c>
      <c r="I2489" s="4"/>
      <c r="J2489" s="5">
        <v>1</v>
      </c>
      <c r="K2489" s="6"/>
      <c r="L2489" s="6" t="s">
        <v>124</v>
      </c>
      <c r="M2489" s="4" t="s">
        <v>6</v>
      </c>
      <c r="N2489" t="s">
        <v>132</v>
      </c>
      <c r="O2489" s="4"/>
      <c r="P2489" s="12" t="s">
        <v>3867</v>
      </c>
    </row>
    <row r="2490" spans="1:16" x14ac:dyDescent="0.45">
      <c r="A2490" s="2" t="s">
        <v>4175</v>
      </c>
      <c r="B2490" s="2">
        <v>1120</v>
      </c>
      <c r="C2490" s="12" t="s">
        <v>773</v>
      </c>
      <c r="D2490" s="12" t="s">
        <v>142</v>
      </c>
      <c r="E2490" s="24">
        <v>78322082</v>
      </c>
      <c r="F2490" s="12" t="s">
        <v>0</v>
      </c>
      <c r="G2490" s="12" t="s">
        <v>1</v>
      </c>
      <c r="H2490" s="12" t="s">
        <v>3865</v>
      </c>
      <c r="I2490" s="4"/>
      <c r="J2490" s="5">
        <v>1</v>
      </c>
      <c r="K2490" s="6"/>
      <c r="L2490" s="6" t="s">
        <v>146</v>
      </c>
      <c r="M2490" s="4" t="s">
        <v>6</v>
      </c>
      <c r="N2490" t="s">
        <v>118</v>
      </c>
      <c r="O2490" s="4"/>
      <c r="P2490" s="12" t="s">
        <v>3868</v>
      </c>
    </row>
    <row r="2491" spans="1:16" x14ac:dyDescent="0.45">
      <c r="A2491" s="2" t="s">
        <v>4175</v>
      </c>
      <c r="B2491" s="2">
        <v>1120</v>
      </c>
      <c r="C2491" s="12" t="s">
        <v>478</v>
      </c>
      <c r="D2491" s="12" t="s">
        <v>142</v>
      </c>
      <c r="E2491" s="24">
        <v>78261951</v>
      </c>
      <c r="F2491" s="12" t="s">
        <v>0</v>
      </c>
      <c r="G2491" s="12" t="s">
        <v>1</v>
      </c>
      <c r="H2491" s="12" t="s">
        <v>3865</v>
      </c>
      <c r="I2491" s="4"/>
      <c r="J2491" s="5">
        <v>1</v>
      </c>
      <c r="K2491" s="6"/>
      <c r="L2491" s="6" t="s">
        <v>436</v>
      </c>
      <c r="M2491" s="4" t="s">
        <v>6</v>
      </c>
      <c r="N2491" t="s">
        <v>118</v>
      </c>
      <c r="O2491" s="4"/>
      <c r="P2491" s="12" t="s">
        <v>3869</v>
      </c>
    </row>
    <row r="2492" spans="1:16" x14ac:dyDescent="0.45">
      <c r="A2492" s="2" t="s">
        <v>4175</v>
      </c>
      <c r="B2492" s="2">
        <v>1120</v>
      </c>
      <c r="C2492" s="12" t="s">
        <v>898</v>
      </c>
      <c r="D2492" s="12" t="s">
        <v>142</v>
      </c>
      <c r="E2492" s="24">
        <v>78319790</v>
      </c>
      <c r="F2492" s="12" t="s">
        <v>0</v>
      </c>
      <c r="G2492" s="12" t="s">
        <v>1</v>
      </c>
      <c r="H2492" s="12" t="s">
        <v>3865</v>
      </c>
      <c r="I2492" s="4"/>
      <c r="J2492" s="5">
        <v>1</v>
      </c>
      <c r="K2492" s="7"/>
      <c r="L2492" s="7" t="s">
        <v>436</v>
      </c>
      <c r="M2492" s="4" t="s">
        <v>6</v>
      </c>
      <c r="N2492" t="s">
        <v>118</v>
      </c>
      <c r="O2492" s="4"/>
      <c r="P2492" s="12" t="s">
        <v>3870</v>
      </c>
    </row>
    <row r="2493" spans="1:16" x14ac:dyDescent="0.45">
      <c r="A2493" s="2" t="s">
        <v>4175</v>
      </c>
      <c r="B2493" s="2">
        <v>1120</v>
      </c>
      <c r="C2493" s="12" t="s">
        <v>3444</v>
      </c>
      <c r="D2493" s="12" t="s">
        <v>142</v>
      </c>
      <c r="E2493" s="24">
        <v>78319610</v>
      </c>
      <c r="F2493" s="12" t="s">
        <v>0</v>
      </c>
      <c r="G2493" s="12" t="s">
        <v>1</v>
      </c>
      <c r="H2493" s="12" t="s">
        <v>3865</v>
      </c>
      <c r="I2493" s="4"/>
      <c r="J2493" s="5">
        <v>1</v>
      </c>
      <c r="K2493" s="7"/>
      <c r="L2493" s="7" t="s">
        <v>151</v>
      </c>
      <c r="M2493" s="4" t="s">
        <v>6</v>
      </c>
      <c r="N2493" t="s">
        <v>118</v>
      </c>
      <c r="O2493" s="4"/>
      <c r="P2493" s="12" t="s">
        <v>3871</v>
      </c>
    </row>
    <row r="2494" spans="1:16" x14ac:dyDescent="0.45">
      <c r="A2494" s="2" t="s">
        <v>4175</v>
      </c>
      <c r="B2494" s="2">
        <v>1120</v>
      </c>
      <c r="C2494" s="12" t="s">
        <v>720</v>
      </c>
      <c r="D2494" s="12" t="s">
        <v>142</v>
      </c>
      <c r="E2494" s="24">
        <v>78319034</v>
      </c>
      <c r="F2494" s="12" t="s">
        <v>0</v>
      </c>
      <c r="G2494" s="12" t="s">
        <v>1</v>
      </c>
      <c r="H2494" s="12" t="s">
        <v>3865</v>
      </c>
      <c r="I2494" s="4"/>
      <c r="J2494" s="5">
        <v>1</v>
      </c>
      <c r="K2494" s="6"/>
      <c r="L2494" s="6" t="s">
        <v>151</v>
      </c>
      <c r="M2494" s="4" t="s">
        <v>6</v>
      </c>
      <c r="N2494" t="s">
        <v>118</v>
      </c>
      <c r="O2494" s="4"/>
      <c r="P2494" s="12" t="s">
        <v>3872</v>
      </c>
    </row>
    <row r="2495" spans="1:16" x14ac:dyDescent="0.45">
      <c r="A2495" s="2" t="s">
        <v>4175</v>
      </c>
      <c r="B2495" s="2">
        <v>1120</v>
      </c>
      <c r="C2495" s="12" t="s">
        <v>1511</v>
      </c>
      <c r="D2495" s="12" t="s">
        <v>142</v>
      </c>
      <c r="E2495" s="24">
        <v>78310167</v>
      </c>
      <c r="F2495" s="12" t="s">
        <v>0</v>
      </c>
      <c r="G2495" s="12" t="s">
        <v>1</v>
      </c>
      <c r="H2495" s="12" t="s">
        <v>3865</v>
      </c>
      <c r="I2495" s="4"/>
      <c r="J2495" s="5">
        <v>1</v>
      </c>
      <c r="K2495" s="6"/>
      <c r="L2495" s="6" t="s">
        <v>180</v>
      </c>
      <c r="M2495" s="4" t="s">
        <v>6</v>
      </c>
      <c r="N2495" t="s">
        <v>118</v>
      </c>
      <c r="O2495" s="4"/>
      <c r="P2495" s="12" t="s">
        <v>3873</v>
      </c>
    </row>
    <row r="2496" spans="1:16" x14ac:dyDescent="0.45">
      <c r="A2496" s="2" t="s">
        <v>4175</v>
      </c>
      <c r="B2496" s="2">
        <v>1120</v>
      </c>
      <c r="C2496" s="12" t="s">
        <v>2546</v>
      </c>
      <c r="D2496" s="12" t="s">
        <v>142</v>
      </c>
      <c r="E2496" s="24">
        <v>78357687</v>
      </c>
      <c r="F2496" s="12" t="s">
        <v>24</v>
      </c>
      <c r="G2496" s="12" t="s">
        <v>1</v>
      </c>
      <c r="H2496" s="12" t="s">
        <v>3865</v>
      </c>
      <c r="I2496" s="4"/>
      <c r="J2496" s="5">
        <v>1</v>
      </c>
      <c r="K2496" s="6"/>
      <c r="L2496" s="6" t="s">
        <v>180</v>
      </c>
      <c r="M2496" s="4" t="s">
        <v>6</v>
      </c>
      <c r="N2496" t="s">
        <v>118</v>
      </c>
      <c r="O2496" s="4"/>
      <c r="P2496" s="12" t="s">
        <v>3874</v>
      </c>
    </row>
    <row r="2497" spans="1:16" x14ac:dyDescent="0.45">
      <c r="A2497" s="2" t="s">
        <v>4175</v>
      </c>
      <c r="B2497" s="2">
        <v>1120</v>
      </c>
      <c r="C2497" s="12" t="s">
        <v>3875</v>
      </c>
      <c r="D2497" s="12" t="s">
        <v>142</v>
      </c>
      <c r="E2497" s="24">
        <v>78319740</v>
      </c>
      <c r="F2497" s="12" t="s">
        <v>0</v>
      </c>
      <c r="G2497" s="12" t="s">
        <v>24</v>
      </c>
      <c r="H2497" s="12" t="s">
        <v>3865</v>
      </c>
      <c r="I2497" s="4"/>
      <c r="J2497" s="5">
        <v>1</v>
      </c>
      <c r="K2497" s="6"/>
      <c r="L2497" s="6" t="s">
        <v>180</v>
      </c>
      <c r="M2497" s="4" t="s">
        <v>6</v>
      </c>
      <c r="N2497" t="s">
        <v>118</v>
      </c>
      <c r="O2497" s="4"/>
      <c r="P2497" s="12" t="s">
        <v>3876</v>
      </c>
    </row>
    <row r="2498" spans="1:16" x14ac:dyDescent="0.45">
      <c r="A2498" s="2" t="s">
        <v>4175</v>
      </c>
      <c r="B2498" s="2">
        <v>1120</v>
      </c>
      <c r="C2498" s="12" t="s">
        <v>632</v>
      </c>
      <c r="D2498" s="12" t="s">
        <v>142</v>
      </c>
      <c r="E2498" s="24">
        <v>78320608</v>
      </c>
      <c r="F2498" s="12" t="s">
        <v>1</v>
      </c>
      <c r="G2498" s="12" t="s">
        <v>0</v>
      </c>
      <c r="H2498" s="12" t="s">
        <v>3865</v>
      </c>
      <c r="I2498" s="4"/>
      <c r="J2498" s="5">
        <v>1</v>
      </c>
      <c r="K2498" s="6"/>
      <c r="L2498" s="6" t="s">
        <v>124</v>
      </c>
      <c r="M2498" s="4" t="s">
        <v>6</v>
      </c>
      <c r="N2498" t="s">
        <v>118</v>
      </c>
      <c r="O2498" s="4"/>
      <c r="P2498" s="12" t="s">
        <v>3877</v>
      </c>
    </row>
    <row r="2499" spans="1:16" x14ac:dyDescent="0.45">
      <c r="A2499" s="2" t="s">
        <v>4175</v>
      </c>
      <c r="B2499" s="2">
        <v>1120</v>
      </c>
      <c r="C2499" s="12" t="s">
        <v>3878</v>
      </c>
      <c r="D2499" s="12" t="s">
        <v>142</v>
      </c>
      <c r="E2499" s="24">
        <v>78321823</v>
      </c>
      <c r="F2499" s="12" t="s">
        <v>24</v>
      </c>
      <c r="G2499" s="12" t="s">
        <v>10</v>
      </c>
      <c r="H2499" s="12" t="s">
        <v>3865</v>
      </c>
      <c r="I2499" s="4"/>
      <c r="J2499" s="5">
        <v>1</v>
      </c>
      <c r="K2499" s="6"/>
      <c r="L2499" s="6" t="s">
        <v>338</v>
      </c>
      <c r="M2499" s="4" t="s">
        <v>6</v>
      </c>
      <c r="N2499" t="s">
        <v>118</v>
      </c>
      <c r="O2499" s="4"/>
      <c r="P2499" s="12" t="s">
        <v>3879</v>
      </c>
    </row>
    <row r="2500" spans="1:16" x14ac:dyDescent="0.45">
      <c r="A2500" s="2" t="s">
        <v>4175</v>
      </c>
      <c r="B2500" s="2">
        <v>1120</v>
      </c>
      <c r="C2500" s="12" t="s">
        <v>3880</v>
      </c>
      <c r="D2500" s="12" t="s">
        <v>142</v>
      </c>
      <c r="E2500" s="24">
        <v>78363707</v>
      </c>
      <c r="F2500" s="12" t="s">
        <v>24</v>
      </c>
      <c r="G2500" s="12" t="s">
        <v>10</v>
      </c>
      <c r="H2500" s="12" t="s">
        <v>3865</v>
      </c>
      <c r="I2500" s="4"/>
      <c r="J2500" s="5">
        <v>1</v>
      </c>
      <c r="K2500" s="6"/>
      <c r="L2500" s="6" t="s">
        <v>338</v>
      </c>
      <c r="M2500" s="4" t="s">
        <v>6</v>
      </c>
      <c r="N2500" t="s">
        <v>118</v>
      </c>
      <c r="O2500" s="4"/>
      <c r="P2500" s="12" t="s">
        <v>3881</v>
      </c>
    </row>
    <row r="2501" spans="1:16" x14ac:dyDescent="0.45">
      <c r="A2501" s="2" t="s">
        <v>4175</v>
      </c>
      <c r="B2501" s="2">
        <v>1120</v>
      </c>
      <c r="C2501" s="12" t="s">
        <v>2300</v>
      </c>
      <c r="D2501" s="12" t="s">
        <v>142</v>
      </c>
      <c r="E2501" s="24">
        <v>78348319</v>
      </c>
      <c r="F2501" s="12" t="s">
        <v>10</v>
      </c>
      <c r="G2501" s="12" t="s">
        <v>0</v>
      </c>
      <c r="H2501" s="12" t="s">
        <v>3865</v>
      </c>
      <c r="I2501" s="4"/>
      <c r="J2501" s="5">
        <v>1</v>
      </c>
      <c r="K2501" s="6"/>
      <c r="L2501" s="6" t="s">
        <v>219</v>
      </c>
      <c r="M2501" s="4" t="s">
        <v>6</v>
      </c>
      <c r="N2501" t="s">
        <v>118</v>
      </c>
      <c r="O2501" s="4"/>
      <c r="P2501" s="12" t="s">
        <v>3882</v>
      </c>
    </row>
    <row r="2502" spans="1:16" x14ac:dyDescent="0.45">
      <c r="A2502" s="2" t="s">
        <v>4175</v>
      </c>
      <c r="B2502" s="2">
        <v>1120</v>
      </c>
      <c r="C2502" s="12" t="s">
        <v>3883</v>
      </c>
      <c r="D2502" s="12" t="s">
        <v>142</v>
      </c>
      <c r="E2502" s="24">
        <v>78314102</v>
      </c>
      <c r="F2502" s="12" t="s">
        <v>24</v>
      </c>
      <c r="G2502" s="12" t="s">
        <v>10</v>
      </c>
      <c r="H2502" s="12" t="s">
        <v>3865</v>
      </c>
      <c r="I2502" s="4"/>
      <c r="J2502" s="5">
        <v>1</v>
      </c>
      <c r="K2502" s="6"/>
      <c r="L2502" s="6" t="s">
        <v>176</v>
      </c>
      <c r="M2502" s="4" t="s">
        <v>6</v>
      </c>
      <c r="N2502" t="s">
        <v>118</v>
      </c>
      <c r="O2502" s="4"/>
      <c r="P2502" s="12" t="s">
        <v>3884</v>
      </c>
    </row>
    <row r="2503" spans="1:16" x14ac:dyDescent="0.45">
      <c r="A2503" s="2" t="s">
        <v>4175</v>
      </c>
      <c r="B2503" s="2">
        <v>1120</v>
      </c>
      <c r="C2503" s="12" t="s">
        <v>2144</v>
      </c>
      <c r="D2503" s="12" t="s">
        <v>142</v>
      </c>
      <c r="E2503" s="24">
        <v>78305857</v>
      </c>
      <c r="F2503" s="12" t="s">
        <v>24</v>
      </c>
      <c r="G2503" s="12" t="s">
        <v>1</v>
      </c>
      <c r="H2503" s="12" t="s">
        <v>3865</v>
      </c>
      <c r="I2503" s="4"/>
      <c r="J2503" s="5">
        <v>1</v>
      </c>
      <c r="K2503" s="6"/>
      <c r="L2503" s="6" t="s">
        <v>176</v>
      </c>
      <c r="M2503" s="4" t="s">
        <v>6</v>
      </c>
      <c r="N2503" t="s">
        <v>118</v>
      </c>
      <c r="O2503" s="4"/>
      <c r="P2503" s="12" t="s">
        <v>3885</v>
      </c>
    </row>
    <row r="2504" spans="1:16" x14ac:dyDescent="0.45">
      <c r="A2504" s="2" t="s">
        <v>4175</v>
      </c>
      <c r="B2504" s="2">
        <v>1120</v>
      </c>
      <c r="C2504" s="12" t="s">
        <v>184</v>
      </c>
      <c r="D2504" s="12" t="s">
        <v>142</v>
      </c>
      <c r="E2504" s="24">
        <v>78327915</v>
      </c>
      <c r="F2504" s="12" t="s">
        <v>0</v>
      </c>
      <c r="G2504" s="12" t="s">
        <v>1</v>
      </c>
      <c r="H2504" s="12" t="s">
        <v>3865</v>
      </c>
      <c r="I2504" s="4"/>
      <c r="J2504" s="5">
        <v>1</v>
      </c>
      <c r="K2504" s="6"/>
      <c r="L2504" s="6" t="s">
        <v>176</v>
      </c>
      <c r="M2504" s="4" t="s">
        <v>6</v>
      </c>
      <c r="N2504" t="s">
        <v>118</v>
      </c>
      <c r="O2504" s="4"/>
      <c r="P2504" s="12" t="s">
        <v>3886</v>
      </c>
    </row>
    <row r="2505" spans="1:16" x14ac:dyDescent="0.45">
      <c r="A2505" s="2" t="s">
        <v>4175</v>
      </c>
      <c r="B2505" s="2">
        <v>1120</v>
      </c>
      <c r="C2505" s="12" t="s">
        <v>381</v>
      </c>
      <c r="D2505" s="12" t="s">
        <v>142</v>
      </c>
      <c r="E2505" s="24">
        <v>78310072</v>
      </c>
      <c r="F2505" s="12" t="s">
        <v>0</v>
      </c>
      <c r="G2505" s="12" t="s">
        <v>1</v>
      </c>
      <c r="H2505" s="12" t="s">
        <v>3865</v>
      </c>
      <c r="I2505" s="4"/>
      <c r="J2505" s="5">
        <v>1</v>
      </c>
      <c r="K2505" s="6"/>
      <c r="L2505" s="6" t="s">
        <v>176</v>
      </c>
      <c r="M2505" s="4" t="s">
        <v>6</v>
      </c>
      <c r="N2505" t="s">
        <v>118</v>
      </c>
      <c r="O2505" s="4"/>
      <c r="P2505" s="12" t="s">
        <v>3887</v>
      </c>
    </row>
    <row r="2506" spans="1:16" x14ac:dyDescent="0.45">
      <c r="A2506" s="2" t="s">
        <v>4175</v>
      </c>
      <c r="B2506" s="2">
        <v>1120</v>
      </c>
      <c r="C2506" s="12" t="s">
        <v>1371</v>
      </c>
      <c r="D2506" s="12" t="s">
        <v>142</v>
      </c>
      <c r="E2506" s="24">
        <v>78355380</v>
      </c>
      <c r="F2506" s="12" t="s">
        <v>24</v>
      </c>
      <c r="G2506" s="12" t="s">
        <v>1</v>
      </c>
      <c r="H2506" s="12" t="s">
        <v>3865</v>
      </c>
      <c r="I2506" s="4"/>
      <c r="J2506" s="5">
        <v>1</v>
      </c>
      <c r="K2506" s="6"/>
      <c r="L2506" s="6" t="s">
        <v>176</v>
      </c>
      <c r="M2506" s="4" t="s">
        <v>6</v>
      </c>
      <c r="N2506" t="s">
        <v>118</v>
      </c>
      <c r="O2506" s="4"/>
      <c r="P2506" s="12" t="s">
        <v>3888</v>
      </c>
    </row>
    <row r="2507" spans="1:16" x14ac:dyDescent="0.45">
      <c r="A2507" s="2" t="s">
        <v>4175</v>
      </c>
      <c r="B2507" s="2">
        <v>1120</v>
      </c>
      <c r="C2507" s="12" t="s">
        <v>1421</v>
      </c>
      <c r="D2507" s="12" t="s">
        <v>142</v>
      </c>
      <c r="E2507" s="24">
        <v>78321813</v>
      </c>
      <c r="F2507" s="12" t="s">
        <v>0</v>
      </c>
      <c r="G2507" s="12" t="s">
        <v>10</v>
      </c>
      <c r="H2507" s="12" t="s">
        <v>3865</v>
      </c>
      <c r="I2507" s="4"/>
      <c r="J2507" s="5">
        <v>1</v>
      </c>
      <c r="K2507" s="6"/>
      <c r="L2507" s="6" t="s">
        <v>128</v>
      </c>
      <c r="M2507" s="4" t="s">
        <v>6</v>
      </c>
      <c r="N2507" t="s">
        <v>132</v>
      </c>
      <c r="O2507" s="4"/>
      <c r="P2507" s="12" t="s">
        <v>3889</v>
      </c>
    </row>
    <row r="2508" spans="1:16" x14ac:dyDescent="0.45">
      <c r="A2508" s="2" t="s">
        <v>4175</v>
      </c>
      <c r="B2508" s="2">
        <v>1120</v>
      </c>
      <c r="C2508" s="12" t="s">
        <v>3348</v>
      </c>
      <c r="D2508" s="12" t="s">
        <v>142</v>
      </c>
      <c r="E2508" s="24">
        <v>78290998</v>
      </c>
      <c r="F2508" s="12" t="s">
        <v>24</v>
      </c>
      <c r="G2508" s="12" t="s">
        <v>1</v>
      </c>
      <c r="H2508" s="12" t="s">
        <v>3865</v>
      </c>
      <c r="I2508" s="4"/>
      <c r="J2508" s="5">
        <v>1</v>
      </c>
      <c r="K2508" s="6"/>
      <c r="L2508" s="6" t="s">
        <v>128</v>
      </c>
      <c r="M2508" s="4" t="s">
        <v>6</v>
      </c>
      <c r="N2508" t="s">
        <v>118</v>
      </c>
      <c r="O2508" s="4"/>
      <c r="P2508" s="12" t="s">
        <v>3890</v>
      </c>
    </row>
    <row r="2509" spans="1:16" x14ac:dyDescent="0.45">
      <c r="A2509" s="2" t="s">
        <v>4175</v>
      </c>
      <c r="B2509" s="2">
        <v>1120</v>
      </c>
      <c r="C2509" s="12" t="s">
        <v>3891</v>
      </c>
      <c r="D2509" s="12" t="s">
        <v>142</v>
      </c>
      <c r="E2509" s="24">
        <v>78360677</v>
      </c>
      <c r="F2509" s="12" t="s">
        <v>0</v>
      </c>
      <c r="G2509" s="12" t="s">
        <v>1</v>
      </c>
      <c r="H2509" s="12" t="s">
        <v>3865</v>
      </c>
      <c r="I2509" s="4"/>
      <c r="J2509" s="5">
        <v>1</v>
      </c>
      <c r="K2509" s="6"/>
      <c r="L2509" s="6" t="s">
        <v>128</v>
      </c>
      <c r="M2509" s="4" t="s">
        <v>6</v>
      </c>
      <c r="N2509" t="s">
        <v>118</v>
      </c>
      <c r="O2509" s="4"/>
      <c r="P2509" s="12" t="s">
        <v>3892</v>
      </c>
    </row>
    <row r="2510" spans="1:16" x14ac:dyDescent="0.45">
      <c r="A2510" s="2" t="s">
        <v>4175</v>
      </c>
      <c r="B2510" s="2">
        <v>1120</v>
      </c>
      <c r="C2510" s="12" t="s">
        <v>3893</v>
      </c>
      <c r="D2510" s="12" t="s">
        <v>142</v>
      </c>
      <c r="E2510" s="24">
        <v>78320219</v>
      </c>
      <c r="F2510" s="12" t="s">
        <v>0</v>
      </c>
      <c r="G2510" s="12" t="s">
        <v>1</v>
      </c>
      <c r="H2510" s="12" t="s">
        <v>3865</v>
      </c>
      <c r="I2510" s="4"/>
      <c r="J2510" s="5">
        <v>1</v>
      </c>
      <c r="K2510" s="6"/>
      <c r="L2510" s="6" t="s">
        <v>128</v>
      </c>
      <c r="M2510" s="4" t="s">
        <v>6</v>
      </c>
      <c r="N2510" t="s">
        <v>118</v>
      </c>
      <c r="O2510" s="4"/>
      <c r="P2510" s="12" t="s">
        <v>3894</v>
      </c>
    </row>
    <row r="2511" spans="1:16" x14ac:dyDescent="0.45">
      <c r="A2511" s="2" t="s">
        <v>4175</v>
      </c>
      <c r="B2511" s="2">
        <v>1120</v>
      </c>
      <c r="C2511" s="12" t="s">
        <v>358</v>
      </c>
      <c r="D2511" s="12" t="s">
        <v>142</v>
      </c>
      <c r="E2511" s="24">
        <v>78319915</v>
      </c>
      <c r="F2511" s="12" t="s">
        <v>10</v>
      </c>
      <c r="G2511" s="12" t="s">
        <v>24</v>
      </c>
      <c r="H2511" s="12" t="s">
        <v>3865</v>
      </c>
      <c r="I2511" s="4"/>
      <c r="J2511" s="5">
        <v>1</v>
      </c>
      <c r="K2511" s="6"/>
      <c r="L2511" s="6" t="s">
        <v>128</v>
      </c>
      <c r="M2511" s="4" t="s">
        <v>6</v>
      </c>
      <c r="N2511" t="s">
        <v>118</v>
      </c>
      <c r="O2511" s="4"/>
      <c r="P2511" s="12" t="s">
        <v>3895</v>
      </c>
    </row>
    <row r="2512" spans="1:16" x14ac:dyDescent="0.45">
      <c r="A2512" s="2" t="s">
        <v>4175</v>
      </c>
      <c r="B2512" s="2">
        <v>1120</v>
      </c>
      <c r="C2512" s="12" t="s">
        <v>1975</v>
      </c>
      <c r="D2512" s="12" t="s">
        <v>142</v>
      </c>
      <c r="E2512" s="24">
        <v>78291051</v>
      </c>
      <c r="F2512" s="12" t="s">
        <v>24</v>
      </c>
      <c r="G2512" s="12" t="s">
        <v>1</v>
      </c>
      <c r="H2512" s="12" t="s">
        <v>3865</v>
      </c>
      <c r="I2512" s="4"/>
      <c r="J2512" s="5">
        <v>1</v>
      </c>
      <c r="K2512" s="6"/>
      <c r="L2512" s="6" t="s">
        <v>128</v>
      </c>
      <c r="M2512" s="4" t="s">
        <v>6</v>
      </c>
      <c r="N2512" t="s">
        <v>132</v>
      </c>
      <c r="O2512" s="4"/>
      <c r="P2512" s="12" t="s">
        <v>3896</v>
      </c>
    </row>
    <row r="2513" spans="1:16" x14ac:dyDescent="0.45">
      <c r="A2513" s="2" t="s">
        <v>4175</v>
      </c>
      <c r="B2513" s="2">
        <v>1120</v>
      </c>
      <c r="C2513" s="12" t="s">
        <v>1975</v>
      </c>
      <c r="D2513" s="12" t="s">
        <v>142</v>
      </c>
      <c r="E2513" s="24">
        <v>78291052</v>
      </c>
      <c r="F2513" s="12" t="s">
        <v>24</v>
      </c>
      <c r="G2513" s="12" t="s">
        <v>1</v>
      </c>
      <c r="H2513" s="12" t="s">
        <v>3865</v>
      </c>
      <c r="I2513" s="4"/>
      <c r="J2513" s="5">
        <v>1</v>
      </c>
      <c r="K2513" s="6"/>
      <c r="L2513" s="6" t="s">
        <v>128</v>
      </c>
      <c r="M2513" s="4" t="s">
        <v>6</v>
      </c>
      <c r="N2513" t="s">
        <v>118</v>
      </c>
      <c r="O2513" s="4"/>
      <c r="P2513" s="12" t="s">
        <v>3897</v>
      </c>
    </row>
    <row r="2514" spans="1:16" x14ac:dyDescent="0.45">
      <c r="A2514" s="2" t="s">
        <v>4175</v>
      </c>
      <c r="B2514" s="2">
        <v>1120</v>
      </c>
      <c r="C2514" s="12" t="s">
        <v>824</v>
      </c>
      <c r="D2514" s="12" t="s">
        <v>142</v>
      </c>
      <c r="E2514" s="24">
        <v>78328268</v>
      </c>
      <c r="F2514" s="12" t="s">
        <v>24</v>
      </c>
      <c r="G2514" s="12" t="s">
        <v>10</v>
      </c>
      <c r="H2514" s="12" t="s">
        <v>3865</v>
      </c>
      <c r="I2514" s="4"/>
      <c r="J2514" s="5">
        <v>1</v>
      </c>
      <c r="K2514" s="6"/>
      <c r="L2514" s="6" t="s">
        <v>199</v>
      </c>
      <c r="M2514" s="4" t="s">
        <v>6</v>
      </c>
      <c r="N2514" t="s">
        <v>118</v>
      </c>
      <c r="O2514" s="4"/>
      <c r="P2514" s="12" t="s">
        <v>3898</v>
      </c>
    </row>
    <row r="2515" spans="1:16" x14ac:dyDescent="0.45">
      <c r="A2515" s="2" t="s">
        <v>4175</v>
      </c>
      <c r="B2515" s="2">
        <v>1120</v>
      </c>
      <c r="C2515" s="12" t="s">
        <v>1378</v>
      </c>
      <c r="D2515" s="12" t="s">
        <v>142</v>
      </c>
      <c r="E2515" s="24">
        <v>78350762</v>
      </c>
      <c r="F2515" s="12" t="s">
        <v>0</v>
      </c>
      <c r="G2515" s="12" t="s">
        <v>24</v>
      </c>
      <c r="H2515" s="12" t="s">
        <v>3865</v>
      </c>
      <c r="I2515" s="4"/>
      <c r="J2515" s="5">
        <v>1</v>
      </c>
      <c r="K2515" s="6"/>
      <c r="L2515" s="6" t="s">
        <v>187</v>
      </c>
      <c r="M2515" s="4" t="s">
        <v>6</v>
      </c>
      <c r="N2515" t="s">
        <v>132</v>
      </c>
      <c r="O2515" s="4"/>
      <c r="P2515" s="12" t="s">
        <v>3899</v>
      </c>
    </row>
    <row r="2516" spans="1:16" x14ac:dyDescent="0.45">
      <c r="A2516" s="2" t="s">
        <v>4175</v>
      </c>
      <c r="B2516" s="2">
        <v>1120</v>
      </c>
      <c r="C2516" s="12" t="s">
        <v>130</v>
      </c>
      <c r="D2516" s="12" t="s">
        <v>142</v>
      </c>
      <c r="E2516" s="24">
        <v>78324148</v>
      </c>
      <c r="F2516" s="12" t="s">
        <v>0</v>
      </c>
      <c r="G2516" s="12" t="s">
        <v>1</v>
      </c>
      <c r="H2516" s="12" t="s">
        <v>3865</v>
      </c>
      <c r="I2516" s="4"/>
      <c r="J2516" s="5">
        <v>1</v>
      </c>
      <c r="K2516" s="6"/>
      <c r="L2516" s="6" t="s">
        <v>131</v>
      </c>
      <c r="M2516" s="4" t="s">
        <v>6</v>
      </c>
      <c r="N2516" t="s">
        <v>118</v>
      </c>
      <c r="O2516" s="4"/>
      <c r="P2516" s="12" t="s">
        <v>3900</v>
      </c>
    </row>
    <row r="2517" spans="1:16" x14ac:dyDescent="0.45">
      <c r="A2517" s="2" t="s">
        <v>4175</v>
      </c>
      <c r="B2517" s="2">
        <v>1120</v>
      </c>
      <c r="C2517" s="12" t="s">
        <v>1922</v>
      </c>
      <c r="D2517" s="12" t="s">
        <v>142</v>
      </c>
      <c r="E2517" s="24">
        <v>78354645</v>
      </c>
      <c r="F2517" s="12" t="s">
        <v>144</v>
      </c>
      <c r="G2517" s="12" t="s">
        <v>1</v>
      </c>
      <c r="H2517" s="12" t="s">
        <v>3865</v>
      </c>
      <c r="I2517" s="4"/>
      <c r="J2517" s="5">
        <v>1</v>
      </c>
      <c r="K2517" s="6"/>
      <c r="L2517" s="6" t="s">
        <v>234</v>
      </c>
      <c r="M2517" s="4" t="s">
        <v>6</v>
      </c>
      <c r="N2517" t="s">
        <v>140</v>
      </c>
      <c r="O2517" s="4"/>
      <c r="P2517" s="12" t="s">
        <v>3901</v>
      </c>
    </row>
    <row r="2518" spans="1:16" x14ac:dyDescent="0.45">
      <c r="A2518" s="2" t="s">
        <v>4175</v>
      </c>
      <c r="B2518" s="2">
        <v>1120</v>
      </c>
      <c r="C2518" s="12" t="s">
        <v>1591</v>
      </c>
      <c r="D2518" s="12" t="s">
        <v>142</v>
      </c>
      <c r="E2518" s="24">
        <v>78263477</v>
      </c>
      <c r="F2518" s="12" t="s">
        <v>10</v>
      </c>
      <c r="G2518" s="12" t="s">
        <v>24</v>
      </c>
      <c r="H2518" s="12" t="s">
        <v>3865</v>
      </c>
      <c r="I2518" s="4"/>
      <c r="J2518" s="5">
        <v>1</v>
      </c>
      <c r="K2518" s="6"/>
      <c r="L2518" s="6" t="s">
        <v>32</v>
      </c>
      <c r="M2518" s="4" t="s">
        <v>6</v>
      </c>
      <c r="N2518" t="s">
        <v>118</v>
      </c>
      <c r="O2518" s="4"/>
      <c r="P2518" s="12" t="s">
        <v>3902</v>
      </c>
    </row>
    <row r="2519" spans="1:16" x14ac:dyDescent="0.45">
      <c r="A2519" s="2" t="s">
        <v>4175</v>
      </c>
      <c r="B2519" s="2">
        <v>1120</v>
      </c>
      <c r="C2519" s="12" t="s">
        <v>872</v>
      </c>
      <c r="D2519" s="12" t="s">
        <v>142</v>
      </c>
      <c r="E2519" s="24">
        <v>78319385</v>
      </c>
      <c r="F2519" s="12" t="s">
        <v>1</v>
      </c>
      <c r="G2519" s="12" t="s">
        <v>24</v>
      </c>
      <c r="H2519" s="12" t="s">
        <v>3865</v>
      </c>
      <c r="I2519" s="4"/>
      <c r="J2519" s="5">
        <v>1</v>
      </c>
      <c r="K2519" s="6"/>
      <c r="L2519" s="6" t="s">
        <v>32</v>
      </c>
      <c r="M2519" s="4" t="s">
        <v>6</v>
      </c>
      <c r="N2519" t="s">
        <v>118</v>
      </c>
      <c r="O2519" s="4"/>
      <c r="P2519" s="12" t="s">
        <v>3903</v>
      </c>
    </row>
    <row r="2520" spans="1:16" x14ac:dyDescent="0.45">
      <c r="A2520" s="2" t="s">
        <v>4175</v>
      </c>
      <c r="B2520" s="2">
        <v>1120</v>
      </c>
      <c r="C2520" s="12" t="s">
        <v>3904</v>
      </c>
      <c r="D2520" s="12" t="s">
        <v>142</v>
      </c>
      <c r="E2520" s="24">
        <v>78321332</v>
      </c>
      <c r="F2520" s="12" t="s">
        <v>0</v>
      </c>
      <c r="G2520" s="12" t="s">
        <v>1</v>
      </c>
      <c r="H2520" s="12" t="s">
        <v>3865</v>
      </c>
      <c r="I2520" s="4"/>
      <c r="J2520" s="5">
        <v>1</v>
      </c>
      <c r="K2520" s="6"/>
      <c r="L2520" s="6" t="s">
        <v>32</v>
      </c>
      <c r="M2520" s="4" t="s">
        <v>6</v>
      </c>
      <c r="N2520" t="s">
        <v>118</v>
      </c>
      <c r="O2520" s="4"/>
      <c r="P2520" s="12" t="s">
        <v>3905</v>
      </c>
    </row>
    <row r="2521" spans="1:16" x14ac:dyDescent="0.45">
      <c r="A2521" s="2" t="s">
        <v>4175</v>
      </c>
      <c r="B2521" s="2">
        <v>1120</v>
      </c>
      <c r="C2521" s="12" t="s">
        <v>364</v>
      </c>
      <c r="D2521" s="12" t="s">
        <v>142</v>
      </c>
      <c r="E2521" s="24">
        <v>78319385</v>
      </c>
      <c r="F2521" s="12" t="s">
        <v>1</v>
      </c>
      <c r="G2521" s="12" t="s">
        <v>24</v>
      </c>
      <c r="H2521" s="12" t="s">
        <v>3865</v>
      </c>
      <c r="I2521" s="4"/>
      <c r="J2521" s="5">
        <v>1</v>
      </c>
      <c r="K2521" s="6"/>
      <c r="L2521" s="6" t="s">
        <v>70</v>
      </c>
      <c r="M2521" s="4" t="s">
        <v>6</v>
      </c>
      <c r="N2521" t="s">
        <v>118</v>
      </c>
      <c r="O2521" s="4"/>
      <c r="P2521" s="12" t="s">
        <v>3903</v>
      </c>
    </row>
    <row r="2522" spans="1:16" x14ac:dyDescent="0.45">
      <c r="A2522" s="2" t="s">
        <v>4175</v>
      </c>
      <c r="B2522" s="2">
        <v>1120</v>
      </c>
      <c r="C2522" s="12" t="s">
        <v>216</v>
      </c>
      <c r="D2522" s="12" t="s">
        <v>142</v>
      </c>
      <c r="E2522" s="24">
        <v>78305999</v>
      </c>
      <c r="F2522" s="12" t="s">
        <v>24</v>
      </c>
      <c r="G2522" s="12" t="s">
        <v>0</v>
      </c>
      <c r="H2522" s="12" t="s">
        <v>3865</v>
      </c>
      <c r="I2522" s="4"/>
      <c r="J2522" s="5">
        <v>1</v>
      </c>
      <c r="K2522" s="6"/>
      <c r="L2522" s="6" t="s">
        <v>45</v>
      </c>
      <c r="M2522" s="4" t="s">
        <v>6</v>
      </c>
      <c r="N2522" t="s">
        <v>118</v>
      </c>
      <c r="O2522" s="4"/>
      <c r="P2522" s="12" t="s">
        <v>3906</v>
      </c>
    </row>
    <row r="2523" spans="1:16" x14ac:dyDescent="0.45">
      <c r="A2523" s="2" t="s">
        <v>4175</v>
      </c>
      <c r="B2523" s="2">
        <v>1120</v>
      </c>
      <c r="C2523" s="12" t="s">
        <v>3907</v>
      </c>
      <c r="D2523" s="12" t="s">
        <v>142</v>
      </c>
      <c r="E2523" s="24">
        <v>78310167</v>
      </c>
      <c r="F2523" s="12" t="s">
        <v>0</v>
      </c>
      <c r="G2523" s="12" t="s">
        <v>1</v>
      </c>
      <c r="H2523" s="12" t="s">
        <v>3865</v>
      </c>
      <c r="I2523" s="4"/>
      <c r="J2523" s="5">
        <v>1</v>
      </c>
      <c r="K2523" s="6"/>
      <c r="L2523" s="6" t="s">
        <v>159</v>
      </c>
      <c r="M2523" s="4" t="s">
        <v>6</v>
      </c>
      <c r="N2523" t="s">
        <v>118</v>
      </c>
      <c r="O2523" s="4"/>
      <c r="P2523" s="12" t="s">
        <v>3873</v>
      </c>
    </row>
    <row r="2524" spans="1:16" x14ac:dyDescent="0.45">
      <c r="A2524" s="2" t="s">
        <v>4175</v>
      </c>
      <c r="B2524" s="2">
        <v>1120</v>
      </c>
      <c r="C2524" s="12" t="s">
        <v>1417</v>
      </c>
      <c r="D2524" s="12" t="s">
        <v>142</v>
      </c>
      <c r="E2524" s="24">
        <v>78332198</v>
      </c>
      <c r="F2524" s="12" t="s">
        <v>0</v>
      </c>
      <c r="G2524" s="12" t="s">
        <v>1</v>
      </c>
      <c r="H2524" s="12" t="s">
        <v>3865</v>
      </c>
      <c r="I2524" s="4"/>
      <c r="J2524" s="5">
        <v>1</v>
      </c>
      <c r="K2524" s="6"/>
      <c r="L2524" s="6" t="s">
        <v>445</v>
      </c>
      <c r="M2524" s="4" t="s">
        <v>6</v>
      </c>
      <c r="N2524" t="s">
        <v>118</v>
      </c>
      <c r="O2524" s="4"/>
      <c r="P2524" s="12" t="s">
        <v>3908</v>
      </c>
    </row>
    <row r="2525" spans="1:16" x14ac:dyDescent="0.45">
      <c r="A2525" s="2" t="s">
        <v>4175</v>
      </c>
      <c r="B2525" s="2">
        <v>1120</v>
      </c>
      <c r="C2525" s="12" t="s">
        <v>2492</v>
      </c>
      <c r="D2525" s="12" t="s">
        <v>327</v>
      </c>
      <c r="E2525" s="24">
        <v>197678068</v>
      </c>
      <c r="F2525" s="12" t="s">
        <v>24</v>
      </c>
      <c r="G2525" s="12" t="s">
        <v>0</v>
      </c>
      <c r="H2525" s="12" t="s">
        <v>3909</v>
      </c>
      <c r="I2525" s="4"/>
      <c r="J2525" s="5">
        <v>1</v>
      </c>
      <c r="K2525" s="6"/>
      <c r="L2525" s="6" t="s">
        <v>580</v>
      </c>
      <c r="M2525" s="4" t="s">
        <v>6</v>
      </c>
      <c r="N2525" t="s">
        <v>118</v>
      </c>
      <c r="O2525" s="4"/>
      <c r="P2525" s="12" t="s">
        <v>3910</v>
      </c>
    </row>
    <row r="2526" spans="1:16" x14ac:dyDescent="0.45">
      <c r="A2526" s="2" t="s">
        <v>4175</v>
      </c>
      <c r="B2526" s="2">
        <v>1120</v>
      </c>
      <c r="C2526" s="12" t="s">
        <v>981</v>
      </c>
      <c r="D2526" s="12" t="s">
        <v>201</v>
      </c>
      <c r="E2526" s="24">
        <v>93299102</v>
      </c>
      <c r="F2526" s="12" t="s">
        <v>10</v>
      </c>
      <c r="G2526" s="12" t="s">
        <v>24</v>
      </c>
      <c r="H2526" s="12" t="s">
        <v>3911</v>
      </c>
      <c r="I2526" s="4"/>
      <c r="J2526" s="5">
        <v>1</v>
      </c>
      <c r="K2526" s="6"/>
      <c r="L2526" s="6" t="s">
        <v>128</v>
      </c>
      <c r="M2526" s="4" t="s">
        <v>6</v>
      </c>
      <c r="N2526" t="s">
        <v>118</v>
      </c>
      <c r="O2526" s="4"/>
      <c r="P2526" s="12" t="s">
        <v>3912</v>
      </c>
    </row>
    <row r="2527" spans="1:16" x14ac:dyDescent="0.45">
      <c r="A2527" s="2" t="s">
        <v>4175</v>
      </c>
      <c r="B2527" s="2">
        <v>1120</v>
      </c>
      <c r="C2527" s="12" t="s">
        <v>462</v>
      </c>
      <c r="D2527" s="12" t="s">
        <v>201</v>
      </c>
      <c r="E2527" s="24">
        <v>93300415</v>
      </c>
      <c r="F2527" s="12" t="s">
        <v>1</v>
      </c>
      <c r="G2527" s="12" t="s">
        <v>0</v>
      </c>
      <c r="H2527" s="12" t="s">
        <v>3911</v>
      </c>
      <c r="I2527" s="4"/>
      <c r="J2527" s="5">
        <v>1</v>
      </c>
      <c r="K2527" s="6"/>
      <c r="L2527" s="6" t="s">
        <v>199</v>
      </c>
      <c r="M2527" s="4" t="s">
        <v>6</v>
      </c>
      <c r="N2527" t="s">
        <v>118</v>
      </c>
      <c r="O2527" s="4"/>
      <c r="P2527" s="12" t="s">
        <v>3913</v>
      </c>
    </row>
    <row r="2528" spans="1:16" x14ac:dyDescent="0.45">
      <c r="A2528" s="2" t="s">
        <v>4175</v>
      </c>
      <c r="B2528" s="2">
        <v>1120</v>
      </c>
      <c r="C2528" s="12" t="s">
        <v>3914</v>
      </c>
      <c r="D2528" s="12" t="s">
        <v>201</v>
      </c>
      <c r="E2528" s="24">
        <v>93300382</v>
      </c>
      <c r="F2528" s="12" t="s">
        <v>10</v>
      </c>
      <c r="G2528" s="12" t="s">
        <v>1</v>
      </c>
      <c r="H2528" s="12" t="s">
        <v>3911</v>
      </c>
      <c r="I2528" s="4"/>
      <c r="J2528" s="5">
        <v>1</v>
      </c>
      <c r="K2528" s="6"/>
      <c r="L2528" s="6" t="s">
        <v>159</v>
      </c>
      <c r="M2528" s="4" t="s">
        <v>6</v>
      </c>
      <c r="N2528" t="s">
        <v>118</v>
      </c>
      <c r="O2528" s="4"/>
      <c r="P2528" s="12" t="s">
        <v>3915</v>
      </c>
    </row>
    <row r="2529" spans="1:16" x14ac:dyDescent="0.45">
      <c r="A2529" s="2" t="s">
        <v>4175</v>
      </c>
      <c r="B2529" s="2">
        <v>1120</v>
      </c>
      <c r="C2529" s="12" t="s">
        <v>1095</v>
      </c>
      <c r="D2529" s="12" t="s">
        <v>327</v>
      </c>
      <c r="E2529" s="24">
        <v>128341104</v>
      </c>
      <c r="F2529" s="12" t="s">
        <v>0</v>
      </c>
      <c r="G2529" s="12" t="s">
        <v>1</v>
      </c>
      <c r="H2529" s="12" t="s">
        <v>3916</v>
      </c>
      <c r="I2529" s="4"/>
      <c r="J2529" s="5">
        <v>1</v>
      </c>
      <c r="K2529" s="6"/>
      <c r="L2529" s="6" t="s">
        <v>219</v>
      </c>
      <c r="M2529" s="4" t="s">
        <v>6</v>
      </c>
      <c r="N2529" t="s">
        <v>118</v>
      </c>
      <c r="O2529" s="4"/>
      <c r="P2529" s="12" t="s">
        <v>3917</v>
      </c>
    </row>
    <row r="2530" spans="1:16" x14ac:dyDescent="0.45">
      <c r="A2530" s="2" t="s">
        <v>4175</v>
      </c>
      <c r="B2530" s="2">
        <v>1120</v>
      </c>
      <c r="C2530" s="12" t="s">
        <v>429</v>
      </c>
      <c r="D2530" s="12" t="s">
        <v>327</v>
      </c>
      <c r="E2530" s="24">
        <v>128356731</v>
      </c>
      <c r="F2530" s="12" t="s">
        <v>0</v>
      </c>
      <c r="G2530" s="12" t="s">
        <v>1</v>
      </c>
      <c r="H2530" s="12" t="s">
        <v>3916</v>
      </c>
      <c r="I2530" s="4"/>
      <c r="J2530" s="5">
        <v>1</v>
      </c>
      <c r="K2530" s="6"/>
      <c r="L2530" s="6" t="s">
        <v>131</v>
      </c>
      <c r="M2530" s="4" t="s">
        <v>6</v>
      </c>
      <c r="N2530" t="s">
        <v>118</v>
      </c>
      <c r="O2530" s="4"/>
      <c r="P2530" s="12" t="s">
        <v>3918</v>
      </c>
    </row>
    <row r="2531" spans="1:16" x14ac:dyDescent="0.45">
      <c r="A2531" s="2" t="s">
        <v>4175</v>
      </c>
      <c r="B2531" s="2">
        <v>1120</v>
      </c>
      <c r="C2531" s="12" t="s">
        <v>2724</v>
      </c>
      <c r="D2531" s="12" t="s">
        <v>327</v>
      </c>
      <c r="E2531" s="24">
        <v>128350963</v>
      </c>
      <c r="F2531" s="12" t="s">
        <v>10</v>
      </c>
      <c r="G2531" s="12" t="s">
        <v>24</v>
      </c>
      <c r="H2531" s="12" t="s">
        <v>3916</v>
      </c>
      <c r="I2531" s="4"/>
      <c r="J2531" s="5">
        <v>1</v>
      </c>
      <c r="K2531" s="6"/>
      <c r="L2531" s="6" t="s">
        <v>131</v>
      </c>
      <c r="M2531" s="4" t="s">
        <v>6</v>
      </c>
      <c r="N2531" t="s">
        <v>118</v>
      </c>
      <c r="O2531" s="4"/>
      <c r="P2531" s="12" t="s">
        <v>3919</v>
      </c>
    </row>
    <row r="2532" spans="1:16" x14ac:dyDescent="0.45">
      <c r="A2532" s="2" t="s">
        <v>4175</v>
      </c>
      <c r="B2532" s="2">
        <v>1120</v>
      </c>
      <c r="C2532" s="12" t="s">
        <v>3500</v>
      </c>
      <c r="D2532" s="12" t="s">
        <v>327</v>
      </c>
      <c r="E2532" s="24">
        <v>128344411</v>
      </c>
      <c r="F2532" s="12" t="s">
        <v>10</v>
      </c>
      <c r="G2532" s="12" t="s">
        <v>24</v>
      </c>
      <c r="H2532" s="12" t="s">
        <v>3916</v>
      </c>
      <c r="I2532" s="4"/>
      <c r="J2532" s="5">
        <v>1</v>
      </c>
      <c r="K2532" s="6"/>
      <c r="L2532" s="6" t="s">
        <v>32</v>
      </c>
      <c r="M2532" s="4" t="s">
        <v>6</v>
      </c>
      <c r="N2532" t="s">
        <v>118</v>
      </c>
      <c r="O2532" s="4"/>
      <c r="P2532" s="12" t="s">
        <v>3920</v>
      </c>
    </row>
    <row r="2533" spans="1:16" x14ac:dyDescent="0.45">
      <c r="A2533" s="2" t="s">
        <v>4175</v>
      </c>
      <c r="B2533" s="2">
        <v>1120</v>
      </c>
      <c r="C2533" s="12" t="s">
        <v>1595</v>
      </c>
      <c r="D2533" s="12" t="s">
        <v>327</v>
      </c>
      <c r="E2533" s="24">
        <v>128350877</v>
      </c>
      <c r="F2533" s="12" t="s">
        <v>1</v>
      </c>
      <c r="G2533" s="12" t="s">
        <v>24</v>
      </c>
      <c r="H2533" s="12" t="s">
        <v>3916</v>
      </c>
      <c r="I2533" s="4"/>
      <c r="J2533" s="5">
        <v>1</v>
      </c>
      <c r="K2533" s="6"/>
      <c r="L2533" s="6" t="s">
        <v>70</v>
      </c>
      <c r="M2533" s="4" t="s">
        <v>6</v>
      </c>
      <c r="N2533" t="s">
        <v>118</v>
      </c>
      <c r="O2533" s="4"/>
      <c r="P2533" s="12" t="s">
        <v>3921</v>
      </c>
    </row>
    <row r="2534" spans="1:16" x14ac:dyDescent="0.45">
      <c r="A2534" s="2" t="s">
        <v>4175</v>
      </c>
      <c r="B2534" s="2">
        <v>1120</v>
      </c>
      <c r="C2534" s="12" t="s">
        <v>2526</v>
      </c>
      <c r="D2534" s="12" t="s">
        <v>327</v>
      </c>
      <c r="E2534" s="24">
        <v>128344472</v>
      </c>
      <c r="F2534" s="12" t="s">
        <v>24</v>
      </c>
      <c r="G2534" s="12" t="s">
        <v>10</v>
      </c>
      <c r="H2534" s="12" t="s">
        <v>3916</v>
      </c>
      <c r="I2534" s="4"/>
      <c r="J2534" s="5">
        <v>1</v>
      </c>
      <c r="K2534" s="6"/>
      <c r="L2534" s="6" t="s">
        <v>159</v>
      </c>
      <c r="M2534" s="4" t="s">
        <v>6</v>
      </c>
      <c r="N2534" t="s">
        <v>118</v>
      </c>
      <c r="O2534" s="4"/>
      <c r="P2534" s="12" t="s">
        <v>3922</v>
      </c>
    </row>
    <row r="2535" spans="1:16" x14ac:dyDescent="0.45">
      <c r="A2535" s="2" t="s">
        <v>4175</v>
      </c>
      <c r="B2535" s="2">
        <v>1120</v>
      </c>
      <c r="C2535" s="12" t="s">
        <v>322</v>
      </c>
      <c r="D2535" s="12" t="s">
        <v>722</v>
      </c>
      <c r="E2535" s="24">
        <v>42364912</v>
      </c>
      <c r="F2535" s="12" t="s">
        <v>10</v>
      </c>
      <c r="G2535" s="12" t="s">
        <v>24</v>
      </c>
      <c r="H2535" s="12" t="s">
        <v>3923</v>
      </c>
      <c r="I2535" s="4"/>
      <c r="J2535" s="5">
        <v>1</v>
      </c>
      <c r="K2535" s="6"/>
      <c r="L2535" s="6" t="s">
        <v>159</v>
      </c>
      <c r="M2535" s="4" t="s">
        <v>6</v>
      </c>
      <c r="N2535" t="s">
        <v>118</v>
      </c>
      <c r="O2535" s="4"/>
      <c r="P2535" s="12" t="s">
        <v>3924</v>
      </c>
    </row>
    <row r="2536" spans="1:16" x14ac:dyDescent="0.45">
      <c r="A2536" s="2" t="s">
        <v>4175</v>
      </c>
      <c r="B2536" s="2">
        <v>1120</v>
      </c>
      <c r="C2536" s="12" t="s">
        <v>536</v>
      </c>
      <c r="D2536" s="12" t="s">
        <v>221</v>
      </c>
      <c r="E2536" s="24">
        <v>79795153</v>
      </c>
      <c r="F2536" s="12" t="s">
        <v>24</v>
      </c>
      <c r="G2536" s="12" t="s">
        <v>1</v>
      </c>
      <c r="H2536" s="12" t="s">
        <v>3925</v>
      </c>
      <c r="I2536" s="4"/>
      <c r="J2536" s="5">
        <v>1</v>
      </c>
      <c r="K2536" s="6"/>
      <c r="L2536" s="6" t="s">
        <v>176</v>
      </c>
      <c r="M2536" s="4" t="s">
        <v>6</v>
      </c>
      <c r="N2536" t="s">
        <v>118</v>
      </c>
      <c r="O2536" s="4"/>
      <c r="P2536" s="12" t="s">
        <v>3926</v>
      </c>
    </row>
    <row r="2537" spans="1:16" x14ac:dyDescent="0.45">
      <c r="A2537" s="2" t="s">
        <v>4175</v>
      </c>
      <c r="B2537" s="2">
        <v>1120</v>
      </c>
      <c r="C2537" s="12" t="s">
        <v>543</v>
      </c>
      <c r="D2537" s="12" t="s">
        <v>120</v>
      </c>
      <c r="E2537" s="24">
        <v>3623440</v>
      </c>
      <c r="F2537" s="12" t="s">
        <v>10</v>
      </c>
      <c r="G2537" s="12" t="s">
        <v>24</v>
      </c>
      <c r="H2537" s="12" t="s">
        <v>3927</v>
      </c>
      <c r="I2537" s="4"/>
      <c r="J2537" s="5">
        <v>1</v>
      </c>
      <c r="K2537" s="6"/>
      <c r="L2537" s="6" t="s">
        <v>32</v>
      </c>
      <c r="M2537" s="4" t="s">
        <v>6</v>
      </c>
      <c r="N2537" t="s">
        <v>118</v>
      </c>
      <c r="O2537" s="4"/>
      <c r="P2537" s="12" t="s">
        <v>3928</v>
      </c>
    </row>
    <row r="2538" spans="1:16" x14ac:dyDescent="0.45">
      <c r="A2538" s="2" t="s">
        <v>4175</v>
      </c>
      <c r="B2538" s="2">
        <v>1120</v>
      </c>
      <c r="C2538" s="12" t="s">
        <v>1659</v>
      </c>
      <c r="D2538" s="12" t="s">
        <v>120</v>
      </c>
      <c r="E2538" s="24">
        <v>3628429</v>
      </c>
      <c r="F2538" s="12" t="s">
        <v>0</v>
      </c>
      <c r="G2538" s="12" t="s">
        <v>1</v>
      </c>
      <c r="H2538" s="12" t="s">
        <v>3927</v>
      </c>
      <c r="I2538" s="4"/>
      <c r="J2538" s="5">
        <v>1</v>
      </c>
      <c r="K2538" s="6"/>
      <c r="L2538" s="6" t="s">
        <v>164</v>
      </c>
      <c r="M2538" s="4" t="s">
        <v>6</v>
      </c>
      <c r="N2538" t="s">
        <v>118</v>
      </c>
      <c r="O2538" s="4"/>
      <c r="P2538" s="12" t="s">
        <v>3929</v>
      </c>
    </row>
    <row r="2539" spans="1:16" x14ac:dyDescent="0.45">
      <c r="A2539" s="2" t="s">
        <v>4175</v>
      </c>
      <c r="B2539" s="2">
        <v>1120</v>
      </c>
      <c r="C2539" s="12" t="s">
        <v>1408</v>
      </c>
      <c r="D2539" s="12" t="s">
        <v>1278</v>
      </c>
      <c r="E2539" s="24">
        <v>32976841</v>
      </c>
      <c r="F2539" s="12" t="s">
        <v>24</v>
      </c>
      <c r="G2539" s="12" t="s">
        <v>0</v>
      </c>
      <c r="H2539" s="12" t="s">
        <v>3930</v>
      </c>
      <c r="I2539" s="4"/>
      <c r="J2539" s="5">
        <v>1</v>
      </c>
      <c r="K2539" s="6"/>
      <c r="L2539" s="6" t="s">
        <v>151</v>
      </c>
      <c r="M2539" s="4" t="s">
        <v>6</v>
      </c>
      <c r="N2539" t="s">
        <v>118</v>
      </c>
      <c r="O2539" s="4"/>
      <c r="P2539" s="12" t="s">
        <v>3931</v>
      </c>
    </row>
    <row r="2540" spans="1:16" x14ac:dyDescent="0.45">
      <c r="A2540" s="2" t="s">
        <v>4175</v>
      </c>
      <c r="B2540" s="2">
        <v>1120</v>
      </c>
      <c r="C2540" s="12" t="s">
        <v>3933</v>
      </c>
      <c r="D2540" s="12" t="s">
        <v>1734</v>
      </c>
      <c r="E2540" s="24">
        <v>43964529</v>
      </c>
      <c r="F2540" s="12" t="s">
        <v>1</v>
      </c>
      <c r="G2540" s="12" t="s">
        <v>0</v>
      </c>
      <c r="H2540" s="12" t="s">
        <v>3932</v>
      </c>
      <c r="I2540" s="4"/>
      <c r="J2540" s="5">
        <v>1</v>
      </c>
      <c r="K2540" s="6"/>
      <c r="L2540" s="6" t="s">
        <v>124</v>
      </c>
      <c r="M2540" s="4" t="s">
        <v>6</v>
      </c>
      <c r="N2540" t="s">
        <v>118</v>
      </c>
      <c r="O2540" s="4"/>
      <c r="P2540" s="12" t="s">
        <v>3934</v>
      </c>
    </row>
    <row r="2541" spans="1:16" x14ac:dyDescent="0.45">
      <c r="A2541" s="2" t="s">
        <v>4175</v>
      </c>
      <c r="B2541" s="2">
        <v>1120</v>
      </c>
      <c r="C2541" s="12" t="s">
        <v>2155</v>
      </c>
      <c r="D2541" s="12" t="s">
        <v>1932</v>
      </c>
      <c r="E2541" s="24">
        <v>118774753</v>
      </c>
      <c r="F2541" s="12" t="s">
        <v>1</v>
      </c>
      <c r="G2541" s="12" t="s">
        <v>0</v>
      </c>
      <c r="H2541" s="15" t="s">
        <v>3935</v>
      </c>
      <c r="I2541" s="4"/>
      <c r="J2541" s="5">
        <v>1</v>
      </c>
      <c r="K2541" s="6"/>
      <c r="L2541" s="6" t="s">
        <v>124</v>
      </c>
      <c r="M2541" s="4" t="s">
        <v>6</v>
      </c>
      <c r="N2541" t="s">
        <v>147</v>
      </c>
      <c r="O2541" s="4"/>
      <c r="P2541" s="12" t="s">
        <v>3936</v>
      </c>
    </row>
    <row r="2542" spans="1:16" x14ac:dyDescent="0.45">
      <c r="A2542" s="2" t="s">
        <v>4175</v>
      </c>
      <c r="B2542" s="2">
        <v>1120</v>
      </c>
      <c r="C2542" s="12" t="s">
        <v>1123</v>
      </c>
      <c r="D2542" s="12" t="s">
        <v>1932</v>
      </c>
      <c r="E2542" s="24">
        <v>118767424</v>
      </c>
      <c r="F2542" s="12" t="s">
        <v>0</v>
      </c>
      <c r="G2542" s="12" t="s">
        <v>1</v>
      </c>
      <c r="H2542" s="15" t="s">
        <v>3935</v>
      </c>
      <c r="I2542" s="4"/>
      <c r="J2542" s="5">
        <v>1</v>
      </c>
      <c r="K2542" s="6"/>
      <c r="L2542" s="6" t="s">
        <v>436</v>
      </c>
      <c r="M2542" s="4" t="s">
        <v>6</v>
      </c>
      <c r="N2542" t="s">
        <v>118</v>
      </c>
      <c r="O2542" s="4"/>
      <c r="P2542" s="12" t="s">
        <v>3937</v>
      </c>
    </row>
    <row r="2543" spans="1:16" x14ac:dyDescent="0.45">
      <c r="A2543" s="2" t="s">
        <v>4175</v>
      </c>
      <c r="B2543" s="2">
        <v>1120</v>
      </c>
      <c r="C2543" s="12" t="s">
        <v>1979</v>
      </c>
      <c r="D2543" s="12" t="s">
        <v>1932</v>
      </c>
      <c r="E2543" s="24">
        <v>118784021</v>
      </c>
      <c r="F2543" s="12" t="s">
        <v>24</v>
      </c>
      <c r="G2543" s="12" t="s">
        <v>10</v>
      </c>
      <c r="H2543" s="15" t="s">
        <v>3935</v>
      </c>
      <c r="I2543" s="4"/>
      <c r="J2543" s="5">
        <v>1</v>
      </c>
      <c r="K2543" s="6"/>
      <c r="L2543" s="6" t="s">
        <v>187</v>
      </c>
      <c r="M2543" s="4" t="s">
        <v>6</v>
      </c>
      <c r="N2543" t="s">
        <v>118</v>
      </c>
      <c r="O2543" s="4"/>
      <c r="P2543" s="12" t="s">
        <v>3938</v>
      </c>
    </row>
    <row r="2544" spans="1:16" x14ac:dyDescent="0.45">
      <c r="A2544" s="2" t="s">
        <v>4175</v>
      </c>
      <c r="B2544" s="2">
        <v>1120</v>
      </c>
      <c r="C2544" s="12" t="s">
        <v>2758</v>
      </c>
      <c r="D2544" s="12" t="s">
        <v>1932</v>
      </c>
      <c r="E2544" s="24">
        <v>118797466</v>
      </c>
      <c r="F2544" s="12" t="s">
        <v>1</v>
      </c>
      <c r="G2544" s="12" t="s">
        <v>0</v>
      </c>
      <c r="H2544" s="15" t="s">
        <v>3935</v>
      </c>
      <c r="I2544" s="4"/>
      <c r="J2544" s="5">
        <v>1</v>
      </c>
      <c r="K2544" s="6"/>
      <c r="L2544" s="6" t="s">
        <v>32</v>
      </c>
      <c r="M2544" s="4" t="s">
        <v>6</v>
      </c>
      <c r="N2544" t="s">
        <v>118</v>
      </c>
      <c r="O2544" s="4"/>
      <c r="P2544" s="12" t="s">
        <v>3939</v>
      </c>
    </row>
    <row r="2545" spans="1:16" x14ac:dyDescent="0.45">
      <c r="A2545" s="2" t="s">
        <v>4175</v>
      </c>
      <c r="B2545" s="2">
        <v>1120</v>
      </c>
      <c r="C2545" s="12" t="s">
        <v>1820</v>
      </c>
      <c r="D2545" s="12" t="s">
        <v>1932</v>
      </c>
      <c r="E2545" s="24">
        <v>118771107</v>
      </c>
      <c r="F2545" s="12" t="s">
        <v>0</v>
      </c>
      <c r="G2545" s="12" t="s">
        <v>1</v>
      </c>
      <c r="H2545" s="15" t="s">
        <v>3935</v>
      </c>
      <c r="I2545" s="4"/>
      <c r="J2545" s="5">
        <v>1</v>
      </c>
      <c r="K2545" s="6"/>
      <c r="L2545" s="6" t="s">
        <v>32</v>
      </c>
      <c r="M2545" s="4" t="s">
        <v>6</v>
      </c>
      <c r="N2545" t="s">
        <v>118</v>
      </c>
      <c r="O2545" s="4"/>
      <c r="P2545" s="12" t="s">
        <v>3940</v>
      </c>
    </row>
    <row r="2546" spans="1:16" x14ac:dyDescent="0.45">
      <c r="A2546" s="2" t="s">
        <v>4175</v>
      </c>
      <c r="B2546" s="2">
        <v>1120</v>
      </c>
      <c r="C2546" s="12" t="s">
        <v>468</v>
      </c>
      <c r="D2546" s="12" t="s">
        <v>142</v>
      </c>
      <c r="E2546" s="24">
        <v>75316422</v>
      </c>
      <c r="F2546" s="12" t="s">
        <v>24</v>
      </c>
      <c r="G2546" s="12" t="s">
        <v>10</v>
      </c>
      <c r="H2546" s="15" t="s">
        <v>3941</v>
      </c>
      <c r="I2546" s="4"/>
      <c r="J2546" s="5">
        <v>1</v>
      </c>
      <c r="K2546" s="6"/>
      <c r="L2546" s="6" t="s">
        <v>436</v>
      </c>
      <c r="M2546" s="4" t="s">
        <v>6</v>
      </c>
      <c r="N2546" t="s">
        <v>118</v>
      </c>
      <c r="O2546" s="4"/>
      <c r="P2546" s="12" t="s">
        <v>3942</v>
      </c>
    </row>
    <row r="2547" spans="1:16" x14ac:dyDescent="0.45">
      <c r="A2547" s="2" t="s">
        <v>4175</v>
      </c>
      <c r="B2547" s="2">
        <v>1120</v>
      </c>
      <c r="C2547" s="12" t="s">
        <v>1170</v>
      </c>
      <c r="D2547" s="12" t="s">
        <v>142</v>
      </c>
      <c r="E2547" s="24">
        <v>75303231</v>
      </c>
      <c r="F2547" s="12" t="s">
        <v>0</v>
      </c>
      <c r="G2547" s="12" t="s">
        <v>1</v>
      </c>
      <c r="H2547" s="15" t="s">
        <v>3941</v>
      </c>
      <c r="I2547" s="4"/>
      <c r="J2547" s="5">
        <v>1</v>
      </c>
      <c r="K2547" s="6"/>
      <c r="L2547" s="6" t="s">
        <v>124</v>
      </c>
      <c r="M2547" s="4" t="s">
        <v>6</v>
      </c>
      <c r="N2547" t="s">
        <v>118</v>
      </c>
      <c r="O2547" s="4"/>
      <c r="P2547" s="12" t="s">
        <v>3943</v>
      </c>
    </row>
    <row r="2548" spans="1:16" x14ac:dyDescent="0.45">
      <c r="A2548" s="2" t="s">
        <v>4175</v>
      </c>
      <c r="B2548" s="2">
        <v>1120</v>
      </c>
      <c r="C2548" s="12" t="s">
        <v>3944</v>
      </c>
      <c r="D2548" s="12" t="s">
        <v>142</v>
      </c>
      <c r="E2548" s="24">
        <v>75398450</v>
      </c>
      <c r="F2548" s="12" t="s">
        <v>24</v>
      </c>
      <c r="G2548" s="12" t="s">
        <v>10</v>
      </c>
      <c r="H2548" s="15" t="s">
        <v>3941</v>
      </c>
      <c r="I2548" s="4"/>
      <c r="J2548" s="5">
        <v>1</v>
      </c>
      <c r="K2548" s="6"/>
      <c r="L2548" s="6" t="s">
        <v>176</v>
      </c>
      <c r="M2548" s="4" t="s">
        <v>6</v>
      </c>
      <c r="N2548" t="s">
        <v>118</v>
      </c>
      <c r="O2548" s="4"/>
      <c r="P2548" s="12" t="s">
        <v>3945</v>
      </c>
    </row>
    <row r="2549" spans="1:16" x14ac:dyDescent="0.45">
      <c r="A2549" s="2" t="s">
        <v>4175</v>
      </c>
      <c r="B2549" s="2">
        <v>1120</v>
      </c>
      <c r="C2549" s="12" t="s">
        <v>900</v>
      </c>
      <c r="D2549" s="12" t="s">
        <v>142</v>
      </c>
      <c r="E2549" s="24">
        <v>75398417</v>
      </c>
      <c r="F2549" s="12" t="s">
        <v>10</v>
      </c>
      <c r="G2549" s="12" t="s">
        <v>0</v>
      </c>
      <c r="H2549" s="15" t="s">
        <v>3941</v>
      </c>
      <c r="I2549" s="4"/>
      <c r="J2549" s="5">
        <v>1</v>
      </c>
      <c r="K2549" s="6"/>
      <c r="L2549" s="6" t="s">
        <v>128</v>
      </c>
      <c r="M2549" s="4" t="s">
        <v>6</v>
      </c>
      <c r="N2549" t="s">
        <v>118</v>
      </c>
      <c r="O2549" s="4"/>
      <c r="P2549" s="12" t="s">
        <v>3946</v>
      </c>
    </row>
    <row r="2550" spans="1:16" x14ac:dyDescent="0.45">
      <c r="A2550" s="2" t="s">
        <v>4175</v>
      </c>
      <c r="B2550" s="2">
        <v>1120</v>
      </c>
      <c r="C2550" s="12" t="s">
        <v>900</v>
      </c>
      <c r="D2550" s="12" t="s">
        <v>142</v>
      </c>
      <c r="E2550" s="24">
        <v>75398418</v>
      </c>
      <c r="F2550" s="12" t="s">
        <v>24</v>
      </c>
      <c r="G2550" s="12" t="s">
        <v>0</v>
      </c>
      <c r="H2550" s="15" t="s">
        <v>3941</v>
      </c>
      <c r="I2550" s="4"/>
      <c r="J2550" s="5">
        <v>1</v>
      </c>
      <c r="K2550" s="6"/>
      <c r="L2550" s="6" t="s">
        <v>128</v>
      </c>
      <c r="M2550" s="4" t="s">
        <v>6</v>
      </c>
      <c r="N2550" t="s">
        <v>118</v>
      </c>
      <c r="O2550" s="4"/>
      <c r="P2550" s="12" t="s">
        <v>3947</v>
      </c>
    </row>
    <row r="2551" spans="1:16" x14ac:dyDescent="0.45">
      <c r="A2551" s="2" t="s">
        <v>4175</v>
      </c>
      <c r="B2551" s="2">
        <v>1120</v>
      </c>
      <c r="C2551" s="12" t="s">
        <v>1166</v>
      </c>
      <c r="D2551" s="12" t="s">
        <v>211</v>
      </c>
      <c r="E2551" s="24">
        <v>131456005</v>
      </c>
      <c r="F2551" s="12" t="s">
        <v>0</v>
      </c>
      <c r="G2551" s="12" t="s">
        <v>1</v>
      </c>
      <c r="H2551" s="12" t="s">
        <v>3948</v>
      </c>
      <c r="I2551" s="4"/>
      <c r="J2551" s="5">
        <v>1</v>
      </c>
      <c r="K2551" s="6"/>
      <c r="L2551" s="6" t="s">
        <v>128</v>
      </c>
      <c r="M2551" s="4" t="s">
        <v>6</v>
      </c>
      <c r="N2551" t="s">
        <v>118</v>
      </c>
      <c r="O2551" s="4"/>
      <c r="P2551" s="12" t="s">
        <v>3949</v>
      </c>
    </row>
    <row r="2552" spans="1:16" x14ac:dyDescent="0.45">
      <c r="A2552" s="2" t="s">
        <v>4175</v>
      </c>
      <c r="B2552" s="2">
        <v>1120</v>
      </c>
      <c r="C2552" s="12" t="s">
        <v>1374</v>
      </c>
      <c r="D2552" s="12" t="s">
        <v>201</v>
      </c>
      <c r="E2552" s="24">
        <v>35658628</v>
      </c>
      <c r="F2552" s="12" t="s">
        <v>0</v>
      </c>
      <c r="G2552" s="12" t="s">
        <v>1</v>
      </c>
      <c r="H2552" s="12" t="s">
        <v>3950</v>
      </c>
      <c r="I2552" s="4"/>
      <c r="J2552" s="5">
        <v>1</v>
      </c>
      <c r="K2552" s="6"/>
      <c r="L2552" s="6" t="s">
        <v>128</v>
      </c>
      <c r="M2552" s="4" t="s">
        <v>6</v>
      </c>
      <c r="N2552" t="s">
        <v>118</v>
      </c>
      <c r="O2552" s="4"/>
      <c r="P2552" s="12" t="s">
        <v>3951</v>
      </c>
    </row>
    <row r="2553" spans="1:16" x14ac:dyDescent="0.45">
      <c r="A2553" s="2" t="s">
        <v>4175</v>
      </c>
      <c r="B2553" s="2">
        <v>1120</v>
      </c>
      <c r="C2553" s="12" t="s">
        <v>566</v>
      </c>
      <c r="D2553" s="12" t="s">
        <v>201</v>
      </c>
      <c r="E2553" s="24">
        <v>35658387</v>
      </c>
      <c r="F2553" s="12" t="s">
        <v>3953</v>
      </c>
      <c r="G2553" s="12" t="s">
        <v>144</v>
      </c>
      <c r="H2553" s="12" t="s">
        <v>3950</v>
      </c>
      <c r="I2553" s="4"/>
      <c r="J2553" s="5">
        <v>1</v>
      </c>
      <c r="K2553" s="6"/>
      <c r="L2553" s="6" t="s">
        <v>187</v>
      </c>
      <c r="M2553" s="4" t="s">
        <v>6</v>
      </c>
      <c r="N2553" t="s">
        <v>194</v>
      </c>
      <c r="O2553" s="4"/>
      <c r="P2553" s="12" t="s">
        <v>3952</v>
      </c>
    </row>
    <row r="2554" spans="1:16" x14ac:dyDescent="0.45">
      <c r="A2554" s="2" t="s">
        <v>4175</v>
      </c>
      <c r="B2554" s="2">
        <v>1120</v>
      </c>
      <c r="C2554" s="12" t="s">
        <v>2809</v>
      </c>
      <c r="D2554" s="12" t="s">
        <v>722</v>
      </c>
      <c r="E2554" s="24">
        <v>4363473</v>
      </c>
      <c r="F2554" s="12" t="s">
        <v>24</v>
      </c>
      <c r="G2554" s="12" t="s">
        <v>10</v>
      </c>
      <c r="H2554" s="12" t="s">
        <v>3954</v>
      </c>
      <c r="I2554" s="4"/>
      <c r="J2554" s="5">
        <v>1</v>
      </c>
      <c r="K2554" s="6"/>
      <c r="L2554" s="6" t="s">
        <v>124</v>
      </c>
      <c r="M2554" s="4" t="s">
        <v>6</v>
      </c>
      <c r="N2554" t="s">
        <v>147</v>
      </c>
      <c r="O2554" s="4"/>
      <c r="P2554" s="12" t="s">
        <v>3955</v>
      </c>
    </row>
    <row r="2555" spans="1:16" x14ac:dyDescent="0.45">
      <c r="A2555" s="2" t="s">
        <v>4175</v>
      </c>
      <c r="B2555" s="2">
        <v>1120</v>
      </c>
      <c r="C2555" s="12" t="s">
        <v>713</v>
      </c>
      <c r="D2555" s="12" t="s">
        <v>722</v>
      </c>
      <c r="E2555" s="24">
        <v>4362347</v>
      </c>
      <c r="F2555" s="12" t="s">
        <v>24</v>
      </c>
      <c r="G2555" s="12" t="s">
        <v>10</v>
      </c>
      <c r="H2555" s="12" t="s">
        <v>3954</v>
      </c>
      <c r="I2555" s="4"/>
      <c r="J2555" s="5">
        <v>1</v>
      </c>
      <c r="K2555" s="6"/>
      <c r="L2555" s="6" t="s">
        <v>219</v>
      </c>
      <c r="M2555" s="4" t="s">
        <v>6</v>
      </c>
      <c r="N2555" t="s">
        <v>118</v>
      </c>
      <c r="O2555" s="4"/>
      <c r="P2555" s="12" t="s">
        <v>3262</v>
      </c>
    </row>
    <row r="2556" spans="1:16" x14ac:dyDescent="0.45">
      <c r="A2556" s="2" t="s">
        <v>4175</v>
      </c>
      <c r="B2556" s="2">
        <v>1120</v>
      </c>
      <c r="C2556" s="12" t="s">
        <v>1061</v>
      </c>
      <c r="D2556" s="12" t="s">
        <v>722</v>
      </c>
      <c r="E2556" s="24">
        <v>4362698</v>
      </c>
      <c r="F2556" s="12" t="s">
        <v>1</v>
      </c>
      <c r="G2556" s="12" t="s">
        <v>0</v>
      </c>
      <c r="H2556" s="12" t="s">
        <v>3954</v>
      </c>
      <c r="I2556" s="4"/>
      <c r="J2556" s="5">
        <v>1</v>
      </c>
      <c r="K2556" s="6"/>
      <c r="L2556" s="6" t="s">
        <v>32</v>
      </c>
      <c r="M2556" s="4" t="s">
        <v>6</v>
      </c>
      <c r="N2556" t="s">
        <v>118</v>
      </c>
      <c r="O2556" s="4"/>
      <c r="P2556" s="12" t="s">
        <v>3956</v>
      </c>
    </row>
    <row r="2557" spans="1:16" x14ac:dyDescent="0.45">
      <c r="A2557" s="2" t="s">
        <v>4175</v>
      </c>
      <c r="B2557" s="2">
        <v>1120</v>
      </c>
      <c r="C2557" s="12" t="s">
        <v>3957</v>
      </c>
      <c r="D2557" s="12" t="s">
        <v>722</v>
      </c>
      <c r="E2557" s="24">
        <v>4362714</v>
      </c>
      <c r="F2557" s="12" t="s">
        <v>24</v>
      </c>
      <c r="G2557" s="12" t="s">
        <v>10</v>
      </c>
      <c r="H2557" s="12" t="s">
        <v>3954</v>
      </c>
      <c r="I2557" s="4"/>
      <c r="J2557" s="5">
        <v>1</v>
      </c>
      <c r="K2557" s="6"/>
      <c r="L2557" s="6" t="s">
        <v>159</v>
      </c>
      <c r="M2557" s="4" t="s">
        <v>6</v>
      </c>
      <c r="N2557" t="s">
        <v>118</v>
      </c>
      <c r="O2557" s="4"/>
      <c r="P2557" s="12" t="s">
        <v>3958</v>
      </c>
    </row>
    <row r="2558" spans="1:16" x14ac:dyDescent="0.45">
      <c r="A2558" s="2" t="s">
        <v>4175</v>
      </c>
      <c r="B2558" s="2">
        <v>1120</v>
      </c>
      <c r="C2558" s="12" t="s">
        <v>3960</v>
      </c>
      <c r="D2558" s="12" t="s">
        <v>1932</v>
      </c>
      <c r="E2558" s="24">
        <v>9862411</v>
      </c>
      <c r="F2558" s="12" t="s">
        <v>24</v>
      </c>
      <c r="G2558" s="12" t="s">
        <v>10</v>
      </c>
      <c r="H2558" s="12" t="s">
        <v>3959</v>
      </c>
      <c r="I2558" s="4"/>
      <c r="J2558" s="5">
        <v>1</v>
      </c>
      <c r="K2558" s="6"/>
      <c r="L2558" s="6" t="s">
        <v>146</v>
      </c>
      <c r="M2558" s="4" t="s">
        <v>6</v>
      </c>
      <c r="N2558" t="s">
        <v>118</v>
      </c>
      <c r="O2558" s="4"/>
      <c r="P2558" s="12" t="s">
        <v>3961</v>
      </c>
    </row>
    <row r="2559" spans="1:16" x14ac:dyDescent="0.45">
      <c r="A2559" s="2" t="s">
        <v>4175</v>
      </c>
      <c r="B2559" s="2">
        <v>1120</v>
      </c>
      <c r="C2559" s="12" t="s">
        <v>3962</v>
      </c>
      <c r="D2559" s="12" t="s">
        <v>1932</v>
      </c>
      <c r="E2559" s="24">
        <v>9864355</v>
      </c>
      <c r="F2559" s="12" t="s">
        <v>24</v>
      </c>
      <c r="G2559" s="12" t="s">
        <v>144</v>
      </c>
      <c r="H2559" s="12" t="s">
        <v>3959</v>
      </c>
      <c r="I2559" s="4"/>
      <c r="J2559" s="5">
        <v>1</v>
      </c>
      <c r="K2559" s="6"/>
      <c r="L2559" s="6" t="s">
        <v>124</v>
      </c>
      <c r="M2559" s="4" t="s">
        <v>6</v>
      </c>
      <c r="N2559" t="s">
        <v>140</v>
      </c>
      <c r="O2559" s="4"/>
      <c r="P2559" s="12" t="s">
        <v>3963</v>
      </c>
    </row>
    <row r="2560" spans="1:16" x14ac:dyDescent="0.45">
      <c r="A2560" s="2" t="s">
        <v>4175</v>
      </c>
      <c r="B2560" s="2">
        <v>1120</v>
      </c>
      <c r="C2560" s="12" t="s">
        <v>1509</v>
      </c>
      <c r="D2560" s="12" t="s">
        <v>1932</v>
      </c>
      <c r="E2560" s="24">
        <v>9864038</v>
      </c>
      <c r="F2560" s="12" t="s">
        <v>1</v>
      </c>
      <c r="G2560" s="12" t="s">
        <v>0</v>
      </c>
      <c r="H2560" s="12" t="s">
        <v>3959</v>
      </c>
      <c r="I2560" s="4"/>
      <c r="J2560" s="5">
        <v>1</v>
      </c>
      <c r="K2560" s="6"/>
      <c r="L2560" s="6" t="s">
        <v>146</v>
      </c>
      <c r="M2560" s="4" t="s">
        <v>6</v>
      </c>
      <c r="N2560" t="s">
        <v>118</v>
      </c>
      <c r="O2560" s="4"/>
      <c r="P2560" s="12" t="s">
        <v>3964</v>
      </c>
    </row>
    <row r="2561" spans="1:16" x14ac:dyDescent="0.45">
      <c r="A2561" s="2" t="s">
        <v>4175</v>
      </c>
      <c r="B2561" s="2">
        <v>1120</v>
      </c>
      <c r="C2561" s="12" t="s">
        <v>392</v>
      </c>
      <c r="D2561" s="12" t="s">
        <v>1932</v>
      </c>
      <c r="E2561" s="24">
        <v>9900909</v>
      </c>
      <c r="F2561" s="12" t="s">
        <v>10</v>
      </c>
      <c r="G2561" s="12" t="s">
        <v>24</v>
      </c>
      <c r="H2561" s="12" t="s">
        <v>3959</v>
      </c>
      <c r="I2561" s="4"/>
      <c r="J2561" s="5">
        <v>1</v>
      </c>
      <c r="K2561" s="7"/>
      <c r="L2561" s="7" t="s">
        <v>151</v>
      </c>
      <c r="M2561" s="4" t="s">
        <v>6</v>
      </c>
      <c r="N2561" t="s">
        <v>118</v>
      </c>
      <c r="O2561" s="4"/>
      <c r="P2561" s="12" t="s">
        <v>3965</v>
      </c>
    </row>
    <row r="2562" spans="1:16" x14ac:dyDescent="0.45">
      <c r="A2562" s="2" t="s">
        <v>4175</v>
      </c>
      <c r="B2562" s="2">
        <v>1120</v>
      </c>
      <c r="C2562" s="12" t="s">
        <v>789</v>
      </c>
      <c r="D2562" s="12" t="s">
        <v>1932</v>
      </c>
      <c r="E2562" s="24">
        <v>9864448</v>
      </c>
      <c r="F2562" s="12" t="s">
        <v>0</v>
      </c>
      <c r="G2562" s="12" t="s">
        <v>1</v>
      </c>
      <c r="H2562" s="12" t="s">
        <v>3959</v>
      </c>
      <c r="I2562" s="4"/>
      <c r="J2562" s="5">
        <v>1</v>
      </c>
      <c r="K2562" s="6"/>
      <c r="L2562" s="6" t="s">
        <v>180</v>
      </c>
      <c r="M2562" s="4" t="s">
        <v>6</v>
      </c>
      <c r="N2562" t="s">
        <v>118</v>
      </c>
      <c r="O2562" s="4"/>
      <c r="P2562" s="12" t="s">
        <v>3966</v>
      </c>
    </row>
    <row r="2563" spans="1:16" x14ac:dyDescent="0.45">
      <c r="A2563" s="2" t="s">
        <v>4175</v>
      </c>
      <c r="B2563" s="2">
        <v>1120</v>
      </c>
      <c r="C2563" s="12" t="s">
        <v>3967</v>
      </c>
      <c r="D2563" s="12" t="s">
        <v>1932</v>
      </c>
      <c r="E2563" s="24">
        <v>9862669</v>
      </c>
      <c r="F2563" s="12" t="s">
        <v>0</v>
      </c>
      <c r="G2563" s="12" t="s">
        <v>24</v>
      </c>
      <c r="H2563" s="12" t="s">
        <v>3959</v>
      </c>
      <c r="I2563" s="4"/>
      <c r="J2563" s="5">
        <v>1</v>
      </c>
      <c r="K2563" s="6"/>
      <c r="L2563" s="6" t="s">
        <v>124</v>
      </c>
      <c r="M2563" s="4" t="s">
        <v>6</v>
      </c>
      <c r="N2563" t="s">
        <v>118</v>
      </c>
      <c r="O2563" s="4"/>
      <c r="P2563" s="12" t="s">
        <v>3968</v>
      </c>
    </row>
    <row r="2564" spans="1:16" x14ac:dyDescent="0.45">
      <c r="A2564" s="2" t="s">
        <v>4175</v>
      </c>
      <c r="B2564" s="2">
        <v>1120</v>
      </c>
      <c r="C2564" s="12" t="s">
        <v>632</v>
      </c>
      <c r="D2564" s="12" t="s">
        <v>1932</v>
      </c>
      <c r="E2564" s="24">
        <v>9862970</v>
      </c>
      <c r="F2564" s="12" t="s">
        <v>0</v>
      </c>
      <c r="G2564" s="12" t="s">
        <v>10</v>
      </c>
      <c r="H2564" s="12" t="s">
        <v>3959</v>
      </c>
      <c r="I2564" s="4"/>
      <c r="J2564" s="5">
        <v>1</v>
      </c>
      <c r="K2564" s="6"/>
      <c r="L2564" s="6" t="s">
        <v>124</v>
      </c>
      <c r="M2564" s="4" t="s">
        <v>6</v>
      </c>
      <c r="N2564" t="s">
        <v>132</v>
      </c>
      <c r="O2564" s="4"/>
      <c r="P2564" s="12" t="s">
        <v>3969</v>
      </c>
    </row>
    <row r="2565" spans="1:16" x14ac:dyDescent="0.45">
      <c r="A2565" s="2" t="s">
        <v>4175</v>
      </c>
      <c r="B2565" s="2">
        <v>1120</v>
      </c>
      <c r="C2565" s="12" t="s">
        <v>1004</v>
      </c>
      <c r="D2565" s="12" t="s">
        <v>1932</v>
      </c>
      <c r="E2565" s="24">
        <v>9912787</v>
      </c>
      <c r="F2565" s="12" t="s">
        <v>10</v>
      </c>
      <c r="G2565" s="12" t="s">
        <v>24</v>
      </c>
      <c r="H2565" s="12" t="s">
        <v>3959</v>
      </c>
      <c r="I2565" s="4"/>
      <c r="J2565" s="5">
        <v>1</v>
      </c>
      <c r="K2565" s="6"/>
      <c r="L2565" s="6" t="s">
        <v>124</v>
      </c>
      <c r="M2565" s="4" t="s">
        <v>6</v>
      </c>
      <c r="N2565" t="s">
        <v>118</v>
      </c>
      <c r="O2565" s="4"/>
      <c r="P2565" s="12" t="s">
        <v>3970</v>
      </c>
    </row>
    <row r="2566" spans="1:16" x14ac:dyDescent="0.45">
      <c r="A2566" s="2" t="s">
        <v>4175</v>
      </c>
      <c r="B2566" s="2">
        <v>1120</v>
      </c>
      <c r="C2566" s="12" t="s">
        <v>2119</v>
      </c>
      <c r="D2566" s="12" t="s">
        <v>1932</v>
      </c>
      <c r="E2566" s="24">
        <v>9905236</v>
      </c>
      <c r="F2566" s="12" t="s">
        <v>0</v>
      </c>
      <c r="G2566" s="12" t="s">
        <v>1</v>
      </c>
      <c r="H2566" s="12" t="s">
        <v>3959</v>
      </c>
      <c r="I2566" s="4"/>
      <c r="J2566" s="5">
        <v>1</v>
      </c>
      <c r="K2566" s="6"/>
      <c r="L2566" s="6" t="s">
        <v>219</v>
      </c>
      <c r="M2566" s="4" t="s">
        <v>6</v>
      </c>
      <c r="N2566" t="s">
        <v>118</v>
      </c>
      <c r="O2566" s="4"/>
      <c r="P2566" s="12" t="s">
        <v>3971</v>
      </c>
    </row>
    <row r="2567" spans="1:16" x14ac:dyDescent="0.45">
      <c r="A2567" s="2" t="s">
        <v>4175</v>
      </c>
      <c r="B2567" s="2">
        <v>1120</v>
      </c>
      <c r="C2567" s="12" t="s">
        <v>1249</v>
      </c>
      <c r="D2567" s="12" t="s">
        <v>1932</v>
      </c>
      <c r="E2567" s="24">
        <v>9907389</v>
      </c>
      <c r="F2567" s="12" t="s">
        <v>24</v>
      </c>
      <c r="G2567" s="12" t="s">
        <v>10</v>
      </c>
      <c r="H2567" s="12" t="s">
        <v>3959</v>
      </c>
      <c r="I2567" s="4"/>
      <c r="J2567" s="5">
        <v>1</v>
      </c>
      <c r="K2567" s="6"/>
      <c r="L2567" s="6" t="s">
        <v>176</v>
      </c>
      <c r="M2567" s="4" t="s">
        <v>6</v>
      </c>
      <c r="N2567" t="s">
        <v>118</v>
      </c>
      <c r="O2567" s="4"/>
      <c r="P2567" s="12" t="s">
        <v>3972</v>
      </c>
    </row>
    <row r="2568" spans="1:16" x14ac:dyDescent="0.45">
      <c r="A2568" s="2" t="s">
        <v>4175</v>
      </c>
      <c r="B2568" s="2">
        <v>1120</v>
      </c>
      <c r="C2568" s="12" t="s">
        <v>1249</v>
      </c>
      <c r="D2568" s="12" t="s">
        <v>1932</v>
      </c>
      <c r="E2568" s="24">
        <v>9907389</v>
      </c>
      <c r="F2568" s="12" t="s">
        <v>24</v>
      </c>
      <c r="G2568" s="12" t="s">
        <v>10</v>
      </c>
      <c r="H2568" s="12" t="s">
        <v>3959</v>
      </c>
      <c r="I2568" s="4"/>
      <c r="J2568" s="5">
        <v>1</v>
      </c>
      <c r="K2568" s="6"/>
      <c r="L2568" s="6" t="s">
        <v>176</v>
      </c>
      <c r="M2568" s="4" t="s">
        <v>6</v>
      </c>
      <c r="N2568" t="s">
        <v>118</v>
      </c>
      <c r="O2568" s="4"/>
      <c r="P2568" s="12" t="s">
        <v>3972</v>
      </c>
    </row>
    <row r="2569" spans="1:16" x14ac:dyDescent="0.45">
      <c r="A2569" s="2" t="s">
        <v>4175</v>
      </c>
      <c r="B2569" s="2">
        <v>1120</v>
      </c>
      <c r="C2569" s="12" t="s">
        <v>889</v>
      </c>
      <c r="D2569" s="12" t="s">
        <v>1932</v>
      </c>
      <c r="E2569" s="24">
        <v>9864097</v>
      </c>
      <c r="F2569" s="12" t="s">
        <v>0</v>
      </c>
      <c r="G2569" s="12" t="s">
        <v>1</v>
      </c>
      <c r="H2569" s="12" t="s">
        <v>3959</v>
      </c>
      <c r="I2569" s="4"/>
      <c r="J2569" s="5">
        <v>1</v>
      </c>
      <c r="K2569" s="6"/>
      <c r="L2569" s="6" t="s">
        <v>226</v>
      </c>
      <c r="M2569" s="4" t="s">
        <v>6</v>
      </c>
      <c r="N2569" t="s">
        <v>118</v>
      </c>
      <c r="O2569" s="4"/>
      <c r="P2569" s="12" t="s">
        <v>3973</v>
      </c>
    </row>
    <row r="2570" spans="1:16" x14ac:dyDescent="0.45">
      <c r="A2570" s="2" t="s">
        <v>4175</v>
      </c>
      <c r="B2570" s="2">
        <v>1120</v>
      </c>
      <c r="C2570" s="12" t="s">
        <v>2084</v>
      </c>
      <c r="D2570" s="12" t="s">
        <v>1932</v>
      </c>
      <c r="E2570" s="24">
        <v>9905379</v>
      </c>
      <c r="F2570" s="12" t="s">
        <v>0</v>
      </c>
      <c r="G2570" s="12" t="s">
        <v>1</v>
      </c>
      <c r="H2570" s="12" t="s">
        <v>3959</v>
      </c>
      <c r="I2570" s="4"/>
      <c r="J2570" s="5">
        <v>1</v>
      </c>
      <c r="K2570" s="6"/>
      <c r="L2570" s="6" t="s">
        <v>187</v>
      </c>
      <c r="M2570" s="4" t="s">
        <v>6</v>
      </c>
      <c r="N2570" t="s">
        <v>118</v>
      </c>
      <c r="O2570" s="4"/>
      <c r="P2570" s="12" t="s">
        <v>3974</v>
      </c>
    </row>
    <row r="2571" spans="1:16" x14ac:dyDescent="0.45">
      <c r="A2571" s="2" t="s">
        <v>4175</v>
      </c>
      <c r="B2571" s="2">
        <v>1120</v>
      </c>
      <c r="C2571" s="12" t="s">
        <v>1920</v>
      </c>
      <c r="D2571" s="12" t="s">
        <v>1932</v>
      </c>
      <c r="E2571" s="24">
        <v>9862885</v>
      </c>
      <c r="F2571" s="12" t="s">
        <v>1</v>
      </c>
      <c r="G2571" s="12" t="s">
        <v>10</v>
      </c>
      <c r="H2571" s="12" t="s">
        <v>3959</v>
      </c>
      <c r="I2571" s="4"/>
      <c r="J2571" s="5">
        <v>1</v>
      </c>
      <c r="K2571" s="6"/>
      <c r="L2571" s="6" t="s">
        <v>234</v>
      </c>
      <c r="M2571" s="4" t="s">
        <v>6</v>
      </c>
      <c r="N2571" t="s">
        <v>118</v>
      </c>
      <c r="O2571" s="4"/>
      <c r="P2571" s="12" t="s">
        <v>3975</v>
      </c>
    </row>
    <row r="2572" spans="1:16" x14ac:dyDescent="0.45">
      <c r="A2572" s="2" t="s">
        <v>4175</v>
      </c>
      <c r="B2572" s="2">
        <v>1120</v>
      </c>
      <c r="C2572" s="12" t="s">
        <v>1984</v>
      </c>
      <c r="D2572" s="12" t="s">
        <v>1932</v>
      </c>
      <c r="E2572" s="24">
        <v>9912810</v>
      </c>
      <c r="F2572" s="12" t="s">
        <v>144</v>
      </c>
      <c r="G2572" s="12" t="s">
        <v>0</v>
      </c>
      <c r="H2572" s="12" t="s">
        <v>3959</v>
      </c>
      <c r="I2572" s="4"/>
      <c r="J2572" s="5">
        <v>1</v>
      </c>
      <c r="K2572" s="6"/>
      <c r="L2572" s="6" t="s">
        <v>32</v>
      </c>
      <c r="M2572" s="4" t="s">
        <v>6</v>
      </c>
      <c r="N2572" t="s">
        <v>140</v>
      </c>
      <c r="O2572" s="4"/>
      <c r="P2572" s="12" t="s">
        <v>3976</v>
      </c>
    </row>
    <row r="2573" spans="1:16" x14ac:dyDescent="0.45">
      <c r="A2573" s="2" t="s">
        <v>4175</v>
      </c>
      <c r="B2573" s="2">
        <v>1120</v>
      </c>
      <c r="C2573" s="12" t="s">
        <v>157</v>
      </c>
      <c r="D2573" s="12" t="s">
        <v>1932</v>
      </c>
      <c r="E2573" s="24">
        <v>9864634</v>
      </c>
      <c r="F2573" s="12" t="s">
        <v>0</v>
      </c>
      <c r="G2573" s="12" t="s">
        <v>1</v>
      </c>
      <c r="H2573" s="12" t="s">
        <v>3959</v>
      </c>
      <c r="I2573" s="4"/>
      <c r="J2573" s="5">
        <v>1</v>
      </c>
      <c r="K2573" s="6"/>
      <c r="L2573" s="6" t="s">
        <v>32</v>
      </c>
      <c r="M2573" s="4" t="s">
        <v>6</v>
      </c>
      <c r="N2573" t="s">
        <v>118</v>
      </c>
      <c r="O2573" s="4"/>
      <c r="P2573" s="12" t="s">
        <v>3977</v>
      </c>
    </row>
    <row r="2574" spans="1:16" x14ac:dyDescent="0.45">
      <c r="A2574" s="2" t="s">
        <v>4175</v>
      </c>
      <c r="B2574" s="2">
        <v>1120</v>
      </c>
      <c r="C2574" s="12" t="s">
        <v>1882</v>
      </c>
      <c r="D2574" s="12" t="s">
        <v>1932</v>
      </c>
      <c r="E2574" s="24">
        <v>9864628</v>
      </c>
      <c r="F2574" s="12" t="s">
        <v>0</v>
      </c>
      <c r="G2574" s="12" t="s">
        <v>1</v>
      </c>
      <c r="H2574" s="12" t="s">
        <v>3959</v>
      </c>
      <c r="I2574" s="4"/>
      <c r="J2574" s="5">
        <v>1</v>
      </c>
      <c r="K2574" s="6"/>
      <c r="L2574" s="6" t="s">
        <v>159</v>
      </c>
      <c r="M2574" s="4" t="s">
        <v>6</v>
      </c>
      <c r="N2574" t="s">
        <v>118</v>
      </c>
      <c r="O2574" s="4"/>
      <c r="P2574" s="12" t="s">
        <v>3978</v>
      </c>
    </row>
    <row r="2575" spans="1:16" x14ac:dyDescent="0.45">
      <c r="A2575" s="2" t="s">
        <v>4175</v>
      </c>
      <c r="B2575" s="2">
        <v>1120</v>
      </c>
      <c r="C2575" s="12" t="s">
        <v>268</v>
      </c>
      <c r="D2575" s="12" t="s">
        <v>983</v>
      </c>
      <c r="E2575" s="24">
        <v>25674739</v>
      </c>
      <c r="F2575" s="12" t="s">
        <v>0</v>
      </c>
      <c r="G2575" s="12" t="s">
        <v>1</v>
      </c>
      <c r="H2575" s="12" t="s">
        <v>3979</v>
      </c>
      <c r="I2575" s="4"/>
      <c r="J2575" s="5">
        <v>1</v>
      </c>
      <c r="K2575" s="6"/>
      <c r="L2575" s="6" t="s">
        <v>246</v>
      </c>
      <c r="M2575" s="4" t="s">
        <v>6</v>
      </c>
      <c r="N2575" t="s">
        <v>118</v>
      </c>
      <c r="O2575" s="4"/>
      <c r="P2575" s="12" t="s">
        <v>3980</v>
      </c>
    </row>
    <row r="2576" spans="1:16" x14ac:dyDescent="0.45">
      <c r="A2576" s="2" t="s">
        <v>4175</v>
      </c>
      <c r="B2576" s="2">
        <v>1120</v>
      </c>
      <c r="C2576" s="12" t="s">
        <v>845</v>
      </c>
      <c r="D2576" s="12" t="s">
        <v>983</v>
      </c>
      <c r="E2576" s="24">
        <v>25674739</v>
      </c>
      <c r="F2576" s="12" t="s">
        <v>0</v>
      </c>
      <c r="G2576" s="12" t="s">
        <v>1</v>
      </c>
      <c r="H2576" s="12" t="s">
        <v>3979</v>
      </c>
      <c r="I2576" s="4"/>
      <c r="J2576" s="5">
        <v>1</v>
      </c>
      <c r="K2576" s="6"/>
      <c r="L2576" s="6" t="s">
        <v>436</v>
      </c>
      <c r="M2576" s="4" t="s">
        <v>6</v>
      </c>
      <c r="N2576" t="s">
        <v>118</v>
      </c>
      <c r="O2576" s="4"/>
      <c r="P2576" s="12" t="s">
        <v>3980</v>
      </c>
    </row>
    <row r="2577" spans="1:16" x14ac:dyDescent="0.45">
      <c r="A2577" s="2" t="s">
        <v>4175</v>
      </c>
      <c r="B2577" s="2">
        <v>1120</v>
      </c>
      <c r="C2577" s="12" t="s">
        <v>1162</v>
      </c>
      <c r="D2577" s="12" t="s">
        <v>983</v>
      </c>
      <c r="E2577" s="24">
        <v>25675989</v>
      </c>
      <c r="F2577" s="12" t="s">
        <v>24</v>
      </c>
      <c r="G2577" s="12" t="s">
        <v>10</v>
      </c>
      <c r="H2577" s="12" t="s">
        <v>3979</v>
      </c>
      <c r="I2577" s="4"/>
      <c r="J2577" s="5">
        <v>1</v>
      </c>
      <c r="K2577" s="6"/>
      <c r="L2577" s="6" t="s">
        <v>180</v>
      </c>
      <c r="M2577" s="4" t="s">
        <v>6</v>
      </c>
      <c r="N2577" t="s">
        <v>118</v>
      </c>
      <c r="O2577" s="4"/>
      <c r="P2577" s="12" t="s">
        <v>3981</v>
      </c>
    </row>
    <row r="2578" spans="1:16" x14ac:dyDescent="0.45">
      <c r="A2578" s="2" t="s">
        <v>4175</v>
      </c>
      <c r="B2578" s="2">
        <v>1120</v>
      </c>
      <c r="C2578" s="12" t="s">
        <v>2294</v>
      </c>
      <c r="D2578" s="12" t="s">
        <v>983</v>
      </c>
      <c r="E2578" s="24">
        <v>25665920</v>
      </c>
      <c r="F2578" s="12" t="s">
        <v>10</v>
      </c>
      <c r="G2578" s="12" t="s">
        <v>24</v>
      </c>
      <c r="H2578" s="12" t="s">
        <v>3979</v>
      </c>
      <c r="I2578" s="4"/>
      <c r="J2578" s="5">
        <v>1</v>
      </c>
      <c r="K2578" s="6"/>
      <c r="L2578" s="6" t="s">
        <v>128</v>
      </c>
      <c r="M2578" s="4" t="s">
        <v>6</v>
      </c>
      <c r="N2578" t="s">
        <v>118</v>
      </c>
      <c r="O2578" s="4"/>
      <c r="P2578" s="12" t="s">
        <v>3982</v>
      </c>
    </row>
    <row r="2579" spans="1:16" x14ac:dyDescent="0.45">
      <c r="A2579" s="2" t="s">
        <v>4175</v>
      </c>
      <c r="B2579" s="2">
        <v>1120</v>
      </c>
      <c r="C2579" s="12" t="s">
        <v>1089</v>
      </c>
      <c r="D2579" s="12" t="s">
        <v>983</v>
      </c>
      <c r="E2579" s="24">
        <v>25667861</v>
      </c>
      <c r="F2579" s="12" t="s">
        <v>0</v>
      </c>
      <c r="G2579" s="12" t="s">
        <v>1</v>
      </c>
      <c r="H2579" s="12" t="s">
        <v>3979</v>
      </c>
      <c r="I2579" s="4"/>
      <c r="J2579" s="5">
        <v>1</v>
      </c>
      <c r="K2579" s="6"/>
      <c r="L2579" s="6" t="s">
        <v>199</v>
      </c>
      <c r="M2579" s="4" t="s">
        <v>6</v>
      </c>
      <c r="N2579" t="s">
        <v>118</v>
      </c>
      <c r="O2579" s="4"/>
      <c r="P2579" s="12" t="s">
        <v>3983</v>
      </c>
    </row>
    <row r="2580" spans="1:16" x14ac:dyDescent="0.45">
      <c r="A2580" s="2" t="s">
        <v>4175</v>
      </c>
      <c r="B2580" s="2">
        <v>1120</v>
      </c>
      <c r="C2580" s="12" t="s">
        <v>3536</v>
      </c>
      <c r="D2580" s="12" t="s">
        <v>983</v>
      </c>
      <c r="E2580" s="24">
        <v>25678143</v>
      </c>
      <c r="F2580" s="12" t="s">
        <v>24</v>
      </c>
      <c r="G2580" s="12" t="s">
        <v>0</v>
      </c>
      <c r="H2580" s="12" t="s">
        <v>3979</v>
      </c>
      <c r="I2580" s="4"/>
      <c r="J2580" s="5">
        <v>1</v>
      </c>
      <c r="K2580" s="6"/>
      <c r="L2580" s="6" t="s">
        <v>131</v>
      </c>
      <c r="M2580" s="4" t="s">
        <v>6</v>
      </c>
      <c r="N2580" t="s">
        <v>118</v>
      </c>
      <c r="O2580" s="4"/>
      <c r="P2580" s="12" t="s">
        <v>3984</v>
      </c>
    </row>
    <row r="2581" spans="1:16" x14ac:dyDescent="0.45">
      <c r="A2581" s="2" t="s">
        <v>4175</v>
      </c>
      <c r="B2581" s="2">
        <v>1120</v>
      </c>
      <c r="C2581" s="12" t="s">
        <v>1077</v>
      </c>
      <c r="D2581" s="12" t="s">
        <v>983</v>
      </c>
      <c r="E2581" s="24">
        <v>25671283</v>
      </c>
      <c r="F2581" s="12" t="s">
        <v>0</v>
      </c>
      <c r="G2581" s="12" t="s">
        <v>24</v>
      </c>
      <c r="H2581" s="12" t="s">
        <v>3979</v>
      </c>
      <c r="I2581" s="4"/>
      <c r="J2581" s="5">
        <v>1</v>
      </c>
      <c r="K2581" s="6"/>
      <c r="L2581" s="6" t="s">
        <v>32</v>
      </c>
      <c r="M2581" s="4" t="s">
        <v>6</v>
      </c>
      <c r="N2581" t="s">
        <v>118</v>
      </c>
      <c r="O2581" s="4"/>
      <c r="P2581" s="12" t="s">
        <v>3985</v>
      </c>
    </row>
    <row r="2582" spans="1:16" x14ac:dyDescent="0.45">
      <c r="A2582" s="2" t="s">
        <v>4175</v>
      </c>
      <c r="B2582" s="2">
        <v>1120</v>
      </c>
      <c r="C2582" s="12" t="s">
        <v>533</v>
      </c>
      <c r="D2582" s="12" t="s">
        <v>983</v>
      </c>
      <c r="E2582" s="24">
        <v>25677808</v>
      </c>
      <c r="F2582" s="12" t="s">
        <v>0</v>
      </c>
      <c r="G2582" s="12" t="s">
        <v>1</v>
      </c>
      <c r="H2582" s="12" t="s">
        <v>3979</v>
      </c>
      <c r="I2582" s="4"/>
      <c r="J2582" s="5">
        <v>1</v>
      </c>
      <c r="K2582" s="6"/>
      <c r="L2582" s="6" t="s">
        <v>45</v>
      </c>
      <c r="M2582" s="4" t="s">
        <v>6</v>
      </c>
      <c r="N2582" t="s">
        <v>118</v>
      </c>
      <c r="O2582" s="4"/>
      <c r="P2582" s="12" t="s">
        <v>3986</v>
      </c>
    </row>
    <row r="2583" spans="1:16" x14ac:dyDescent="0.45">
      <c r="A2583" s="2" t="s">
        <v>4175</v>
      </c>
      <c r="B2583" s="2">
        <v>1120</v>
      </c>
      <c r="C2583" s="12" t="s">
        <v>444</v>
      </c>
      <c r="D2583" s="12" t="s">
        <v>983</v>
      </c>
      <c r="E2583" s="24">
        <v>25671384</v>
      </c>
      <c r="F2583" s="12" t="s">
        <v>10</v>
      </c>
      <c r="G2583" s="12" t="s">
        <v>24</v>
      </c>
      <c r="H2583" s="12" t="s">
        <v>3979</v>
      </c>
      <c r="I2583" s="4"/>
      <c r="J2583" s="5">
        <v>1</v>
      </c>
      <c r="K2583" s="6"/>
      <c r="L2583" s="6" t="s">
        <v>445</v>
      </c>
      <c r="M2583" s="4" t="s">
        <v>6</v>
      </c>
      <c r="N2583" t="s">
        <v>118</v>
      </c>
      <c r="O2583" s="4"/>
      <c r="P2583" s="12" t="s">
        <v>3987</v>
      </c>
    </row>
    <row r="2584" spans="1:16" x14ac:dyDescent="0.45">
      <c r="A2584" s="2" t="s">
        <v>4175</v>
      </c>
      <c r="B2584" s="2">
        <v>1120</v>
      </c>
      <c r="C2584" s="12" t="s">
        <v>2352</v>
      </c>
      <c r="D2584" s="12" t="s">
        <v>201</v>
      </c>
      <c r="E2584" s="24">
        <v>205633685</v>
      </c>
      <c r="F2584" s="12" t="s">
        <v>0</v>
      </c>
      <c r="G2584" s="12" t="s">
        <v>1</v>
      </c>
      <c r="H2584" s="12" t="s">
        <v>3988</v>
      </c>
      <c r="I2584" s="4"/>
      <c r="J2584" s="5">
        <v>1</v>
      </c>
      <c r="K2584" s="6"/>
      <c r="L2584" s="6" t="s">
        <v>219</v>
      </c>
      <c r="M2584" s="4" t="s">
        <v>6</v>
      </c>
      <c r="N2584" t="s">
        <v>118</v>
      </c>
      <c r="O2584" s="4"/>
      <c r="P2584" s="12" t="s">
        <v>3989</v>
      </c>
    </row>
    <row r="2585" spans="1:16" x14ac:dyDescent="0.45">
      <c r="A2585" s="2" t="s">
        <v>4175</v>
      </c>
      <c r="B2585" s="2">
        <v>1120</v>
      </c>
      <c r="C2585" s="12" t="s">
        <v>429</v>
      </c>
      <c r="D2585" s="12" t="s">
        <v>201</v>
      </c>
      <c r="E2585" s="24">
        <v>205632009</v>
      </c>
      <c r="F2585" s="12" t="s">
        <v>0</v>
      </c>
      <c r="G2585" s="12" t="s">
        <v>1</v>
      </c>
      <c r="H2585" s="12" t="s">
        <v>3988</v>
      </c>
      <c r="I2585" s="4"/>
      <c r="J2585" s="5">
        <v>1</v>
      </c>
      <c r="K2585" s="6"/>
      <c r="L2585" s="6" t="s">
        <v>131</v>
      </c>
      <c r="M2585" s="4" t="s">
        <v>6</v>
      </c>
      <c r="N2585" t="s">
        <v>118</v>
      </c>
      <c r="O2585" s="4"/>
      <c r="P2585" s="12" t="s">
        <v>2799</v>
      </c>
    </row>
    <row r="2586" spans="1:16" x14ac:dyDescent="0.45">
      <c r="A2586" s="2" t="s">
        <v>4175</v>
      </c>
      <c r="B2586" s="2">
        <v>1120</v>
      </c>
      <c r="C2586" s="12" t="s">
        <v>3991</v>
      </c>
      <c r="D2586" s="12" t="s">
        <v>1143</v>
      </c>
      <c r="E2586" s="24">
        <v>46476357</v>
      </c>
      <c r="F2586" s="12" t="s">
        <v>3993</v>
      </c>
      <c r="G2586" s="12" t="s">
        <v>144</v>
      </c>
      <c r="H2586" s="12" t="s">
        <v>3990</v>
      </c>
      <c r="I2586" s="4"/>
      <c r="J2586" s="5">
        <v>1</v>
      </c>
      <c r="K2586" s="6"/>
      <c r="L2586" s="6" t="s">
        <v>436</v>
      </c>
      <c r="M2586" s="4" t="s">
        <v>6</v>
      </c>
      <c r="N2586" t="s">
        <v>194</v>
      </c>
      <c r="O2586" s="4"/>
      <c r="P2586" s="12" t="s">
        <v>3992</v>
      </c>
    </row>
    <row r="2587" spans="1:16" x14ac:dyDescent="0.45">
      <c r="A2587" s="2" t="s">
        <v>4175</v>
      </c>
      <c r="B2587" s="2">
        <v>1120</v>
      </c>
      <c r="C2587" s="12" t="s">
        <v>1348</v>
      </c>
      <c r="D2587" s="12" t="s">
        <v>1143</v>
      </c>
      <c r="E2587" s="24">
        <v>46447747</v>
      </c>
      <c r="F2587" s="12" t="s">
        <v>24</v>
      </c>
      <c r="G2587" s="12" t="s">
        <v>10</v>
      </c>
      <c r="H2587" s="12" t="s">
        <v>3990</v>
      </c>
      <c r="I2587" s="4"/>
      <c r="J2587" s="5">
        <v>1</v>
      </c>
      <c r="K2587" s="6"/>
      <c r="L2587" s="6" t="s">
        <v>338</v>
      </c>
      <c r="M2587" s="4" t="s">
        <v>6</v>
      </c>
      <c r="N2587" t="s">
        <v>118</v>
      </c>
      <c r="O2587" s="4"/>
      <c r="P2587" s="12" t="s">
        <v>3994</v>
      </c>
    </row>
    <row r="2588" spans="1:16" x14ac:dyDescent="0.45">
      <c r="A2588" s="2" t="s">
        <v>4175</v>
      </c>
      <c r="B2588" s="2">
        <v>1120</v>
      </c>
      <c r="C2588" s="12" t="s">
        <v>2170</v>
      </c>
      <c r="D2588" s="12" t="s">
        <v>166</v>
      </c>
      <c r="E2588" s="24">
        <v>12571644</v>
      </c>
      <c r="F2588" s="12" t="s">
        <v>0</v>
      </c>
      <c r="G2588" s="12" t="s">
        <v>24</v>
      </c>
      <c r="H2588" s="12" t="s">
        <v>3995</v>
      </c>
      <c r="I2588" s="4"/>
      <c r="J2588" s="5">
        <v>1</v>
      </c>
      <c r="K2588" s="6"/>
      <c r="L2588" s="6" t="s">
        <v>176</v>
      </c>
      <c r="M2588" s="4" t="s">
        <v>6</v>
      </c>
      <c r="N2588" t="s">
        <v>118</v>
      </c>
      <c r="O2588" s="4"/>
      <c r="P2588" s="12" t="s">
        <v>3996</v>
      </c>
    </row>
    <row r="2589" spans="1:16" x14ac:dyDescent="0.45">
      <c r="A2589" s="2" t="s">
        <v>4175</v>
      </c>
      <c r="B2589" s="2">
        <v>1120</v>
      </c>
      <c r="C2589" s="12" t="s">
        <v>1529</v>
      </c>
      <c r="D2589" s="12" t="s">
        <v>166</v>
      </c>
      <c r="E2589" s="24">
        <v>12450054</v>
      </c>
      <c r="F2589" s="12" t="s">
        <v>10</v>
      </c>
      <c r="G2589" s="12" t="s">
        <v>24</v>
      </c>
      <c r="H2589" s="12" t="s">
        <v>3995</v>
      </c>
      <c r="I2589" s="4"/>
      <c r="J2589" s="5">
        <v>1</v>
      </c>
      <c r="K2589" s="6"/>
      <c r="L2589" s="6" t="s">
        <v>226</v>
      </c>
      <c r="M2589" s="4" t="s">
        <v>6</v>
      </c>
      <c r="N2589" t="s">
        <v>118</v>
      </c>
      <c r="O2589" s="4"/>
      <c r="P2589" s="12" t="s">
        <v>3997</v>
      </c>
    </row>
    <row r="2590" spans="1:16" x14ac:dyDescent="0.45">
      <c r="A2590" s="2" t="s">
        <v>4175</v>
      </c>
      <c r="B2590" s="2">
        <v>1120</v>
      </c>
      <c r="C2590" s="12" t="s">
        <v>549</v>
      </c>
      <c r="D2590" s="12" t="s">
        <v>327</v>
      </c>
      <c r="E2590" s="24">
        <v>181430719</v>
      </c>
      <c r="F2590" s="12" t="s">
        <v>24</v>
      </c>
      <c r="G2590" s="12" t="s">
        <v>10</v>
      </c>
      <c r="H2590" s="12" t="s">
        <v>3998</v>
      </c>
      <c r="I2590" s="4"/>
      <c r="J2590" s="5">
        <v>1</v>
      </c>
      <c r="K2590" s="6"/>
      <c r="L2590" s="6" t="s">
        <v>131</v>
      </c>
      <c r="M2590" s="4" t="s">
        <v>6</v>
      </c>
      <c r="N2590" t="s">
        <v>118</v>
      </c>
      <c r="O2590" s="4"/>
      <c r="P2590" s="12" t="s">
        <v>3999</v>
      </c>
    </row>
    <row r="2591" spans="1:16" x14ac:dyDescent="0.45">
      <c r="A2591" s="2" t="s">
        <v>4175</v>
      </c>
      <c r="B2591" s="2">
        <v>1120</v>
      </c>
      <c r="C2591" s="12" t="s">
        <v>248</v>
      </c>
      <c r="D2591" s="12" t="s">
        <v>142</v>
      </c>
      <c r="E2591" s="24">
        <v>20149375</v>
      </c>
      <c r="F2591" s="12" t="s">
        <v>24</v>
      </c>
      <c r="G2591" s="12" t="s">
        <v>10</v>
      </c>
      <c r="H2591" s="12" t="s">
        <v>4000</v>
      </c>
      <c r="I2591" s="4"/>
      <c r="J2591" s="5">
        <v>1</v>
      </c>
      <c r="K2591" s="6"/>
      <c r="L2591" s="6" t="s">
        <v>246</v>
      </c>
      <c r="M2591" s="4" t="s">
        <v>6</v>
      </c>
      <c r="N2591" t="s">
        <v>118</v>
      </c>
      <c r="O2591" s="4"/>
      <c r="P2591" s="12" t="s">
        <v>4001</v>
      </c>
    </row>
    <row r="2592" spans="1:16" x14ac:dyDescent="0.45">
      <c r="A2592" s="2" t="s">
        <v>4175</v>
      </c>
      <c r="B2592" s="2">
        <v>1120</v>
      </c>
      <c r="C2592" s="12" t="s">
        <v>2981</v>
      </c>
      <c r="D2592" s="12" t="s">
        <v>142</v>
      </c>
      <c r="E2592" s="24">
        <v>20135651</v>
      </c>
      <c r="F2592" s="12" t="s">
        <v>0</v>
      </c>
      <c r="G2592" s="12" t="s">
        <v>1</v>
      </c>
      <c r="H2592" s="12" t="s">
        <v>4000</v>
      </c>
      <c r="I2592" s="4"/>
      <c r="J2592" s="5">
        <v>1</v>
      </c>
      <c r="K2592" s="6"/>
      <c r="L2592" s="6" t="s">
        <v>180</v>
      </c>
      <c r="M2592" s="4" t="s">
        <v>6</v>
      </c>
      <c r="N2592" t="s">
        <v>118</v>
      </c>
      <c r="O2592" s="4"/>
      <c r="P2592" s="12" t="s">
        <v>4002</v>
      </c>
    </row>
    <row r="2593" spans="1:16" x14ac:dyDescent="0.45">
      <c r="A2593" s="2" t="s">
        <v>4175</v>
      </c>
      <c r="B2593" s="2">
        <v>1120</v>
      </c>
      <c r="C2593" s="12" t="s">
        <v>4003</v>
      </c>
      <c r="D2593" s="12" t="s">
        <v>142</v>
      </c>
      <c r="E2593" s="24">
        <v>20135651</v>
      </c>
      <c r="F2593" s="12" t="s">
        <v>0</v>
      </c>
      <c r="G2593" s="12" t="s">
        <v>1</v>
      </c>
      <c r="H2593" s="12" t="s">
        <v>4000</v>
      </c>
      <c r="I2593" s="4"/>
      <c r="J2593" s="5">
        <v>1</v>
      </c>
      <c r="K2593" s="6"/>
      <c r="L2593" s="6" t="s">
        <v>180</v>
      </c>
      <c r="M2593" s="4" t="s">
        <v>6</v>
      </c>
      <c r="N2593" t="s">
        <v>118</v>
      </c>
      <c r="O2593" s="4"/>
      <c r="P2593" s="12" t="s">
        <v>4002</v>
      </c>
    </row>
    <row r="2594" spans="1:16" x14ac:dyDescent="0.45">
      <c r="A2594" s="2" t="s">
        <v>4175</v>
      </c>
      <c r="B2594" s="2">
        <v>1120</v>
      </c>
      <c r="C2594" s="12" t="s">
        <v>1059</v>
      </c>
      <c r="D2594" s="12" t="s">
        <v>142</v>
      </c>
      <c r="E2594" s="24">
        <v>20217359</v>
      </c>
      <c r="F2594" s="12" t="s">
        <v>10</v>
      </c>
      <c r="G2594" s="12" t="s">
        <v>1</v>
      </c>
      <c r="H2594" s="12" t="s">
        <v>4000</v>
      </c>
      <c r="I2594" s="4"/>
      <c r="J2594" s="5">
        <v>1</v>
      </c>
      <c r="K2594" s="6"/>
      <c r="L2594" s="6" t="s">
        <v>124</v>
      </c>
      <c r="M2594" s="4" t="s">
        <v>6</v>
      </c>
      <c r="N2594" t="s">
        <v>118</v>
      </c>
      <c r="O2594" s="4"/>
      <c r="P2594" s="12" t="s">
        <v>4004</v>
      </c>
    </row>
    <row r="2595" spans="1:16" x14ac:dyDescent="0.45">
      <c r="A2595" s="2" t="s">
        <v>4175</v>
      </c>
      <c r="B2595" s="2">
        <v>1120</v>
      </c>
      <c r="C2595" s="12" t="s">
        <v>753</v>
      </c>
      <c r="D2595" s="12" t="s">
        <v>142</v>
      </c>
      <c r="E2595" s="24">
        <v>20108423</v>
      </c>
      <c r="F2595" s="12" t="s">
        <v>10</v>
      </c>
      <c r="G2595" s="12" t="s">
        <v>1</v>
      </c>
      <c r="H2595" s="12" t="s">
        <v>4000</v>
      </c>
      <c r="I2595" s="4"/>
      <c r="J2595" s="5">
        <v>1</v>
      </c>
      <c r="K2595" s="6"/>
      <c r="L2595" s="6" t="s">
        <v>124</v>
      </c>
      <c r="M2595" s="4" t="s">
        <v>6</v>
      </c>
      <c r="N2595" t="s">
        <v>118</v>
      </c>
      <c r="O2595" s="4"/>
      <c r="P2595" s="12" t="s">
        <v>4005</v>
      </c>
    </row>
    <row r="2596" spans="1:16" x14ac:dyDescent="0.45">
      <c r="A2596" s="2" t="s">
        <v>4175</v>
      </c>
      <c r="B2596" s="2">
        <v>1120</v>
      </c>
      <c r="C2596" s="12" t="s">
        <v>2117</v>
      </c>
      <c r="D2596" s="12" t="s">
        <v>142</v>
      </c>
      <c r="E2596" s="24">
        <v>20109124</v>
      </c>
      <c r="F2596" s="12" t="s">
        <v>0</v>
      </c>
      <c r="G2596" s="12" t="s">
        <v>24</v>
      </c>
      <c r="H2596" s="12" t="s">
        <v>4000</v>
      </c>
      <c r="I2596" s="4"/>
      <c r="J2596" s="5">
        <v>1</v>
      </c>
      <c r="K2596" s="6"/>
      <c r="L2596" s="6" t="s">
        <v>338</v>
      </c>
      <c r="M2596" s="4" t="s">
        <v>6</v>
      </c>
      <c r="N2596" t="s">
        <v>118</v>
      </c>
      <c r="O2596" s="4"/>
      <c r="P2596" s="12" t="s">
        <v>4006</v>
      </c>
    </row>
    <row r="2597" spans="1:16" x14ac:dyDescent="0.45">
      <c r="A2597" s="2" t="s">
        <v>4175</v>
      </c>
      <c r="B2597" s="2">
        <v>1120</v>
      </c>
      <c r="C2597" s="12" t="s">
        <v>717</v>
      </c>
      <c r="D2597" s="12" t="s">
        <v>142</v>
      </c>
      <c r="E2597" s="24">
        <v>20013807</v>
      </c>
      <c r="F2597" s="12" t="s">
        <v>24</v>
      </c>
      <c r="G2597" s="12" t="s">
        <v>10</v>
      </c>
      <c r="H2597" s="12" t="s">
        <v>4000</v>
      </c>
      <c r="I2597" s="4"/>
      <c r="J2597" s="5">
        <v>1</v>
      </c>
      <c r="K2597" s="6"/>
      <c r="L2597" s="6" t="s">
        <v>128</v>
      </c>
      <c r="M2597" s="4" t="s">
        <v>6</v>
      </c>
      <c r="N2597" t="s">
        <v>118</v>
      </c>
      <c r="O2597" s="4"/>
      <c r="P2597" s="12" t="s">
        <v>4007</v>
      </c>
    </row>
    <row r="2598" spans="1:16" x14ac:dyDescent="0.45">
      <c r="A2598" s="2" t="s">
        <v>4175</v>
      </c>
      <c r="B2598" s="2">
        <v>1120</v>
      </c>
      <c r="C2598" s="12" t="s">
        <v>523</v>
      </c>
      <c r="D2598" s="12" t="s">
        <v>142</v>
      </c>
      <c r="E2598" s="24">
        <v>20200310</v>
      </c>
      <c r="F2598" s="12" t="s">
        <v>24</v>
      </c>
      <c r="G2598" s="12" t="s">
        <v>10</v>
      </c>
      <c r="H2598" s="12" t="s">
        <v>4000</v>
      </c>
      <c r="I2598" s="4"/>
      <c r="J2598" s="5">
        <v>1</v>
      </c>
      <c r="K2598" s="6"/>
      <c r="L2598" s="6" t="s">
        <v>128</v>
      </c>
      <c r="M2598" s="4" t="s">
        <v>6</v>
      </c>
      <c r="N2598" t="s">
        <v>118</v>
      </c>
      <c r="O2598" s="4"/>
      <c r="P2598" s="12" t="s">
        <v>4008</v>
      </c>
    </row>
    <row r="2599" spans="1:16" x14ac:dyDescent="0.45">
      <c r="A2599" s="2" t="s">
        <v>4175</v>
      </c>
      <c r="B2599" s="2">
        <v>1120</v>
      </c>
      <c r="C2599" s="12" t="s">
        <v>1299</v>
      </c>
      <c r="D2599" s="12" t="s">
        <v>142</v>
      </c>
      <c r="E2599" s="24">
        <v>20135522</v>
      </c>
      <c r="F2599" s="12" t="s">
        <v>24</v>
      </c>
      <c r="G2599" s="12" t="s">
        <v>10</v>
      </c>
      <c r="H2599" s="12" t="s">
        <v>4000</v>
      </c>
      <c r="I2599" s="4"/>
      <c r="J2599" s="5">
        <v>1</v>
      </c>
      <c r="K2599" s="6"/>
      <c r="L2599" s="6" t="s">
        <v>128</v>
      </c>
      <c r="M2599" s="4" t="s">
        <v>6</v>
      </c>
      <c r="N2599" t="s">
        <v>118</v>
      </c>
      <c r="O2599" s="4"/>
      <c r="P2599" s="12" t="s">
        <v>4009</v>
      </c>
    </row>
    <row r="2600" spans="1:16" x14ac:dyDescent="0.45">
      <c r="A2600" s="2" t="s">
        <v>4175</v>
      </c>
      <c r="B2600" s="2">
        <v>1120</v>
      </c>
      <c r="C2600" s="12" t="s">
        <v>1247</v>
      </c>
      <c r="D2600" s="12" t="s">
        <v>142</v>
      </c>
      <c r="E2600" s="24">
        <v>20200361</v>
      </c>
      <c r="F2600" s="12" t="s">
        <v>0</v>
      </c>
      <c r="G2600" s="12" t="s">
        <v>1</v>
      </c>
      <c r="H2600" s="12" t="s">
        <v>4000</v>
      </c>
      <c r="I2600" s="4"/>
      <c r="J2600" s="5">
        <v>1</v>
      </c>
      <c r="K2600" s="6"/>
      <c r="L2600" s="6" t="s">
        <v>226</v>
      </c>
      <c r="M2600" s="4" t="s">
        <v>6</v>
      </c>
      <c r="N2600" t="s">
        <v>118</v>
      </c>
      <c r="O2600" s="4"/>
      <c r="P2600" s="12" t="s">
        <v>4010</v>
      </c>
    </row>
    <row r="2601" spans="1:16" x14ac:dyDescent="0.45">
      <c r="A2601" s="2" t="s">
        <v>4175</v>
      </c>
      <c r="B2601" s="2">
        <v>1120</v>
      </c>
      <c r="C2601" s="12" t="s">
        <v>4011</v>
      </c>
      <c r="D2601" s="12" t="s">
        <v>142</v>
      </c>
      <c r="E2601" s="24">
        <v>20135522</v>
      </c>
      <c r="F2601" s="12" t="s">
        <v>24</v>
      </c>
      <c r="G2601" s="12" t="s">
        <v>10</v>
      </c>
      <c r="H2601" s="12" t="s">
        <v>4000</v>
      </c>
      <c r="I2601" s="4"/>
      <c r="J2601" s="5">
        <v>1</v>
      </c>
      <c r="K2601" s="6"/>
      <c r="L2601" s="6" t="s">
        <v>226</v>
      </c>
      <c r="M2601" s="4" t="s">
        <v>6</v>
      </c>
      <c r="N2601" t="s">
        <v>118</v>
      </c>
      <c r="O2601" s="4"/>
      <c r="P2601" s="12" t="s">
        <v>4009</v>
      </c>
    </row>
    <row r="2602" spans="1:16" x14ac:dyDescent="0.45">
      <c r="A2602" s="2" t="s">
        <v>4175</v>
      </c>
      <c r="B2602" s="2">
        <v>1120</v>
      </c>
      <c r="C2602" s="12" t="s">
        <v>1751</v>
      </c>
      <c r="D2602" s="12" t="s">
        <v>142</v>
      </c>
      <c r="E2602" s="24">
        <v>20135612</v>
      </c>
      <c r="F2602" s="12" t="s">
        <v>24</v>
      </c>
      <c r="G2602" s="12" t="s">
        <v>10</v>
      </c>
      <c r="H2602" s="12" t="s">
        <v>4000</v>
      </c>
      <c r="I2602" s="4"/>
      <c r="J2602" s="5">
        <v>1</v>
      </c>
      <c r="K2602" s="6"/>
      <c r="L2602" s="6" t="s">
        <v>131</v>
      </c>
      <c r="M2602" s="4" t="s">
        <v>6</v>
      </c>
      <c r="N2602" t="s">
        <v>118</v>
      </c>
      <c r="O2602" s="4"/>
      <c r="P2602" s="12" t="s">
        <v>4012</v>
      </c>
    </row>
    <row r="2603" spans="1:16" x14ac:dyDescent="0.45">
      <c r="A2603" s="2" t="s">
        <v>4175</v>
      </c>
      <c r="B2603" s="2">
        <v>1120</v>
      </c>
      <c r="C2603" s="12" t="s">
        <v>460</v>
      </c>
      <c r="D2603" s="12" t="s">
        <v>142</v>
      </c>
      <c r="E2603" s="24">
        <v>20160812</v>
      </c>
      <c r="F2603" s="12" t="s">
        <v>24</v>
      </c>
      <c r="G2603" s="12" t="s">
        <v>10</v>
      </c>
      <c r="H2603" s="12" t="s">
        <v>4000</v>
      </c>
      <c r="I2603" s="4"/>
      <c r="J2603" s="5">
        <v>1</v>
      </c>
      <c r="K2603" s="6"/>
      <c r="L2603" s="6" t="s">
        <v>32</v>
      </c>
      <c r="M2603" s="4" t="s">
        <v>6</v>
      </c>
      <c r="N2603" t="s">
        <v>118</v>
      </c>
      <c r="O2603" s="4"/>
      <c r="P2603" s="12" t="s">
        <v>2975</v>
      </c>
    </row>
    <row r="2604" spans="1:16" x14ac:dyDescent="0.45">
      <c r="A2604" s="2" t="s">
        <v>4175</v>
      </c>
      <c r="B2604" s="2">
        <v>1120</v>
      </c>
      <c r="C2604" s="12" t="s">
        <v>4014</v>
      </c>
      <c r="D2604" s="12" t="s">
        <v>327</v>
      </c>
      <c r="E2604" s="24">
        <v>9121740</v>
      </c>
      <c r="F2604" s="12" t="s">
        <v>1</v>
      </c>
      <c r="G2604" s="12" t="s">
        <v>0</v>
      </c>
      <c r="H2604" s="12" t="s">
        <v>4013</v>
      </c>
      <c r="I2604" s="4"/>
      <c r="J2604" s="5">
        <v>1</v>
      </c>
      <c r="K2604" s="6"/>
      <c r="L2604" s="6" t="s">
        <v>151</v>
      </c>
      <c r="M2604" s="4" t="s">
        <v>6</v>
      </c>
      <c r="N2604" t="s">
        <v>118</v>
      </c>
      <c r="O2604" s="4"/>
      <c r="P2604" s="12" t="s">
        <v>4015</v>
      </c>
    </row>
    <row r="2605" spans="1:16" x14ac:dyDescent="0.45">
      <c r="A2605" s="2" t="s">
        <v>4175</v>
      </c>
      <c r="B2605" s="2">
        <v>1120</v>
      </c>
      <c r="C2605" s="12" t="s">
        <v>1642</v>
      </c>
      <c r="D2605" s="12" t="s">
        <v>327</v>
      </c>
      <c r="E2605" s="24">
        <v>9036087</v>
      </c>
      <c r="F2605" s="12" t="s">
        <v>1</v>
      </c>
      <c r="G2605" s="12" t="s">
        <v>0</v>
      </c>
      <c r="H2605" s="12" t="s">
        <v>4013</v>
      </c>
      <c r="I2605" s="4"/>
      <c r="J2605" s="5">
        <v>1</v>
      </c>
      <c r="K2605" s="6"/>
      <c r="L2605" s="6" t="s">
        <v>180</v>
      </c>
      <c r="M2605" s="4" t="s">
        <v>6</v>
      </c>
      <c r="N2605" t="s">
        <v>118</v>
      </c>
      <c r="O2605" s="4"/>
      <c r="P2605" s="12" t="s">
        <v>4016</v>
      </c>
    </row>
    <row r="2606" spans="1:16" x14ac:dyDescent="0.45">
      <c r="A2606" s="2" t="s">
        <v>4175</v>
      </c>
      <c r="B2606" s="2">
        <v>1120</v>
      </c>
      <c r="C2606" s="12" t="s">
        <v>1026</v>
      </c>
      <c r="D2606" s="12" t="s">
        <v>327</v>
      </c>
      <c r="E2606" s="24">
        <v>9089080</v>
      </c>
      <c r="F2606" s="12" t="s">
        <v>0</v>
      </c>
      <c r="G2606" s="12" t="s">
        <v>1</v>
      </c>
      <c r="H2606" s="12" t="s">
        <v>4013</v>
      </c>
      <c r="I2606" s="4"/>
      <c r="J2606" s="5">
        <v>1</v>
      </c>
      <c r="K2606" s="6"/>
      <c r="L2606" s="6" t="s">
        <v>128</v>
      </c>
      <c r="M2606" s="4" t="s">
        <v>6</v>
      </c>
      <c r="N2606" t="s">
        <v>118</v>
      </c>
      <c r="O2606" s="4"/>
      <c r="P2606" s="12" t="s">
        <v>4017</v>
      </c>
    </row>
    <row r="2607" spans="1:16" x14ac:dyDescent="0.45">
      <c r="A2607" s="2" t="s">
        <v>4175</v>
      </c>
      <c r="B2607" s="2">
        <v>1120</v>
      </c>
      <c r="C2607" s="12" t="s">
        <v>2364</v>
      </c>
      <c r="D2607" s="12" t="s">
        <v>327</v>
      </c>
      <c r="E2607" s="24">
        <v>9097991</v>
      </c>
      <c r="F2607" s="12" t="s">
        <v>0</v>
      </c>
      <c r="G2607" s="12" t="s">
        <v>1</v>
      </c>
      <c r="H2607" s="12" t="s">
        <v>4013</v>
      </c>
      <c r="I2607" s="4"/>
      <c r="J2607" s="5">
        <v>1</v>
      </c>
      <c r="K2607" s="6"/>
      <c r="L2607" s="6" t="s">
        <v>128</v>
      </c>
      <c r="M2607" s="4" t="s">
        <v>6</v>
      </c>
      <c r="N2607" t="s">
        <v>118</v>
      </c>
      <c r="O2607" s="4"/>
      <c r="P2607" s="12" t="s">
        <v>4018</v>
      </c>
    </row>
    <row r="2608" spans="1:16" x14ac:dyDescent="0.45">
      <c r="A2608" s="2" t="s">
        <v>4175</v>
      </c>
      <c r="B2608" s="2">
        <v>1120</v>
      </c>
      <c r="C2608" s="12" t="s">
        <v>413</v>
      </c>
      <c r="D2608" s="12" t="s">
        <v>327</v>
      </c>
      <c r="E2608" s="24">
        <v>9027447</v>
      </c>
      <c r="F2608" s="12" t="s">
        <v>0</v>
      </c>
      <c r="G2608" s="12" t="s">
        <v>24</v>
      </c>
      <c r="H2608" s="12" t="s">
        <v>4013</v>
      </c>
      <c r="I2608" s="4"/>
      <c r="J2608" s="5">
        <v>1</v>
      </c>
      <c r="K2608" s="6"/>
      <c r="L2608" s="6" t="s">
        <v>226</v>
      </c>
      <c r="M2608" s="4" t="s">
        <v>6</v>
      </c>
      <c r="N2608" t="s">
        <v>118</v>
      </c>
      <c r="O2608" s="4"/>
      <c r="P2608" s="12" t="s">
        <v>4019</v>
      </c>
    </row>
    <row r="2609" spans="1:16" x14ac:dyDescent="0.45">
      <c r="A2609" s="2" t="s">
        <v>4175</v>
      </c>
      <c r="B2609" s="2">
        <v>1120</v>
      </c>
      <c r="C2609" s="12" t="s">
        <v>957</v>
      </c>
      <c r="D2609" s="12" t="s">
        <v>327</v>
      </c>
      <c r="E2609" s="24">
        <v>9036106</v>
      </c>
      <c r="F2609" s="12" t="s">
        <v>0</v>
      </c>
      <c r="G2609" s="12" t="s">
        <v>1</v>
      </c>
      <c r="H2609" s="12" t="s">
        <v>4013</v>
      </c>
      <c r="I2609" s="4"/>
      <c r="J2609" s="5">
        <v>1</v>
      </c>
      <c r="K2609" s="6"/>
      <c r="L2609" s="6" t="s">
        <v>32</v>
      </c>
      <c r="M2609" s="4" t="s">
        <v>6</v>
      </c>
      <c r="N2609" t="s">
        <v>118</v>
      </c>
      <c r="O2609" s="4"/>
      <c r="P2609" s="12" t="s">
        <v>4020</v>
      </c>
    </row>
    <row r="2610" spans="1:16" x14ac:dyDescent="0.45">
      <c r="A2610" s="2" t="s">
        <v>4175</v>
      </c>
      <c r="B2610" s="2">
        <v>1120</v>
      </c>
      <c r="C2610" s="12" t="s">
        <v>277</v>
      </c>
      <c r="D2610" s="12" t="s">
        <v>1143</v>
      </c>
      <c r="E2610" s="24">
        <v>23637640</v>
      </c>
      <c r="F2610" s="12" t="s">
        <v>24</v>
      </c>
      <c r="G2610" s="12" t="s">
        <v>10</v>
      </c>
      <c r="H2610" s="12" t="s">
        <v>4021</v>
      </c>
      <c r="I2610" s="4"/>
      <c r="J2610" s="5">
        <v>1</v>
      </c>
      <c r="K2610" s="6"/>
      <c r="L2610" s="6" t="s">
        <v>246</v>
      </c>
      <c r="M2610" s="4" t="s">
        <v>6</v>
      </c>
      <c r="N2610" t="s">
        <v>118</v>
      </c>
      <c r="O2610" s="4"/>
      <c r="P2610" s="12" t="s">
        <v>4022</v>
      </c>
    </row>
    <row r="2611" spans="1:16" x14ac:dyDescent="0.45">
      <c r="A2611" s="2" t="s">
        <v>4175</v>
      </c>
      <c r="B2611" s="2">
        <v>1120</v>
      </c>
      <c r="C2611" s="12" t="s">
        <v>1793</v>
      </c>
      <c r="D2611" s="12" t="s">
        <v>1143</v>
      </c>
      <c r="E2611" s="24">
        <v>23632794</v>
      </c>
      <c r="F2611" s="12" t="s">
        <v>24</v>
      </c>
      <c r="G2611" s="12" t="s">
        <v>0</v>
      </c>
      <c r="H2611" s="12" t="s">
        <v>4021</v>
      </c>
      <c r="I2611" s="4"/>
      <c r="J2611" s="5">
        <v>1</v>
      </c>
      <c r="K2611" s="6"/>
      <c r="L2611" s="6" t="s">
        <v>436</v>
      </c>
      <c r="M2611" s="4" t="s">
        <v>6</v>
      </c>
      <c r="N2611" t="s">
        <v>118</v>
      </c>
      <c r="O2611" s="4"/>
      <c r="P2611" s="12" t="s">
        <v>4023</v>
      </c>
    </row>
    <row r="2612" spans="1:16" x14ac:dyDescent="0.45">
      <c r="A2612" s="2" t="s">
        <v>4175</v>
      </c>
      <c r="B2612" s="2">
        <v>1120</v>
      </c>
      <c r="C2612" s="12" t="s">
        <v>2632</v>
      </c>
      <c r="D2612" s="12" t="s">
        <v>1143</v>
      </c>
      <c r="E2612" s="24">
        <v>23632794</v>
      </c>
      <c r="F2612" s="12" t="s">
        <v>24</v>
      </c>
      <c r="G2612" s="12" t="s">
        <v>0</v>
      </c>
      <c r="H2612" s="12" t="s">
        <v>4021</v>
      </c>
      <c r="I2612" s="4"/>
      <c r="J2612" s="5">
        <v>1</v>
      </c>
      <c r="K2612" s="6"/>
      <c r="L2612" s="6" t="s">
        <v>128</v>
      </c>
      <c r="M2612" s="4" t="s">
        <v>6</v>
      </c>
      <c r="N2612" t="s">
        <v>118</v>
      </c>
      <c r="O2612" s="4"/>
      <c r="P2612" s="12" t="s">
        <v>4023</v>
      </c>
    </row>
    <row r="2613" spans="1:16" x14ac:dyDescent="0.45">
      <c r="A2613" s="2" t="s">
        <v>4175</v>
      </c>
      <c r="B2613" s="2">
        <v>1120</v>
      </c>
      <c r="C2613" s="12" t="s">
        <v>1070</v>
      </c>
      <c r="D2613" s="12" t="s">
        <v>1734</v>
      </c>
      <c r="E2613" s="24">
        <v>60749630</v>
      </c>
      <c r="F2613" s="12" t="s">
        <v>10</v>
      </c>
      <c r="G2613" s="12" t="s">
        <v>0</v>
      </c>
      <c r="H2613" s="12" t="s">
        <v>4024</v>
      </c>
      <c r="I2613" s="4"/>
      <c r="J2613" s="5">
        <v>1</v>
      </c>
      <c r="K2613" s="6"/>
      <c r="L2613" s="6" t="s">
        <v>180</v>
      </c>
      <c r="M2613" s="4" t="s">
        <v>6</v>
      </c>
      <c r="N2613" t="s">
        <v>118</v>
      </c>
      <c r="O2613" s="4"/>
      <c r="P2613" s="12" t="s">
        <v>4025</v>
      </c>
    </row>
    <row r="2614" spans="1:16" x14ac:dyDescent="0.45">
      <c r="A2614" s="2" t="s">
        <v>4175</v>
      </c>
      <c r="B2614" s="2">
        <v>1120</v>
      </c>
      <c r="C2614" s="12" t="s">
        <v>778</v>
      </c>
      <c r="D2614" s="12" t="s">
        <v>1734</v>
      </c>
      <c r="E2614" s="24">
        <v>60737882</v>
      </c>
      <c r="F2614" s="12" t="s">
        <v>24</v>
      </c>
      <c r="G2614" s="12" t="s">
        <v>10</v>
      </c>
      <c r="H2614" s="12" t="s">
        <v>4024</v>
      </c>
      <c r="I2614" s="4"/>
      <c r="J2614" s="5">
        <v>1</v>
      </c>
      <c r="K2614" s="6"/>
      <c r="L2614" s="6" t="s">
        <v>226</v>
      </c>
      <c r="M2614" s="4" t="s">
        <v>6</v>
      </c>
      <c r="N2614" t="s">
        <v>118</v>
      </c>
      <c r="O2614" s="4"/>
      <c r="P2614" s="12" t="s">
        <v>4026</v>
      </c>
    </row>
    <row r="2615" spans="1:16" x14ac:dyDescent="0.45">
      <c r="A2615" s="2" t="s">
        <v>4175</v>
      </c>
      <c r="B2615" s="2">
        <v>1120</v>
      </c>
      <c r="C2615" s="12" t="s">
        <v>4027</v>
      </c>
      <c r="D2615" s="12" t="s">
        <v>1734</v>
      </c>
      <c r="E2615" s="24">
        <v>60736600</v>
      </c>
      <c r="F2615" s="12" t="s">
        <v>0</v>
      </c>
      <c r="G2615" s="12" t="s">
        <v>1</v>
      </c>
      <c r="H2615" s="12" t="s">
        <v>4024</v>
      </c>
      <c r="I2615" s="4"/>
      <c r="J2615" s="5">
        <v>1</v>
      </c>
      <c r="K2615" s="6"/>
      <c r="L2615" s="6" t="s">
        <v>32</v>
      </c>
      <c r="M2615" s="4" t="s">
        <v>6</v>
      </c>
      <c r="N2615" t="s">
        <v>118</v>
      </c>
      <c r="O2615" s="4"/>
      <c r="P2615" s="12" t="s">
        <v>4028</v>
      </c>
    </row>
    <row r="2616" spans="1:16" x14ac:dyDescent="0.45">
      <c r="A2616" s="2" t="s">
        <v>4175</v>
      </c>
      <c r="B2616" s="2">
        <v>1120</v>
      </c>
      <c r="C2616" s="12" t="s">
        <v>846</v>
      </c>
      <c r="D2616" s="12" t="s">
        <v>1932</v>
      </c>
      <c r="E2616" s="24">
        <v>48118012</v>
      </c>
      <c r="F2616" s="12" t="s">
        <v>24</v>
      </c>
      <c r="G2616" s="12" t="s">
        <v>10</v>
      </c>
      <c r="H2616" s="12" t="s">
        <v>4029</v>
      </c>
      <c r="I2616" s="4"/>
      <c r="J2616" s="5">
        <v>1</v>
      </c>
      <c r="K2616" s="7"/>
      <c r="L2616" s="7" t="s">
        <v>436</v>
      </c>
      <c r="M2616" s="4" t="s">
        <v>6</v>
      </c>
      <c r="N2616" t="s">
        <v>118</v>
      </c>
      <c r="O2616" s="4"/>
      <c r="P2616" s="12" t="s">
        <v>4030</v>
      </c>
    </row>
    <row r="2617" spans="1:16" x14ac:dyDescent="0.45">
      <c r="A2617" s="2" t="s">
        <v>4175</v>
      </c>
      <c r="B2617" s="2">
        <v>1120</v>
      </c>
      <c r="C2617" s="12" t="s">
        <v>1235</v>
      </c>
      <c r="D2617" s="12" t="s">
        <v>1932</v>
      </c>
      <c r="E2617" s="24">
        <v>48117284</v>
      </c>
      <c r="F2617" s="12" t="s">
        <v>1</v>
      </c>
      <c r="G2617" s="12" t="s">
        <v>0</v>
      </c>
      <c r="H2617" s="12" t="s">
        <v>4029</v>
      </c>
      <c r="I2617" s="4"/>
      <c r="J2617" s="5">
        <v>1</v>
      </c>
      <c r="K2617" s="6"/>
      <c r="L2617" s="6" t="s">
        <v>338</v>
      </c>
      <c r="M2617" s="4" t="s">
        <v>6</v>
      </c>
      <c r="N2617" t="s">
        <v>118</v>
      </c>
      <c r="O2617" s="4"/>
      <c r="P2617" s="12" t="s">
        <v>4031</v>
      </c>
    </row>
    <row r="2618" spans="1:16" x14ac:dyDescent="0.45">
      <c r="A2618" s="2" t="s">
        <v>4175</v>
      </c>
      <c r="B2618" s="2">
        <v>1120</v>
      </c>
      <c r="C2618" s="12" t="s">
        <v>510</v>
      </c>
      <c r="D2618" s="12" t="s">
        <v>1932</v>
      </c>
      <c r="E2618" s="24">
        <v>48116740</v>
      </c>
      <c r="F2618" s="12" t="s">
        <v>10</v>
      </c>
      <c r="G2618" s="12" t="s">
        <v>0</v>
      </c>
      <c r="H2618" s="12" t="s">
        <v>4029</v>
      </c>
      <c r="I2618" s="4"/>
      <c r="J2618" s="5">
        <v>1</v>
      </c>
      <c r="K2618" s="6"/>
      <c r="L2618" s="6" t="s">
        <v>128</v>
      </c>
      <c r="M2618" s="4" t="s">
        <v>6</v>
      </c>
      <c r="N2618" t="s">
        <v>118</v>
      </c>
      <c r="O2618" s="4"/>
      <c r="P2618" s="12" t="s">
        <v>4032</v>
      </c>
    </row>
    <row r="2619" spans="1:16" x14ac:dyDescent="0.45">
      <c r="A2619" s="2" t="s">
        <v>4175</v>
      </c>
      <c r="B2619" s="2">
        <v>1120</v>
      </c>
      <c r="C2619" s="12" t="s">
        <v>663</v>
      </c>
      <c r="D2619" s="12" t="s">
        <v>1932</v>
      </c>
      <c r="E2619" s="24">
        <v>48125772</v>
      </c>
      <c r="F2619" s="12" t="s">
        <v>0</v>
      </c>
      <c r="G2619" s="12" t="s">
        <v>1</v>
      </c>
      <c r="H2619" s="12" t="s">
        <v>4029</v>
      </c>
      <c r="I2619" s="4"/>
      <c r="J2619" s="5">
        <v>1</v>
      </c>
      <c r="K2619" s="6"/>
      <c r="L2619" s="6" t="s">
        <v>70</v>
      </c>
      <c r="M2619" s="4" t="s">
        <v>6</v>
      </c>
      <c r="N2619" t="s">
        <v>132</v>
      </c>
      <c r="O2619" s="4"/>
      <c r="P2619" s="12" t="s">
        <v>4033</v>
      </c>
    </row>
    <row r="2620" spans="1:16" x14ac:dyDescent="0.45">
      <c r="A2620" s="2" t="s">
        <v>4175</v>
      </c>
      <c r="B2620" s="2">
        <v>1120</v>
      </c>
      <c r="C2620" s="12" t="s">
        <v>533</v>
      </c>
      <c r="D2620" s="12" t="s">
        <v>1932</v>
      </c>
      <c r="E2620" s="24">
        <v>48117275</v>
      </c>
      <c r="F2620" s="12" t="s">
        <v>10</v>
      </c>
      <c r="G2620" s="12" t="s">
        <v>24</v>
      </c>
      <c r="H2620" s="12" t="s">
        <v>4029</v>
      </c>
      <c r="I2620" s="4"/>
      <c r="J2620" s="5">
        <v>1</v>
      </c>
      <c r="K2620" s="6"/>
      <c r="L2620" s="6" t="s">
        <v>45</v>
      </c>
      <c r="M2620" s="4" t="s">
        <v>6</v>
      </c>
      <c r="N2620" t="s">
        <v>118</v>
      </c>
      <c r="O2620" s="4"/>
      <c r="P2620" s="12" t="s">
        <v>4034</v>
      </c>
    </row>
    <row r="2621" spans="1:16" x14ac:dyDescent="0.45">
      <c r="A2621" s="2" t="s">
        <v>4175</v>
      </c>
      <c r="B2621" s="2">
        <v>1120</v>
      </c>
      <c r="C2621" s="12" t="s">
        <v>1675</v>
      </c>
      <c r="D2621" s="12" t="s">
        <v>142</v>
      </c>
      <c r="E2621" s="24">
        <v>34147356</v>
      </c>
      <c r="F2621" s="12" t="s">
        <v>24</v>
      </c>
      <c r="G2621" s="12" t="s">
        <v>1</v>
      </c>
      <c r="H2621" s="12" t="s">
        <v>4035</v>
      </c>
      <c r="I2621" s="4"/>
      <c r="J2621" s="5">
        <v>1</v>
      </c>
      <c r="K2621" s="6"/>
      <c r="L2621" s="6" t="s">
        <v>180</v>
      </c>
      <c r="M2621" s="4" t="s">
        <v>6</v>
      </c>
      <c r="N2621" t="s">
        <v>118</v>
      </c>
      <c r="O2621" s="4"/>
      <c r="P2621" s="12" t="s">
        <v>4036</v>
      </c>
    </row>
    <row r="2622" spans="1:16" x14ac:dyDescent="0.45">
      <c r="A2622" s="2" t="s">
        <v>4175</v>
      </c>
      <c r="B2622" s="2">
        <v>1120</v>
      </c>
      <c r="C2622" s="12" t="s">
        <v>1223</v>
      </c>
      <c r="D2622" s="12" t="s">
        <v>142</v>
      </c>
      <c r="E2622" s="24">
        <v>34149789</v>
      </c>
      <c r="F2622" s="12" t="s">
        <v>0</v>
      </c>
      <c r="G2622" s="12" t="s">
        <v>10</v>
      </c>
      <c r="H2622" s="12" t="s">
        <v>4035</v>
      </c>
      <c r="I2622" s="4"/>
      <c r="J2622" s="5">
        <v>1</v>
      </c>
      <c r="K2622" s="6"/>
      <c r="L2622" s="6" t="s">
        <v>180</v>
      </c>
      <c r="M2622" s="4" t="s">
        <v>6</v>
      </c>
      <c r="N2622" t="s">
        <v>118</v>
      </c>
      <c r="O2622" s="4"/>
      <c r="P2622" s="12" t="s">
        <v>4037</v>
      </c>
    </row>
    <row r="2623" spans="1:16" x14ac:dyDescent="0.45">
      <c r="A2623" s="2" t="s">
        <v>4175</v>
      </c>
      <c r="B2623" s="2">
        <v>1120</v>
      </c>
      <c r="C2623" s="12" t="s">
        <v>186</v>
      </c>
      <c r="D2623" s="12" t="s">
        <v>142</v>
      </c>
      <c r="E2623" s="24">
        <v>34171367</v>
      </c>
      <c r="F2623" s="12" t="s">
        <v>24</v>
      </c>
      <c r="G2623" s="12" t="s">
        <v>10</v>
      </c>
      <c r="H2623" s="12" t="s">
        <v>4035</v>
      </c>
      <c r="I2623" s="4"/>
      <c r="J2623" s="5">
        <v>1</v>
      </c>
      <c r="K2623" s="6"/>
      <c r="L2623" s="6" t="s">
        <v>187</v>
      </c>
      <c r="M2623" s="4" t="s">
        <v>6</v>
      </c>
      <c r="N2623" t="s">
        <v>118</v>
      </c>
      <c r="O2623" s="4"/>
      <c r="P2623" s="12" t="s">
        <v>4038</v>
      </c>
    </row>
    <row r="2624" spans="1:16" x14ac:dyDescent="0.45">
      <c r="A2624" s="2" t="s">
        <v>4175</v>
      </c>
      <c r="B2624" s="2">
        <v>1120</v>
      </c>
      <c r="C2624" s="12" t="s">
        <v>4039</v>
      </c>
      <c r="D2624" s="12" t="s">
        <v>142</v>
      </c>
      <c r="E2624" s="24">
        <v>34161574</v>
      </c>
      <c r="F2624" s="12" t="s">
        <v>0</v>
      </c>
      <c r="G2624" s="12" t="s">
        <v>24</v>
      </c>
      <c r="H2624" s="12" t="s">
        <v>4035</v>
      </c>
      <c r="I2624" s="4"/>
      <c r="J2624" s="5">
        <v>1</v>
      </c>
      <c r="K2624" s="6"/>
      <c r="L2624" s="6" t="s">
        <v>32</v>
      </c>
      <c r="M2624" s="4" t="s">
        <v>6</v>
      </c>
      <c r="N2624" t="s">
        <v>118</v>
      </c>
      <c r="O2624" s="4"/>
      <c r="P2624" s="12" t="s">
        <v>4040</v>
      </c>
    </row>
    <row r="2625" spans="1:16" x14ac:dyDescent="0.45">
      <c r="A2625" s="2" t="s">
        <v>4175</v>
      </c>
      <c r="B2625" s="2">
        <v>1120</v>
      </c>
      <c r="C2625" s="12" t="s">
        <v>4041</v>
      </c>
      <c r="D2625" s="12" t="s">
        <v>142</v>
      </c>
      <c r="E2625" s="24">
        <v>34161574</v>
      </c>
      <c r="F2625" s="12" t="s">
        <v>0</v>
      </c>
      <c r="G2625" s="12" t="s">
        <v>24</v>
      </c>
      <c r="H2625" s="12" t="s">
        <v>4035</v>
      </c>
      <c r="I2625" s="4"/>
      <c r="J2625" s="5">
        <v>1</v>
      </c>
      <c r="K2625" s="6"/>
      <c r="L2625" s="6" t="s">
        <v>32</v>
      </c>
      <c r="M2625" s="4" t="s">
        <v>6</v>
      </c>
      <c r="N2625" t="s">
        <v>118</v>
      </c>
      <c r="O2625" s="4"/>
      <c r="P2625" s="12" t="s">
        <v>4040</v>
      </c>
    </row>
    <row r="2626" spans="1:16" x14ac:dyDescent="0.45">
      <c r="A2626" s="2" t="s">
        <v>4175</v>
      </c>
      <c r="B2626" s="2">
        <v>1120</v>
      </c>
      <c r="C2626" s="12" t="s">
        <v>4042</v>
      </c>
      <c r="D2626" s="12" t="s">
        <v>142</v>
      </c>
      <c r="E2626" s="24">
        <v>34171759</v>
      </c>
      <c r="F2626" s="12" t="s">
        <v>1</v>
      </c>
      <c r="G2626" s="12" t="s">
        <v>0</v>
      </c>
      <c r="H2626" s="12" t="s">
        <v>4035</v>
      </c>
      <c r="I2626" s="4"/>
      <c r="J2626" s="5">
        <v>1</v>
      </c>
      <c r="K2626" s="6"/>
      <c r="L2626" s="6" t="s">
        <v>70</v>
      </c>
      <c r="M2626" s="4" t="s">
        <v>6</v>
      </c>
      <c r="N2626" t="s">
        <v>118</v>
      </c>
      <c r="O2626" s="4"/>
      <c r="P2626" s="12" t="s">
        <v>4043</v>
      </c>
    </row>
    <row r="2627" spans="1:16" x14ac:dyDescent="0.45">
      <c r="A2627" s="2" t="s">
        <v>4175</v>
      </c>
      <c r="B2627" s="2">
        <v>1120</v>
      </c>
      <c r="C2627" s="12" t="s">
        <v>4045</v>
      </c>
      <c r="D2627" s="12" t="s">
        <v>201</v>
      </c>
      <c r="E2627" s="24">
        <v>47685776</v>
      </c>
      <c r="F2627" s="12" t="s">
        <v>24</v>
      </c>
      <c r="G2627" s="12" t="s">
        <v>0</v>
      </c>
      <c r="H2627" s="12" t="s">
        <v>4044</v>
      </c>
      <c r="I2627" s="4"/>
      <c r="J2627" s="5">
        <v>1</v>
      </c>
      <c r="K2627" s="6"/>
      <c r="L2627" s="6" t="s">
        <v>131</v>
      </c>
      <c r="M2627" s="4" t="s">
        <v>6</v>
      </c>
      <c r="N2627" t="s">
        <v>118</v>
      </c>
      <c r="O2627" s="4"/>
      <c r="P2627" s="12" t="s">
        <v>4046</v>
      </c>
    </row>
    <row r="2628" spans="1:16" x14ac:dyDescent="0.45">
      <c r="A2628" s="2" t="s">
        <v>4175</v>
      </c>
      <c r="B2628" s="2">
        <v>1120</v>
      </c>
      <c r="C2628" s="12" t="s">
        <v>427</v>
      </c>
      <c r="D2628" s="12" t="s">
        <v>211</v>
      </c>
      <c r="E2628" s="24">
        <v>108424974</v>
      </c>
      <c r="F2628" s="12" t="s">
        <v>0</v>
      </c>
      <c r="G2628" s="12" t="s">
        <v>1</v>
      </c>
      <c r="H2628" s="12" t="s">
        <v>4047</v>
      </c>
      <c r="I2628" s="4"/>
      <c r="J2628" s="5">
        <v>1</v>
      </c>
      <c r="K2628" s="6"/>
      <c r="L2628" s="6" t="s">
        <v>124</v>
      </c>
      <c r="M2628" s="4" t="s">
        <v>6</v>
      </c>
      <c r="N2628" t="s">
        <v>118</v>
      </c>
      <c r="O2628" s="4"/>
      <c r="P2628" s="12" t="s">
        <v>4048</v>
      </c>
    </row>
    <row r="2629" spans="1:16" x14ac:dyDescent="0.45">
      <c r="A2629" s="2" t="s">
        <v>4175</v>
      </c>
      <c r="B2629" s="2">
        <v>1120</v>
      </c>
      <c r="C2629" s="12" t="s">
        <v>1066</v>
      </c>
      <c r="D2629" s="12" t="s">
        <v>211</v>
      </c>
      <c r="E2629" s="24">
        <v>108424845</v>
      </c>
      <c r="F2629" s="12" t="s">
        <v>0</v>
      </c>
      <c r="G2629" s="12" t="s">
        <v>1</v>
      </c>
      <c r="H2629" s="12" t="s">
        <v>4047</v>
      </c>
      <c r="I2629" s="4"/>
      <c r="J2629" s="5">
        <v>1</v>
      </c>
      <c r="K2629" s="6"/>
      <c r="L2629" s="6" t="s">
        <v>124</v>
      </c>
      <c r="M2629" s="4" t="s">
        <v>6</v>
      </c>
      <c r="N2629" t="s">
        <v>118</v>
      </c>
      <c r="O2629" s="4"/>
      <c r="P2629" s="12" t="s">
        <v>4049</v>
      </c>
    </row>
    <row r="2630" spans="1:16" x14ac:dyDescent="0.45">
      <c r="A2630" s="2" t="s">
        <v>4175</v>
      </c>
      <c r="B2630" s="2">
        <v>1120</v>
      </c>
      <c r="C2630" s="12" t="s">
        <v>2308</v>
      </c>
      <c r="D2630" s="12" t="s">
        <v>211</v>
      </c>
      <c r="E2630" s="24">
        <v>108424812</v>
      </c>
      <c r="F2630" s="12" t="s">
        <v>24</v>
      </c>
      <c r="G2630" s="12" t="s">
        <v>10</v>
      </c>
      <c r="H2630" s="12" t="s">
        <v>4047</v>
      </c>
      <c r="I2630" s="4"/>
      <c r="J2630" s="5">
        <v>1</v>
      </c>
      <c r="K2630" s="6"/>
      <c r="L2630" s="6" t="s">
        <v>70</v>
      </c>
      <c r="M2630" s="4" t="s">
        <v>6</v>
      </c>
      <c r="N2630" t="s">
        <v>118</v>
      </c>
      <c r="O2630" s="4"/>
      <c r="P2630" s="12" t="s">
        <v>4050</v>
      </c>
    </row>
    <row r="2631" spans="1:16" x14ac:dyDescent="0.45">
      <c r="A2631" s="2" t="s">
        <v>4175</v>
      </c>
      <c r="B2631" s="2">
        <v>1120</v>
      </c>
      <c r="C2631" s="12" t="s">
        <v>2005</v>
      </c>
      <c r="D2631" s="12" t="s">
        <v>1331</v>
      </c>
      <c r="E2631" s="24">
        <v>54897000</v>
      </c>
      <c r="F2631" s="12" t="s">
        <v>0</v>
      </c>
      <c r="G2631" s="12" t="s">
        <v>1</v>
      </c>
      <c r="H2631" s="12" t="s">
        <v>4051</v>
      </c>
      <c r="I2631" s="4"/>
      <c r="J2631" s="5">
        <v>1</v>
      </c>
      <c r="K2631" s="6"/>
      <c r="L2631" s="6" t="s">
        <v>151</v>
      </c>
      <c r="M2631" s="4" t="s">
        <v>6</v>
      </c>
      <c r="N2631" t="s">
        <v>118</v>
      </c>
      <c r="O2631" s="4"/>
      <c r="P2631" s="12" t="s">
        <v>4052</v>
      </c>
    </row>
    <row r="2632" spans="1:16" x14ac:dyDescent="0.45">
      <c r="A2632" s="2" t="s">
        <v>4175</v>
      </c>
      <c r="B2632" s="2">
        <v>1120</v>
      </c>
      <c r="C2632" s="12" t="s">
        <v>4053</v>
      </c>
      <c r="D2632" s="12" t="s">
        <v>1331</v>
      </c>
      <c r="E2632" s="24">
        <v>54900718</v>
      </c>
      <c r="F2632" s="12" t="s">
        <v>0</v>
      </c>
      <c r="G2632" s="12" t="s">
        <v>1</v>
      </c>
      <c r="H2632" s="12" t="s">
        <v>4051</v>
      </c>
      <c r="I2632" s="4"/>
      <c r="J2632" s="5">
        <v>1</v>
      </c>
      <c r="K2632" s="6"/>
      <c r="L2632" s="6" t="s">
        <v>159</v>
      </c>
      <c r="M2632" s="4" t="s">
        <v>6</v>
      </c>
      <c r="N2632" t="s">
        <v>118</v>
      </c>
      <c r="O2632" s="4"/>
      <c r="P2632" s="12" t="s">
        <v>4054</v>
      </c>
    </row>
    <row r="2633" spans="1:16" x14ac:dyDescent="0.45">
      <c r="A2633" s="2" t="s">
        <v>4175</v>
      </c>
      <c r="B2633" s="2">
        <v>1120</v>
      </c>
      <c r="C2633" s="12" t="s">
        <v>145</v>
      </c>
      <c r="D2633" s="12" t="s">
        <v>722</v>
      </c>
      <c r="E2633" s="24">
        <v>1650237</v>
      </c>
      <c r="F2633" s="12" t="s">
        <v>24</v>
      </c>
      <c r="G2633" s="12" t="s">
        <v>10</v>
      </c>
      <c r="H2633" s="12" t="s">
        <v>696</v>
      </c>
      <c r="I2633" s="4"/>
      <c r="J2633" s="5">
        <v>1</v>
      </c>
      <c r="K2633" s="6"/>
      <c r="L2633" s="6" t="s">
        <v>146</v>
      </c>
      <c r="M2633" s="4" t="s">
        <v>6</v>
      </c>
      <c r="N2633" t="s">
        <v>118</v>
      </c>
      <c r="O2633" s="4"/>
      <c r="P2633" s="12" t="s">
        <v>4055</v>
      </c>
    </row>
    <row r="2634" spans="1:16" x14ac:dyDescent="0.45">
      <c r="A2634" s="2" t="s">
        <v>4175</v>
      </c>
      <c r="B2634" s="2">
        <v>1120</v>
      </c>
      <c r="C2634" s="12" t="s">
        <v>2207</v>
      </c>
      <c r="D2634" s="12" t="s">
        <v>722</v>
      </c>
      <c r="E2634" s="24">
        <v>1646375</v>
      </c>
      <c r="F2634" s="12" t="s">
        <v>0</v>
      </c>
      <c r="G2634" s="12" t="s">
        <v>1</v>
      </c>
      <c r="H2634" s="12" t="s">
        <v>696</v>
      </c>
      <c r="I2634" s="4"/>
      <c r="J2634" s="5">
        <v>1</v>
      </c>
      <c r="K2634" s="6"/>
      <c r="L2634" s="6" t="s">
        <v>580</v>
      </c>
      <c r="M2634" s="4" t="s">
        <v>6</v>
      </c>
      <c r="N2634" t="s">
        <v>118</v>
      </c>
      <c r="O2634" s="4"/>
      <c r="P2634" s="12" t="s">
        <v>4056</v>
      </c>
    </row>
    <row r="2635" spans="1:16" x14ac:dyDescent="0.45">
      <c r="A2635" s="2" t="s">
        <v>4175</v>
      </c>
      <c r="B2635" s="2">
        <v>1120</v>
      </c>
      <c r="C2635" s="12" t="s">
        <v>1156</v>
      </c>
      <c r="D2635" s="12" t="s">
        <v>722</v>
      </c>
      <c r="E2635" s="24">
        <v>1615698</v>
      </c>
      <c r="F2635" s="12" t="s">
        <v>24</v>
      </c>
      <c r="G2635" s="12" t="s">
        <v>10</v>
      </c>
      <c r="H2635" s="12" t="s">
        <v>696</v>
      </c>
      <c r="I2635" s="4"/>
      <c r="J2635" s="5">
        <v>1</v>
      </c>
      <c r="K2635" s="6"/>
      <c r="L2635" s="6" t="s">
        <v>436</v>
      </c>
      <c r="M2635" s="4" t="s">
        <v>6</v>
      </c>
      <c r="N2635" t="s">
        <v>118</v>
      </c>
      <c r="O2635" s="4"/>
      <c r="P2635" s="12" t="s">
        <v>4057</v>
      </c>
    </row>
    <row r="2636" spans="1:16" x14ac:dyDescent="0.45">
      <c r="A2636" s="2" t="s">
        <v>4175</v>
      </c>
      <c r="B2636" s="2">
        <v>1120</v>
      </c>
      <c r="C2636" s="12" t="s">
        <v>3514</v>
      </c>
      <c r="D2636" s="12" t="s">
        <v>722</v>
      </c>
      <c r="E2636" s="24">
        <v>1615469</v>
      </c>
      <c r="F2636" s="12" t="s">
        <v>0</v>
      </c>
      <c r="G2636" s="12" t="s">
        <v>10</v>
      </c>
      <c r="H2636" s="12" t="s">
        <v>696</v>
      </c>
      <c r="I2636" s="4"/>
      <c r="J2636" s="5">
        <v>1</v>
      </c>
      <c r="K2636" s="6"/>
      <c r="L2636" s="6" t="s">
        <v>436</v>
      </c>
      <c r="M2636" s="4" t="s">
        <v>6</v>
      </c>
      <c r="N2636" t="s">
        <v>118</v>
      </c>
      <c r="O2636" s="4"/>
      <c r="P2636" s="12" t="s">
        <v>4058</v>
      </c>
    </row>
    <row r="2637" spans="1:16" x14ac:dyDescent="0.45">
      <c r="A2637" s="2" t="s">
        <v>4175</v>
      </c>
      <c r="B2637" s="2">
        <v>1120</v>
      </c>
      <c r="C2637" s="12" t="s">
        <v>4059</v>
      </c>
      <c r="D2637" s="12" t="s">
        <v>722</v>
      </c>
      <c r="E2637" s="24">
        <v>1646377</v>
      </c>
      <c r="F2637" s="12" t="s">
        <v>24</v>
      </c>
      <c r="G2637" s="12" t="s">
        <v>10</v>
      </c>
      <c r="H2637" s="12" t="s">
        <v>696</v>
      </c>
      <c r="I2637" s="4"/>
      <c r="J2637" s="5">
        <v>1</v>
      </c>
      <c r="K2637" s="6"/>
      <c r="L2637" s="6" t="s">
        <v>436</v>
      </c>
      <c r="M2637" s="4" t="s">
        <v>6</v>
      </c>
      <c r="N2637" t="s">
        <v>118</v>
      </c>
      <c r="O2637" s="4"/>
      <c r="P2637" s="12" t="s">
        <v>4060</v>
      </c>
    </row>
    <row r="2638" spans="1:16" x14ac:dyDescent="0.45">
      <c r="A2638" s="2" t="s">
        <v>4175</v>
      </c>
      <c r="B2638" s="2">
        <v>1120</v>
      </c>
      <c r="C2638" s="12" t="s">
        <v>1466</v>
      </c>
      <c r="D2638" s="12" t="s">
        <v>722</v>
      </c>
      <c r="E2638" s="24">
        <v>1625668</v>
      </c>
      <c r="F2638" s="12" t="s">
        <v>0</v>
      </c>
      <c r="G2638" s="12" t="s">
        <v>1</v>
      </c>
      <c r="H2638" s="12" t="s">
        <v>696</v>
      </c>
      <c r="I2638" s="4"/>
      <c r="J2638" s="5">
        <v>1</v>
      </c>
      <c r="K2638" s="6"/>
      <c r="L2638" s="6" t="s">
        <v>151</v>
      </c>
      <c r="M2638" s="4" t="s">
        <v>6</v>
      </c>
      <c r="N2638" t="s">
        <v>118</v>
      </c>
      <c r="O2638" s="4"/>
      <c r="P2638" s="12" t="s">
        <v>4061</v>
      </c>
    </row>
    <row r="2639" spans="1:16" x14ac:dyDescent="0.45">
      <c r="A2639" s="2" t="s">
        <v>4175</v>
      </c>
      <c r="B2639" s="2">
        <v>1120</v>
      </c>
      <c r="C2639" s="12" t="s">
        <v>3130</v>
      </c>
      <c r="D2639" s="12" t="s">
        <v>722</v>
      </c>
      <c r="E2639" s="24">
        <v>1615808</v>
      </c>
      <c r="F2639" s="12" t="s">
        <v>24</v>
      </c>
      <c r="G2639" s="12" t="s">
        <v>10</v>
      </c>
      <c r="H2639" s="12" t="s">
        <v>696</v>
      </c>
      <c r="I2639" s="4"/>
      <c r="J2639" s="5">
        <v>1</v>
      </c>
      <c r="K2639" s="6"/>
      <c r="L2639" s="6" t="s">
        <v>151</v>
      </c>
      <c r="M2639" s="4" t="s">
        <v>6</v>
      </c>
      <c r="N2639" t="s">
        <v>118</v>
      </c>
      <c r="O2639" s="4"/>
      <c r="P2639" s="12" t="s">
        <v>4062</v>
      </c>
    </row>
    <row r="2640" spans="1:16" x14ac:dyDescent="0.45">
      <c r="A2640" s="2" t="s">
        <v>4175</v>
      </c>
      <c r="B2640" s="2">
        <v>1120</v>
      </c>
      <c r="C2640" s="12" t="s">
        <v>1564</v>
      </c>
      <c r="D2640" s="12" t="s">
        <v>722</v>
      </c>
      <c r="E2640" s="24">
        <v>1619154</v>
      </c>
      <c r="F2640" s="12" t="s">
        <v>24</v>
      </c>
      <c r="G2640" s="12" t="s">
        <v>1</v>
      </c>
      <c r="H2640" s="12" t="s">
        <v>696</v>
      </c>
      <c r="I2640" s="4"/>
      <c r="J2640" s="5">
        <v>1</v>
      </c>
      <c r="K2640" s="6"/>
      <c r="L2640" s="6" t="s">
        <v>219</v>
      </c>
      <c r="M2640" s="4" t="s">
        <v>6</v>
      </c>
      <c r="N2640" t="s">
        <v>118</v>
      </c>
      <c r="O2640" s="4"/>
      <c r="P2640" s="12" t="s">
        <v>4063</v>
      </c>
    </row>
    <row r="2641" spans="1:16" x14ac:dyDescent="0.45">
      <c r="A2641" s="2" t="s">
        <v>4175</v>
      </c>
      <c r="B2641" s="2">
        <v>1120</v>
      </c>
      <c r="C2641" s="12" t="s">
        <v>934</v>
      </c>
      <c r="D2641" s="12" t="s">
        <v>722</v>
      </c>
      <c r="E2641" s="24">
        <v>1632102</v>
      </c>
      <c r="F2641" s="12" t="s">
        <v>0</v>
      </c>
      <c r="G2641" s="12" t="s">
        <v>1</v>
      </c>
      <c r="H2641" s="12" t="s">
        <v>696</v>
      </c>
      <c r="I2641" s="4"/>
      <c r="J2641" s="5">
        <v>1</v>
      </c>
      <c r="K2641" s="6"/>
      <c r="L2641" s="6" t="s">
        <v>176</v>
      </c>
      <c r="M2641" s="4" t="s">
        <v>6</v>
      </c>
      <c r="N2641" t="s">
        <v>118</v>
      </c>
      <c r="O2641" s="4"/>
      <c r="P2641" s="12" t="s">
        <v>4064</v>
      </c>
    </row>
    <row r="2642" spans="1:16" x14ac:dyDescent="0.45">
      <c r="A2642" s="2" t="s">
        <v>4175</v>
      </c>
      <c r="B2642" s="2">
        <v>1120</v>
      </c>
      <c r="C2642" s="12" t="s">
        <v>381</v>
      </c>
      <c r="D2642" s="12" t="s">
        <v>722</v>
      </c>
      <c r="E2642" s="24">
        <v>1621914</v>
      </c>
      <c r="F2642" s="12" t="s">
        <v>10</v>
      </c>
      <c r="G2642" s="12" t="s">
        <v>24</v>
      </c>
      <c r="H2642" s="12" t="s">
        <v>696</v>
      </c>
      <c r="I2642" s="4"/>
      <c r="J2642" s="5">
        <v>1</v>
      </c>
      <c r="K2642" s="6"/>
      <c r="L2642" s="6" t="s">
        <v>176</v>
      </c>
      <c r="M2642" s="4" t="s">
        <v>6</v>
      </c>
      <c r="N2642" t="s">
        <v>118</v>
      </c>
      <c r="O2642" s="4"/>
      <c r="P2642" s="12" t="s">
        <v>4065</v>
      </c>
    </row>
    <row r="2643" spans="1:16" x14ac:dyDescent="0.45">
      <c r="A2643" s="2" t="s">
        <v>4175</v>
      </c>
      <c r="B2643" s="2">
        <v>1120</v>
      </c>
      <c r="C2643" s="12" t="s">
        <v>2203</v>
      </c>
      <c r="D2643" s="12" t="s">
        <v>722</v>
      </c>
      <c r="E2643" s="24">
        <v>1615445</v>
      </c>
      <c r="F2643" s="12" t="s">
        <v>1</v>
      </c>
      <c r="G2643" s="12" t="s">
        <v>0</v>
      </c>
      <c r="H2643" s="12" t="s">
        <v>696</v>
      </c>
      <c r="I2643" s="4"/>
      <c r="J2643" s="5">
        <v>1</v>
      </c>
      <c r="K2643" s="6"/>
      <c r="L2643" s="6" t="s">
        <v>199</v>
      </c>
      <c r="M2643" s="4" t="s">
        <v>6</v>
      </c>
      <c r="N2643" t="s">
        <v>118</v>
      </c>
      <c r="O2643" s="4"/>
      <c r="P2643" s="12" t="s">
        <v>4066</v>
      </c>
    </row>
    <row r="2644" spans="1:16" x14ac:dyDescent="0.45">
      <c r="A2644" s="2" t="s">
        <v>4175</v>
      </c>
      <c r="B2644" s="2">
        <v>1120</v>
      </c>
      <c r="C2644" s="12" t="s">
        <v>3686</v>
      </c>
      <c r="D2644" s="12" t="s">
        <v>722</v>
      </c>
      <c r="E2644" s="24">
        <v>1619110</v>
      </c>
      <c r="F2644" s="12" t="s">
        <v>0</v>
      </c>
      <c r="G2644" s="12" t="s">
        <v>24</v>
      </c>
      <c r="H2644" s="12" t="s">
        <v>696</v>
      </c>
      <c r="I2644" s="4"/>
      <c r="J2644" s="5">
        <v>1</v>
      </c>
      <c r="K2644" s="6"/>
      <c r="L2644" s="6" t="s">
        <v>226</v>
      </c>
      <c r="M2644" s="4" t="s">
        <v>6</v>
      </c>
      <c r="N2644" t="s">
        <v>118</v>
      </c>
      <c r="O2644" s="4"/>
      <c r="P2644" s="12" t="s">
        <v>4067</v>
      </c>
    </row>
    <row r="2645" spans="1:16" x14ac:dyDescent="0.45">
      <c r="A2645" s="2" t="s">
        <v>4175</v>
      </c>
      <c r="B2645" s="2">
        <v>1120</v>
      </c>
      <c r="C2645" s="12" t="s">
        <v>889</v>
      </c>
      <c r="D2645" s="12" t="s">
        <v>722</v>
      </c>
      <c r="E2645" s="24">
        <v>1619236</v>
      </c>
      <c r="F2645" s="12" t="s">
        <v>24</v>
      </c>
      <c r="G2645" s="12" t="s">
        <v>1</v>
      </c>
      <c r="H2645" s="12" t="s">
        <v>696</v>
      </c>
      <c r="I2645" s="4"/>
      <c r="J2645" s="5">
        <v>1</v>
      </c>
      <c r="K2645" s="6"/>
      <c r="L2645" s="6" t="s">
        <v>226</v>
      </c>
      <c r="M2645" s="4" t="s">
        <v>6</v>
      </c>
      <c r="N2645" t="s">
        <v>147</v>
      </c>
      <c r="O2645" s="4"/>
      <c r="P2645" s="12" t="s">
        <v>4068</v>
      </c>
    </row>
    <row r="2646" spans="1:16" x14ac:dyDescent="0.45">
      <c r="A2646" s="2" t="s">
        <v>4175</v>
      </c>
      <c r="B2646" s="2">
        <v>1120</v>
      </c>
      <c r="C2646" s="12" t="s">
        <v>549</v>
      </c>
      <c r="D2646" s="12" t="s">
        <v>722</v>
      </c>
      <c r="E2646" s="24">
        <v>1615722</v>
      </c>
      <c r="F2646" s="12" t="s">
        <v>0</v>
      </c>
      <c r="G2646" s="12" t="s">
        <v>24</v>
      </c>
      <c r="H2646" s="12" t="s">
        <v>696</v>
      </c>
      <c r="I2646" s="4"/>
      <c r="J2646" s="5">
        <v>1</v>
      </c>
      <c r="K2646" s="6"/>
      <c r="L2646" s="6" t="s">
        <v>131</v>
      </c>
      <c r="M2646" s="4" t="s">
        <v>6</v>
      </c>
      <c r="N2646" t="s">
        <v>118</v>
      </c>
      <c r="O2646" s="4"/>
      <c r="P2646" s="12" t="s">
        <v>4069</v>
      </c>
    </row>
    <row r="2647" spans="1:16" x14ac:dyDescent="0.45">
      <c r="A2647" s="2" t="s">
        <v>4175</v>
      </c>
      <c r="B2647" s="2">
        <v>1120</v>
      </c>
      <c r="C2647" s="12" t="s">
        <v>1082</v>
      </c>
      <c r="D2647" s="12" t="s">
        <v>722</v>
      </c>
      <c r="E2647" s="24">
        <v>1646402</v>
      </c>
      <c r="F2647" s="12" t="s">
        <v>0</v>
      </c>
      <c r="G2647" s="12" t="s">
        <v>1</v>
      </c>
      <c r="H2647" s="12" t="s">
        <v>696</v>
      </c>
      <c r="I2647" s="4"/>
      <c r="J2647" s="5">
        <v>1</v>
      </c>
      <c r="K2647" s="6"/>
      <c r="L2647" s="6" t="s">
        <v>32</v>
      </c>
      <c r="M2647" s="4" t="s">
        <v>6</v>
      </c>
      <c r="N2647" t="s">
        <v>118</v>
      </c>
      <c r="O2647" s="4"/>
      <c r="P2647" s="12" t="s">
        <v>4070</v>
      </c>
    </row>
    <row r="2648" spans="1:16" x14ac:dyDescent="0.45">
      <c r="A2648" s="2" t="s">
        <v>4175</v>
      </c>
      <c r="B2648" s="2">
        <v>1120</v>
      </c>
      <c r="C2648" s="12" t="s">
        <v>1276</v>
      </c>
      <c r="D2648" s="12" t="s">
        <v>722</v>
      </c>
      <c r="E2648" s="24">
        <v>1621161</v>
      </c>
      <c r="F2648" s="12" t="s">
        <v>0</v>
      </c>
      <c r="G2648" s="12" t="s">
        <v>1</v>
      </c>
      <c r="H2648" s="12" t="s">
        <v>696</v>
      </c>
      <c r="I2648" s="4"/>
      <c r="J2648" s="5">
        <v>1</v>
      </c>
      <c r="K2648" s="6"/>
      <c r="L2648" s="6" t="s">
        <v>164</v>
      </c>
      <c r="M2648" s="4" t="s">
        <v>6</v>
      </c>
      <c r="N2648" t="s">
        <v>118</v>
      </c>
      <c r="O2648" s="4"/>
      <c r="P2648" s="12" t="s">
        <v>4071</v>
      </c>
    </row>
    <row r="2649" spans="1:16" x14ac:dyDescent="0.45">
      <c r="A2649" s="2" t="s">
        <v>4175</v>
      </c>
      <c r="B2649" s="2">
        <v>1120</v>
      </c>
      <c r="C2649" s="12" t="s">
        <v>2941</v>
      </c>
      <c r="D2649" s="12" t="s">
        <v>730</v>
      </c>
      <c r="E2649" s="24">
        <v>96178606</v>
      </c>
      <c r="F2649" s="12" t="s">
        <v>0</v>
      </c>
      <c r="G2649" s="12" t="s">
        <v>1</v>
      </c>
      <c r="H2649" s="12" t="s">
        <v>4072</v>
      </c>
      <c r="I2649" s="4"/>
      <c r="J2649" s="5">
        <v>1</v>
      </c>
      <c r="K2649" s="6"/>
      <c r="L2649" s="6" t="s">
        <v>436</v>
      </c>
      <c r="M2649" s="4" t="s">
        <v>6</v>
      </c>
      <c r="N2649" t="s">
        <v>118</v>
      </c>
      <c r="O2649" s="4"/>
      <c r="P2649" s="12" t="s">
        <v>4073</v>
      </c>
    </row>
    <row r="2650" spans="1:16" x14ac:dyDescent="0.45">
      <c r="A2650" s="2" t="s">
        <v>4175</v>
      </c>
      <c r="B2650" s="2">
        <v>1120</v>
      </c>
      <c r="C2650" s="12" t="s">
        <v>1650</v>
      </c>
      <c r="D2650" s="12" t="s">
        <v>730</v>
      </c>
      <c r="E2650" s="24">
        <v>96178699</v>
      </c>
      <c r="F2650" s="12" t="s">
        <v>0</v>
      </c>
      <c r="G2650" s="12" t="s">
        <v>1</v>
      </c>
      <c r="H2650" s="12" t="s">
        <v>4072</v>
      </c>
      <c r="I2650" s="4"/>
      <c r="J2650" s="5">
        <v>1</v>
      </c>
      <c r="K2650" s="6"/>
      <c r="L2650" s="6" t="s">
        <v>124</v>
      </c>
      <c r="M2650" s="4" t="s">
        <v>6</v>
      </c>
      <c r="N2650" t="s">
        <v>118</v>
      </c>
      <c r="O2650" s="4"/>
      <c r="P2650" s="12" t="s">
        <v>4074</v>
      </c>
    </row>
    <row r="2651" spans="1:16" x14ac:dyDescent="0.45">
      <c r="A2651" s="2" t="s">
        <v>4175</v>
      </c>
      <c r="B2651" s="2">
        <v>1120</v>
      </c>
      <c r="C2651" s="12" t="s">
        <v>1437</v>
      </c>
      <c r="D2651" s="12" t="s">
        <v>327</v>
      </c>
      <c r="E2651" s="24">
        <v>100463693</v>
      </c>
      <c r="F2651" s="12" t="s">
        <v>24</v>
      </c>
      <c r="G2651" s="12" t="s">
        <v>0</v>
      </c>
      <c r="H2651" s="12" t="s">
        <v>4075</v>
      </c>
      <c r="I2651" s="4"/>
      <c r="J2651" s="5">
        <v>1</v>
      </c>
      <c r="K2651" s="6"/>
      <c r="L2651" s="6" t="s">
        <v>226</v>
      </c>
      <c r="M2651" s="4" t="s">
        <v>6</v>
      </c>
      <c r="N2651" t="s">
        <v>118</v>
      </c>
      <c r="O2651" s="4"/>
      <c r="P2651" s="12" t="s">
        <v>4076</v>
      </c>
    </row>
    <row r="2652" spans="1:16" x14ac:dyDescent="0.45">
      <c r="A2652" s="2" t="s">
        <v>4175</v>
      </c>
      <c r="B2652" s="2">
        <v>1120</v>
      </c>
      <c r="C2652" s="12" t="s">
        <v>3583</v>
      </c>
      <c r="D2652" s="12" t="s">
        <v>722</v>
      </c>
      <c r="E2652" s="24">
        <v>54611506</v>
      </c>
      <c r="F2652" s="12" t="s">
        <v>0</v>
      </c>
      <c r="G2652" s="12" t="s">
        <v>24</v>
      </c>
      <c r="H2652" s="12" t="s">
        <v>4077</v>
      </c>
      <c r="I2652" s="4"/>
      <c r="J2652" s="5">
        <v>1</v>
      </c>
      <c r="K2652" s="6"/>
      <c r="L2652" s="6" t="s">
        <v>151</v>
      </c>
      <c r="M2652" s="4" t="s">
        <v>6</v>
      </c>
      <c r="N2652" t="s">
        <v>118</v>
      </c>
      <c r="O2652" s="4"/>
      <c r="P2652" s="12" t="s">
        <v>4078</v>
      </c>
    </row>
    <row r="2653" spans="1:16" x14ac:dyDescent="0.45">
      <c r="A2653" s="2" t="s">
        <v>4175</v>
      </c>
      <c r="B2653" s="2">
        <v>1120</v>
      </c>
      <c r="C2653" s="12" t="s">
        <v>2874</v>
      </c>
      <c r="D2653" s="12" t="s">
        <v>722</v>
      </c>
      <c r="E2653" s="24">
        <v>54611478</v>
      </c>
      <c r="F2653" s="12" t="s">
        <v>10</v>
      </c>
      <c r="G2653" s="12" t="s">
        <v>24</v>
      </c>
      <c r="H2653" s="12" t="s">
        <v>4077</v>
      </c>
      <c r="I2653" s="4"/>
      <c r="J2653" s="5">
        <v>1</v>
      </c>
      <c r="K2653" s="6"/>
      <c r="L2653" s="6" t="s">
        <v>180</v>
      </c>
      <c r="M2653" s="4" t="s">
        <v>6</v>
      </c>
      <c r="N2653" t="s">
        <v>118</v>
      </c>
      <c r="O2653" s="4"/>
      <c r="P2653" s="12" t="s">
        <v>4079</v>
      </c>
    </row>
    <row r="2654" spans="1:16" x14ac:dyDescent="0.45">
      <c r="A2654" s="2" t="s">
        <v>4175</v>
      </c>
      <c r="B2654" s="2">
        <v>1120</v>
      </c>
      <c r="C2654" s="12" t="s">
        <v>1966</v>
      </c>
      <c r="D2654" s="12" t="s">
        <v>722</v>
      </c>
      <c r="E2654" s="24">
        <v>54611419</v>
      </c>
      <c r="F2654" s="12" t="s">
        <v>0</v>
      </c>
      <c r="G2654" s="12" t="s">
        <v>1</v>
      </c>
      <c r="H2654" s="12" t="s">
        <v>4077</v>
      </c>
      <c r="I2654" s="4"/>
      <c r="J2654" s="5">
        <v>1</v>
      </c>
      <c r="K2654" s="6"/>
      <c r="L2654" s="6" t="s">
        <v>176</v>
      </c>
      <c r="M2654" s="4" t="s">
        <v>6</v>
      </c>
      <c r="N2654" t="s">
        <v>118</v>
      </c>
      <c r="O2654" s="4"/>
      <c r="P2654" s="12" t="s">
        <v>4080</v>
      </c>
    </row>
    <row r="2655" spans="1:16" x14ac:dyDescent="0.45">
      <c r="A2655" s="2" t="s">
        <v>4175</v>
      </c>
      <c r="B2655" s="2">
        <v>1120</v>
      </c>
      <c r="C2655" s="12" t="s">
        <v>560</v>
      </c>
      <c r="D2655" s="12" t="s">
        <v>722</v>
      </c>
      <c r="E2655" s="24">
        <v>54611506</v>
      </c>
      <c r="F2655" s="12" t="s">
        <v>0</v>
      </c>
      <c r="G2655" s="12" t="s">
        <v>24</v>
      </c>
      <c r="H2655" s="12" t="s">
        <v>4077</v>
      </c>
      <c r="I2655" s="4"/>
      <c r="J2655" s="5">
        <v>1</v>
      </c>
      <c r="K2655" s="6"/>
      <c r="L2655" s="6" t="s">
        <v>226</v>
      </c>
      <c r="M2655" s="4" t="s">
        <v>6</v>
      </c>
      <c r="N2655" t="s">
        <v>118</v>
      </c>
      <c r="O2655" s="4"/>
      <c r="P2655" s="12" t="s">
        <v>4078</v>
      </c>
    </row>
    <row r="2656" spans="1:16" x14ac:dyDescent="0.45">
      <c r="A2656" s="2" t="s">
        <v>4175</v>
      </c>
      <c r="B2656" s="2">
        <v>1120</v>
      </c>
      <c r="C2656" s="12" t="s">
        <v>1402</v>
      </c>
      <c r="D2656" s="12" t="s">
        <v>722</v>
      </c>
      <c r="E2656" s="24">
        <v>54611671</v>
      </c>
      <c r="F2656" s="12" t="s">
        <v>0</v>
      </c>
      <c r="G2656" s="12" t="s">
        <v>10</v>
      </c>
      <c r="H2656" s="12" t="s">
        <v>4077</v>
      </c>
      <c r="I2656" s="4"/>
      <c r="J2656" s="5">
        <v>1</v>
      </c>
      <c r="K2656" s="6"/>
      <c r="L2656" s="6" t="s">
        <v>32</v>
      </c>
      <c r="M2656" s="4" t="s">
        <v>6</v>
      </c>
      <c r="N2656" t="s">
        <v>118</v>
      </c>
      <c r="O2656" s="4"/>
      <c r="P2656" s="12" t="s">
        <v>4081</v>
      </c>
    </row>
    <row r="2657" spans="1:16" x14ac:dyDescent="0.45">
      <c r="A2657" s="2" t="s">
        <v>4175</v>
      </c>
      <c r="B2657" s="2">
        <v>1120</v>
      </c>
      <c r="C2657" s="12" t="s">
        <v>427</v>
      </c>
      <c r="D2657" s="12" t="s">
        <v>327</v>
      </c>
      <c r="E2657" s="24">
        <v>195791279</v>
      </c>
      <c r="F2657" s="12" t="s">
        <v>0</v>
      </c>
      <c r="G2657" s="12" t="s">
        <v>1</v>
      </c>
      <c r="H2657" s="12" t="s">
        <v>4082</v>
      </c>
      <c r="I2657" s="4"/>
      <c r="J2657" s="5">
        <v>1</v>
      </c>
      <c r="K2657" s="6"/>
      <c r="L2657" s="6" t="s">
        <v>124</v>
      </c>
      <c r="M2657" s="4" t="s">
        <v>6</v>
      </c>
      <c r="N2657" t="s">
        <v>118</v>
      </c>
      <c r="O2657" s="4"/>
      <c r="P2657" s="12" t="s">
        <v>4083</v>
      </c>
    </row>
    <row r="2658" spans="1:16" x14ac:dyDescent="0.45">
      <c r="A2658" s="2" t="s">
        <v>4175</v>
      </c>
      <c r="B2658" s="2">
        <v>1120</v>
      </c>
      <c r="C2658" s="12" t="s">
        <v>3705</v>
      </c>
      <c r="D2658" s="12" t="s">
        <v>327</v>
      </c>
      <c r="E2658" s="24">
        <v>195782087</v>
      </c>
      <c r="F2658" s="12" t="s">
        <v>0</v>
      </c>
      <c r="G2658" s="12" t="s">
        <v>1</v>
      </c>
      <c r="H2658" s="12" t="s">
        <v>4082</v>
      </c>
      <c r="I2658" s="4"/>
      <c r="J2658" s="5">
        <v>1</v>
      </c>
      <c r="K2658" s="6"/>
      <c r="L2658" s="6" t="s">
        <v>436</v>
      </c>
      <c r="M2658" s="4" t="s">
        <v>6</v>
      </c>
      <c r="N2658" t="s">
        <v>118</v>
      </c>
      <c r="O2658" s="4"/>
      <c r="P2658" s="12" t="s">
        <v>4084</v>
      </c>
    </row>
    <row r="2659" spans="1:16" x14ac:dyDescent="0.45">
      <c r="A2659" s="2" t="s">
        <v>4175</v>
      </c>
      <c r="B2659" s="2">
        <v>1120</v>
      </c>
      <c r="C2659" s="12" t="s">
        <v>1203</v>
      </c>
      <c r="D2659" s="12" t="s">
        <v>327</v>
      </c>
      <c r="E2659" s="24">
        <v>195798908</v>
      </c>
      <c r="F2659" s="12" t="s">
        <v>0</v>
      </c>
      <c r="G2659" s="12" t="s">
        <v>1</v>
      </c>
      <c r="H2659" s="12" t="s">
        <v>4082</v>
      </c>
      <c r="I2659" s="4"/>
      <c r="J2659" s="5">
        <v>1</v>
      </c>
      <c r="K2659" s="6"/>
      <c r="L2659" s="6" t="s">
        <v>151</v>
      </c>
      <c r="M2659" s="4" t="s">
        <v>6</v>
      </c>
      <c r="N2659" t="s">
        <v>118</v>
      </c>
      <c r="O2659" s="4"/>
      <c r="P2659" s="12" t="s">
        <v>4085</v>
      </c>
    </row>
    <row r="2660" spans="1:16" x14ac:dyDescent="0.45">
      <c r="A2660" s="2" t="s">
        <v>4175</v>
      </c>
      <c r="B2660" s="2">
        <v>1120</v>
      </c>
      <c r="C2660" s="12" t="s">
        <v>562</v>
      </c>
      <c r="D2660" s="12" t="s">
        <v>327</v>
      </c>
      <c r="E2660" s="24">
        <v>195800936</v>
      </c>
      <c r="F2660" s="12" t="s">
        <v>0</v>
      </c>
      <c r="G2660" s="12" t="s">
        <v>10</v>
      </c>
      <c r="H2660" s="12" t="s">
        <v>4082</v>
      </c>
      <c r="I2660" s="4"/>
      <c r="J2660" s="5">
        <v>1</v>
      </c>
      <c r="K2660" s="6"/>
      <c r="L2660" s="6" t="s">
        <v>180</v>
      </c>
      <c r="M2660" s="4" t="s">
        <v>6</v>
      </c>
      <c r="N2660" t="s">
        <v>118</v>
      </c>
      <c r="O2660" s="4"/>
      <c r="P2660" s="12" t="s">
        <v>4086</v>
      </c>
    </row>
    <row r="2661" spans="1:16" x14ac:dyDescent="0.45">
      <c r="A2661" s="2" t="s">
        <v>4175</v>
      </c>
      <c r="B2661" s="2">
        <v>1120</v>
      </c>
      <c r="C2661" s="12" t="s">
        <v>1212</v>
      </c>
      <c r="D2661" s="12" t="s">
        <v>327</v>
      </c>
      <c r="E2661" s="24">
        <v>195778910</v>
      </c>
      <c r="F2661" s="12" t="s">
        <v>24</v>
      </c>
      <c r="G2661" s="12" t="s">
        <v>10</v>
      </c>
      <c r="H2661" s="12" t="s">
        <v>4082</v>
      </c>
      <c r="I2661" s="4"/>
      <c r="J2661" s="5">
        <v>1</v>
      </c>
      <c r="K2661" s="6"/>
      <c r="L2661" s="6" t="s">
        <v>219</v>
      </c>
      <c r="M2661" s="4" t="s">
        <v>6</v>
      </c>
      <c r="N2661" t="s">
        <v>118</v>
      </c>
      <c r="O2661" s="4"/>
      <c r="P2661" s="12" t="s">
        <v>4087</v>
      </c>
    </row>
    <row r="2662" spans="1:16" x14ac:dyDescent="0.45">
      <c r="A2662" s="2" t="s">
        <v>4175</v>
      </c>
      <c r="B2662" s="2">
        <v>1120</v>
      </c>
      <c r="C2662" s="12" t="s">
        <v>429</v>
      </c>
      <c r="D2662" s="12" t="s">
        <v>327</v>
      </c>
      <c r="E2662" s="24">
        <v>195802174</v>
      </c>
      <c r="F2662" s="12" t="s">
        <v>0</v>
      </c>
      <c r="G2662" s="12" t="s">
        <v>1</v>
      </c>
      <c r="H2662" s="12" t="s">
        <v>4082</v>
      </c>
      <c r="I2662" s="4"/>
      <c r="J2662" s="5">
        <v>1</v>
      </c>
      <c r="K2662" s="6"/>
      <c r="L2662" s="6" t="s">
        <v>131</v>
      </c>
      <c r="M2662" s="4" t="s">
        <v>6</v>
      </c>
      <c r="N2662" t="s">
        <v>118</v>
      </c>
      <c r="O2662" s="4"/>
      <c r="P2662" s="12" t="s">
        <v>4088</v>
      </c>
    </row>
    <row r="2663" spans="1:16" x14ac:dyDescent="0.45">
      <c r="A2663" s="2" t="s">
        <v>4175</v>
      </c>
      <c r="B2663" s="2">
        <v>1120</v>
      </c>
      <c r="C2663" s="12" t="s">
        <v>123</v>
      </c>
      <c r="D2663" s="12" t="s">
        <v>211</v>
      </c>
      <c r="E2663" s="24">
        <v>101894974</v>
      </c>
      <c r="F2663" s="12" t="s">
        <v>0</v>
      </c>
      <c r="G2663" s="12" t="s">
        <v>1</v>
      </c>
      <c r="H2663" s="12" t="s">
        <v>4089</v>
      </c>
      <c r="I2663" s="4"/>
      <c r="J2663" s="5">
        <v>1</v>
      </c>
      <c r="K2663" s="6"/>
      <c r="L2663" s="6" t="s">
        <v>124</v>
      </c>
      <c r="M2663" s="4" t="s">
        <v>6</v>
      </c>
      <c r="N2663" t="s">
        <v>118</v>
      </c>
      <c r="O2663" s="4"/>
      <c r="P2663" s="12" t="s">
        <v>4090</v>
      </c>
    </row>
    <row r="2664" spans="1:16" x14ac:dyDescent="0.45">
      <c r="A2664" s="2" t="s">
        <v>4175</v>
      </c>
      <c r="B2664" s="2">
        <v>1120</v>
      </c>
      <c r="C2664" s="12" t="s">
        <v>3548</v>
      </c>
      <c r="D2664" s="12" t="s">
        <v>211</v>
      </c>
      <c r="E2664" s="24">
        <v>101891224</v>
      </c>
      <c r="F2664" s="12" t="s">
        <v>4092</v>
      </c>
      <c r="G2664" s="12" t="s">
        <v>144</v>
      </c>
      <c r="H2664" s="12" t="s">
        <v>4089</v>
      </c>
      <c r="I2664" s="4"/>
      <c r="J2664" s="5">
        <v>1</v>
      </c>
      <c r="K2664" s="6"/>
      <c r="L2664" s="6" t="s">
        <v>436</v>
      </c>
      <c r="M2664" s="4" t="s">
        <v>6</v>
      </c>
      <c r="N2664" t="s">
        <v>140</v>
      </c>
      <c r="O2664" s="4"/>
      <c r="P2664" s="12" t="s">
        <v>4091</v>
      </c>
    </row>
    <row r="2665" spans="1:16" x14ac:dyDescent="0.45">
      <c r="A2665" s="2" t="s">
        <v>4175</v>
      </c>
      <c r="B2665" s="2">
        <v>1120</v>
      </c>
      <c r="C2665" s="12" t="s">
        <v>410</v>
      </c>
      <c r="D2665" s="12" t="s">
        <v>211</v>
      </c>
      <c r="E2665" s="24">
        <v>101910031</v>
      </c>
      <c r="F2665" s="12" t="s">
        <v>10</v>
      </c>
      <c r="G2665" s="12" t="s">
        <v>24</v>
      </c>
      <c r="H2665" s="12" t="s">
        <v>4089</v>
      </c>
      <c r="I2665" s="4"/>
      <c r="J2665" s="5">
        <v>1</v>
      </c>
      <c r="K2665" s="6"/>
      <c r="L2665" s="6" t="s">
        <v>338</v>
      </c>
      <c r="M2665" s="4" t="s">
        <v>6</v>
      </c>
      <c r="N2665" t="s">
        <v>118</v>
      </c>
      <c r="O2665" s="4"/>
      <c r="P2665" s="12" t="s">
        <v>4093</v>
      </c>
    </row>
    <row r="2666" spans="1:16" x14ac:dyDescent="0.45">
      <c r="A2666" s="2" t="s">
        <v>4175</v>
      </c>
      <c r="B2666" s="2">
        <v>1120</v>
      </c>
      <c r="C2666" s="12" t="s">
        <v>4095</v>
      </c>
      <c r="D2666" s="12" t="s">
        <v>201</v>
      </c>
      <c r="E2666" s="24">
        <v>36769439</v>
      </c>
      <c r="F2666" s="12" t="s">
        <v>0</v>
      </c>
      <c r="G2666" s="12" t="s">
        <v>1</v>
      </c>
      <c r="H2666" s="12" t="s">
        <v>4094</v>
      </c>
      <c r="I2666" s="4"/>
      <c r="J2666" s="5">
        <v>1</v>
      </c>
      <c r="K2666" s="6"/>
      <c r="L2666" s="6" t="s">
        <v>503</v>
      </c>
      <c r="M2666" s="4" t="s">
        <v>6</v>
      </c>
      <c r="N2666" t="s">
        <v>118</v>
      </c>
      <c r="O2666" s="4"/>
      <c r="P2666" s="12" t="s">
        <v>4096</v>
      </c>
    </row>
    <row r="2667" spans="1:16" x14ac:dyDescent="0.45">
      <c r="A2667" s="2" t="s">
        <v>4175</v>
      </c>
      <c r="B2667" s="2">
        <v>1120</v>
      </c>
      <c r="C2667" s="12" t="s">
        <v>4097</v>
      </c>
      <c r="D2667" s="12" t="s">
        <v>201</v>
      </c>
      <c r="E2667" s="24">
        <v>36754738</v>
      </c>
      <c r="F2667" s="12" t="s">
        <v>10</v>
      </c>
      <c r="G2667" s="12" t="s">
        <v>24</v>
      </c>
      <c r="H2667" s="12" t="s">
        <v>4094</v>
      </c>
      <c r="I2667" s="4"/>
      <c r="J2667" s="5">
        <v>1</v>
      </c>
      <c r="K2667" s="6"/>
      <c r="L2667" s="6" t="s">
        <v>180</v>
      </c>
      <c r="M2667" s="4" t="s">
        <v>6</v>
      </c>
      <c r="N2667" t="s">
        <v>118</v>
      </c>
      <c r="O2667" s="4"/>
      <c r="P2667" s="12" t="s">
        <v>4098</v>
      </c>
    </row>
    <row r="2668" spans="1:16" x14ac:dyDescent="0.45">
      <c r="A2668" s="2" t="s">
        <v>4175</v>
      </c>
      <c r="B2668" s="2">
        <v>1120</v>
      </c>
      <c r="C2668" s="12" t="s">
        <v>2518</v>
      </c>
      <c r="D2668" s="12" t="s">
        <v>201</v>
      </c>
      <c r="E2668" s="24">
        <v>36766567</v>
      </c>
      <c r="F2668" s="12" t="s">
        <v>10</v>
      </c>
      <c r="G2668" s="12" t="s">
        <v>24</v>
      </c>
      <c r="H2668" s="12" t="s">
        <v>4094</v>
      </c>
      <c r="I2668" s="4"/>
      <c r="J2668" s="5">
        <v>1</v>
      </c>
      <c r="K2668" s="6"/>
      <c r="L2668" s="6" t="s">
        <v>176</v>
      </c>
      <c r="M2668" s="4" t="s">
        <v>6</v>
      </c>
      <c r="N2668" t="s">
        <v>118</v>
      </c>
      <c r="O2668" s="4"/>
      <c r="P2668" s="12" t="s">
        <v>4099</v>
      </c>
    </row>
    <row r="2669" spans="1:16" x14ac:dyDescent="0.45">
      <c r="A2669" s="2" t="s">
        <v>4175</v>
      </c>
      <c r="B2669" s="2">
        <v>1120</v>
      </c>
      <c r="C2669" s="12" t="s">
        <v>1461</v>
      </c>
      <c r="D2669" s="12" t="s">
        <v>201</v>
      </c>
      <c r="E2669" s="24">
        <v>36748238</v>
      </c>
      <c r="F2669" s="12" t="s">
        <v>24</v>
      </c>
      <c r="G2669" s="12" t="s">
        <v>10</v>
      </c>
      <c r="H2669" s="12" t="s">
        <v>4094</v>
      </c>
      <c r="I2669" s="4"/>
      <c r="J2669" s="5">
        <v>1</v>
      </c>
      <c r="K2669" s="6"/>
      <c r="L2669" s="6" t="s">
        <v>199</v>
      </c>
      <c r="M2669" s="4" t="s">
        <v>6</v>
      </c>
      <c r="N2669" t="s">
        <v>118</v>
      </c>
      <c r="O2669" s="4"/>
      <c r="P2669" s="12" t="s">
        <v>4100</v>
      </c>
    </row>
    <row r="2670" spans="1:16" x14ac:dyDescent="0.45">
      <c r="A2670" s="2" t="s">
        <v>4175</v>
      </c>
      <c r="B2670" s="2">
        <v>1120</v>
      </c>
      <c r="C2670" s="12" t="s">
        <v>4101</v>
      </c>
      <c r="D2670" s="12" t="s">
        <v>201</v>
      </c>
      <c r="E2670" s="24">
        <v>36748237</v>
      </c>
      <c r="F2670" s="12" t="s">
        <v>0</v>
      </c>
      <c r="G2670" s="12" t="s">
        <v>1</v>
      </c>
      <c r="H2670" s="12" t="s">
        <v>4094</v>
      </c>
      <c r="I2670" s="4"/>
      <c r="J2670" s="5">
        <v>1</v>
      </c>
      <c r="K2670" s="6"/>
      <c r="L2670" s="6" t="s">
        <v>32</v>
      </c>
      <c r="M2670" s="4" t="s">
        <v>6</v>
      </c>
      <c r="N2670" t="s">
        <v>118</v>
      </c>
      <c r="O2670" s="4"/>
      <c r="P2670" s="12" t="s">
        <v>3541</v>
      </c>
    </row>
    <row r="2671" spans="1:16" x14ac:dyDescent="0.45">
      <c r="A2671" s="2" t="s">
        <v>4175</v>
      </c>
      <c r="B2671" s="2">
        <v>1120</v>
      </c>
      <c r="C2671" s="12" t="s">
        <v>1808</v>
      </c>
      <c r="D2671" s="12" t="s">
        <v>201</v>
      </c>
      <c r="E2671" s="24">
        <v>36752853</v>
      </c>
      <c r="F2671" s="12" t="s">
        <v>24</v>
      </c>
      <c r="G2671" s="12" t="s">
        <v>10</v>
      </c>
      <c r="H2671" s="12" t="s">
        <v>4094</v>
      </c>
      <c r="I2671" s="4"/>
      <c r="J2671" s="5">
        <v>1</v>
      </c>
      <c r="K2671" s="6"/>
      <c r="L2671" s="6" t="s">
        <v>70</v>
      </c>
      <c r="M2671" s="4" t="s">
        <v>6</v>
      </c>
      <c r="N2671" t="s">
        <v>118</v>
      </c>
      <c r="O2671" s="4"/>
      <c r="P2671" s="12" t="s">
        <v>4102</v>
      </c>
    </row>
    <row r="2672" spans="1:16" x14ac:dyDescent="0.45">
      <c r="A2672" s="2" t="s">
        <v>4175</v>
      </c>
      <c r="B2672" s="2">
        <v>1120</v>
      </c>
      <c r="C2672" s="12" t="s">
        <v>1241</v>
      </c>
      <c r="D2672" s="12" t="s">
        <v>201</v>
      </c>
      <c r="E2672" s="24">
        <v>36757122</v>
      </c>
      <c r="F2672" s="12" t="s">
        <v>10</v>
      </c>
      <c r="G2672" s="12" t="s">
        <v>24</v>
      </c>
      <c r="H2672" s="12" t="s">
        <v>4094</v>
      </c>
      <c r="I2672" s="4"/>
      <c r="J2672" s="5">
        <v>1</v>
      </c>
      <c r="K2672" s="6"/>
      <c r="L2672" s="6" t="s">
        <v>159</v>
      </c>
      <c r="M2672" s="4" t="s">
        <v>6</v>
      </c>
      <c r="N2672" t="s">
        <v>118</v>
      </c>
      <c r="O2672" s="4"/>
      <c r="P2672" s="12" t="s">
        <v>4103</v>
      </c>
    </row>
    <row r="2673" spans="1:16" x14ac:dyDescent="0.45">
      <c r="A2673" s="2" t="s">
        <v>4175</v>
      </c>
      <c r="B2673" s="2">
        <v>1120</v>
      </c>
      <c r="C2673" s="12" t="s">
        <v>3313</v>
      </c>
      <c r="D2673" s="12" t="s">
        <v>730</v>
      </c>
      <c r="E2673" s="24">
        <v>24709952</v>
      </c>
      <c r="F2673" s="12" t="s">
        <v>24</v>
      </c>
      <c r="G2673" s="12" t="s">
        <v>1</v>
      </c>
      <c r="H2673" s="12" t="s">
        <v>4104</v>
      </c>
      <c r="I2673" s="4"/>
      <c r="J2673" s="5">
        <v>1</v>
      </c>
      <c r="K2673" s="6"/>
      <c r="L2673" s="6" t="s">
        <v>176</v>
      </c>
      <c r="M2673" s="4" t="s">
        <v>6</v>
      </c>
      <c r="N2673" t="s">
        <v>118</v>
      </c>
      <c r="O2673" s="4"/>
      <c r="P2673" s="12" t="s">
        <v>4105</v>
      </c>
    </row>
    <row r="2674" spans="1:16" x14ac:dyDescent="0.45">
      <c r="A2674" s="2" t="s">
        <v>4175</v>
      </c>
      <c r="B2674" s="2">
        <v>1120</v>
      </c>
      <c r="C2674" s="12" t="s">
        <v>1077</v>
      </c>
      <c r="D2674" s="12" t="s">
        <v>730</v>
      </c>
      <c r="E2674" s="24">
        <v>24709952</v>
      </c>
      <c r="F2674" s="12" t="s">
        <v>24</v>
      </c>
      <c r="G2674" s="12" t="s">
        <v>1</v>
      </c>
      <c r="H2674" s="12" t="s">
        <v>4104</v>
      </c>
      <c r="I2674" s="4"/>
      <c r="J2674" s="5">
        <v>1</v>
      </c>
      <c r="K2674" s="6"/>
      <c r="L2674" s="6" t="s">
        <v>32</v>
      </c>
      <c r="M2674" s="4" t="s">
        <v>6</v>
      </c>
      <c r="N2674" t="s">
        <v>118</v>
      </c>
      <c r="O2674" s="4"/>
      <c r="P2674" s="12" t="s">
        <v>4105</v>
      </c>
    </row>
    <row r="2675" spans="1:16" x14ac:dyDescent="0.45">
      <c r="A2675" s="2" t="s">
        <v>4175</v>
      </c>
      <c r="B2675" s="2">
        <v>1120</v>
      </c>
      <c r="C2675" s="12" t="s">
        <v>138</v>
      </c>
      <c r="D2675" s="12" t="s">
        <v>730</v>
      </c>
      <c r="E2675" s="24">
        <v>24709845</v>
      </c>
      <c r="F2675" s="12" t="s">
        <v>0</v>
      </c>
      <c r="G2675" s="12" t="s">
        <v>1</v>
      </c>
      <c r="H2675" s="12" t="s">
        <v>4104</v>
      </c>
      <c r="I2675" s="4"/>
      <c r="J2675" s="5">
        <v>1</v>
      </c>
      <c r="K2675" s="6"/>
      <c r="L2675" s="6" t="s">
        <v>70</v>
      </c>
      <c r="M2675" s="4" t="s">
        <v>6</v>
      </c>
      <c r="N2675" t="s">
        <v>118</v>
      </c>
      <c r="O2675" s="4"/>
      <c r="P2675" s="12" t="s">
        <v>4106</v>
      </c>
    </row>
    <row r="2676" spans="1:16" x14ac:dyDescent="0.45">
      <c r="A2676" s="2" t="s">
        <v>4175</v>
      </c>
      <c r="B2676" s="2">
        <v>1120</v>
      </c>
      <c r="C2676" s="12" t="s">
        <v>3840</v>
      </c>
      <c r="D2676" s="12" t="s">
        <v>221</v>
      </c>
      <c r="E2676" s="24">
        <v>102891845</v>
      </c>
      <c r="F2676" s="12" t="s">
        <v>1</v>
      </c>
      <c r="G2676" s="12" t="s">
        <v>10</v>
      </c>
      <c r="H2676" s="12" t="s">
        <v>4107</v>
      </c>
      <c r="I2676" s="4"/>
      <c r="J2676" s="5">
        <v>1</v>
      </c>
      <c r="K2676" s="6"/>
      <c r="L2676" s="6" t="s">
        <v>159</v>
      </c>
      <c r="M2676" s="4" t="s">
        <v>6</v>
      </c>
      <c r="N2676" t="s">
        <v>118</v>
      </c>
      <c r="O2676" s="4"/>
      <c r="P2676" s="12" t="s">
        <v>4108</v>
      </c>
    </row>
    <row r="2677" spans="1:16" x14ac:dyDescent="0.45">
      <c r="A2677" s="2" t="s">
        <v>4175</v>
      </c>
      <c r="B2677" s="2">
        <v>1120</v>
      </c>
      <c r="C2677" s="12" t="s">
        <v>1455</v>
      </c>
      <c r="D2677" s="12" t="s">
        <v>126</v>
      </c>
      <c r="E2677" s="24">
        <v>170737330</v>
      </c>
      <c r="F2677" s="12" t="s">
        <v>24</v>
      </c>
      <c r="G2677" s="12" t="s">
        <v>1</v>
      </c>
      <c r="H2677" s="12" t="s">
        <v>4109</v>
      </c>
      <c r="I2677" s="4"/>
      <c r="J2677" s="5">
        <v>1</v>
      </c>
      <c r="K2677" s="6"/>
      <c r="L2677" s="6" t="s">
        <v>176</v>
      </c>
      <c r="M2677" s="4" t="s">
        <v>6</v>
      </c>
      <c r="N2677" t="s">
        <v>118</v>
      </c>
      <c r="O2677" s="4"/>
      <c r="P2677" s="12" t="s">
        <v>4110</v>
      </c>
    </row>
    <row r="2678" spans="1:16" x14ac:dyDescent="0.45">
      <c r="A2678" s="2" t="s">
        <v>4175</v>
      </c>
      <c r="B2678" s="2">
        <v>1120</v>
      </c>
      <c r="C2678" s="12" t="s">
        <v>2840</v>
      </c>
      <c r="D2678" s="12" t="s">
        <v>228</v>
      </c>
      <c r="E2678" s="24">
        <v>42851157</v>
      </c>
      <c r="F2678" s="12" t="s">
        <v>10</v>
      </c>
      <c r="G2678" s="12" t="s">
        <v>1</v>
      </c>
      <c r="H2678" s="12" t="s">
        <v>4111</v>
      </c>
      <c r="I2678" s="4"/>
      <c r="J2678" s="5">
        <v>1</v>
      </c>
      <c r="K2678" s="6"/>
      <c r="L2678" s="6" t="s">
        <v>436</v>
      </c>
      <c r="M2678" s="4" t="s">
        <v>6</v>
      </c>
      <c r="N2678" t="s">
        <v>118</v>
      </c>
      <c r="O2678" s="4"/>
      <c r="P2678" s="12" t="s">
        <v>4112</v>
      </c>
    </row>
    <row r="2679" spans="1:16" x14ac:dyDescent="0.45">
      <c r="A2679" s="2" t="s">
        <v>4175</v>
      </c>
      <c r="B2679" s="2">
        <v>1120</v>
      </c>
      <c r="C2679" s="12" t="s">
        <v>1567</v>
      </c>
      <c r="D2679" s="12" t="s">
        <v>228</v>
      </c>
      <c r="E2679" s="24">
        <v>42861476</v>
      </c>
      <c r="F2679" s="12" t="s">
        <v>24</v>
      </c>
      <c r="G2679" s="12" t="s">
        <v>10</v>
      </c>
      <c r="H2679" s="12" t="s">
        <v>4111</v>
      </c>
      <c r="I2679" s="4"/>
      <c r="J2679" s="5">
        <v>1</v>
      </c>
      <c r="K2679" s="6"/>
      <c r="L2679" s="6" t="s">
        <v>176</v>
      </c>
      <c r="M2679" s="4" t="s">
        <v>6</v>
      </c>
      <c r="N2679" t="s">
        <v>118</v>
      </c>
      <c r="O2679" s="4"/>
      <c r="P2679" s="12" t="s">
        <v>4113</v>
      </c>
    </row>
    <row r="2680" spans="1:16" x14ac:dyDescent="0.45">
      <c r="A2680" s="2" t="s">
        <v>4175</v>
      </c>
      <c r="B2680" s="2">
        <v>1120</v>
      </c>
      <c r="C2680" s="12" t="s">
        <v>652</v>
      </c>
      <c r="D2680" s="12" t="s">
        <v>166</v>
      </c>
      <c r="E2680" s="24">
        <v>12060076</v>
      </c>
      <c r="F2680" s="12" t="s">
        <v>0</v>
      </c>
      <c r="G2680" s="12" t="s">
        <v>1</v>
      </c>
      <c r="H2680" s="12" t="s">
        <v>4114</v>
      </c>
      <c r="I2680" s="4"/>
      <c r="J2680" s="5">
        <v>1</v>
      </c>
      <c r="K2680" s="6"/>
      <c r="L2680" s="6" t="s">
        <v>436</v>
      </c>
      <c r="M2680" s="4" t="s">
        <v>6</v>
      </c>
      <c r="N2680" t="s">
        <v>118</v>
      </c>
      <c r="O2680" s="4"/>
      <c r="P2680" s="12" t="s">
        <v>4115</v>
      </c>
    </row>
    <row r="2681" spans="1:16" x14ac:dyDescent="0.45">
      <c r="A2681" s="2" t="s">
        <v>4175</v>
      </c>
      <c r="B2681" s="2">
        <v>1120</v>
      </c>
      <c r="C2681" s="12" t="s">
        <v>543</v>
      </c>
      <c r="D2681" s="12" t="s">
        <v>166</v>
      </c>
      <c r="E2681" s="24">
        <v>12061606</v>
      </c>
      <c r="F2681" s="12" t="s">
        <v>24</v>
      </c>
      <c r="G2681" s="12" t="s">
        <v>10</v>
      </c>
      <c r="H2681" s="12" t="s">
        <v>4114</v>
      </c>
      <c r="I2681" s="4"/>
      <c r="J2681" s="5">
        <v>1</v>
      </c>
      <c r="K2681" s="6"/>
      <c r="L2681" s="6" t="s">
        <v>32</v>
      </c>
      <c r="M2681" s="4" t="s">
        <v>6</v>
      </c>
      <c r="N2681" t="s">
        <v>118</v>
      </c>
      <c r="O2681" s="4"/>
      <c r="P2681" s="12" t="s">
        <v>4116</v>
      </c>
    </row>
    <row r="2682" spans="1:16" x14ac:dyDescent="0.45">
      <c r="A2682" s="2" t="s">
        <v>4175</v>
      </c>
      <c r="B2682" s="2">
        <v>1120</v>
      </c>
      <c r="C2682" s="12" t="s">
        <v>3496</v>
      </c>
      <c r="D2682" s="12" t="s">
        <v>1734</v>
      </c>
      <c r="E2682" s="24">
        <v>39704911</v>
      </c>
      <c r="F2682" s="12" t="s">
        <v>4119</v>
      </c>
      <c r="G2682" s="12" t="s">
        <v>144</v>
      </c>
      <c r="H2682" s="12" t="s">
        <v>4117</v>
      </c>
      <c r="I2682" s="4"/>
      <c r="J2682" s="5">
        <v>1</v>
      </c>
      <c r="K2682" s="6"/>
      <c r="L2682" s="6" t="s">
        <v>841</v>
      </c>
      <c r="M2682" s="4" t="s">
        <v>6</v>
      </c>
      <c r="N2682" t="s">
        <v>194</v>
      </c>
      <c r="O2682" s="4"/>
      <c r="P2682" s="12" t="s">
        <v>4118</v>
      </c>
    </row>
    <row r="2683" spans="1:16" x14ac:dyDescent="0.45">
      <c r="A2683" s="2" t="s">
        <v>4175</v>
      </c>
      <c r="B2683" s="2">
        <v>1120</v>
      </c>
      <c r="C2683" s="12" t="s">
        <v>857</v>
      </c>
      <c r="D2683" s="12" t="s">
        <v>1734</v>
      </c>
      <c r="E2683" s="24">
        <v>39706252</v>
      </c>
      <c r="F2683" s="12" t="s">
        <v>4121</v>
      </c>
      <c r="G2683" s="12" t="s">
        <v>144</v>
      </c>
      <c r="H2683" s="12" t="s">
        <v>4117</v>
      </c>
      <c r="I2683" s="4"/>
      <c r="J2683" s="5">
        <v>1</v>
      </c>
      <c r="K2683" s="6"/>
      <c r="L2683" s="6" t="s">
        <v>164</v>
      </c>
      <c r="M2683" s="4" t="s">
        <v>6</v>
      </c>
      <c r="N2683" t="s">
        <v>194</v>
      </c>
      <c r="O2683" s="4"/>
      <c r="P2683" s="12" t="s">
        <v>4120</v>
      </c>
    </row>
    <row r="2684" spans="1:16" x14ac:dyDescent="0.45">
      <c r="A2684" s="2" t="s">
        <v>4175</v>
      </c>
      <c r="B2684" s="2">
        <v>1120</v>
      </c>
      <c r="C2684" s="12" t="s">
        <v>1038</v>
      </c>
      <c r="D2684" s="12" t="s">
        <v>201</v>
      </c>
      <c r="E2684" s="24">
        <v>154143165</v>
      </c>
      <c r="F2684" s="12" t="s">
        <v>1</v>
      </c>
      <c r="G2684" s="12" t="s">
        <v>10</v>
      </c>
      <c r="H2684" s="12" t="s">
        <v>4122</v>
      </c>
      <c r="I2684" s="4"/>
      <c r="J2684" s="5">
        <v>1</v>
      </c>
      <c r="K2684" s="6"/>
      <c r="L2684" s="6" t="s">
        <v>131</v>
      </c>
      <c r="M2684" s="4" t="s">
        <v>6</v>
      </c>
      <c r="N2684" t="s">
        <v>118</v>
      </c>
      <c r="O2684" s="4"/>
      <c r="P2684" s="12" t="s">
        <v>4123</v>
      </c>
    </row>
    <row r="2685" spans="1:16" x14ac:dyDescent="0.45">
      <c r="A2685" s="2" t="s">
        <v>4175</v>
      </c>
      <c r="B2685" s="2">
        <v>1120</v>
      </c>
      <c r="C2685" s="12" t="s">
        <v>896</v>
      </c>
      <c r="D2685" s="12" t="s">
        <v>722</v>
      </c>
      <c r="E2685" s="24">
        <v>16178493</v>
      </c>
      <c r="F2685" s="12" t="s">
        <v>10</v>
      </c>
      <c r="G2685" s="12" t="s">
        <v>1</v>
      </c>
      <c r="H2685" s="12" t="s">
        <v>4124</v>
      </c>
      <c r="I2685" s="4"/>
      <c r="J2685" s="5">
        <v>1</v>
      </c>
      <c r="K2685" s="6"/>
      <c r="L2685" s="6" t="s">
        <v>436</v>
      </c>
      <c r="M2685" s="4" t="s">
        <v>6</v>
      </c>
      <c r="N2685" t="s">
        <v>118</v>
      </c>
      <c r="O2685" s="4"/>
      <c r="P2685" s="12" t="s">
        <v>4125</v>
      </c>
    </row>
    <row r="2686" spans="1:16" x14ac:dyDescent="0.45">
      <c r="A2686" s="2" t="s">
        <v>4175</v>
      </c>
      <c r="B2686" s="2">
        <v>1120</v>
      </c>
      <c r="C2686" s="12" t="s">
        <v>549</v>
      </c>
      <c r="D2686" s="12" t="s">
        <v>722</v>
      </c>
      <c r="E2686" s="24">
        <v>16198841</v>
      </c>
      <c r="F2686" s="12" t="s">
        <v>0</v>
      </c>
      <c r="G2686" s="12" t="s">
        <v>1</v>
      </c>
      <c r="H2686" s="12" t="s">
        <v>4124</v>
      </c>
      <c r="I2686" s="4"/>
      <c r="J2686" s="5">
        <v>1</v>
      </c>
      <c r="K2686" s="6"/>
      <c r="L2686" s="6" t="s">
        <v>131</v>
      </c>
      <c r="M2686" s="4" t="s">
        <v>6</v>
      </c>
      <c r="N2686" t="s">
        <v>118</v>
      </c>
      <c r="O2686" s="4"/>
      <c r="P2686" s="12" t="s">
        <v>4126</v>
      </c>
    </row>
    <row r="2687" spans="1:16" x14ac:dyDescent="0.45">
      <c r="A2687" s="2" t="s">
        <v>4175</v>
      </c>
      <c r="B2687" s="2">
        <v>1120</v>
      </c>
      <c r="C2687" s="12" t="s">
        <v>1827</v>
      </c>
      <c r="D2687" s="12" t="s">
        <v>201</v>
      </c>
      <c r="E2687" s="24">
        <v>186340119</v>
      </c>
      <c r="F2687" s="12" t="s">
        <v>24</v>
      </c>
      <c r="G2687" s="12" t="s">
        <v>10</v>
      </c>
      <c r="H2687" s="12" t="s">
        <v>4127</v>
      </c>
      <c r="I2687" s="4"/>
      <c r="J2687" s="5">
        <v>1</v>
      </c>
      <c r="K2687" s="6"/>
      <c r="L2687" s="6" t="s">
        <v>246</v>
      </c>
      <c r="M2687" s="4" t="s">
        <v>6</v>
      </c>
      <c r="N2687" t="s">
        <v>118</v>
      </c>
      <c r="O2687" s="4"/>
      <c r="P2687" s="12" t="s">
        <v>4128</v>
      </c>
    </row>
    <row r="2688" spans="1:16" x14ac:dyDescent="0.45">
      <c r="A2688" s="2" t="s">
        <v>4175</v>
      </c>
      <c r="B2688" s="2">
        <v>1120</v>
      </c>
      <c r="C2688" s="12" t="s">
        <v>642</v>
      </c>
      <c r="D2688" s="12" t="s">
        <v>201</v>
      </c>
      <c r="E2688" s="24">
        <v>186344129</v>
      </c>
      <c r="F2688" s="12" t="s">
        <v>0</v>
      </c>
      <c r="G2688" s="12" t="s">
        <v>10</v>
      </c>
      <c r="H2688" s="12" t="s">
        <v>4127</v>
      </c>
      <c r="I2688" s="4"/>
      <c r="J2688" s="5">
        <v>1</v>
      </c>
      <c r="K2688" s="6"/>
      <c r="L2688" s="6" t="s">
        <v>124</v>
      </c>
      <c r="M2688" s="4" t="s">
        <v>6</v>
      </c>
      <c r="N2688" t="s">
        <v>118</v>
      </c>
      <c r="O2688" s="4"/>
      <c r="P2688" s="12" t="s">
        <v>4129</v>
      </c>
    </row>
    <row r="2689" spans="1:16" x14ac:dyDescent="0.45">
      <c r="A2689" s="2" t="s">
        <v>4175</v>
      </c>
      <c r="B2689" s="2">
        <v>1120</v>
      </c>
      <c r="C2689" s="12" t="s">
        <v>773</v>
      </c>
      <c r="D2689" s="12" t="s">
        <v>201</v>
      </c>
      <c r="E2689" s="24">
        <v>186283787</v>
      </c>
      <c r="F2689" s="12" t="s">
        <v>0</v>
      </c>
      <c r="G2689" s="12" t="s">
        <v>1</v>
      </c>
      <c r="H2689" s="12" t="s">
        <v>4127</v>
      </c>
      <c r="I2689" s="4"/>
      <c r="J2689" s="5">
        <v>1</v>
      </c>
      <c r="K2689" s="6"/>
      <c r="L2689" s="6" t="s">
        <v>146</v>
      </c>
      <c r="M2689" s="4" t="s">
        <v>6</v>
      </c>
      <c r="N2689" t="s">
        <v>118</v>
      </c>
      <c r="O2689" s="4"/>
      <c r="P2689" s="12" t="s">
        <v>4130</v>
      </c>
    </row>
    <row r="2690" spans="1:16" x14ac:dyDescent="0.45">
      <c r="A2690" s="2" t="s">
        <v>4175</v>
      </c>
      <c r="B2690" s="2">
        <v>1120</v>
      </c>
      <c r="C2690" s="12" t="s">
        <v>590</v>
      </c>
      <c r="D2690" s="12" t="s">
        <v>201</v>
      </c>
      <c r="E2690" s="24">
        <v>186283763</v>
      </c>
      <c r="F2690" s="12" t="s">
        <v>0</v>
      </c>
      <c r="G2690" s="12" t="s">
        <v>24</v>
      </c>
      <c r="H2690" s="12" t="s">
        <v>4127</v>
      </c>
      <c r="I2690" s="4"/>
      <c r="J2690" s="5">
        <v>1</v>
      </c>
      <c r="K2690" s="6"/>
      <c r="L2690" s="6" t="s">
        <v>436</v>
      </c>
      <c r="M2690" s="4" t="s">
        <v>6</v>
      </c>
      <c r="N2690" t="s">
        <v>118</v>
      </c>
      <c r="O2690" s="4"/>
      <c r="P2690" s="12" t="s">
        <v>4131</v>
      </c>
    </row>
    <row r="2691" spans="1:16" x14ac:dyDescent="0.45">
      <c r="A2691" s="2" t="s">
        <v>4175</v>
      </c>
      <c r="B2691" s="2">
        <v>1120</v>
      </c>
      <c r="C2691" s="12" t="s">
        <v>1675</v>
      </c>
      <c r="D2691" s="12" t="s">
        <v>201</v>
      </c>
      <c r="E2691" s="24">
        <v>186322835</v>
      </c>
      <c r="F2691" s="12" t="s">
        <v>0</v>
      </c>
      <c r="G2691" s="12" t="s">
        <v>24</v>
      </c>
      <c r="H2691" s="12" t="s">
        <v>4127</v>
      </c>
      <c r="I2691" s="4"/>
      <c r="J2691" s="5">
        <v>1</v>
      </c>
      <c r="K2691" s="6"/>
      <c r="L2691" s="6" t="s">
        <v>180</v>
      </c>
      <c r="M2691" s="4" t="s">
        <v>6</v>
      </c>
      <c r="N2691" t="s">
        <v>118</v>
      </c>
      <c r="O2691" s="4"/>
      <c r="P2691" s="12" t="s">
        <v>4132</v>
      </c>
    </row>
    <row r="2692" spans="1:16" x14ac:dyDescent="0.45">
      <c r="A2692" s="2" t="s">
        <v>4175</v>
      </c>
      <c r="B2692" s="2">
        <v>1120</v>
      </c>
      <c r="C2692" s="12" t="s">
        <v>4133</v>
      </c>
      <c r="D2692" s="12" t="s">
        <v>201</v>
      </c>
      <c r="E2692" s="24">
        <v>186340119</v>
      </c>
      <c r="F2692" s="12" t="s">
        <v>24</v>
      </c>
      <c r="G2692" s="12" t="s">
        <v>10</v>
      </c>
      <c r="H2692" s="12" t="s">
        <v>4127</v>
      </c>
      <c r="I2692" s="4"/>
      <c r="J2692" s="5">
        <v>1</v>
      </c>
      <c r="K2692" s="6"/>
      <c r="L2692" s="6" t="s">
        <v>128</v>
      </c>
      <c r="M2692" s="4" t="s">
        <v>6</v>
      </c>
      <c r="N2692" t="s">
        <v>118</v>
      </c>
      <c r="O2692" s="4"/>
      <c r="P2692" s="12" t="s">
        <v>4128</v>
      </c>
    </row>
    <row r="2693" spans="1:16" x14ac:dyDescent="0.45">
      <c r="A2693" s="2" t="s">
        <v>4175</v>
      </c>
      <c r="B2693" s="2">
        <v>1120</v>
      </c>
      <c r="C2693" s="12" t="s">
        <v>2756</v>
      </c>
      <c r="D2693" s="12" t="s">
        <v>201</v>
      </c>
      <c r="E2693" s="24">
        <v>186310243</v>
      </c>
      <c r="F2693" s="12" t="s">
        <v>0</v>
      </c>
      <c r="G2693" s="12" t="s">
        <v>10</v>
      </c>
      <c r="H2693" s="12" t="s">
        <v>4127</v>
      </c>
      <c r="I2693" s="4"/>
      <c r="J2693" s="5">
        <v>1</v>
      </c>
      <c r="K2693" s="6"/>
      <c r="L2693" s="6" t="s">
        <v>234</v>
      </c>
      <c r="M2693" s="4" t="s">
        <v>6</v>
      </c>
      <c r="N2693" t="s">
        <v>132</v>
      </c>
      <c r="O2693" s="4"/>
      <c r="P2693" s="12" t="s">
        <v>4134</v>
      </c>
    </row>
    <row r="2694" spans="1:16" x14ac:dyDescent="0.45">
      <c r="A2694" s="2" t="s">
        <v>4175</v>
      </c>
      <c r="B2694" s="2">
        <v>1120</v>
      </c>
      <c r="C2694" s="12" t="s">
        <v>379</v>
      </c>
      <c r="D2694" s="12" t="s">
        <v>201</v>
      </c>
      <c r="E2694" s="24">
        <v>186304549</v>
      </c>
      <c r="F2694" s="12" t="s">
        <v>0</v>
      </c>
      <c r="G2694" s="12" t="s">
        <v>1</v>
      </c>
      <c r="H2694" s="12" t="s">
        <v>4127</v>
      </c>
      <c r="I2694" s="4"/>
      <c r="J2694" s="5">
        <v>1</v>
      </c>
      <c r="K2694" s="6"/>
      <c r="L2694" s="6" t="s">
        <v>32</v>
      </c>
      <c r="M2694" s="4" t="s">
        <v>6</v>
      </c>
      <c r="N2694" t="s">
        <v>118</v>
      </c>
      <c r="O2694" s="4"/>
      <c r="P2694" s="12" t="s">
        <v>4135</v>
      </c>
    </row>
    <row r="2695" spans="1:16" x14ac:dyDescent="0.45">
      <c r="A2695" s="2" t="s">
        <v>4175</v>
      </c>
      <c r="B2695" s="2">
        <v>1120</v>
      </c>
      <c r="C2695" s="12" t="s">
        <v>1639</v>
      </c>
      <c r="D2695" s="12" t="s">
        <v>201</v>
      </c>
      <c r="E2695" s="24">
        <v>186304549</v>
      </c>
      <c r="F2695" s="12" t="s">
        <v>0</v>
      </c>
      <c r="G2695" s="12" t="s">
        <v>1</v>
      </c>
      <c r="H2695" s="12" t="s">
        <v>4127</v>
      </c>
      <c r="I2695" s="4"/>
      <c r="J2695" s="5">
        <v>1</v>
      </c>
      <c r="K2695" s="6"/>
      <c r="L2695" s="6" t="s">
        <v>32</v>
      </c>
      <c r="M2695" s="4" t="s">
        <v>6</v>
      </c>
      <c r="N2695" t="s">
        <v>118</v>
      </c>
      <c r="O2695" s="4"/>
      <c r="P2695" s="12" t="s">
        <v>4135</v>
      </c>
    </row>
    <row r="2696" spans="1:16" x14ac:dyDescent="0.45">
      <c r="A2696" s="2" t="s">
        <v>4175</v>
      </c>
      <c r="B2696" s="2">
        <v>1120</v>
      </c>
      <c r="C2696" s="12" t="s">
        <v>1988</v>
      </c>
      <c r="D2696" s="12" t="s">
        <v>201</v>
      </c>
      <c r="E2696" s="24">
        <v>186287663</v>
      </c>
      <c r="F2696" s="12" t="s">
        <v>24</v>
      </c>
      <c r="G2696" s="12" t="s">
        <v>10</v>
      </c>
      <c r="H2696" s="12" t="s">
        <v>4127</v>
      </c>
      <c r="I2696" s="4"/>
      <c r="J2696" s="5">
        <v>1</v>
      </c>
      <c r="K2696" s="6"/>
      <c r="L2696" s="6" t="s">
        <v>32</v>
      </c>
      <c r="M2696" s="4" t="s">
        <v>6</v>
      </c>
      <c r="N2696" t="s">
        <v>118</v>
      </c>
      <c r="O2696" s="4"/>
      <c r="P2696" s="12" t="s">
        <v>4136</v>
      </c>
    </row>
    <row r="2697" spans="1:16" x14ac:dyDescent="0.45">
      <c r="A2697" s="2" t="s">
        <v>4175</v>
      </c>
      <c r="B2697" s="2">
        <v>1120</v>
      </c>
      <c r="C2697" s="12" t="s">
        <v>136</v>
      </c>
      <c r="D2697" s="12" t="s">
        <v>201</v>
      </c>
      <c r="E2697" s="24">
        <v>186303528</v>
      </c>
      <c r="F2697" s="12" t="s">
        <v>24</v>
      </c>
      <c r="G2697" s="12" t="s">
        <v>0</v>
      </c>
      <c r="H2697" s="12" t="s">
        <v>4127</v>
      </c>
      <c r="I2697" s="4"/>
      <c r="J2697" s="5">
        <v>1</v>
      </c>
      <c r="K2697" s="6"/>
      <c r="L2697" s="6" t="s">
        <v>32</v>
      </c>
      <c r="M2697" s="4" t="s">
        <v>6</v>
      </c>
      <c r="N2697" t="s">
        <v>118</v>
      </c>
      <c r="O2697" s="4"/>
      <c r="P2697" s="12" t="s">
        <v>4137</v>
      </c>
    </row>
    <row r="2698" spans="1:16" x14ac:dyDescent="0.45">
      <c r="A2698" s="2" t="s">
        <v>4175</v>
      </c>
      <c r="B2698" s="2">
        <v>1120</v>
      </c>
      <c r="C2698" s="12" t="s">
        <v>2308</v>
      </c>
      <c r="D2698" s="12" t="s">
        <v>201</v>
      </c>
      <c r="E2698" s="24">
        <v>186301410</v>
      </c>
      <c r="F2698" s="12" t="s">
        <v>0</v>
      </c>
      <c r="G2698" s="12" t="s">
        <v>1</v>
      </c>
      <c r="H2698" s="12" t="s">
        <v>4127</v>
      </c>
      <c r="I2698" s="4"/>
      <c r="J2698" s="5">
        <v>1</v>
      </c>
      <c r="K2698" s="6"/>
      <c r="L2698" s="6" t="s">
        <v>70</v>
      </c>
      <c r="M2698" s="4" t="s">
        <v>6</v>
      </c>
      <c r="N2698" t="s">
        <v>118</v>
      </c>
      <c r="O2698" s="4"/>
      <c r="P2698" s="12" t="s">
        <v>4138</v>
      </c>
    </row>
    <row r="2699" spans="1:16" x14ac:dyDescent="0.45">
      <c r="A2699" s="2" t="s">
        <v>4175</v>
      </c>
      <c r="B2699" s="2">
        <v>1120</v>
      </c>
      <c r="C2699" s="12" t="s">
        <v>941</v>
      </c>
      <c r="D2699" s="12" t="s">
        <v>201</v>
      </c>
      <c r="E2699" s="24">
        <v>186328983</v>
      </c>
      <c r="F2699" s="12" t="s">
        <v>0</v>
      </c>
      <c r="G2699" s="12" t="s">
        <v>1</v>
      </c>
      <c r="H2699" s="12" t="s">
        <v>4127</v>
      </c>
      <c r="I2699" s="4"/>
      <c r="J2699" s="5">
        <v>1</v>
      </c>
      <c r="K2699" s="6"/>
      <c r="L2699" s="6" t="s">
        <v>159</v>
      </c>
      <c r="M2699" s="4" t="s">
        <v>6</v>
      </c>
      <c r="N2699" t="s">
        <v>118</v>
      </c>
      <c r="O2699" s="4"/>
      <c r="P2699" s="12" t="s">
        <v>4139</v>
      </c>
    </row>
    <row r="2700" spans="1:16" x14ac:dyDescent="0.45">
      <c r="A2700" s="2" t="s">
        <v>4175</v>
      </c>
      <c r="B2700" s="2">
        <v>1120</v>
      </c>
      <c r="C2700" s="12" t="s">
        <v>2155</v>
      </c>
      <c r="D2700" s="12" t="s">
        <v>730</v>
      </c>
      <c r="E2700" s="24">
        <v>92505998</v>
      </c>
      <c r="F2700" s="12" t="s">
        <v>0</v>
      </c>
      <c r="G2700" s="12" t="s">
        <v>1</v>
      </c>
      <c r="H2700" s="12" t="s">
        <v>4140</v>
      </c>
      <c r="I2700" s="4"/>
      <c r="J2700" s="5">
        <v>1</v>
      </c>
      <c r="K2700" s="6"/>
      <c r="L2700" s="6" t="s">
        <v>124</v>
      </c>
      <c r="M2700" s="4" t="s">
        <v>6</v>
      </c>
      <c r="N2700" t="s">
        <v>118</v>
      </c>
      <c r="O2700" s="4"/>
      <c r="P2700" s="12" t="s">
        <v>4141</v>
      </c>
    </row>
    <row r="2701" spans="1:16" x14ac:dyDescent="0.45">
      <c r="A2701" s="2" t="s">
        <v>4175</v>
      </c>
      <c r="B2701" s="2">
        <v>1120</v>
      </c>
      <c r="C2701" s="12" t="s">
        <v>4142</v>
      </c>
      <c r="D2701" s="12" t="s">
        <v>730</v>
      </c>
      <c r="E2701" s="24">
        <v>92505989</v>
      </c>
      <c r="F2701" s="12" t="s">
        <v>1</v>
      </c>
      <c r="G2701" s="12" t="s">
        <v>24</v>
      </c>
      <c r="H2701" s="12" t="s">
        <v>4140</v>
      </c>
      <c r="I2701" s="4"/>
      <c r="J2701" s="5">
        <v>1</v>
      </c>
      <c r="K2701" s="6"/>
      <c r="L2701" s="6" t="s">
        <v>436</v>
      </c>
      <c r="M2701" s="4" t="s">
        <v>6</v>
      </c>
      <c r="N2701" t="s">
        <v>118</v>
      </c>
      <c r="O2701" s="4"/>
      <c r="P2701" s="12" t="s">
        <v>4143</v>
      </c>
    </row>
    <row r="2702" spans="1:16" x14ac:dyDescent="0.45">
      <c r="A2702" s="2" t="s">
        <v>4175</v>
      </c>
      <c r="B2702" s="2">
        <v>1120</v>
      </c>
      <c r="C2702" s="12" t="s">
        <v>998</v>
      </c>
      <c r="D2702" s="12" t="s">
        <v>730</v>
      </c>
      <c r="E2702" s="24">
        <v>92469840</v>
      </c>
      <c r="F2702" s="12" t="s">
        <v>24</v>
      </c>
      <c r="G2702" s="12" t="s">
        <v>10</v>
      </c>
      <c r="H2702" s="12" t="s">
        <v>4140</v>
      </c>
      <c r="I2702" s="4"/>
      <c r="J2702" s="5">
        <v>1</v>
      </c>
      <c r="K2702" s="6"/>
      <c r="L2702" s="6" t="s">
        <v>290</v>
      </c>
      <c r="M2702" s="4" t="s">
        <v>6</v>
      </c>
      <c r="N2702" t="s">
        <v>132</v>
      </c>
      <c r="O2702" s="4"/>
      <c r="P2702" s="12" t="s">
        <v>4144</v>
      </c>
    </row>
    <row r="2703" spans="1:16" x14ac:dyDescent="0.45">
      <c r="A2703" s="2" t="s">
        <v>4175</v>
      </c>
      <c r="B2703" s="2">
        <v>1120</v>
      </c>
      <c r="C2703" s="12" t="s">
        <v>2005</v>
      </c>
      <c r="D2703" s="12" t="s">
        <v>730</v>
      </c>
      <c r="E2703" s="24">
        <v>92469873</v>
      </c>
      <c r="F2703" s="12" t="s">
        <v>24</v>
      </c>
      <c r="G2703" s="12" t="s">
        <v>1</v>
      </c>
      <c r="H2703" s="12" t="s">
        <v>4140</v>
      </c>
      <c r="I2703" s="4"/>
      <c r="J2703" s="5">
        <v>1</v>
      </c>
      <c r="K2703" s="6"/>
      <c r="L2703" s="6" t="s">
        <v>151</v>
      </c>
      <c r="M2703" s="4" t="s">
        <v>6</v>
      </c>
      <c r="N2703" t="s">
        <v>118</v>
      </c>
      <c r="O2703" s="4"/>
      <c r="P2703" s="12" t="s">
        <v>4145</v>
      </c>
    </row>
    <row r="2704" spans="1:16" x14ac:dyDescent="0.45">
      <c r="A2704" s="2" t="s">
        <v>4175</v>
      </c>
      <c r="B2704" s="2">
        <v>1120</v>
      </c>
      <c r="C2704" s="12" t="s">
        <v>2075</v>
      </c>
      <c r="D2704" s="12" t="s">
        <v>730</v>
      </c>
      <c r="E2704" s="24">
        <v>92477355</v>
      </c>
      <c r="F2704" s="12" t="s">
        <v>1</v>
      </c>
      <c r="G2704" s="12" t="s">
        <v>0</v>
      </c>
      <c r="H2704" s="12" t="s">
        <v>4140</v>
      </c>
      <c r="I2704" s="4"/>
      <c r="J2704" s="5">
        <v>1</v>
      </c>
      <c r="K2704" s="6"/>
      <c r="L2704" s="6" t="s">
        <v>219</v>
      </c>
      <c r="M2704" s="4" t="s">
        <v>6</v>
      </c>
      <c r="N2704" t="s">
        <v>118</v>
      </c>
      <c r="O2704" s="4"/>
      <c r="P2704" s="12" t="s">
        <v>4146</v>
      </c>
    </row>
    <row r="2705" spans="1:16" x14ac:dyDescent="0.45">
      <c r="A2705" s="2" t="s">
        <v>4175</v>
      </c>
      <c r="B2705" s="2">
        <v>1120</v>
      </c>
      <c r="C2705" s="12" t="s">
        <v>2316</v>
      </c>
      <c r="D2705" s="12" t="s">
        <v>730</v>
      </c>
      <c r="E2705" s="24">
        <v>92469873</v>
      </c>
      <c r="F2705" s="12" t="s">
        <v>24</v>
      </c>
      <c r="G2705" s="12" t="s">
        <v>1</v>
      </c>
      <c r="H2705" s="12" t="s">
        <v>4140</v>
      </c>
      <c r="I2705" s="4"/>
      <c r="J2705" s="5">
        <v>1</v>
      </c>
      <c r="K2705" s="6"/>
      <c r="L2705" s="6" t="s">
        <v>176</v>
      </c>
      <c r="M2705" s="4" t="s">
        <v>6</v>
      </c>
      <c r="N2705" t="s">
        <v>118</v>
      </c>
      <c r="O2705" s="4"/>
      <c r="P2705" s="12" t="s">
        <v>4145</v>
      </c>
    </row>
    <row r="2706" spans="1:16" x14ac:dyDescent="0.45">
      <c r="A2706" s="2" t="s">
        <v>4175</v>
      </c>
      <c r="B2706" s="2">
        <v>1120</v>
      </c>
      <c r="C2706" s="12" t="s">
        <v>3221</v>
      </c>
      <c r="D2706" s="12" t="s">
        <v>730</v>
      </c>
      <c r="E2706" s="24">
        <v>92470452</v>
      </c>
      <c r="F2706" s="12" t="s">
        <v>24</v>
      </c>
      <c r="G2706" s="12" t="s">
        <v>1</v>
      </c>
      <c r="H2706" s="12" t="s">
        <v>4140</v>
      </c>
      <c r="I2706" s="4"/>
      <c r="J2706" s="5">
        <v>1</v>
      </c>
      <c r="K2706" s="6"/>
      <c r="L2706" s="6" t="s">
        <v>176</v>
      </c>
      <c r="M2706" s="4" t="s">
        <v>6</v>
      </c>
      <c r="N2706" t="s">
        <v>118</v>
      </c>
      <c r="O2706" s="4"/>
      <c r="P2706" s="12" t="s">
        <v>4147</v>
      </c>
    </row>
    <row r="2707" spans="1:16" x14ac:dyDescent="0.45">
      <c r="A2707" s="2" t="s">
        <v>4175</v>
      </c>
      <c r="B2707" s="2">
        <v>1120</v>
      </c>
      <c r="C2707" s="12" t="s">
        <v>878</v>
      </c>
      <c r="D2707" s="12" t="s">
        <v>730</v>
      </c>
      <c r="E2707" s="24">
        <v>92477355</v>
      </c>
      <c r="F2707" s="12" t="s">
        <v>1</v>
      </c>
      <c r="G2707" s="12" t="s">
        <v>0</v>
      </c>
      <c r="H2707" s="12" t="s">
        <v>4140</v>
      </c>
      <c r="I2707" s="4"/>
      <c r="J2707" s="5">
        <v>1</v>
      </c>
      <c r="K2707" s="6"/>
      <c r="L2707" s="6" t="s">
        <v>128</v>
      </c>
      <c r="M2707" s="4" t="s">
        <v>6</v>
      </c>
      <c r="N2707" t="s">
        <v>118</v>
      </c>
      <c r="O2707" s="4"/>
      <c r="P2707" s="12" t="s">
        <v>4146</v>
      </c>
    </row>
    <row r="2708" spans="1:16" x14ac:dyDescent="0.45">
      <c r="A2708" s="2" t="s">
        <v>4175</v>
      </c>
      <c r="B2708" s="2">
        <v>1120</v>
      </c>
      <c r="C2708" s="12" t="s">
        <v>1380</v>
      </c>
      <c r="D2708" s="12" t="s">
        <v>730</v>
      </c>
      <c r="E2708" s="24">
        <v>92471976</v>
      </c>
      <c r="F2708" s="12" t="s">
        <v>1</v>
      </c>
      <c r="G2708" s="12" t="s">
        <v>0</v>
      </c>
      <c r="H2708" s="12" t="s">
        <v>4140</v>
      </c>
      <c r="I2708" s="4"/>
      <c r="J2708" s="5">
        <v>1</v>
      </c>
      <c r="K2708" s="6"/>
      <c r="L2708" s="6" t="s">
        <v>187</v>
      </c>
      <c r="M2708" s="4" t="s">
        <v>6</v>
      </c>
      <c r="N2708" t="s">
        <v>118</v>
      </c>
      <c r="O2708" s="4"/>
      <c r="P2708" s="12" t="s">
        <v>4148</v>
      </c>
    </row>
    <row r="2709" spans="1:16" x14ac:dyDescent="0.45">
      <c r="A2709" s="2" t="s">
        <v>4175</v>
      </c>
      <c r="B2709" s="2">
        <v>1120</v>
      </c>
      <c r="C2709" s="12" t="s">
        <v>1397</v>
      </c>
      <c r="D2709" s="12" t="s">
        <v>730</v>
      </c>
      <c r="E2709" s="24">
        <v>92465723</v>
      </c>
      <c r="F2709" s="12" t="s">
        <v>24</v>
      </c>
      <c r="G2709" s="12" t="s">
        <v>10</v>
      </c>
      <c r="H2709" s="12" t="s">
        <v>4140</v>
      </c>
      <c r="I2709" s="4"/>
      <c r="J2709" s="5">
        <v>1</v>
      </c>
      <c r="K2709" s="6"/>
      <c r="L2709" s="6" t="s">
        <v>841</v>
      </c>
      <c r="M2709" s="4" t="s">
        <v>6</v>
      </c>
      <c r="N2709" t="s">
        <v>118</v>
      </c>
      <c r="O2709" s="4"/>
      <c r="P2709" s="12" t="s">
        <v>4149</v>
      </c>
    </row>
    <row r="2710" spans="1:16" x14ac:dyDescent="0.45">
      <c r="A2710" s="2" t="s">
        <v>4175</v>
      </c>
      <c r="B2710" s="2">
        <v>1120</v>
      </c>
      <c r="C2710" s="12" t="s">
        <v>627</v>
      </c>
      <c r="D2710" s="12" t="s">
        <v>730</v>
      </c>
      <c r="E2710" s="24">
        <v>92469801</v>
      </c>
      <c r="F2710" s="12" t="s">
        <v>0</v>
      </c>
      <c r="G2710" s="12" t="s">
        <v>24</v>
      </c>
      <c r="H2710" s="12" t="s">
        <v>4140</v>
      </c>
      <c r="I2710" s="4"/>
      <c r="J2710" s="5">
        <v>1</v>
      </c>
      <c r="K2710" s="6"/>
      <c r="L2710" s="6" t="s">
        <v>32</v>
      </c>
      <c r="M2710" s="4" t="s">
        <v>6</v>
      </c>
      <c r="N2710" t="s">
        <v>118</v>
      </c>
      <c r="O2710" s="4"/>
      <c r="P2710" s="12" t="s">
        <v>4150</v>
      </c>
    </row>
    <row r="2711" spans="1:16" x14ac:dyDescent="0.45">
      <c r="A2711" s="2" t="s">
        <v>4175</v>
      </c>
      <c r="B2711" s="2">
        <v>1120</v>
      </c>
      <c r="C2711" s="12" t="s">
        <v>4039</v>
      </c>
      <c r="D2711" s="12" t="s">
        <v>730</v>
      </c>
      <c r="E2711" s="24">
        <v>92465663</v>
      </c>
      <c r="F2711" s="12" t="s">
        <v>1</v>
      </c>
      <c r="G2711" s="12" t="s">
        <v>0</v>
      </c>
      <c r="H2711" s="12" t="s">
        <v>4140</v>
      </c>
      <c r="I2711" s="4"/>
      <c r="J2711" s="5">
        <v>1</v>
      </c>
      <c r="K2711" s="6"/>
      <c r="L2711" s="6" t="s">
        <v>32</v>
      </c>
      <c r="M2711" s="4" t="s">
        <v>6</v>
      </c>
      <c r="N2711" t="s">
        <v>118</v>
      </c>
      <c r="O2711" s="4"/>
      <c r="P2711" s="12" t="s">
        <v>4151</v>
      </c>
    </row>
    <row r="2712" spans="1:16" x14ac:dyDescent="0.45">
      <c r="A2712" s="2" t="s">
        <v>4175</v>
      </c>
      <c r="B2712" s="2">
        <v>1120</v>
      </c>
      <c r="C2712" s="12" t="s">
        <v>4041</v>
      </c>
      <c r="D2712" s="12" t="s">
        <v>730</v>
      </c>
      <c r="E2712" s="24">
        <v>92465663</v>
      </c>
      <c r="F2712" s="12" t="s">
        <v>1</v>
      </c>
      <c r="G2712" s="12" t="s">
        <v>0</v>
      </c>
      <c r="H2712" s="12" t="s">
        <v>4140</v>
      </c>
      <c r="I2712" s="4"/>
      <c r="J2712" s="5">
        <v>1</v>
      </c>
      <c r="K2712" s="6"/>
      <c r="L2712" s="6" t="s">
        <v>32</v>
      </c>
      <c r="M2712" s="4" t="s">
        <v>6</v>
      </c>
      <c r="N2712" t="s">
        <v>118</v>
      </c>
      <c r="O2712" s="4"/>
      <c r="P2712" s="12" t="s">
        <v>4151</v>
      </c>
    </row>
    <row r="2713" spans="1:16" x14ac:dyDescent="0.45">
      <c r="A2713" s="2" t="s">
        <v>4175</v>
      </c>
      <c r="B2713" s="2">
        <v>1120</v>
      </c>
      <c r="C2713" s="12" t="s">
        <v>3500</v>
      </c>
      <c r="D2713" s="12" t="s">
        <v>730</v>
      </c>
      <c r="E2713" s="24">
        <v>92480558</v>
      </c>
      <c r="F2713" s="12" t="s">
        <v>0</v>
      </c>
      <c r="G2713" s="12" t="s">
        <v>24</v>
      </c>
      <c r="H2713" s="12" t="s">
        <v>4140</v>
      </c>
      <c r="I2713" s="4"/>
      <c r="J2713" s="5">
        <v>1</v>
      </c>
      <c r="K2713" s="6"/>
      <c r="L2713" s="6" t="s">
        <v>32</v>
      </c>
      <c r="M2713" s="4" t="s">
        <v>6</v>
      </c>
      <c r="N2713" t="s">
        <v>147</v>
      </c>
      <c r="O2713" s="4"/>
      <c r="P2713" s="12" t="s">
        <v>4152</v>
      </c>
    </row>
    <row r="2714" spans="1:16" x14ac:dyDescent="0.45">
      <c r="A2714" s="2" t="s">
        <v>4175</v>
      </c>
      <c r="B2714" s="2">
        <v>1120</v>
      </c>
      <c r="C2714" s="12" t="s">
        <v>644</v>
      </c>
      <c r="D2714" s="12" t="s">
        <v>730</v>
      </c>
      <c r="E2714" s="24">
        <v>92454691</v>
      </c>
      <c r="F2714" s="12" t="s">
        <v>0</v>
      </c>
      <c r="G2714" s="12" t="s">
        <v>1</v>
      </c>
      <c r="H2714" s="12" t="s">
        <v>4140</v>
      </c>
      <c r="I2714" s="4"/>
      <c r="J2714" s="5">
        <v>1</v>
      </c>
      <c r="K2714" s="6"/>
      <c r="L2714" s="6" t="s">
        <v>70</v>
      </c>
      <c r="M2714" s="4" t="s">
        <v>6</v>
      </c>
      <c r="N2714" t="s">
        <v>118</v>
      </c>
      <c r="O2714" s="4"/>
      <c r="P2714" s="12" t="s">
        <v>4153</v>
      </c>
    </row>
    <row r="2715" spans="1:16" x14ac:dyDescent="0.45">
      <c r="A2715" s="2" t="s">
        <v>4175</v>
      </c>
      <c r="B2715" s="2">
        <v>1120</v>
      </c>
      <c r="C2715" s="12" t="s">
        <v>3834</v>
      </c>
      <c r="D2715" s="12" t="s">
        <v>730</v>
      </c>
      <c r="E2715" s="24">
        <v>92470233</v>
      </c>
      <c r="F2715" s="12" t="s">
        <v>1</v>
      </c>
      <c r="G2715" s="12" t="s">
        <v>0</v>
      </c>
      <c r="H2715" s="12" t="s">
        <v>4140</v>
      </c>
      <c r="I2715" s="4"/>
      <c r="J2715" s="5">
        <v>1</v>
      </c>
      <c r="K2715" s="6"/>
      <c r="L2715" s="6" t="s">
        <v>70</v>
      </c>
      <c r="M2715" s="4" t="s">
        <v>6</v>
      </c>
      <c r="N2715" t="s">
        <v>118</v>
      </c>
      <c r="O2715" s="4"/>
      <c r="P2715" s="12" t="s">
        <v>4154</v>
      </c>
    </row>
    <row r="2716" spans="1:16" x14ac:dyDescent="0.45">
      <c r="A2716" s="2" t="s">
        <v>4175</v>
      </c>
      <c r="B2716" s="2">
        <v>1120</v>
      </c>
      <c r="C2716" s="12" t="s">
        <v>743</v>
      </c>
      <c r="D2716" s="12" t="s">
        <v>730</v>
      </c>
      <c r="E2716" s="24">
        <v>92465686</v>
      </c>
      <c r="F2716" s="12" t="s">
        <v>0</v>
      </c>
      <c r="G2716" s="12" t="s">
        <v>1</v>
      </c>
      <c r="H2716" s="12" t="s">
        <v>4140</v>
      </c>
      <c r="I2716" s="4"/>
      <c r="J2716" s="5">
        <v>1</v>
      </c>
      <c r="K2716" s="6"/>
      <c r="L2716" s="6" t="s">
        <v>164</v>
      </c>
      <c r="M2716" s="4" t="s">
        <v>6</v>
      </c>
      <c r="N2716" t="s">
        <v>118</v>
      </c>
      <c r="O2716" s="4"/>
      <c r="P2716" s="12" t="s">
        <v>4155</v>
      </c>
    </row>
    <row r="2717" spans="1:16" x14ac:dyDescent="0.45">
      <c r="A2717" s="2" t="s">
        <v>4175</v>
      </c>
      <c r="B2717" s="2">
        <v>1120</v>
      </c>
      <c r="C2717" s="12" t="s">
        <v>1562</v>
      </c>
      <c r="D2717" s="12" t="s">
        <v>120</v>
      </c>
      <c r="E2717" s="24">
        <v>113258919</v>
      </c>
      <c r="F2717" s="12" t="s">
        <v>24</v>
      </c>
      <c r="G2717" s="12" t="s">
        <v>1</v>
      </c>
      <c r="H2717" s="12" t="s">
        <v>4156</v>
      </c>
      <c r="I2717" s="4"/>
      <c r="J2717" s="5">
        <v>1</v>
      </c>
      <c r="K2717" s="6"/>
      <c r="L2717" s="6" t="s">
        <v>338</v>
      </c>
      <c r="M2717" s="4" t="s">
        <v>6</v>
      </c>
      <c r="N2717" t="s">
        <v>147</v>
      </c>
      <c r="O2717" s="4"/>
      <c r="P2717" s="12" t="s">
        <v>4157</v>
      </c>
    </row>
    <row r="2718" spans="1:16" x14ac:dyDescent="0.45">
      <c r="A2718" s="2" t="s">
        <v>4175</v>
      </c>
      <c r="B2718" s="2">
        <v>1120</v>
      </c>
      <c r="C2718" s="12" t="s">
        <v>138</v>
      </c>
      <c r="D2718" s="12" t="s">
        <v>221</v>
      </c>
      <c r="E2718" s="24">
        <v>114428754</v>
      </c>
      <c r="F2718" s="12" t="s">
        <v>24</v>
      </c>
      <c r="G2718" s="12" t="s">
        <v>10</v>
      </c>
      <c r="H2718" s="12" t="s">
        <v>4158</v>
      </c>
      <c r="I2718" s="4"/>
      <c r="J2718" s="5">
        <v>1</v>
      </c>
      <c r="K2718" s="6"/>
      <c r="L2718" s="6" t="s">
        <v>70</v>
      </c>
      <c r="M2718" s="4" t="s">
        <v>6</v>
      </c>
      <c r="N2718" t="s">
        <v>118</v>
      </c>
      <c r="O2718" s="4"/>
      <c r="P2718" s="12" t="s">
        <v>4159</v>
      </c>
    </row>
    <row r="2719" spans="1:16" x14ac:dyDescent="0.45">
      <c r="A2719" s="2" t="s">
        <v>4175</v>
      </c>
      <c r="B2719" s="2">
        <v>1120</v>
      </c>
      <c r="C2719" s="12" t="s">
        <v>988</v>
      </c>
      <c r="D2719" s="12" t="s">
        <v>327</v>
      </c>
      <c r="E2719" s="24">
        <v>149238654</v>
      </c>
      <c r="F2719" s="12" t="s">
        <v>24</v>
      </c>
      <c r="G2719" s="12" t="s">
        <v>10</v>
      </c>
      <c r="H2719" s="12" t="s">
        <v>4160</v>
      </c>
      <c r="I2719" s="4"/>
      <c r="J2719" s="5">
        <v>1</v>
      </c>
      <c r="K2719" s="6"/>
      <c r="L2719" s="6" t="s">
        <v>553</v>
      </c>
      <c r="M2719" s="4" t="s">
        <v>6</v>
      </c>
      <c r="N2719" t="s">
        <v>118</v>
      </c>
      <c r="O2719" s="4"/>
      <c r="P2719" s="12" t="s">
        <v>4161</v>
      </c>
    </row>
    <row r="2720" spans="1:16" x14ac:dyDescent="0.45">
      <c r="A2720" s="2" t="s">
        <v>4175</v>
      </c>
      <c r="B2720" s="2">
        <v>1120</v>
      </c>
      <c r="C2720" s="12" t="s">
        <v>954</v>
      </c>
      <c r="D2720" s="12" t="s">
        <v>722</v>
      </c>
      <c r="E2720" s="24">
        <v>54081042</v>
      </c>
      <c r="F2720" s="12" t="s">
        <v>0</v>
      </c>
      <c r="G2720" s="12" t="s">
        <v>1</v>
      </c>
      <c r="H2720" s="12" t="s">
        <v>4162</v>
      </c>
      <c r="I2720" s="4"/>
      <c r="J2720" s="5">
        <v>1</v>
      </c>
      <c r="K2720" s="6"/>
      <c r="L2720" s="6" t="s">
        <v>159</v>
      </c>
      <c r="M2720" s="4" t="s">
        <v>6</v>
      </c>
      <c r="N2720" t="s">
        <v>118</v>
      </c>
      <c r="O2720" s="4"/>
      <c r="P2720" s="12" t="s">
        <v>4163</v>
      </c>
    </row>
    <row r="2721" spans="1:16" x14ac:dyDescent="0.45">
      <c r="A2721" s="2" t="s">
        <v>4175</v>
      </c>
      <c r="B2721" s="2">
        <v>1120</v>
      </c>
      <c r="C2721" s="12" t="s">
        <v>258</v>
      </c>
      <c r="D2721" s="12" t="s">
        <v>1143</v>
      </c>
      <c r="E2721" s="24">
        <v>22805910</v>
      </c>
      <c r="F2721" s="12" t="s">
        <v>0</v>
      </c>
      <c r="G2721" s="12" t="s">
        <v>1</v>
      </c>
      <c r="H2721" s="12" t="s">
        <v>4164</v>
      </c>
      <c r="I2721" s="4"/>
      <c r="J2721" s="5">
        <v>1</v>
      </c>
      <c r="K2721" s="6"/>
      <c r="L2721" s="6" t="s">
        <v>246</v>
      </c>
      <c r="M2721" s="4" t="s">
        <v>6</v>
      </c>
      <c r="N2721" t="s">
        <v>118</v>
      </c>
      <c r="O2721" s="4"/>
      <c r="P2721" s="12" t="s">
        <v>4165</v>
      </c>
    </row>
    <row r="2722" spans="1:16" x14ac:dyDescent="0.45">
      <c r="A2722" s="2" t="s">
        <v>4175</v>
      </c>
      <c r="B2722" s="2">
        <v>1120</v>
      </c>
      <c r="C2722" s="12" t="s">
        <v>1611</v>
      </c>
      <c r="D2722" s="12" t="s">
        <v>1143</v>
      </c>
      <c r="E2722" s="24">
        <v>22807049</v>
      </c>
      <c r="F2722" s="12" t="s">
        <v>0</v>
      </c>
      <c r="G2722" s="12" t="s">
        <v>24</v>
      </c>
      <c r="H2722" s="12" t="s">
        <v>4164</v>
      </c>
      <c r="I2722" s="4"/>
      <c r="J2722" s="5">
        <v>1</v>
      </c>
      <c r="K2722" s="6"/>
      <c r="L2722" s="6" t="s">
        <v>176</v>
      </c>
      <c r="M2722" s="4" t="s">
        <v>6</v>
      </c>
      <c r="N2722" t="s">
        <v>118</v>
      </c>
      <c r="O2722" s="4"/>
      <c r="P2722" s="12" t="s">
        <v>4166</v>
      </c>
    </row>
    <row r="2723" spans="1:16" x14ac:dyDescent="0.45">
      <c r="A2723" s="2" t="s">
        <v>4175</v>
      </c>
      <c r="B2723" s="2">
        <v>1120</v>
      </c>
      <c r="C2723" s="12" t="s">
        <v>334</v>
      </c>
      <c r="D2723" s="12" t="s">
        <v>1143</v>
      </c>
      <c r="E2723" s="24">
        <v>22806926</v>
      </c>
      <c r="F2723" s="12" t="s">
        <v>10</v>
      </c>
      <c r="G2723" s="12" t="s">
        <v>24</v>
      </c>
      <c r="H2723" s="12" t="s">
        <v>4164</v>
      </c>
      <c r="I2723" s="4"/>
      <c r="J2723" s="5">
        <v>1</v>
      </c>
      <c r="K2723" s="6"/>
      <c r="L2723" s="6" t="s">
        <v>199</v>
      </c>
      <c r="M2723" s="4" t="s">
        <v>6</v>
      </c>
      <c r="N2723" t="s">
        <v>118</v>
      </c>
      <c r="O2723" s="4"/>
      <c r="P2723" s="12" t="s">
        <v>4167</v>
      </c>
    </row>
    <row r="2724" spans="1:16" x14ac:dyDescent="0.45">
      <c r="A2724" s="2" t="s">
        <v>4175</v>
      </c>
      <c r="B2724" s="2">
        <v>1120</v>
      </c>
      <c r="C2724" s="12" t="s">
        <v>889</v>
      </c>
      <c r="D2724" s="12" t="s">
        <v>1143</v>
      </c>
      <c r="E2724" s="24">
        <v>22807526</v>
      </c>
      <c r="F2724" s="12" t="s">
        <v>24</v>
      </c>
      <c r="G2724" s="12" t="s">
        <v>10</v>
      </c>
      <c r="H2724" s="12" t="s">
        <v>4164</v>
      </c>
      <c r="I2724" s="4"/>
      <c r="J2724" s="5">
        <v>1</v>
      </c>
      <c r="K2724" s="6"/>
      <c r="L2724" s="6" t="s">
        <v>226</v>
      </c>
      <c r="M2724" s="4" t="s">
        <v>6</v>
      </c>
      <c r="N2724" t="s">
        <v>118</v>
      </c>
      <c r="O2724" s="4"/>
      <c r="P2724" s="12" t="s">
        <v>4168</v>
      </c>
    </row>
    <row r="2725" spans="1:16" x14ac:dyDescent="0.45">
      <c r="A2725" s="2" t="s">
        <v>4175</v>
      </c>
      <c r="B2725" s="2">
        <v>1120</v>
      </c>
      <c r="C2725" s="12" t="s">
        <v>4169</v>
      </c>
      <c r="D2725" s="12" t="s">
        <v>1143</v>
      </c>
      <c r="E2725" s="24">
        <v>22804358</v>
      </c>
      <c r="F2725" s="12" t="s">
        <v>24</v>
      </c>
      <c r="G2725" s="12" t="s">
        <v>10</v>
      </c>
      <c r="H2725" s="12" t="s">
        <v>4164</v>
      </c>
      <c r="I2725" s="4"/>
      <c r="J2725" s="5">
        <v>1</v>
      </c>
      <c r="K2725" s="6"/>
      <c r="L2725" s="6" t="s">
        <v>164</v>
      </c>
      <c r="M2725" s="4" t="s">
        <v>6</v>
      </c>
      <c r="N2725" t="s">
        <v>118</v>
      </c>
      <c r="O2725" s="4"/>
      <c r="P2725" s="12" t="s">
        <v>4170</v>
      </c>
    </row>
  </sheetData>
  <phoneticPr fontId="6" type="noConversion"/>
  <conditionalFormatting sqref="D70">
    <cfRule type="containsText" dxfId="335" priority="39" operator="containsText" text="splice">
      <formula>NOT(ISERROR(SEARCH("splice",D70)))</formula>
    </cfRule>
    <cfRule type="containsText" dxfId="334" priority="40" operator="containsText" text="nonsense">
      <formula>NOT(ISERROR(SEARCH("nonsense",D70)))</formula>
    </cfRule>
    <cfRule type="containsText" dxfId="333" priority="41" operator="containsText" text="frameshift">
      <formula>NOT(ISERROR(SEARCH("frameshift",D70)))</formula>
    </cfRule>
  </conditionalFormatting>
  <conditionalFormatting sqref="D71">
    <cfRule type="containsText" dxfId="332" priority="36" operator="containsText" text="splice">
      <formula>NOT(ISERROR(SEARCH("splice",D71)))</formula>
    </cfRule>
    <cfRule type="containsText" dxfId="331" priority="37" operator="containsText" text="nonsense">
      <formula>NOT(ISERROR(SEARCH("nonsense",D71)))</formula>
    </cfRule>
    <cfRule type="containsText" dxfId="330" priority="38" operator="containsText" text="frameshift">
      <formula>NOT(ISERROR(SEARCH("frameshift",D71)))</formula>
    </cfRule>
  </conditionalFormatting>
  <conditionalFormatting sqref="N326 N72:N96 N525 N2:N69">
    <cfRule type="containsText" dxfId="329" priority="33" operator="containsText" text="splice">
      <formula>NOT(ISERROR(SEARCH("splice",N2)))</formula>
    </cfRule>
    <cfRule type="containsText" dxfId="328" priority="34" operator="containsText" text="nonsense">
      <formula>NOT(ISERROR(SEARCH("nonsense",N2)))</formula>
    </cfRule>
    <cfRule type="containsText" dxfId="327" priority="35" operator="containsText" text="frameshift">
      <formula>NOT(ISERROR(SEARCH("frameshift",N2)))</formula>
    </cfRule>
  </conditionalFormatting>
  <conditionalFormatting sqref="N70">
    <cfRule type="containsText" dxfId="326" priority="30" operator="containsText" text="splice">
      <formula>NOT(ISERROR(SEARCH("splice",N70)))</formula>
    </cfRule>
    <cfRule type="containsText" dxfId="325" priority="31" operator="containsText" text="nonsense">
      <formula>NOT(ISERROR(SEARCH("nonsense",N70)))</formula>
    </cfRule>
    <cfRule type="containsText" dxfId="324" priority="32" operator="containsText" text="frameshift">
      <formula>NOT(ISERROR(SEARCH("frameshift",N70)))</formula>
    </cfRule>
  </conditionalFormatting>
  <conditionalFormatting sqref="N71">
    <cfRule type="containsText" dxfId="323" priority="27" operator="containsText" text="splice">
      <formula>NOT(ISERROR(SEARCH("splice",N71)))</formula>
    </cfRule>
    <cfRule type="containsText" dxfId="322" priority="28" operator="containsText" text="nonsense">
      <formula>NOT(ISERROR(SEARCH("nonsense",N71)))</formula>
    </cfRule>
    <cfRule type="containsText" dxfId="321" priority="29" operator="containsText" text="frameshift">
      <formula>NOT(ISERROR(SEARCH("frameshift",N71)))</formula>
    </cfRule>
  </conditionalFormatting>
  <conditionalFormatting sqref="N154">
    <cfRule type="containsText" dxfId="320" priority="24" operator="containsText" text="splice">
      <formula>NOT(ISERROR(SEARCH("splice",N154)))</formula>
    </cfRule>
    <cfRule type="containsText" dxfId="319" priority="25" operator="containsText" text="nonsense">
      <formula>NOT(ISERROR(SEARCH("nonsense",N154)))</formula>
    </cfRule>
    <cfRule type="containsText" dxfId="318" priority="26" operator="containsText" text="frameshift">
      <formula>NOT(ISERROR(SEARCH("frameshift",N154)))</formula>
    </cfRule>
  </conditionalFormatting>
  <conditionalFormatting sqref="N812:N818 N670:N674">
    <cfRule type="containsText" dxfId="317" priority="22" operator="containsText" text="frameshift">
      <formula>NOT(ISERROR(SEARCH("frameshift",N670)))</formula>
    </cfRule>
    <cfRule type="containsText" dxfId="316" priority="23" operator="containsText" text="splice">
      <formula>NOT(ISERROR(SEARCH("splice",N670)))</formula>
    </cfRule>
  </conditionalFormatting>
  <conditionalFormatting sqref="N675:N811 N635:N669">
    <cfRule type="containsText" dxfId="315" priority="19" operator="containsText" text="splice">
      <formula>NOT(ISERROR(SEARCH("splice",N635)))</formula>
    </cfRule>
    <cfRule type="containsText" dxfId="314" priority="20" operator="containsText" text="nonsense">
      <formula>NOT(ISERROR(SEARCH("nonsense",N635)))</formula>
    </cfRule>
    <cfRule type="containsText" dxfId="313" priority="21" operator="containsText" text="frameshift">
      <formula>NOT(ISERROR(SEARCH("frameshift",N635)))</formula>
    </cfRule>
  </conditionalFormatting>
  <conditionalFormatting sqref="N819:N857">
    <cfRule type="containsText" dxfId="312" priority="16" operator="containsText" text="splice">
      <formula>NOT(ISERROR(SEARCH("splice",N819)))</formula>
    </cfRule>
    <cfRule type="containsText" dxfId="311" priority="17" operator="containsText" text="frameshift">
      <formula>NOT(ISERROR(SEARCH("frameshift",N819)))</formula>
    </cfRule>
    <cfRule type="containsText" dxfId="310" priority="18" operator="containsText" text="nonsense">
      <formula>NOT(ISERROR(SEARCH("nonsense",N819)))</formula>
    </cfRule>
  </conditionalFormatting>
  <conditionalFormatting sqref="N858:N891">
    <cfRule type="containsText" dxfId="309" priority="13" operator="containsText" text="nonsense">
      <formula>NOT(ISERROR(SEARCH("nonsense",N858)))</formula>
    </cfRule>
    <cfRule type="containsText" dxfId="308" priority="14" operator="containsText" text="frameshift">
      <formula>NOT(ISERROR(SEARCH("frameshift",N858)))</formula>
    </cfRule>
    <cfRule type="containsText" dxfId="307" priority="15" operator="containsText" text="splice">
      <formula>NOT(ISERROR(SEARCH("splice",N858)))</formula>
    </cfRule>
  </conditionalFormatting>
  <conditionalFormatting sqref="N1028">
    <cfRule type="containsText" dxfId="306" priority="7" operator="containsText" text="nonsense">
      <formula>NOT(ISERROR(SEARCH("nonsense",N1028)))</formula>
    </cfRule>
    <cfRule type="containsText" dxfId="305" priority="8" operator="containsText" text="frameshift">
      <formula>NOT(ISERROR(SEARCH("frameshift",N1028)))</formula>
    </cfRule>
    <cfRule type="containsText" dxfId="304" priority="9" operator="containsText" text="splice">
      <formula>NOT(ISERROR(SEARCH("splice",N1028)))</formula>
    </cfRule>
  </conditionalFormatting>
  <conditionalFormatting sqref="N1238:N1367">
    <cfRule type="containsText" dxfId="303" priority="4" operator="containsText" text="nonsense">
      <formula>NOT(ISERROR(SEARCH("nonsense",N1238)))</formula>
    </cfRule>
    <cfRule type="containsText" dxfId="302" priority="5" operator="containsText" text="frameshift">
      <formula>NOT(ISERROR(SEARCH("frameshift",N1238)))</formula>
    </cfRule>
    <cfRule type="containsText" dxfId="301" priority="6" operator="containsText" text="splice">
      <formula>NOT(ISERROR(SEARCH("splice",N1238)))</formula>
    </cfRule>
  </conditionalFormatting>
  <conditionalFormatting sqref="N1029:N1237 N892:N1027">
    <cfRule type="containsText" dxfId="300" priority="10" operator="containsText" text="nonsense">
      <formula>NOT(ISERROR(SEARCH("nonsense",N892)))</formula>
    </cfRule>
    <cfRule type="containsText" dxfId="299" priority="11" operator="containsText" text="frameshift">
      <formula>NOT(ISERROR(SEARCH("frameshift",N892)))</formula>
    </cfRule>
    <cfRule type="containsText" dxfId="298" priority="12" operator="containsText" text="splice">
      <formula>NOT(ISERROR(SEARCH("splice",N892)))</formula>
    </cfRule>
  </conditionalFormatting>
  <conditionalFormatting sqref="N1368:N2725">
    <cfRule type="containsText" dxfId="297" priority="1" operator="containsText" text="nonsense">
      <formula>NOT(ISERROR(SEARCH("nonsense",N1368)))</formula>
    </cfRule>
    <cfRule type="containsText" dxfId="296" priority="2" operator="containsText" text="frameshift">
      <formula>NOT(ISERROR(SEARCH("frameshift",N1368)))</formula>
    </cfRule>
    <cfRule type="containsText" dxfId="295" priority="3" operator="containsText" text="splice">
      <formula>NOT(ISERROR(SEARCH("splice",N1368)))</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D0BD-3A38-4E21-9274-23597CE21D53}">
  <sheetPr codeName="Sheet5"/>
  <dimension ref="A1:P16"/>
  <sheetViews>
    <sheetView topLeftCell="A4" workbookViewId="0">
      <selection activeCell="G53" sqref="G53"/>
    </sheetView>
  </sheetViews>
  <sheetFormatPr defaultRowHeight="14.25" x14ac:dyDescent="0.45"/>
  <cols>
    <col min="1" max="1" width="11.86328125" bestFit="1" customWidth="1"/>
    <col min="2" max="2" width="8.3984375" customWidth="1"/>
    <col min="3" max="3" width="6.86328125" customWidth="1"/>
    <col min="4" max="4" width="13.86328125" customWidth="1"/>
    <col min="5" max="5" width="13.1328125" customWidth="1"/>
    <col min="6" max="6" width="5.265625" customWidth="1"/>
    <col min="7" max="7" width="4.86328125" customWidth="1"/>
    <col min="8" max="8" width="12.73046875" customWidth="1"/>
    <col min="9" max="9" width="12.86328125" customWidth="1"/>
    <col min="10" max="10" width="14.1328125" bestFit="1" customWidth="1"/>
    <col min="11" max="11" width="15.86328125" customWidth="1"/>
    <col min="12" max="12" width="14.86328125" customWidth="1"/>
    <col min="13" max="13" width="9.1328125" customWidth="1"/>
    <col min="14" max="14" width="9.86328125" customWidth="1"/>
    <col min="15" max="15" width="17.86328125" customWidth="1"/>
    <col min="16" max="16" width="15.73046875" customWidth="1"/>
  </cols>
  <sheetData>
    <row r="1" spans="1:16" x14ac:dyDescent="0.45">
      <c r="A1" s="30" t="s">
        <v>103</v>
      </c>
      <c r="B1" s="30" t="s">
        <v>114</v>
      </c>
      <c r="C1" s="30" t="s">
        <v>4176</v>
      </c>
      <c r="D1" s="30" t="s">
        <v>4171</v>
      </c>
      <c r="E1" s="31" t="s">
        <v>4172</v>
      </c>
      <c r="F1" s="30" t="s">
        <v>4173</v>
      </c>
      <c r="G1" s="30" t="s">
        <v>4174</v>
      </c>
      <c r="H1" s="30" t="s">
        <v>105</v>
      </c>
      <c r="I1" s="30" t="s">
        <v>106</v>
      </c>
      <c r="J1" s="30" t="s">
        <v>113</v>
      </c>
      <c r="K1" s="30" t="s">
        <v>107</v>
      </c>
      <c r="L1" s="30" t="s">
        <v>108</v>
      </c>
      <c r="M1" s="30" t="s">
        <v>109</v>
      </c>
      <c r="N1" s="30" t="s">
        <v>110</v>
      </c>
      <c r="O1" s="30" t="s">
        <v>111</v>
      </c>
      <c r="P1" s="30" t="s">
        <v>112</v>
      </c>
    </row>
    <row r="2" spans="1:16" x14ac:dyDescent="0.45">
      <c r="A2" s="32" t="s">
        <v>4183</v>
      </c>
      <c r="B2" s="32">
        <v>150</v>
      </c>
      <c r="C2" s="33">
        <v>223202</v>
      </c>
      <c r="D2" s="33"/>
      <c r="E2" s="34"/>
      <c r="F2" s="33"/>
      <c r="G2" s="33"/>
      <c r="H2" s="33" t="s">
        <v>1262</v>
      </c>
      <c r="I2" s="33" t="s">
        <v>115</v>
      </c>
      <c r="J2" s="35">
        <v>1</v>
      </c>
      <c r="K2" s="33"/>
      <c r="L2" s="33" t="s">
        <v>4177</v>
      </c>
      <c r="M2" s="36" t="s">
        <v>6</v>
      </c>
      <c r="N2" s="37" t="s">
        <v>140</v>
      </c>
      <c r="O2" s="36" t="s">
        <v>4203</v>
      </c>
      <c r="P2" s="33" t="s">
        <v>4189</v>
      </c>
    </row>
    <row r="3" spans="1:16" x14ac:dyDescent="0.45">
      <c r="A3" s="32" t="s">
        <v>4183</v>
      </c>
      <c r="B3" s="32">
        <v>150</v>
      </c>
      <c r="C3" s="29">
        <v>906824</v>
      </c>
      <c r="D3" s="29"/>
      <c r="E3" s="38"/>
      <c r="F3" s="29"/>
      <c r="G3" s="29"/>
      <c r="H3" s="29" t="s">
        <v>727</v>
      </c>
      <c r="I3" s="33" t="s">
        <v>115</v>
      </c>
      <c r="J3" s="35">
        <v>1</v>
      </c>
      <c r="K3" s="29"/>
      <c r="L3" s="29" t="s">
        <v>4178</v>
      </c>
      <c r="M3" s="36" t="s">
        <v>6</v>
      </c>
      <c r="N3" s="39" t="s">
        <v>132</v>
      </c>
      <c r="O3" s="4" t="s">
        <v>4204</v>
      </c>
      <c r="P3" s="29" t="s">
        <v>4190</v>
      </c>
    </row>
    <row r="4" spans="1:16" x14ac:dyDescent="0.45">
      <c r="A4" s="32" t="s">
        <v>4183</v>
      </c>
      <c r="B4" s="32">
        <v>150</v>
      </c>
      <c r="C4" s="29">
        <v>933667</v>
      </c>
      <c r="D4" s="29"/>
      <c r="E4" s="38"/>
      <c r="F4" s="29"/>
      <c r="G4" s="29"/>
      <c r="H4" s="29" t="s">
        <v>324</v>
      </c>
      <c r="I4" s="33" t="s">
        <v>115</v>
      </c>
      <c r="J4" s="35">
        <v>1</v>
      </c>
      <c r="K4" s="29"/>
      <c r="L4" s="29" t="s">
        <v>4179</v>
      </c>
      <c r="M4" s="36" t="s">
        <v>6</v>
      </c>
      <c r="N4" s="39" t="s">
        <v>118</v>
      </c>
      <c r="O4" s="4" t="s">
        <v>4205</v>
      </c>
      <c r="P4" s="29" t="s">
        <v>4191</v>
      </c>
    </row>
    <row r="5" spans="1:16" x14ac:dyDescent="0.45">
      <c r="A5" s="32" t="s">
        <v>4183</v>
      </c>
      <c r="B5" s="32">
        <v>150</v>
      </c>
      <c r="C5" s="29">
        <v>1067068</v>
      </c>
      <c r="D5" s="29"/>
      <c r="E5" s="38"/>
      <c r="F5" s="29"/>
      <c r="G5" s="29"/>
      <c r="H5" s="29" t="s">
        <v>324</v>
      </c>
      <c r="I5" s="33" t="s">
        <v>115</v>
      </c>
      <c r="J5" s="35">
        <v>1</v>
      </c>
      <c r="K5" s="29"/>
      <c r="L5" s="29" t="s">
        <v>4179</v>
      </c>
      <c r="M5" s="36" t="s">
        <v>6</v>
      </c>
      <c r="N5" s="39" t="s">
        <v>118</v>
      </c>
      <c r="O5" s="4" t="s">
        <v>4205</v>
      </c>
      <c r="P5" s="29" t="s">
        <v>4191</v>
      </c>
    </row>
    <row r="6" spans="1:16" x14ac:dyDescent="0.45">
      <c r="A6" s="32" t="s">
        <v>4183</v>
      </c>
      <c r="B6" s="32">
        <v>150</v>
      </c>
      <c r="C6" s="29">
        <v>112016</v>
      </c>
      <c r="D6" s="29"/>
      <c r="E6" s="38"/>
      <c r="F6" s="29"/>
      <c r="G6" s="29"/>
      <c r="H6" s="29" t="s">
        <v>171</v>
      </c>
      <c r="I6" s="33" t="s">
        <v>115</v>
      </c>
      <c r="J6" s="35">
        <v>1</v>
      </c>
      <c r="K6" s="29"/>
      <c r="L6" s="29" t="s">
        <v>4180</v>
      </c>
      <c r="M6" s="36" t="s">
        <v>6</v>
      </c>
      <c r="N6" s="39" t="s">
        <v>140</v>
      </c>
      <c r="O6" s="4" t="s">
        <v>4206</v>
      </c>
      <c r="P6" s="29" t="s">
        <v>4192</v>
      </c>
    </row>
    <row r="7" spans="1:16" x14ac:dyDescent="0.45">
      <c r="A7" s="32" t="s">
        <v>4183</v>
      </c>
      <c r="B7" s="32">
        <v>150</v>
      </c>
      <c r="C7" s="29">
        <v>19125</v>
      </c>
      <c r="D7" s="29"/>
      <c r="E7" s="38"/>
      <c r="F7" s="29"/>
      <c r="G7" s="29"/>
      <c r="H7" s="29" t="s">
        <v>52</v>
      </c>
      <c r="I7" s="33" t="s">
        <v>115</v>
      </c>
      <c r="J7" s="35">
        <v>1</v>
      </c>
      <c r="K7" s="29"/>
      <c r="L7" s="29" t="s">
        <v>32</v>
      </c>
      <c r="M7" s="36" t="s">
        <v>6</v>
      </c>
      <c r="N7" s="39" t="s">
        <v>118</v>
      </c>
      <c r="O7" s="4" t="s">
        <v>4207</v>
      </c>
      <c r="P7" s="29" t="s">
        <v>4193</v>
      </c>
    </row>
    <row r="8" spans="1:16" x14ac:dyDescent="0.45">
      <c r="A8" s="32" t="s">
        <v>4183</v>
      </c>
      <c r="B8" s="32">
        <v>150</v>
      </c>
      <c r="C8" s="29">
        <v>288486</v>
      </c>
      <c r="D8" s="29"/>
      <c r="E8" s="38"/>
      <c r="F8" s="29"/>
      <c r="G8" s="29"/>
      <c r="H8" s="29" t="s">
        <v>52</v>
      </c>
      <c r="I8" s="33" t="s">
        <v>122</v>
      </c>
      <c r="J8" s="35">
        <v>1</v>
      </c>
      <c r="K8" s="29"/>
      <c r="L8" s="29" t="s">
        <v>4181</v>
      </c>
      <c r="M8" s="36" t="s">
        <v>6</v>
      </c>
      <c r="N8" s="39" t="s">
        <v>118</v>
      </c>
      <c r="O8" s="4" t="s">
        <v>4208</v>
      </c>
      <c r="P8" s="29" t="s">
        <v>4194</v>
      </c>
    </row>
    <row r="9" spans="1:16" x14ac:dyDescent="0.45">
      <c r="A9" s="32" t="s">
        <v>4183</v>
      </c>
      <c r="B9" s="32">
        <v>150</v>
      </c>
      <c r="C9" s="29">
        <v>1422737</v>
      </c>
      <c r="D9" s="29"/>
      <c r="E9" s="38"/>
      <c r="F9" s="29"/>
      <c r="G9" s="29"/>
      <c r="H9" s="29" t="s">
        <v>167</v>
      </c>
      <c r="I9" s="33" t="s">
        <v>122</v>
      </c>
      <c r="J9" s="35">
        <v>1</v>
      </c>
      <c r="K9" s="29"/>
      <c r="L9" s="29" t="s">
        <v>4186</v>
      </c>
      <c r="M9" s="36" t="s">
        <v>6</v>
      </c>
      <c r="N9" s="39" t="s">
        <v>118</v>
      </c>
      <c r="O9" s="4" t="s">
        <v>4209</v>
      </c>
      <c r="P9" s="29" t="s">
        <v>4195</v>
      </c>
    </row>
    <row r="10" spans="1:16" x14ac:dyDescent="0.45">
      <c r="A10" s="32" t="s">
        <v>4183</v>
      </c>
      <c r="B10" s="32">
        <v>150</v>
      </c>
      <c r="C10" s="29">
        <v>1193543</v>
      </c>
      <c r="D10" s="29"/>
      <c r="E10" s="38"/>
      <c r="F10" s="29"/>
      <c r="G10" s="29"/>
      <c r="H10" s="29" t="s">
        <v>1145</v>
      </c>
      <c r="I10" s="33" t="s">
        <v>115</v>
      </c>
      <c r="J10" s="35">
        <v>1</v>
      </c>
      <c r="K10" s="29"/>
      <c r="L10" s="29" t="s">
        <v>32</v>
      </c>
      <c r="M10" s="36" t="s">
        <v>6</v>
      </c>
      <c r="N10" s="39" t="s">
        <v>140</v>
      </c>
      <c r="O10" s="4" t="s">
        <v>4210</v>
      </c>
      <c r="P10" s="29" t="s">
        <v>4196</v>
      </c>
    </row>
    <row r="11" spans="1:16" x14ac:dyDescent="0.45">
      <c r="A11" s="32" t="s">
        <v>4183</v>
      </c>
      <c r="B11" s="32">
        <v>150</v>
      </c>
      <c r="C11" s="29">
        <v>176688</v>
      </c>
      <c r="D11" s="29"/>
      <c r="E11" s="38"/>
      <c r="F11" s="29"/>
      <c r="G11" s="29"/>
      <c r="H11" s="29" t="s">
        <v>98</v>
      </c>
      <c r="I11" s="33" t="s">
        <v>115</v>
      </c>
      <c r="J11" s="35">
        <v>1</v>
      </c>
      <c r="K11" s="29"/>
      <c r="L11" s="29" t="s">
        <v>32</v>
      </c>
      <c r="M11" s="36" t="s">
        <v>6</v>
      </c>
      <c r="N11" s="39" t="s">
        <v>140</v>
      </c>
      <c r="O11" s="4" t="s">
        <v>4211</v>
      </c>
      <c r="P11" s="29" t="s">
        <v>4197</v>
      </c>
    </row>
    <row r="12" spans="1:16" x14ac:dyDescent="0.45">
      <c r="A12" s="32" t="s">
        <v>4183</v>
      </c>
      <c r="B12" s="32">
        <v>150</v>
      </c>
      <c r="C12" s="29">
        <v>1185828</v>
      </c>
      <c r="D12" s="29"/>
      <c r="E12" s="38"/>
      <c r="F12" s="29"/>
      <c r="G12" s="29"/>
      <c r="H12" s="29" t="s">
        <v>98</v>
      </c>
      <c r="I12" s="33" t="s">
        <v>115</v>
      </c>
      <c r="J12" s="35">
        <v>1</v>
      </c>
      <c r="K12" s="29"/>
      <c r="L12" s="29" t="s">
        <v>4182</v>
      </c>
      <c r="M12" s="36" t="s">
        <v>6</v>
      </c>
      <c r="N12" s="39" t="s">
        <v>140</v>
      </c>
      <c r="O12" s="4" t="s">
        <v>4212</v>
      </c>
      <c r="P12" s="29" t="s">
        <v>4198</v>
      </c>
    </row>
    <row r="13" spans="1:16" x14ac:dyDescent="0.45">
      <c r="A13" s="32" t="s">
        <v>4183</v>
      </c>
      <c r="B13" s="32">
        <v>150</v>
      </c>
      <c r="C13" s="29">
        <v>364059</v>
      </c>
      <c r="D13" s="29"/>
      <c r="E13" s="38"/>
      <c r="F13" s="29"/>
      <c r="G13" s="29"/>
      <c r="H13" s="29" t="s">
        <v>35</v>
      </c>
      <c r="I13" s="33" t="s">
        <v>115</v>
      </c>
      <c r="J13" s="35">
        <v>1</v>
      </c>
      <c r="K13" s="29"/>
      <c r="L13" s="29" t="s">
        <v>4187</v>
      </c>
      <c r="M13" s="36" t="s">
        <v>6</v>
      </c>
      <c r="N13" s="39" t="s">
        <v>140</v>
      </c>
      <c r="O13" s="4" t="s">
        <v>4213</v>
      </c>
      <c r="P13" s="29" t="s">
        <v>4199</v>
      </c>
    </row>
    <row r="14" spans="1:16" x14ac:dyDescent="0.45">
      <c r="A14" s="32" t="s">
        <v>4183</v>
      </c>
      <c r="B14" s="32">
        <v>150</v>
      </c>
      <c r="C14" s="29">
        <v>1077445</v>
      </c>
      <c r="D14" s="29"/>
      <c r="E14" s="38"/>
      <c r="F14" s="29"/>
      <c r="G14" s="29"/>
      <c r="H14" s="29" t="s">
        <v>1837</v>
      </c>
      <c r="I14" s="33" t="s">
        <v>115</v>
      </c>
      <c r="J14" s="35">
        <v>1</v>
      </c>
      <c r="K14" s="29"/>
      <c r="L14" s="29" t="s">
        <v>4177</v>
      </c>
      <c r="M14" s="36" t="s">
        <v>6</v>
      </c>
      <c r="N14" s="39" t="s">
        <v>140</v>
      </c>
      <c r="O14" s="4" t="s">
        <v>4214</v>
      </c>
      <c r="P14" s="29" t="s">
        <v>4200</v>
      </c>
    </row>
    <row r="15" spans="1:16" x14ac:dyDescent="0.45">
      <c r="A15" s="32" t="s">
        <v>4183</v>
      </c>
      <c r="B15" s="32">
        <v>150</v>
      </c>
      <c r="C15" s="29">
        <v>866938</v>
      </c>
      <c r="D15" s="29"/>
      <c r="E15" s="38"/>
      <c r="F15" s="29"/>
      <c r="G15" s="29"/>
      <c r="H15" s="29" t="s">
        <v>4184</v>
      </c>
      <c r="I15" s="33" t="s">
        <v>115</v>
      </c>
      <c r="J15" s="35">
        <v>1</v>
      </c>
      <c r="K15" s="29"/>
      <c r="L15" s="29" t="s">
        <v>4188</v>
      </c>
      <c r="M15" s="36" t="s">
        <v>6</v>
      </c>
      <c r="N15" s="39" t="s">
        <v>140</v>
      </c>
      <c r="O15" s="4" t="s">
        <v>4215</v>
      </c>
      <c r="P15" s="29" t="s">
        <v>4201</v>
      </c>
    </row>
    <row r="16" spans="1:16" x14ac:dyDescent="0.45">
      <c r="A16" s="32" t="s">
        <v>4183</v>
      </c>
      <c r="B16" s="32">
        <v>150</v>
      </c>
      <c r="C16" s="29">
        <v>914374</v>
      </c>
      <c r="D16" s="29"/>
      <c r="E16" s="38"/>
      <c r="F16" s="29"/>
      <c r="G16" s="29"/>
      <c r="H16" s="29" t="s">
        <v>4185</v>
      </c>
      <c r="I16" s="33" t="s">
        <v>115</v>
      </c>
      <c r="J16" s="35">
        <v>1</v>
      </c>
      <c r="K16" s="29"/>
      <c r="L16" s="29" t="s">
        <v>180</v>
      </c>
      <c r="M16" s="36" t="s">
        <v>6</v>
      </c>
      <c r="N16" s="39" t="s">
        <v>132</v>
      </c>
      <c r="O16" s="4" t="s">
        <v>4216</v>
      </c>
      <c r="P16" s="29" t="s">
        <v>4202</v>
      </c>
    </row>
  </sheetData>
  <phoneticPr fontId="6" type="noConversion"/>
  <conditionalFormatting sqref="N2:N16">
    <cfRule type="containsText" dxfId="277" priority="1" operator="containsText" text="splice">
      <formula>NOT(ISERROR(SEARCH("splice",N2)))</formula>
    </cfRule>
    <cfRule type="containsText" dxfId="276" priority="2" operator="containsText" text="nonsense">
      <formula>NOT(ISERROR(SEARCH("nonsense",N2)))</formula>
    </cfRule>
    <cfRule type="containsText" dxfId="275" priority="3" operator="containsText" text="frameshift">
      <formula>NOT(ISERROR(SEARCH("frameshift",N2)))</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82D4C-5332-44D2-BB5C-A81444EDFE67}">
  <sheetPr codeName="Sheet6"/>
  <dimension ref="A1:P14"/>
  <sheetViews>
    <sheetView workbookViewId="0">
      <selection activeCell="G53" sqref="G53"/>
    </sheetView>
  </sheetViews>
  <sheetFormatPr defaultRowHeight="14.25" x14ac:dyDescent="0.45"/>
  <cols>
    <col min="1" max="1" width="11.86328125" bestFit="1" customWidth="1"/>
    <col min="2" max="2" width="8.3984375" customWidth="1"/>
    <col min="3" max="3" width="5.3984375" bestFit="1" customWidth="1"/>
    <col min="4" max="4" width="5.1328125" customWidth="1"/>
    <col min="5" max="5" width="5.59765625" customWidth="1"/>
    <col min="6" max="6" width="4.86328125" customWidth="1"/>
    <col min="7" max="7" width="4.73046875" customWidth="1"/>
    <col min="8" max="8" width="6.59765625" customWidth="1"/>
    <col min="9" max="9" width="12.86328125" customWidth="1"/>
    <col min="10" max="10" width="7.1328125" customWidth="1"/>
    <col min="11" max="11" width="15.86328125" customWidth="1"/>
    <col min="12" max="12" width="14.86328125" customWidth="1"/>
    <col min="13" max="13" width="9.1328125" customWidth="1"/>
    <col min="14" max="14" width="9.86328125" customWidth="1"/>
    <col min="15" max="15" width="15.86328125" bestFit="1" customWidth="1"/>
    <col min="16" max="16" width="8.86328125" customWidth="1"/>
  </cols>
  <sheetData>
    <row r="1" spans="1:16" x14ac:dyDescent="0.45">
      <c r="A1" s="40" t="s">
        <v>103</v>
      </c>
      <c r="B1" s="40" t="s">
        <v>114</v>
      </c>
      <c r="C1" s="40" t="s">
        <v>4176</v>
      </c>
      <c r="D1" s="40" t="s">
        <v>4171</v>
      </c>
      <c r="E1" s="41" t="s">
        <v>4172</v>
      </c>
      <c r="F1" s="40" t="s">
        <v>4173</v>
      </c>
      <c r="G1" s="40" t="s">
        <v>4174</v>
      </c>
      <c r="H1" s="40" t="s">
        <v>105</v>
      </c>
      <c r="I1" s="40" t="s">
        <v>106</v>
      </c>
      <c r="J1" s="40" t="s">
        <v>113</v>
      </c>
      <c r="K1" s="40" t="s">
        <v>107</v>
      </c>
      <c r="L1" s="40" t="s">
        <v>108</v>
      </c>
      <c r="M1" s="40" t="s">
        <v>109</v>
      </c>
      <c r="N1" s="40" t="s">
        <v>110</v>
      </c>
      <c r="O1" s="40" t="s">
        <v>111</v>
      </c>
      <c r="P1" s="40" t="s">
        <v>112</v>
      </c>
    </row>
    <row r="2" spans="1:16" x14ac:dyDescent="0.45">
      <c r="A2" s="32" t="s">
        <v>4217</v>
      </c>
      <c r="B2" s="32">
        <v>102</v>
      </c>
      <c r="C2" s="33">
        <v>15</v>
      </c>
      <c r="D2" s="33"/>
      <c r="E2" s="34"/>
      <c r="F2" s="33"/>
      <c r="G2" s="33"/>
      <c r="H2" s="33" t="s">
        <v>4218</v>
      </c>
      <c r="I2" s="33" t="s">
        <v>115</v>
      </c>
      <c r="J2" s="35">
        <v>1</v>
      </c>
      <c r="K2" s="33"/>
      <c r="L2" s="33" t="s">
        <v>4177</v>
      </c>
      <c r="M2" s="36" t="s">
        <v>6</v>
      </c>
      <c r="N2" s="37" t="s">
        <v>118</v>
      </c>
      <c r="O2" s="36"/>
      <c r="P2" s="33" t="s">
        <v>4219</v>
      </c>
    </row>
    <row r="3" spans="1:16" x14ac:dyDescent="0.45">
      <c r="A3" s="32" t="s">
        <v>4217</v>
      </c>
      <c r="B3" s="32">
        <v>102</v>
      </c>
      <c r="C3" s="29">
        <v>20</v>
      </c>
      <c r="D3" s="29"/>
      <c r="E3" s="38"/>
      <c r="F3" s="29"/>
      <c r="G3" s="29"/>
      <c r="H3" s="29" t="s">
        <v>4220</v>
      </c>
      <c r="I3" s="33" t="s">
        <v>115</v>
      </c>
      <c r="J3" s="35">
        <v>1</v>
      </c>
      <c r="K3" s="29"/>
      <c r="L3" s="29" t="s">
        <v>4221</v>
      </c>
      <c r="M3" s="36" t="s">
        <v>6</v>
      </c>
      <c r="N3" s="39" t="s">
        <v>118</v>
      </c>
      <c r="O3" s="4"/>
      <c r="P3" s="29" t="s">
        <v>4222</v>
      </c>
    </row>
    <row r="4" spans="1:16" x14ac:dyDescent="0.45">
      <c r="A4" s="32" t="s">
        <v>4217</v>
      </c>
      <c r="B4" s="32">
        <v>102</v>
      </c>
      <c r="C4" s="29">
        <v>21</v>
      </c>
      <c r="D4" s="29"/>
      <c r="E4" s="38"/>
      <c r="F4" s="29"/>
      <c r="G4" s="29"/>
      <c r="H4" s="29" t="s">
        <v>493</v>
      </c>
      <c r="I4" s="33" t="s">
        <v>115</v>
      </c>
      <c r="J4" s="35">
        <v>1</v>
      </c>
      <c r="K4" s="29"/>
      <c r="L4" s="29" t="s">
        <v>841</v>
      </c>
      <c r="M4" s="36" t="s">
        <v>6</v>
      </c>
      <c r="N4" s="39" t="s">
        <v>132</v>
      </c>
      <c r="O4" s="4"/>
      <c r="P4" s="29" t="s">
        <v>4223</v>
      </c>
    </row>
    <row r="5" spans="1:16" x14ac:dyDescent="0.45">
      <c r="A5" s="32" t="s">
        <v>4217</v>
      </c>
      <c r="B5" s="32">
        <v>102</v>
      </c>
      <c r="C5" s="29">
        <v>22</v>
      </c>
      <c r="D5" s="29"/>
      <c r="E5" s="38"/>
      <c r="F5" s="29"/>
      <c r="G5" s="29"/>
      <c r="H5" s="29" t="s">
        <v>4224</v>
      </c>
      <c r="I5" s="33" t="s">
        <v>115</v>
      </c>
      <c r="J5" s="35">
        <v>1</v>
      </c>
      <c r="K5" s="29"/>
      <c r="L5" s="29" t="s">
        <v>26</v>
      </c>
      <c r="M5" s="36" t="s">
        <v>6</v>
      </c>
      <c r="N5" s="39" t="s">
        <v>140</v>
      </c>
      <c r="O5" s="4"/>
      <c r="P5" s="29" t="s">
        <v>4225</v>
      </c>
    </row>
    <row r="6" spans="1:16" x14ac:dyDescent="0.45">
      <c r="A6" s="32" t="s">
        <v>4217</v>
      </c>
      <c r="B6" s="32">
        <v>102</v>
      </c>
      <c r="C6" s="29">
        <v>22</v>
      </c>
      <c r="D6" s="29"/>
      <c r="E6" s="38"/>
      <c r="F6" s="29"/>
      <c r="G6" s="29"/>
      <c r="H6" s="29" t="s">
        <v>4224</v>
      </c>
      <c r="I6" s="33" t="s">
        <v>115</v>
      </c>
      <c r="J6" s="35">
        <v>1</v>
      </c>
      <c r="K6" s="29"/>
      <c r="L6" s="29" t="s">
        <v>26</v>
      </c>
      <c r="M6" s="36" t="s">
        <v>6</v>
      </c>
      <c r="N6" s="39" t="s">
        <v>147</v>
      </c>
      <c r="O6" s="4"/>
      <c r="P6" s="29" t="s">
        <v>4226</v>
      </c>
    </row>
    <row r="7" spans="1:16" x14ac:dyDescent="0.45">
      <c r="A7" s="32" t="s">
        <v>4217</v>
      </c>
      <c r="B7" s="32">
        <v>102</v>
      </c>
      <c r="C7" s="29">
        <v>23</v>
      </c>
      <c r="D7" s="29"/>
      <c r="E7" s="38"/>
      <c r="F7" s="29"/>
      <c r="G7" s="29"/>
      <c r="H7" s="29" t="s">
        <v>1754</v>
      </c>
      <c r="I7" s="33" t="s">
        <v>115</v>
      </c>
      <c r="J7" s="35">
        <v>1</v>
      </c>
      <c r="K7" s="29"/>
      <c r="L7" s="29" t="s">
        <v>4227</v>
      </c>
      <c r="M7" s="36" t="s">
        <v>6</v>
      </c>
      <c r="N7" s="39" t="s">
        <v>140</v>
      </c>
      <c r="O7" s="4"/>
      <c r="P7" s="29" t="s">
        <v>4228</v>
      </c>
    </row>
    <row r="8" spans="1:16" x14ac:dyDescent="0.45">
      <c r="A8" s="32" t="s">
        <v>4217</v>
      </c>
      <c r="B8" s="32">
        <v>102</v>
      </c>
      <c r="C8" s="29">
        <v>58</v>
      </c>
      <c r="D8" s="29"/>
      <c r="E8" s="38"/>
      <c r="F8" s="29"/>
      <c r="G8" s="29"/>
      <c r="H8" s="29" t="s">
        <v>727</v>
      </c>
      <c r="I8" s="33" t="s">
        <v>115</v>
      </c>
      <c r="J8" s="35">
        <v>1</v>
      </c>
      <c r="K8" s="29"/>
      <c r="L8" s="29" t="s">
        <v>4229</v>
      </c>
      <c r="M8" s="36" t="s">
        <v>6</v>
      </c>
      <c r="N8" s="39" t="s">
        <v>132</v>
      </c>
      <c r="O8" s="4"/>
      <c r="P8" s="29" t="s">
        <v>4230</v>
      </c>
    </row>
    <row r="9" spans="1:16" x14ac:dyDescent="0.45">
      <c r="A9" s="32" t="s">
        <v>4217</v>
      </c>
      <c r="B9" s="32">
        <v>102</v>
      </c>
      <c r="C9" s="29">
        <v>70</v>
      </c>
      <c r="D9" s="29"/>
      <c r="E9" s="38"/>
      <c r="F9" s="29"/>
      <c r="G9" s="29"/>
      <c r="H9" s="29" t="s">
        <v>1145</v>
      </c>
      <c r="I9" s="33" t="s">
        <v>115</v>
      </c>
      <c r="J9" s="35">
        <v>1</v>
      </c>
      <c r="K9" s="29"/>
      <c r="L9" s="29" t="s">
        <v>4231</v>
      </c>
      <c r="M9" s="36" t="s">
        <v>6</v>
      </c>
      <c r="N9" s="39" t="s">
        <v>132</v>
      </c>
      <c r="O9" s="4"/>
      <c r="P9" s="29" t="s">
        <v>4232</v>
      </c>
    </row>
    <row r="10" spans="1:16" x14ac:dyDescent="0.45">
      <c r="A10" s="32" t="s">
        <v>4217</v>
      </c>
      <c r="B10" s="32">
        <v>102</v>
      </c>
      <c r="C10" s="29">
        <v>86</v>
      </c>
      <c r="D10" s="29"/>
      <c r="E10" s="38"/>
      <c r="F10" s="29"/>
      <c r="G10" s="29"/>
      <c r="H10" s="29" t="s">
        <v>2367</v>
      </c>
      <c r="I10" s="33" t="s">
        <v>115</v>
      </c>
      <c r="J10" s="35">
        <v>1</v>
      </c>
      <c r="K10" s="29"/>
      <c r="L10" s="29" t="s">
        <v>4233</v>
      </c>
      <c r="M10" s="36" t="s">
        <v>6</v>
      </c>
      <c r="N10" s="39" t="s">
        <v>118</v>
      </c>
      <c r="O10" s="4"/>
      <c r="P10" s="29" t="s">
        <v>4234</v>
      </c>
    </row>
    <row r="11" spans="1:16" x14ac:dyDescent="0.45">
      <c r="A11" s="32" t="s">
        <v>4217</v>
      </c>
      <c r="B11" s="32">
        <v>102</v>
      </c>
      <c r="C11" s="29">
        <v>93</v>
      </c>
      <c r="D11" s="29"/>
      <c r="E11" s="38"/>
      <c r="F11" s="29"/>
      <c r="G11" s="29"/>
      <c r="H11" s="29" t="s">
        <v>3436</v>
      </c>
      <c r="I11" s="33" t="s">
        <v>115</v>
      </c>
      <c r="J11" s="35">
        <v>1</v>
      </c>
      <c r="K11" s="29"/>
      <c r="L11" s="29" t="s">
        <v>4235</v>
      </c>
      <c r="M11" s="36" t="s">
        <v>6</v>
      </c>
      <c r="N11" s="39" t="s">
        <v>118</v>
      </c>
      <c r="O11" s="4"/>
      <c r="P11" s="29" t="s">
        <v>4236</v>
      </c>
    </row>
    <row r="12" spans="1:16" x14ac:dyDescent="0.45">
      <c r="A12" s="32" t="s">
        <v>4217</v>
      </c>
      <c r="B12" s="32">
        <v>102</v>
      </c>
      <c r="C12" s="29">
        <v>93</v>
      </c>
      <c r="D12" s="29"/>
      <c r="E12" s="38"/>
      <c r="F12" s="29"/>
      <c r="G12" s="29"/>
      <c r="H12" s="29" t="s">
        <v>4237</v>
      </c>
      <c r="I12" s="33" t="s">
        <v>115</v>
      </c>
      <c r="J12" s="35">
        <v>1</v>
      </c>
      <c r="K12" s="29"/>
      <c r="L12" s="29" t="s">
        <v>4235</v>
      </c>
      <c r="M12" s="36" t="s">
        <v>6</v>
      </c>
      <c r="N12" s="39" t="s">
        <v>118</v>
      </c>
      <c r="O12" s="4"/>
      <c r="P12" s="29" t="s">
        <v>4238</v>
      </c>
    </row>
    <row r="13" spans="1:16" x14ac:dyDescent="0.45">
      <c r="A13" s="32" t="s">
        <v>4217</v>
      </c>
      <c r="B13" s="32">
        <v>102</v>
      </c>
      <c r="C13" s="29">
        <v>94</v>
      </c>
      <c r="D13" s="29"/>
      <c r="E13" s="38"/>
      <c r="F13" s="29"/>
      <c r="G13" s="29"/>
      <c r="H13" s="29" t="s">
        <v>52</v>
      </c>
      <c r="I13" s="33" t="s">
        <v>115</v>
      </c>
      <c r="J13" s="35">
        <v>1</v>
      </c>
      <c r="K13" s="29"/>
      <c r="L13" s="29" t="s">
        <v>4239</v>
      </c>
      <c r="M13" s="36" t="s">
        <v>6</v>
      </c>
      <c r="N13" s="39" t="s">
        <v>132</v>
      </c>
      <c r="O13" s="4"/>
      <c r="P13" s="29" t="s">
        <v>4240</v>
      </c>
    </row>
    <row r="14" spans="1:16" x14ac:dyDescent="0.45">
      <c r="A14" s="32" t="s">
        <v>4217</v>
      </c>
      <c r="B14" s="32">
        <v>102</v>
      </c>
      <c r="C14" s="29">
        <v>95</v>
      </c>
      <c r="D14" s="29"/>
      <c r="E14" s="38"/>
      <c r="F14" s="29"/>
      <c r="G14" s="29"/>
      <c r="H14" s="29" t="s">
        <v>1145</v>
      </c>
      <c r="I14" s="33" t="s">
        <v>115</v>
      </c>
      <c r="J14" s="35">
        <v>1</v>
      </c>
      <c r="K14" s="29"/>
      <c r="L14" s="29" t="s">
        <v>4231</v>
      </c>
      <c r="M14" s="36" t="s">
        <v>6</v>
      </c>
      <c r="N14" s="39" t="s">
        <v>140</v>
      </c>
      <c r="O14" s="4"/>
      <c r="P14" s="29" t="s">
        <v>4241</v>
      </c>
    </row>
  </sheetData>
  <phoneticPr fontId="6" type="noConversion"/>
  <conditionalFormatting sqref="N2:N14">
    <cfRule type="containsText" dxfId="256" priority="1" operator="containsText" text="splice">
      <formula>NOT(ISERROR(SEARCH("splice",N2)))</formula>
    </cfRule>
    <cfRule type="containsText" dxfId="255" priority="2" operator="containsText" text="nonsense">
      <formula>NOT(ISERROR(SEARCH("nonsense",N2)))</formula>
    </cfRule>
    <cfRule type="containsText" dxfId="254" priority="3" operator="containsText" text="frameshift">
      <formula>NOT(ISERROR(SEARCH("frameshift",N2)))</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1C7A6-B7FF-4BDC-955B-44E932E03055}">
  <sheetPr codeName="Sheet7"/>
  <dimension ref="A1:P21"/>
  <sheetViews>
    <sheetView workbookViewId="0">
      <selection activeCell="K34" sqref="K34"/>
    </sheetView>
  </sheetViews>
  <sheetFormatPr defaultRowHeight="14.25" x14ac:dyDescent="0.45"/>
  <cols>
    <col min="1" max="1" width="11.59765625" customWidth="1"/>
    <col min="9" max="9" width="12.86328125" customWidth="1"/>
    <col min="11" max="11" width="15.86328125" customWidth="1"/>
    <col min="12" max="12" width="14.86328125" customWidth="1"/>
    <col min="13" max="13" width="9.1328125" customWidth="1"/>
    <col min="14" max="14" width="29.86328125" bestFit="1" customWidth="1"/>
    <col min="16" max="16" width="13.1328125" customWidth="1"/>
  </cols>
  <sheetData>
    <row r="1" spans="1:16" x14ac:dyDescent="0.45">
      <c r="A1" s="57" t="s">
        <v>103</v>
      </c>
      <c r="B1" s="57" t="s">
        <v>114</v>
      </c>
      <c r="C1" s="57" t="s">
        <v>4176</v>
      </c>
      <c r="D1" s="57" t="s">
        <v>4171</v>
      </c>
      <c r="E1" s="58" t="s">
        <v>4172</v>
      </c>
      <c r="F1" s="57" t="s">
        <v>4173</v>
      </c>
      <c r="G1" s="57" t="s">
        <v>4174</v>
      </c>
      <c r="H1" s="57" t="s">
        <v>105</v>
      </c>
      <c r="I1" s="57" t="s">
        <v>106</v>
      </c>
      <c r="J1" s="57" t="s">
        <v>113</v>
      </c>
      <c r="K1" s="57" t="s">
        <v>107</v>
      </c>
      <c r="L1" s="57" t="s">
        <v>108</v>
      </c>
      <c r="M1" s="57" t="s">
        <v>109</v>
      </c>
      <c r="N1" s="57" t="s">
        <v>110</v>
      </c>
      <c r="O1" s="57" t="s">
        <v>111</v>
      </c>
      <c r="P1" s="57" t="s">
        <v>112</v>
      </c>
    </row>
    <row r="2" spans="1:16" x14ac:dyDescent="0.45">
      <c r="A2" s="32" t="s">
        <v>4309</v>
      </c>
      <c r="B2" s="32">
        <v>101</v>
      </c>
      <c r="C2" s="33" t="s">
        <v>4242</v>
      </c>
      <c r="D2" s="33"/>
      <c r="E2" s="34"/>
      <c r="F2" s="33"/>
      <c r="G2" s="33"/>
      <c r="H2" s="33" t="s">
        <v>4244</v>
      </c>
      <c r="I2" s="33" t="s">
        <v>115</v>
      </c>
      <c r="J2" s="35">
        <v>1</v>
      </c>
      <c r="K2" s="33"/>
      <c r="L2" t="s">
        <v>4243</v>
      </c>
      <c r="M2" s="36" t="s">
        <v>6</v>
      </c>
      <c r="N2" s="37" t="s">
        <v>140</v>
      </c>
      <c r="O2" s="36" t="s">
        <v>4245</v>
      </c>
      <c r="P2" s="33" t="s">
        <v>4307</v>
      </c>
    </row>
    <row r="3" spans="1:16" x14ac:dyDescent="0.45">
      <c r="A3" s="32" t="s">
        <v>4309</v>
      </c>
      <c r="B3" s="32">
        <v>101</v>
      </c>
      <c r="C3" s="29" t="s">
        <v>4246</v>
      </c>
      <c r="D3" s="29"/>
      <c r="E3" s="38"/>
      <c r="F3" s="29"/>
      <c r="G3" s="29"/>
      <c r="H3" s="29" t="s">
        <v>4247</v>
      </c>
      <c r="I3" s="33" t="s">
        <v>115</v>
      </c>
      <c r="J3" s="5"/>
      <c r="K3" s="29"/>
      <c r="L3" t="s">
        <v>4243</v>
      </c>
      <c r="M3" s="4"/>
      <c r="N3" s="39" t="s">
        <v>132</v>
      </c>
      <c r="O3" s="4" t="s">
        <v>4248</v>
      </c>
      <c r="P3" s="29" t="s">
        <v>4249</v>
      </c>
    </row>
    <row r="4" spans="1:16" x14ac:dyDescent="0.45">
      <c r="A4" s="32" t="s">
        <v>4309</v>
      </c>
      <c r="B4" s="32">
        <v>101</v>
      </c>
      <c r="C4" s="29" t="s">
        <v>4250</v>
      </c>
      <c r="D4" s="29"/>
      <c r="E4" s="38"/>
      <c r="F4" s="29"/>
      <c r="G4" s="29"/>
      <c r="H4" s="29" t="s">
        <v>777</v>
      </c>
      <c r="I4" s="33" t="s">
        <v>115</v>
      </c>
      <c r="J4" s="5"/>
      <c r="K4" s="29"/>
      <c r="L4" t="s">
        <v>4251</v>
      </c>
      <c r="M4" s="4"/>
      <c r="N4" s="39" t="s">
        <v>140</v>
      </c>
      <c r="O4" s="4" t="s">
        <v>4252</v>
      </c>
      <c r="P4" s="29" t="s">
        <v>4253</v>
      </c>
    </row>
    <row r="5" spans="1:16" x14ac:dyDescent="0.45">
      <c r="A5" s="32" t="s">
        <v>4309</v>
      </c>
      <c r="B5" s="32">
        <v>101</v>
      </c>
      <c r="C5" s="29" t="s">
        <v>4254</v>
      </c>
      <c r="D5" s="29"/>
      <c r="E5" s="38"/>
      <c r="F5" s="29"/>
      <c r="G5" s="29"/>
      <c r="H5" s="29" t="s">
        <v>18</v>
      </c>
      <c r="I5" s="33" t="s">
        <v>115</v>
      </c>
      <c r="J5" s="5"/>
      <c r="K5" s="29"/>
      <c r="L5" t="s">
        <v>58</v>
      </c>
      <c r="M5" s="4"/>
      <c r="N5" s="39" t="s">
        <v>118</v>
      </c>
      <c r="O5" s="4" t="s">
        <v>4255</v>
      </c>
      <c r="P5" s="29" t="s">
        <v>4256</v>
      </c>
    </row>
    <row r="6" spans="1:16" x14ac:dyDescent="0.45">
      <c r="A6" s="32" t="s">
        <v>4309</v>
      </c>
      <c r="B6" s="32">
        <v>101</v>
      </c>
      <c r="C6" s="29" t="s">
        <v>4257</v>
      </c>
      <c r="D6" s="29"/>
      <c r="E6" s="38"/>
      <c r="F6" s="29"/>
      <c r="G6" s="29"/>
      <c r="H6" s="29" t="s">
        <v>4258</v>
      </c>
      <c r="I6" s="33" t="s">
        <v>115</v>
      </c>
      <c r="J6" s="5"/>
      <c r="K6" s="29"/>
      <c r="L6" t="s">
        <v>4243</v>
      </c>
      <c r="M6" s="4"/>
      <c r="N6" s="39" t="s">
        <v>4261</v>
      </c>
      <c r="O6" s="4" t="s">
        <v>4259</v>
      </c>
      <c r="P6" s="29" t="s">
        <v>4260</v>
      </c>
    </row>
    <row r="7" spans="1:16" x14ac:dyDescent="0.45">
      <c r="A7" s="32" t="s">
        <v>4309</v>
      </c>
      <c r="B7" s="32">
        <v>101</v>
      </c>
      <c r="C7" s="29" t="s">
        <v>4262</v>
      </c>
      <c r="D7" s="29"/>
      <c r="E7" s="38"/>
      <c r="F7" s="29"/>
      <c r="G7" s="29"/>
      <c r="H7" s="29" t="s">
        <v>224</v>
      </c>
      <c r="I7" s="33" t="s">
        <v>115</v>
      </c>
      <c r="J7" s="5"/>
      <c r="K7" s="29"/>
      <c r="L7" t="s">
        <v>26</v>
      </c>
      <c r="M7" s="4"/>
      <c r="N7" s="39" t="s">
        <v>147</v>
      </c>
      <c r="O7" s="4" t="s">
        <v>4263</v>
      </c>
      <c r="P7" s="29" t="s">
        <v>4264</v>
      </c>
    </row>
    <row r="8" spans="1:16" x14ac:dyDescent="0.45">
      <c r="A8" s="32" t="s">
        <v>4309</v>
      </c>
      <c r="B8" s="32">
        <v>101</v>
      </c>
      <c r="C8" s="29" t="s">
        <v>4265</v>
      </c>
      <c r="D8" s="29"/>
      <c r="E8" s="38"/>
      <c r="F8" s="29"/>
      <c r="G8" s="29"/>
      <c r="H8" s="29" t="s">
        <v>11</v>
      </c>
      <c r="I8" s="33" t="s">
        <v>115</v>
      </c>
      <c r="J8" s="5"/>
      <c r="K8" s="29"/>
      <c r="L8" t="s">
        <v>4266</v>
      </c>
      <c r="M8" s="4"/>
      <c r="N8" s="39" t="s">
        <v>132</v>
      </c>
      <c r="O8" s="4" t="s">
        <v>4267</v>
      </c>
      <c r="P8" s="29" t="s">
        <v>4268</v>
      </c>
    </row>
    <row r="9" spans="1:16" x14ac:dyDescent="0.45">
      <c r="A9" s="32" t="s">
        <v>4309</v>
      </c>
      <c r="B9" s="32">
        <v>101</v>
      </c>
      <c r="C9" s="29" t="s">
        <v>4269</v>
      </c>
      <c r="D9" s="29"/>
      <c r="E9" s="38"/>
      <c r="F9" s="29"/>
      <c r="G9" s="29"/>
      <c r="H9" s="29" t="s">
        <v>11</v>
      </c>
      <c r="I9" s="33" t="s">
        <v>115</v>
      </c>
      <c r="J9" s="5"/>
      <c r="K9" s="29"/>
      <c r="L9" t="s">
        <v>4270</v>
      </c>
      <c r="M9" s="4"/>
      <c r="N9" s="39" t="s">
        <v>140</v>
      </c>
      <c r="O9" s="4" t="s">
        <v>4271</v>
      </c>
      <c r="P9" s="29" t="s">
        <v>4272</v>
      </c>
    </row>
    <row r="10" spans="1:16" x14ac:dyDescent="0.45">
      <c r="A10" s="32" t="s">
        <v>4309</v>
      </c>
      <c r="B10" s="32">
        <v>101</v>
      </c>
      <c r="C10" s="29" t="s">
        <v>4273</v>
      </c>
      <c r="D10" s="29"/>
      <c r="E10" s="38"/>
      <c r="F10" s="29"/>
      <c r="G10" s="29"/>
      <c r="H10" s="29" t="s">
        <v>44</v>
      </c>
      <c r="I10" s="33" t="s">
        <v>115</v>
      </c>
      <c r="J10" s="5"/>
      <c r="K10" s="29"/>
      <c r="L10" t="s">
        <v>70</v>
      </c>
      <c r="M10" s="4"/>
      <c r="N10" s="39" t="s">
        <v>147</v>
      </c>
      <c r="O10" s="4" t="s">
        <v>4274</v>
      </c>
      <c r="P10" s="29" t="s">
        <v>4275</v>
      </c>
    </row>
    <row r="11" spans="1:16" x14ac:dyDescent="0.45">
      <c r="A11" s="32" t="s">
        <v>4309</v>
      </c>
      <c r="B11" s="32">
        <v>101</v>
      </c>
      <c r="C11" s="29" t="s">
        <v>4276</v>
      </c>
      <c r="D11" s="29"/>
      <c r="E11" s="38"/>
      <c r="F11" s="29"/>
      <c r="G11" s="29"/>
      <c r="H11" s="29" t="s">
        <v>1288</v>
      </c>
      <c r="I11" s="33" t="s">
        <v>115</v>
      </c>
      <c r="J11" s="5"/>
      <c r="K11" s="29"/>
      <c r="L11" t="s">
        <v>131</v>
      </c>
      <c r="M11" s="4"/>
      <c r="N11" s="39" t="s">
        <v>4261</v>
      </c>
      <c r="O11" s="4" t="s">
        <v>4363</v>
      </c>
      <c r="P11" s="29" t="s">
        <v>4364</v>
      </c>
    </row>
    <row r="12" spans="1:16" x14ac:dyDescent="0.45">
      <c r="A12" s="32" t="s">
        <v>4309</v>
      </c>
      <c r="B12" s="32">
        <v>101</v>
      </c>
      <c r="C12" s="29" t="s">
        <v>4276</v>
      </c>
      <c r="D12" s="29"/>
      <c r="E12" s="38"/>
      <c r="F12" s="29"/>
      <c r="G12" s="29"/>
      <c r="H12" s="29" t="s">
        <v>1288</v>
      </c>
      <c r="I12" s="33" t="s">
        <v>115</v>
      </c>
      <c r="J12" s="5"/>
      <c r="K12" s="29"/>
      <c r="L12" t="s">
        <v>131</v>
      </c>
      <c r="M12" s="4"/>
      <c r="N12" s="39" t="s">
        <v>132</v>
      </c>
      <c r="O12" s="4" t="s">
        <v>4365</v>
      </c>
      <c r="P12" s="29" t="s">
        <v>4366</v>
      </c>
    </row>
    <row r="13" spans="1:16" x14ac:dyDescent="0.45">
      <c r="A13" s="32" t="s">
        <v>4309</v>
      </c>
      <c r="B13" s="32">
        <v>101</v>
      </c>
      <c r="C13" s="29" t="s">
        <v>4308</v>
      </c>
      <c r="D13" s="29"/>
      <c r="E13" s="38"/>
      <c r="F13" s="29"/>
      <c r="G13" s="29"/>
      <c r="H13" s="29" t="s">
        <v>4278</v>
      </c>
      <c r="I13" s="33" t="s">
        <v>115</v>
      </c>
      <c r="J13" s="5"/>
      <c r="K13" s="29"/>
      <c r="L13" s="29" t="s">
        <v>4277</v>
      </c>
      <c r="M13" s="4"/>
      <c r="N13" s="39" t="s">
        <v>4280</v>
      </c>
      <c r="O13" s="4" t="s">
        <v>4279</v>
      </c>
      <c r="P13" s="29"/>
    </row>
    <row r="14" spans="1:16" x14ac:dyDescent="0.45">
      <c r="A14" s="32" t="s">
        <v>4309</v>
      </c>
      <c r="B14" s="32">
        <v>101</v>
      </c>
      <c r="C14" s="29" t="s">
        <v>4308</v>
      </c>
      <c r="D14" s="29"/>
      <c r="E14" s="38"/>
      <c r="F14" s="29"/>
      <c r="G14" s="29"/>
      <c r="H14" s="29" t="s">
        <v>727</v>
      </c>
      <c r="I14" s="33" t="s">
        <v>115</v>
      </c>
      <c r="J14" s="5"/>
      <c r="K14" s="29"/>
      <c r="L14" s="29" t="s">
        <v>4277</v>
      </c>
      <c r="M14" s="4"/>
      <c r="N14" s="39" t="s">
        <v>140</v>
      </c>
      <c r="O14" s="4" t="s">
        <v>4281</v>
      </c>
      <c r="P14" s="29" t="s">
        <v>4282</v>
      </c>
    </row>
    <row r="15" spans="1:16" x14ac:dyDescent="0.45">
      <c r="A15" s="32" t="s">
        <v>4309</v>
      </c>
      <c r="B15" s="32">
        <v>101</v>
      </c>
      <c r="C15" s="29" t="s">
        <v>4283</v>
      </c>
      <c r="D15" s="29"/>
      <c r="E15" s="38"/>
      <c r="F15" s="29"/>
      <c r="G15" s="29"/>
      <c r="H15" s="29" t="s">
        <v>4278</v>
      </c>
      <c r="I15" s="33" t="s">
        <v>115</v>
      </c>
      <c r="J15" s="5"/>
      <c r="K15" s="29"/>
      <c r="L15" s="29" t="s">
        <v>4188</v>
      </c>
      <c r="M15" s="4"/>
      <c r="N15" s="39" t="s">
        <v>4285</v>
      </c>
      <c r="O15" s="4" t="s">
        <v>4284</v>
      </c>
      <c r="P15" s="29"/>
    </row>
    <row r="16" spans="1:16" x14ac:dyDescent="0.45">
      <c r="A16" s="32" t="s">
        <v>4309</v>
      </c>
      <c r="B16" s="32">
        <v>101</v>
      </c>
      <c r="C16" s="29" t="s">
        <v>4286</v>
      </c>
      <c r="D16" s="29"/>
      <c r="E16" s="38"/>
      <c r="F16" s="29"/>
      <c r="G16" s="29"/>
      <c r="H16" s="29" t="s">
        <v>52</v>
      </c>
      <c r="I16" s="33" t="s">
        <v>115</v>
      </c>
      <c r="J16" s="5"/>
      <c r="K16" s="29"/>
      <c r="L16" s="29" t="s">
        <v>26</v>
      </c>
      <c r="M16" s="4"/>
      <c r="N16" s="39" t="s">
        <v>118</v>
      </c>
      <c r="O16" s="4" t="s">
        <v>4287</v>
      </c>
      <c r="P16" s="29" t="s">
        <v>4288</v>
      </c>
    </row>
    <row r="17" spans="1:16" x14ac:dyDescent="0.45">
      <c r="A17" s="32" t="s">
        <v>4309</v>
      </c>
      <c r="B17" s="32">
        <v>101</v>
      </c>
      <c r="C17" s="29" t="s">
        <v>4289</v>
      </c>
      <c r="D17" s="29"/>
      <c r="E17" s="38"/>
      <c r="F17" s="29"/>
      <c r="G17" s="29"/>
      <c r="H17" s="29" t="s">
        <v>98</v>
      </c>
      <c r="I17" s="33" t="s">
        <v>115</v>
      </c>
      <c r="J17" s="5"/>
      <c r="K17" s="29"/>
      <c r="L17" s="29" t="s">
        <v>4290</v>
      </c>
      <c r="M17" s="4"/>
      <c r="N17" s="39" t="s">
        <v>140</v>
      </c>
      <c r="O17" s="4" t="s">
        <v>4291</v>
      </c>
      <c r="P17" s="29" t="s">
        <v>4292</v>
      </c>
    </row>
    <row r="18" spans="1:16" x14ac:dyDescent="0.45">
      <c r="A18" s="32" t="s">
        <v>4309</v>
      </c>
      <c r="B18" s="32">
        <v>101</v>
      </c>
      <c r="C18" s="29" t="s">
        <v>4293</v>
      </c>
      <c r="D18" s="29"/>
      <c r="E18" s="38"/>
      <c r="F18" s="29"/>
      <c r="G18" s="29"/>
      <c r="H18" s="29" t="s">
        <v>98</v>
      </c>
      <c r="I18" s="33" t="s">
        <v>115</v>
      </c>
      <c r="J18" s="5"/>
      <c r="K18" s="29"/>
      <c r="L18" s="29" t="s">
        <v>180</v>
      </c>
      <c r="M18" s="4"/>
      <c r="N18" s="39" t="s">
        <v>140</v>
      </c>
      <c r="O18" s="4" t="s">
        <v>4294</v>
      </c>
      <c r="P18" s="29" t="s">
        <v>4295</v>
      </c>
    </row>
    <row r="19" spans="1:16" x14ac:dyDescent="0.45">
      <c r="A19" s="32" t="s">
        <v>4309</v>
      </c>
      <c r="B19" s="32">
        <v>101</v>
      </c>
      <c r="C19" s="29" t="s">
        <v>4296</v>
      </c>
      <c r="D19" s="29"/>
      <c r="E19" s="38"/>
      <c r="F19" s="29"/>
      <c r="G19" s="29"/>
      <c r="H19" s="29" t="s">
        <v>4297</v>
      </c>
      <c r="I19" s="33" t="s">
        <v>115</v>
      </c>
      <c r="J19" s="5"/>
      <c r="K19" s="29"/>
      <c r="L19" s="29" t="s">
        <v>32</v>
      </c>
      <c r="M19" s="4"/>
      <c r="N19" s="39" t="s">
        <v>118</v>
      </c>
      <c r="O19" s="4" t="s">
        <v>4298</v>
      </c>
      <c r="P19" s="29" t="s">
        <v>4299</v>
      </c>
    </row>
    <row r="20" spans="1:16" x14ac:dyDescent="0.45">
      <c r="A20" s="32" t="s">
        <v>4309</v>
      </c>
      <c r="B20" s="32">
        <v>101</v>
      </c>
      <c r="C20" s="29" t="s">
        <v>4300</v>
      </c>
      <c r="D20" s="29"/>
      <c r="E20" s="38"/>
      <c r="F20" s="29"/>
      <c r="G20" s="29"/>
      <c r="H20" s="29" t="s">
        <v>4301</v>
      </c>
      <c r="I20" s="33" t="s">
        <v>115</v>
      </c>
      <c r="J20" s="5"/>
      <c r="K20" s="29"/>
      <c r="L20" s="29" t="s">
        <v>70</v>
      </c>
      <c r="M20" s="4"/>
      <c r="N20" s="39" t="s">
        <v>118</v>
      </c>
      <c r="O20" s="4" t="s">
        <v>4302</v>
      </c>
      <c r="P20" s="29" t="s">
        <v>4303</v>
      </c>
    </row>
    <row r="21" spans="1:16" x14ac:dyDescent="0.45">
      <c r="A21" s="32" t="s">
        <v>4309</v>
      </c>
      <c r="B21" s="32">
        <v>101</v>
      </c>
      <c r="C21" s="29" t="s">
        <v>4304</v>
      </c>
      <c r="D21" s="29"/>
      <c r="E21" s="38"/>
      <c r="F21" s="29"/>
      <c r="G21" s="29"/>
      <c r="H21" s="29" t="s">
        <v>324</v>
      </c>
      <c r="I21" s="33" t="s">
        <v>115</v>
      </c>
      <c r="J21" s="5"/>
      <c r="K21" s="29"/>
      <c r="L21" t="s">
        <v>180</v>
      </c>
      <c r="M21" s="4"/>
      <c r="N21" s="39" t="s">
        <v>118</v>
      </c>
      <c r="O21" s="4" t="s">
        <v>4305</v>
      </c>
      <c r="P21" s="29" t="s">
        <v>4306</v>
      </c>
    </row>
  </sheetData>
  <conditionalFormatting sqref="N2:N10 N12:N21">
    <cfRule type="containsText" dxfId="233" priority="4" operator="containsText" text="splice">
      <formula>NOT(ISERROR(SEARCH("splice",N2)))</formula>
    </cfRule>
    <cfRule type="containsText" dxfId="232" priority="5" operator="containsText" text="nonsense">
      <formula>NOT(ISERROR(SEARCH("nonsense",N2)))</formula>
    </cfRule>
    <cfRule type="containsText" dxfId="231" priority="6" operator="containsText" text="frameshift">
      <formula>NOT(ISERROR(SEARCH("frameshift",N2)))</formula>
    </cfRule>
  </conditionalFormatting>
  <conditionalFormatting sqref="N11">
    <cfRule type="containsText" dxfId="230" priority="1" operator="containsText" text="splice">
      <formula>NOT(ISERROR(SEARCH("splice",N11)))</formula>
    </cfRule>
    <cfRule type="containsText" dxfId="229" priority="2" operator="containsText" text="nonsense">
      <formula>NOT(ISERROR(SEARCH("nonsense",N11)))</formula>
    </cfRule>
    <cfRule type="containsText" dxfId="228" priority="3" operator="containsText" text="frameshift">
      <formula>NOT(ISERROR(SEARCH("frameshift",N11)))</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3D895-F82B-4D10-A665-60E872B72D0E}">
  <sheetPr codeName="Sheet8"/>
  <dimension ref="A1:P96"/>
  <sheetViews>
    <sheetView zoomScale="55" zoomScaleNormal="55" workbookViewId="0">
      <selection activeCell="G53" sqref="G53"/>
    </sheetView>
  </sheetViews>
  <sheetFormatPr defaultRowHeight="14.25" x14ac:dyDescent="0.45"/>
  <cols>
    <col min="1" max="1" width="11.59765625" customWidth="1"/>
    <col min="5" max="5" width="21" bestFit="1" customWidth="1"/>
    <col min="9" max="9" width="12.86328125" customWidth="1"/>
    <col min="10" max="10" width="29.3984375" customWidth="1"/>
    <col min="11" max="11" width="15.86328125" customWidth="1"/>
    <col min="12" max="12" width="14.86328125" customWidth="1"/>
    <col min="13" max="13" width="9.1328125" customWidth="1"/>
    <col min="14" max="14" width="29.86328125" bestFit="1" customWidth="1"/>
    <col min="16" max="16" width="13.1328125" customWidth="1"/>
  </cols>
  <sheetData>
    <row r="1" spans="1:16" x14ac:dyDescent="0.45">
      <c r="A1" s="57" t="s">
        <v>103</v>
      </c>
      <c r="B1" s="57" t="s">
        <v>114</v>
      </c>
      <c r="C1" s="57" t="s">
        <v>4176</v>
      </c>
      <c r="D1" s="57" t="s">
        <v>4171</v>
      </c>
      <c r="E1" s="58" t="s">
        <v>4172</v>
      </c>
      <c r="F1" s="57" t="s">
        <v>4173</v>
      </c>
      <c r="G1" s="57" t="s">
        <v>4174</v>
      </c>
      <c r="H1" s="57" t="s">
        <v>105</v>
      </c>
      <c r="I1" s="57" t="s">
        <v>106</v>
      </c>
      <c r="J1" s="57" t="s">
        <v>113</v>
      </c>
      <c r="K1" s="57" t="s">
        <v>107</v>
      </c>
      <c r="L1" s="57" t="s">
        <v>108</v>
      </c>
      <c r="M1" s="57" t="s">
        <v>109</v>
      </c>
      <c r="N1" s="57" t="s">
        <v>110</v>
      </c>
      <c r="O1" s="57" t="s">
        <v>111</v>
      </c>
      <c r="P1" s="57" t="s">
        <v>112</v>
      </c>
    </row>
    <row r="2" spans="1:16" x14ac:dyDescent="0.45">
      <c r="A2" s="32" t="s">
        <v>4436</v>
      </c>
      <c r="B2" s="32">
        <v>914</v>
      </c>
      <c r="C2" t="s">
        <v>4368</v>
      </c>
      <c r="D2">
        <v>2</v>
      </c>
      <c r="E2">
        <v>29432664</v>
      </c>
      <c r="F2" s="33"/>
      <c r="G2" s="33"/>
      <c r="H2" t="s">
        <v>116</v>
      </c>
      <c r="I2" t="s">
        <v>4367</v>
      </c>
      <c r="J2" s="35">
        <v>1</v>
      </c>
      <c r="K2" s="33"/>
      <c r="L2" t="s">
        <v>4369</v>
      </c>
      <c r="M2" t="s">
        <v>6</v>
      </c>
      <c r="N2" t="s">
        <v>4370</v>
      </c>
      <c r="O2" s="36"/>
      <c r="P2" s="33"/>
    </row>
    <row r="3" spans="1:16" x14ac:dyDescent="0.45">
      <c r="A3" s="32" t="s">
        <v>4436</v>
      </c>
      <c r="B3" s="32">
        <v>914</v>
      </c>
      <c r="C3" t="s">
        <v>4371</v>
      </c>
      <c r="D3">
        <v>2</v>
      </c>
      <c r="E3">
        <v>47702265</v>
      </c>
      <c r="F3" s="33"/>
      <c r="G3" s="33"/>
      <c r="H3" t="s">
        <v>171</v>
      </c>
      <c r="I3" t="s">
        <v>4367</v>
      </c>
      <c r="J3" s="35"/>
      <c r="K3" s="33"/>
      <c r="L3" t="s">
        <v>4372</v>
      </c>
      <c r="M3" t="s">
        <v>6</v>
      </c>
      <c r="N3" t="s">
        <v>4373</v>
      </c>
      <c r="O3" s="36"/>
      <c r="P3" s="33"/>
    </row>
    <row r="4" spans="1:16" x14ac:dyDescent="0.45">
      <c r="A4" s="32" t="s">
        <v>4436</v>
      </c>
      <c r="B4" s="32">
        <v>914</v>
      </c>
      <c r="C4" t="s">
        <v>172</v>
      </c>
      <c r="D4">
        <v>2</v>
      </c>
      <c r="E4">
        <v>47703538</v>
      </c>
      <c r="F4" s="33"/>
      <c r="G4" s="33"/>
      <c r="H4" t="s">
        <v>171</v>
      </c>
      <c r="I4" t="s">
        <v>4367</v>
      </c>
      <c r="J4" s="35"/>
      <c r="K4" s="33"/>
      <c r="L4" t="s">
        <v>4374</v>
      </c>
      <c r="M4" t="s">
        <v>6</v>
      </c>
      <c r="N4" t="s">
        <v>4373</v>
      </c>
      <c r="O4" s="36"/>
      <c r="P4" s="33"/>
    </row>
    <row r="5" spans="1:16" x14ac:dyDescent="0.45">
      <c r="A5" s="32" t="s">
        <v>4436</v>
      </c>
      <c r="B5" s="32">
        <v>914</v>
      </c>
      <c r="C5" t="s">
        <v>4375</v>
      </c>
      <c r="D5">
        <v>2</v>
      </c>
      <c r="E5">
        <v>48028225</v>
      </c>
      <c r="F5" s="33"/>
      <c r="G5" s="33"/>
      <c r="H5" t="s">
        <v>174</v>
      </c>
      <c r="I5" t="s">
        <v>4367</v>
      </c>
      <c r="J5" s="35"/>
      <c r="K5" s="33"/>
      <c r="L5" t="s">
        <v>4372</v>
      </c>
      <c r="M5" t="s">
        <v>6</v>
      </c>
      <c r="N5" t="s">
        <v>4373</v>
      </c>
      <c r="O5" s="36"/>
      <c r="P5" s="33"/>
    </row>
    <row r="6" spans="1:16" x14ac:dyDescent="0.45">
      <c r="A6" s="32" t="s">
        <v>4436</v>
      </c>
      <c r="B6" s="32">
        <v>914</v>
      </c>
      <c r="C6" t="s">
        <v>4376</v>
      </c>
      <c r="D6">
        <v>2</v>
      </c>
      <c r="E6">
        <v>48027886</v>
      </c>
      <c r="F6" s="33"/>
      <c r="G6" s="33"/>
      <c r="H6" t="s">
        <v>174</v>
      </c>
      <c r="I6" t="s">
        <v>4367</v>
      </c>
      <c r="J6" s="35"/>
      <c r="K6" s="33"/>
      <c r="L6" t="s">
        <v>4372</v>
      </c>
      <c r="M6" t="s">
        <v>6</v>
      </c>
      <c r="N6" t="s">
        <v>4373</v>
      </c>
      <c r="O6" s="36"/>
      <c r="P6" s="33"/>
    </row>
    <row r="7" spans="1:16" x14ac:dyDescent="0.45">
      <c r="A7" s="32" t="s">
        <v>4436</v>
      </c>
      <c r="B7" s="32">
        <v>914</v>
      </c>
      <c r="C7" t="s">
        <v>4377</v>
      </c>
      <c r="D7">
        <v>2</v>
      </c>
      <c r="E7">
        <v>48030588</v>
      </c>
      <c r="F7" s="33"/>
      <c r="G7" s="33"/>
      <c r="H7" t="s">
        <v>174</v>
      </c>
      <c r="I7" t="s">
        <v>4367</v>
      </c>
      <c r="J7" s="35"/>
      <c r="K7" s="33"/>
      <c r="L7" t="s">
        <v>4372</v>
      </c>
      <c r="M7" t="s">
        <v>6</v>
      </c>
      <c r="N7" t="s">
        <v>4373</v>
      </c>
      <c r="O7" s="36"/>
      <c r="P7" s="33"/>
    </row>
    <row r="8" spans="1:16" x14ac:dyDescent="0.45">
      <c r="A8" s="32" t="s">
        <v>4436</v>
      </c>
      <c r="B8" s="32">
        <v>914</v>
      </c>
      <c r="C8" t="s">
        <v>4378</v>
      </c>
      <c r="D8">
        <v>17</v>
      </c>
      <c r="E8">
        <v>29676142</v>
      </c>
      <c r="F8" s="33"/>
      <c r="G8" s="33"/>
      <c r="H8" t="s">
        <v>76</v>
      </c>
      <c r="I8" t="s">
        <v>4367</v>
      </c>
      <c r="J8" s="35"/>
      <c r="K8" s="33"/>
      <c r="L8" t="s">
        <v>4379</v>
      </c>
      <c r="M8" t="s">
        <v>6</v>
      </c>
      <c r="N8" t="s">
        <v>4373</v>
      </c>
      <c r="O8" s="36"/>
      <c r="P8" s="33"/>
    </row>
    <row r="9" spans="1:16" x14ac:dyDescent="0.45">
      <c r="A9" s="32" t="s">
        <v>4436</v>
      </c>
      <c r="B9" s="32">
        <v>914</v>
      </c>
      <c r="C9" t="s">
        <v>175</v>
      </c>
      <c r="D9">
        <v>17</v>
      </c>
      <c r="E9">
        <v>29654857</v>
      </c>
      <c r="F9" s="33"/>
      <c r="G9" s="33"/>
      <c r="H9" t="s">
        <v>76</v>
      </c>
      <c r="I9" t="s">
        <v>4367</v>
      </c>
      <c r="J9" s="35"/>
      <c r="K9" s="33"/>
      <c r="L9" t="s">
        <v>4372</v>
      </c>
      <c r="M9" t="s">
        <v>6</v>
      </c>
      <c r="N9" t="s">
        <v>4370</v>
      </c>
      <c r="O9" s="36"/>
      <c r="P9" s="33"/>
    </row>
    <row r="10" spans="1:16" x14ac:dyDescent="0.45">
      <c r="A10" s="32" t="s">
        <v>4436</v>
      </c>
      <c r="B10" s="32">
        <v>914</v>
      </c>
      <c r="C10" t="s">
        <v>184</v>
      </c>
      <c r="D10">
        <v>17</v>
      </c>
      <c r="E10">
        <v>29528489</v>
      </c>
      <c r="F10" s="33"/>
      <c r="G10" s="33"/>
      <c r="H10" t="s">
        <v>76</v>
      </c>
      <c r="I10" t="s">
        <v>4367</v>
      </c>
      <c r="J10" s="35"/>
      <c r="K10" s="33"/>
      <c r="L10" t="s">
        <v>4372</v>
      </c>
      <c r="M10" t="s">
        <v>6</v>
      </c>
      <c r="N10" t="s">
        <v>4373</v>
      </c>
      <c r="O10" s="36"/>
      <c r="P10" s="33"/>
    </row>
    <row r="11" spans="1:16" x14ac:dyDescent="0.45">
      <c r="A11" s="32" t="s">
        <v>4436</v>
      </c>
      <c r="B11" s="32">
        <v>914</v>
      </c>
      <c r="C11" t="s">
        <v>208</v>
      </c>
      <c r="D11">
        <v>7</v>
      </c>
      <c r="E11">
        <v>6026469</v>
      </c>
      <c r="F11" s="33"/>
      <c r="G11" s="33"/>
      <c r="H11" t="s">
        <v>18</v>
      </c>
      <c r="I11" t="s">
        <v>4367</v>
      </c>
      <c r="J11" s="35"/>
      <c r="K11" s="33"/>
      <c r="L11" t="s">
        <v>4372</v>
      </c>
      <c r="M11" t="s">
        <v>6</v>
      </c>
      <c r="N11" t="s">
        <v>4373</v>
      </c>
      <c r="O11" s="36"/>
      <c r="P11" s="33"/>
    </row>
    <row r="12" spans="1:16" x14ac:dyDescent="0.45">
      <c r="A12" s="32" t="s">
        <v>4436</v>
      </c>
      <c r="B12" s="32">
        <v>914</v>
      </c>
      <c r="C12" t="s">
        <v>204</v>
      </c>
      <c r="D12">
        <v>7</v>
      </c>
      <c r="E12">
        <v>6026469</v>
      </c>
      <c r="F12" s="33"/>
      <c r="G12" s="33"/>
      <c r="H12" t="s">
        <v>18</v>
      </c>
      <c r="I12" t="s">
        <v>4367</v>
      </c>
      <c r="J12" s="35"/>
      <c r="K12" s="33"/>
      <c r="L12" t="s">
        <v>4372</v>
      </c>
      <c r="M12" t="s">
        <v>6</v>
      </c>
      <c r="N12" t="s">
        <v>4373</v>
      </c>
      <c r="O12" s="36"/>
      <c r="P12" s="33"/>
    </row>
    <row r="13" spans="1:16" x14ac:dyDescent="0.45">
      <c r="A13" s="32" t="s">
        <v>4436</v>
      </c>
      <c r="B13" s="32">
        <v>914</v>
      </c>
      <c r="C13" t="s">
        <v>4380</v>
      </c>
      <c r="D13">
        <v>13</v>
      </c>
      <c r="E13">
        <v>48947629</v>
      </c>
      <c r="F13" s="33"/>
      <c r="G13" s="33"/>
      <c r="H13" t="s">
        <v>44</v>
      </c>
      <c r="I13" t="s">
        <v>4367</v>
      </c>
      <c r="J13" s="35"/>
      <c r="K13" s="33"/>
      <c r="L13" t="s">
        <v>4381</v>
      </c>
      <c r="M13" t="s">
        <v>6</v>
      </c>
      <c r="N13" t="s">
        <v>147</v>
      </c>
      <c r="O13" s="36"/>
      <c r="P13" s="33"/>
    </row>
    <row r="14" spans="1:16" x14ac:dyDescent="0.45">
      <c r="A14" s="32" t="s">
        <v>4436</v>
      </c>
      <c r="B14" s="32">
        <v>914</v>
      </c>
      <c r="C14" t="s">
        <v>4383</v>
      </c>
      <c r="D14">
        <v>22</v>
      </c>
      <c r="E14">
        <v>24145582</v>
      </c>
      <c r="F14" s="33"/>
      <c r="G14" s="33"/>
      <c r="H14" t="s">
        <v>4382</v>
      </c>
      <c r="I14" t="s">
        <v>4367</v>
      </c>
      <c r="J14" s="35"/>
      <c r="K14" s="33"/>
      <c r="L14" t="s">
        <v>4384</v>
      </c>
      <c r="M14" t="s">
        <v>6</v>
      </c>
      <c r="N14" t="s">
        <v>4373</v>
      </c>
      <c r="O14" s="36"/>
      <c r="P14" s="33"/>
    </row>
    <row r="15" spans="1:16" x14ac:dyDescent="0.45">
      <c r="A15" s="32" t="s">
        <v>4436</v>
      </c>
      <c r="B15" s="32">
        <v>914</v>
      </c>
      <c r="C15" t="s">
        <v>4385</v>
      </c>
      <c r="D15">
        <v>22</v>
      </c>
      <c r="E15">
        <v>24133990</v>
      </c>
      <c r="F15" s="33"/>
      <c r="G15" s="33"/>
      <c r="H15" t="s">
        <v>4382</v>
      </c>
      <c r="I15" t="s">
        <v>4367</v>
      </c>
      <c r="J15" s="35"/>
      <c r="K15" s="33"/>
      <c r="L15" t="s">
        <v>4384</v>
      </c>
      <c r="M15" t="s">
        <v>6</v>
      </c>
      <c r="N15" t="s">
        <v>4373</v>
      </c>
      <c r="O15" s="36"/>
      <c r="P15" s="33"/>
    </row>
    <row r="16" spans="1:16" x14ac:dyDescent="0.45">
      <c r="A16" s="32" t="s">
        <v>4436</v>
      </c>
      <c r="B16" s="32">
        <v>914</v>
      </c>
      <c r="C16" t="s">
        <v>4387</v>
      </c>
      <c r="D16">
        <v>22</v>
      </c>
      <c r="E16">
        <v>24159018</v>
      </c>
      <c r="F16" s="33"/>
      <c r="G16" s="33"/>
      <c r="H16" t="s">
        <v>4382</v>
      </c>
      <c r="I16" t="s">
        <v>4367</v>
      </c>
      <c r="J16" s="35"/>
      <c r="K16" s="33"/>
      <c r="L16" t="s">
        <v>4384</v>
      </c>
      <c r="M16" t="s">
        <v>4386</v>
      </c>
      <c r="N16" t="s">
        <v>4373</v>
      </c>
      <c r="O16" s="36"/>
      <c r="P16" s="33"/>
    </row>
    <row r="17" spans="1:16" x14ac:dyDescent="0.45">
      <c r="A17" s="32" t="s">
        <v>4436</v>
      </c>
      <c r="B17" s="32">
        <v>914</v>
      </c>
      <c r="C17" t="s">
        <v>4388</v>
      </c>
      <c r="D17">
        <v>17</v>
      </c>
      <c r="E17">
        <v>7578406</v>
      </c>
      <c r="F17" s="33"/>
      <c r="G17" s="33"/>
      <c r="H17" t="s">
        <v>52</v>
      </c>
      <c r="I17" t="s">
        <v>4367</v>
      </c>
      <c r="J17" s="35"/>
      <c r="K17" s="33"/>
      <c r="L17" t="s">
        <v>4372</v>
      </c>
      <c r="M17" t="s">
        <v>6</v>
      </c>
      <c r="N17" t="s">
        <v>4370</v>
      </c>
      <c r="O17" s="36"/>
      <c r="P17" s="33"/>
    </row>
    <row r="18" spans="1:16" x14ac:dyDescent="0.45">
      <c r="A18" s="32" t="s">
        <v>4436</v>
      </c>
      <c r="B18" s="32">
        <v>914</v>
      </c>
      <c r="C18" t="s">
        <v>4389</v>
      </c>
      <c r="D18">
        <v>17</v>
      </c>
      <c r="E18">
        <v>7577114</v>
      </c>
      <c r="F18" s="33"/>
      <c r="G18" s="33"/>
      <c r="H18" t="s">
        <v>52</v>
      </c>
      <c r="I18" t="s">
        <v>4367</v>
      </c>
      <c r="J18" s="35"/>
      <c r="K18" s="33"/>
      <c r="L18" t="s">
        <v>4372</v>
      </c>
      <c r="M18" t="s">
        <v>6</v>
      </c>
      <c r="N18" t="s">
        <v>4370</v>
      </c>
      <c r="O18" s="36"/>
      <c r="P18" s="33"/>
    </row>
    <row r="19" spans="1:16" x14ac:dyDescent="0.45">
      <c r="A19" s="32" t="s">
        <v>4436</v>
      </c>
      <c r="B19" s="32">
        <v>914</v>
      </c>
      <c r="C19" t="s">
        <v>4390</v>
      </c>
      <c r="D19">
        <v>17</v>
      </c>
      <c r="E19">
        <v>7577538</v>
      </c>
      <c r="F19" s="33"/>
      <c r="G19" s="33"/>
      <c r="H19" t="s">
        <v>52</v>
      </c>
      <c r="I19" t="s">
        <v>4367</v>
      </c>
      <c r="J19" s="35"/>
      <c r="K19" s="33"/>
      <c r="L19" t="s">
        <v>4372</v>
      </c>
      <c r="M19" t="s">
        <v>6</v>
      </c>
      <c r="N19" t="s">
        <v>4370</v>
      </c>
      <c r="O19" s="36"/>
      <c r="P19" s="33"/>
    </row>
    <row r="20" spans="1:16" x14ac:dyDescent="0.45">
      <c r="A20" s="32" t="s">
        <v>4436</v>
      </c>
      <c r="B20" s="32">
        <v>914</v>
      </c>
      <c r="C20" t="s">
        <v>4371</v>
      </c>
      <c r="D20">
        <v>17</v>
      </c>
      <c r="E20">
        <v>7577538</v>
      </c>
      <c r="F20" s="33"/>
      <c r="G20" s="33"/>
      <c r="H20" t="s">
        <v>52</v>
      </c>
      <c r="I20" t="s">
        <v>4367</v>
      </c>
      <c r="J20" s="35"/>
      <c r="K20" s="33"/>
      <c r="L20" t="s">
        <v>4372</v>
      </c>
      <c r="M20" t="s">
        <v>6</v>
      </c>
      <c r="N20" t="s">
        <v>4370</v>
      </c>
      <c r="O20" s="36"/>
      <c r="P20" s="33"/>
    </row>
    <row r="21" spans="1:16" x14ac:dyDescent="0.45">
      <c r="A21" s="32" t="s">
        <v>4436</v>
      </c>
      <c r="B21" s="32">
        <v>914</v>
      </c>
      <c r="C21" t="s">
        <v>4391</v>
      </c>
      <c r="D21">
        <v>17</v>
      </c>
      <c r="E21">
        <v>7577539</v>
      </c>
      <c r="F21" s="33"/>
      <c r="G21" s="33"/>
      <c r="H21" t="s">
        <v>52</v>
      </c>
      <c r="I21" t="s">
        <v>4367</v>
      </c>
      <c r="J21" s="35"/>
      <c r="K21" s="33"/>
      <c r="L21" t="s">
        <v>4392</v>
      </c>
      <c r="M21" t="s">
        <v>6</v>
      </c>
      <c r="N21" t="s">
        <v>4370</v>
      </c>
      <c r="O21" s="36"/>
      <c r="P21" s="33"/>
    </row>
    <row r="22" spans="1:16" x14ac:dyDescent="0.45">
      <c r="A22" s="32" t="s">
        <v>4436</v>
      </c>
      <c r="B22" s="32">
        <v>914</v>
      </c>
      <c r="C22" t="s">
        <v>4393</v>
      </c>
      <c r="D22">
        <v>17</v>
      </c>
      <c r="E22">
        <v>7578406</v>
      </c>
      <c r="F22" s="33"/>
      <c r="G22" s="33"/>
      <c r="H22" t="s">
        <v>52</v>
      </c>
      <c r="I22" t="s">
        <v>4367</v>
      </c>
      <c r="J22" s="35"/>
      <c r="K22" s="33"/>
      <c r="L22" t="s">
        <v>4392</v>
      </c>
      <c r="M22" t="s">
        <v>6</v>
      </c>
      <c r="N22" t="s">
        <v>4370</v>
      </c>
      <c r="O22" s="36"/>
      <c r="P22" s="33"/>
    </row>
    <row r="23" spans="1:16" x14ac:dyDescent="0.45">
      <c r="A23" s="32" t="s">
        <v>4436</v>
      </c>
      <c r="B23" s="32">
        <v>914</v>
      </c>
      <c r="C23" t="s">
        <v>4394</v>
      </c>
      <c r="D23">
        <v>17</v>
      </c>
      <c r="E23">
        <v>7577538</v>
      </c>
      <c r="F23" s="33"/>
      <c r="G23" s="33"/>
      <c r="H23" t="s">
        <v>52</v>
      </c>
      <c r="I23" t="s">
        <v>4367</v>
      </c>
      <c r="J23" s="35"/>
      <c r="K23" s="33"/>
      <c r="L23" t="s">
        <v>4392</v>
      </c>
      <c r="M23" t="s">
        <v>6</v>
      </c>
      <c r="N23" t="s">
        <v>4370</v>
      </c>
      <c r="O23" s="36"/>
      <c r="P23" s="33"/>
    </row>
    <row r="24" spans="1:16" x14ac:dyDescent="0.45">
      <c r="A24" s="32" t="s">
        <v>4436</v>
      </c>
      <c r="B24" s="32">
        <v>914</v>
      </c>
      <c r="C24" t="s">
        <v>4395</v>
      </c>
      <c r="D24">
        <v>17</v>
      </c>
      <c r="E24">
        <v>7577085</v>
      </c>
      <c r="F24" s="33"/>
      <c r="G24" s="33"/>
      <c r="H24" t="s">
        <v>52</v>
      </c>
      <c r="I24" t="s">
        <v>4367</v>
      </c>
      <c r="J24" s="35"/>
      <c r="K24" s="33"/>
      <c r="L24" t="s">
        <v>4392</v>
      </c>
      <c r="M24" t="s">
        <v>6</v>
      </c>
      <c r="N24" t="s">
        <v>4370</v>
      </c>
      <c r="O24" s="36"/>
      <c r="P24" s="33"/>
    </row>
    <row r="25" spans="1:16" x14ac:dyDescent="0.45">
      <c r="A25" s="32" t="s">
        <v>4436</v>
      </c>
      <c r="B25" s="32">
        <v>914</v>
      </c>
      <c r="C25" t="s">
        <v>4396</v>
      </c>
      <c r="D25">
        <v>17</v>
      </c>
      <c r="E25">
        <v>7578212</v>
      </c>
      <c r="F25" s="33"/>
      <c r="G25" s="33"/>
      <c r="H25" t="s">
        <v>52</v>
      </c>
      <c r="I25" t="s">
        <v>4367</v>
      </c>
      <c r="J25" s="35"/>
      <c r="K25" s="33"/>
      <c r="L25" t="s">
        <v>4392</v>
      </c>
      <c r="M25" t="s">
        <v>6</v>
      </c>
      <c r="N25" t="s">
        <v>4373</v>
      </c>
      <c r="O25" s="36"/>
      <c r="P25" s="33"/>
    </row>
    <row r="26" spans="1:16" x14ac:dyDescent="0.45">
      <c r="A26" s="32" t="s">
        <v>4436</v>
      </c>
      <c r="B26" s="32">
        <v>914</v>
      </c>
      <c r="C26" t="s">
        <v>4397</v>
      </c>
      <c r="D26">
        <v>17</v>
      </c>
      <c r="E26">
        <v>7577550</v>
      </c>
      <c r="F26" s="33"/>
      <c r="G26" s="33"/>
      <c r="H26" t="s">
        <v>52</v>
      </c>
      <c r="I26" t="s">
        <v>4367</v>
      </c>
      <c r="J26" s="35"/>
      <c r="K26" s="33"/>
      <c r="L26" t="s">
        <v>4369</v>
      </c>
      <c r="M26" t="s">
        <v>6</v>
      </c>
      <c r="N26" t="s">
        <v>4370</v>
      </c>
      <c r="O26" s="36"/>
      <c r="P26" s="33"/>
    </row>
    <row r="27" spans="1:16" x14ac:dyDescent="0.45">
      <c r="A27" s="32" t="s">
        <v>4436</v>
      </c>
      <c r="B27" s="32">
        <v>914</v>
      </c>
      <c r="C27" t="s">
        <v>248</v>
      </c>
      <c r="D27">
        <v>17</v>
      </c>
      <c r="E27">
        <v>7578211</v>
      </c>
      <c r="F27" s="33"/>
      <c r="G27" s="33"/>
      <c r="H27" t="s">
        <v>52</v>
      </c>
      <c r="I27" t="s">
        <v>4367</v>
      </c>
      <c r="J27" s="35"/>
      <c r="K27" s="33"/>
      <c r="L27" t="s">
        <v>38</v>
      </c>
      <c r="M27" t="s">
        <v>6</v>
      </c>
      <c r="N27" t="s">
        <v>4370</v>
      </c>
      <c r="O27" s="36"/>
      <c r="P27" s="33"/>
    </row>
    <row r="28" spans="1:16" x14ac:dyDescent="0.45">
      <c r="A28" s="32" t="s">
        <v>4436</v>
      </c>
      <c r="B28" s="32">
        <v>914</v>
      </c>
      <c r="C28" t="s">
        <v>250</v>
      </c>
      <c r="D28">
        <v>17</v>
      </c>
      <c r="E28">
        <v>7577121</v>
      </c>
      <c r="F28" s="33"/>
      <c r="G28" s="33"/>
      <c r="H28" t="s">
        <v>52</v>
      </c>
      <c r="I28" t="s">
        <v>4367</v>
      </c>
      <c r="J28" s="35"/>
      <c r="K28" s="33"/>
      <c r="L28" t="s">
        <v>38</v>
      </c>
      <c r="M28" t="s">
        <v>6</v>
      </c>
      <c r="N28" t="s">
        <v>4370</v>
      </c>
      <c r="O28" s="36"/>
      <c r="P28" s="33"/>
    </row>
    <row r="29" spans="1:16" x14ac:dyDescent="0.45">
      <c r="A29" s="32" t="s">
        <v>4436</v>
      </c>
      <c r="B29" s="32">
        <v>914</v>
      </c>
      <c r="C29" t="s">
        <v>252</v>
      </c>
      <c r="D29">
        <v>17</v>
      </c>
      <c r="E29">
        <v>7577548</v>
      </c>
      <c r="F29" s="33"/>
      <c r="G29" s="33"/>
      <c r="H29" t="s">
        <v>52</v>
      </c>
      <c r="I29" t="s">
        <v>4367</v>
      </c>
      <c r="J29" s="35"/>
      <c r="K29" s="33"/>
      <c r="L29" t="s">
        <v>38</v>
      </c>
      <c r="M29" t="s">
        <v>6</v>
      </c>
      <c r="N29" t="s">
        <v>4370</v>
      </c>
      <c r="O29" s="36"/>
      <c r="P29" s="33"/>
    </row>
    <row r="30" spans="1:16" x14ac:dyDescent="0.45">
      <c r="A30" s="32" t="s">
        <v>4436</v>
      </c>
      <c r="B30" s="32">
        <v>914</v>
      </c>
      <c r="C30" t="s">
        <v>300</v>
      </c>
      <c r="D30">
        <v>17</v>
      </c>
      <c r="E30">
        <v>7578263</v>
      </c>
      <c r="F30" s="33"/>
      <c r="G30" s="33"/>
      <c r="H30" t="s">
        <v>52</v>
      </c>
      <c r="I30" t="s">
        <v>4367</v>
      </c>
      <c r="J30" s="35"/>
      <c r="K30" s="33"/>
      <c r="L30" t="s">
        <v>4372</v>
      </c>
      <c r="M30" t="s">
        <v>6</v>
      </c>
      <c r="N30" t="s">
        <v>4373</v>
      </c>
      <c r="O30" s="36"/>
      <c r="P30" s="33"/>
    </row>
    <row r="31" spans="1:16" x14ac:dyDescent="0.45">
      <c r="A31" s="32" t="s">
        <v>4436</v>
      </c>
      <c r="B31" s="32">
        <v>914</v>
      </c>
      <c r="C31" t="s">
        <v>4398</v>
      </c>
      <c r="D31">
        <v>17</v>
      </c>
      <c r="E31">
        <v>7577120</v>
      </c>
      <c r="F31" s="33"/>
      <c r="G31" s="33"/>
      <c r="H31" t="s">
        <v>52</v>
      </c>
      <c r="I31" t="s">
        <v>4367</v>
      </c>
      <c r="J31" s="35"/>
      <c r="K31" s="33"/>
      <c r="L31" t="s">
        <v>4399</v>
      </c>
      <c r="M31" t="s">
        <v>6</v>
      </c>
      <c r="N31" t="s">
        <v>4370</v>
      </c>
      <c r="O31" s="36"/>
      <c r="P31" s="33"/>
    </row>
    <row r="32" spans="1:16" x14ac:dyDescent="0.45">
      <c r="A32" s="32" t="s">
        <v>4436</v>
      </c>
      <c r="B32" s="32">
        <v>914</v>
      </c>
      <c r="C32" t="s">
        <v>320</v>
      </c>
      <c r="D32">
        <v>17</v>
      </c>
      <c r="E32">
        <v>7578406</v>
      </c>
      <c r="F32" s="33"/>
      <c r="G32" s="33"/>
      <c r="H32" t="s">
        <v>52</v>
      </c>
      <c r="I32" t="s">
        <v>4367</v>
      </c>
      <c r="J32" s="35"/>
      <c r="K32" s="33"/>
      <c r="L32" t="s">
        <v>4400</v>
      </c>
      <c r="M32" t="s">
        <v>6</v>
      </c>
      <c r="N32" t="s">
        <v>4370</v>
      </c>
      <c r="O32" s="36"/>
      <c r="P32" s="33"/>
    </row>
    <row r="33" spans="1:16" x14ac:dyDescent="0.45">
      <c r="A33" s="32" t="s">
        <v>4436</v>
      </c>
      <c r="B33" s="32">
        <v>914</v>
      </c>
      <c r="C33" t="s">
        <v>4401</v>
      </c>
      <c r="D33">
        <v>17</v>
      </c>
      <c r="E33">
        <v>7577086</v>
      </c>
      <c r="F33" s="33"/>
      <c r="G33" s="33"/>
      <c r="H33" t="s">
        <v>52</v>
      </c>
      <c r="I33" t="s">
        <v>4367</v>
      </c>
      <c r="J33" s="35"/>
      <c r="K33" s="33"/>
      <c r="L33" t="s">
        <v>4374</v>
      </c>
      <c r="M33" t="s">
        <v>4386</v>
      </c>
      <c r="N33" t="s">
        <v>4402</v>
      </c>
      <c r="O33" s="36"/>
      <c r="P33" s="33"/>
    </row>
    <row r="34" spans="1:16" x14ac:dyDescent="0.45">
      <c r="A34" s="32" t="s">
        <v>4436</v>
      </c>
      <c r="B34" s="32">
        <v>914</v>
      </c>
      <c r="C34" t="s">
        <v>285</v>
      </c>
      <c r="D34">
        <v>17</v>
      </c>
      <c r="E34">
        <v>7579312</v>
      </c>
      <c r="F34" s="33"/>
      <c r="G34" s="33"/>
      <c r="H34" t="s">
        <v>52</v>
      </c>
      <c r="I34" t="s">
        <v>4367</v>
      </c>
      <c r="J34" s="35"/>
      <c r="K34" s="33"/>
      <c r="L34" t="s">
        <v>38</v>
      </c>
      <c r="M34" t="s">
        <v>6</v>
      </c>
      <c r="N34" t="s">
        <v>4403</v>
      </c>
      <c r="O34" s="36"/>
      <c r="P34" s="33"/>
    </row>
    <row r="35" spans="1:16" x14ac:dyDescent="0.45">
      <c r="A35" s="32" t="s">
        <v>4436</v>
      </c>
      <c r="B35" s="32">
        <v>914</v>
      </c>
      <c r="C35" t="s">
        <v>4405</v>
      </c>
      <c r="D35" t="s">
        <v>121</v>
      </c>
      <c r="E35" t="s">
        <v>121</v>
      </c>
      <c r="F35" s="33"/>
      <c r="G35" s="33"/>
      <c r="H35" t="s">
        <v>76</v>
      </c>
      <c r="I35" t="s">
        <v>4367</v>
      </c>
      <c r="J35" s="35"/>
      <c r="K35" s="33"/>
      <c r="L35" t="s">
        <v>4379</v>
      </c>
      <c r="M35" t="s">
        <v>4404</v>
      </c>
      <c r="N35" t="s">
        <v>121</v>
      </c>
      <c r="O35" s="36"/>
      <c r="P35" s="33"/>
    </row>
    <row r="36" spans="1:16" x14ac:dyDescent="0.45">
      <c r="A36" s="32" t="s">
        <v>4436</v>
      </c>
      <c r="B36" s="32">
        <v>914</v>
      </c>
      <c r="C36" t="s">
        <v>4406</v>
      </c>
      <c r="D36" t="s">
        <v>121</v>
      </c>
      <c r="E36" t="s">
        <v>121</v>
      </c>
      <c r="F36" s="33"/>
      <c r="G36" s="33"/>
      <c r="H36" t="s">
        <v>44</v>
      </c>
      <c r="I36" t="s">
        <v>4367</v>
      </c>
      <c r="J36" s="35"/>
      <c r="K36" s="33"/>
      <c r="L36" t="s">
        <v>4381</v>
      </c>
      <c r="M36" t="s">
        <v>4404</v>
      </c>
      <c r="N36" t="s">
        <v>121</v>
      </c>
      <c r="O36" s="36"/>
      <c r="P36" s="33"/>
    </row>
    <row r="37" spans="1:16" x14ac:dyDescent="0.45">
      <c r="A37" s="32" t="s">
        <v>4436</v>
      </c>
      <c r="B37" s="32">
        <v>914</v>
      </c>
      <c r="C37" t="s">
        <v>4407</v>
      </c>
      <c r="D37" t="s">
        <v>121</v>
      </c>
      <c r="E37" t="s">
        <v>121</v>
      </c>
      <c r="F37" s="33"/>
      <c r="G37" s="33"/>
      <c r="H37" t="s">
        <v>1182</v>
      </c>
      <c r="I37" t="s">
        <v>4367</v>
      </c>
      <c r="J37" s="35"/>
      <c r="K37" s="33"/>
      <c r="L37" t="s">
        <v>4392</v>
      </c>
      <c r="M37" t="s">
        <v>4404</v>
      </c>
      <c r="N37" t="s">
        <v>121</v>
      </c>
      <c r="O37" s="36"/>
      <c r="P37" s="33"/>
    </row>
    <row r="38" spans="1:16" x14ac:dyDescent="0.45">
      <c r="A38" s="32" t="s">
        <v>4436</v>
      </c>
      <c r="B38" s="32">
        <v>914</v>
      </c>
      <c r="C38" t="s">
        <v>334</v>
      </c>
      <c r="D38" t="s">
        <v>121</v>
      </c>
      <c r="E38" t="s">
        <v>121</v>
      </c>
      <c r="F38" s="33"/>
      <c r="G38" s="33"/>
      <c r="H38" t="s">
        <v>52</v>
      </c>
      <c r="I38" t="s">
        <v>4367</v>
      </c>
      <c r="J38" s="35"/>
      <c r="K38" s="33"/>
      <c r="L38" t="s">
        <v>4399</v>
      </c>
      <c r="M38" t="s">
        <v>4404</v>
      </c>
      <c r="N38" t="s">
        <v>121</v>
      </c>
      <c r="O38" s="36"/>
      <c r="P38" s="33"/>
    </row>
    <row r="39" spans="1:16" x14ac:dyDescent="0.45">
      <c r="A39" s="32" t="s">
        <v>4436</v>
      </c>
      <c r="B39" s="32">
        <v>914</v>
      </c>
      <c r="C39" t="s">
        <v>4409</v>
      </c>
      <c r="D39">
        <v>5</v>
      </c>
      <c r="E39">
        <v>112175100</v>
      </c>
      <c r="F39" s="33"/>
      <c r="G39" s="33"/>
      <c r="H39" t="s">
        <v>11</v>
      </c>
      <c r="I39" t="s">
        <v>4408</v>
      </c>
      <c r="J39" s="35"/>
      <c r="K39" s="33"/>
      <c r="L39" t="s">
        <v>4410</v>
      </c>
      <c r="M39" t="s">
        <v>4386</v>
      </c>
      <c r="N39" t="s">
        <v>4411</v>
      </c>
      <c r="O39" s="36"/>
      <c r="P39" s="33"/>
    </row>
    <row r="40" spans="1:16" x14ac:dyDescent="0.45">
      <c r="A40" s="32" t="s">
        <v>4436</v>
      </c>
      <c r="B40" s="32">
        <v>914</v>
      </c>
      <c r="C40" t="s">
        <v>4412</v>
      </c>
      <c r="D40">
        <v>5</v>
      </c>
      <c r="E40">
        <v>112174625</v>
      </c>
      <c r="F40" s="33"/>
      <c r="G40" s="33"/>
      <c r="H40" t="s">
        <v>11</v>
      </c>
      <c r="I40" t="s">
        <v>4408</v>
      </c>
      <c r="J40" s="35"/>
      <c r="K40" s="33"/>
      <c r="L40" t="s">
        <v>4413</v>
      </c>
      <c r="M40" t="s">
        <v>4386</v>
      </c>
      <c r="N40" t="s">
        <v>4402</v>
      </c>
      <c r="O40" s="36"/>
      <c r="P40" s="33"/>
    </row>
    <row r="41" spans="1:16" x14ac:dyDescent="0.45">
      <c r="A41" s="32" t="s">
        <v>4436</v>
      </c>
      <c r="B41" s="32">
        <v>914</v>
      </c>
      <c r="C41" t="s">
        <v>4414</v>
      </c>
      <c r="D41">
        <v>13</v>
      </c>
      <c r="E41">
        <v>32911557</v>
      </c>
      <c r="F41" s="33"/>
      <c r="G41" s="33"/>
      <c r="H41" t="s">
        <v>35</v>
      </c>
      <c r="I41" t="s">
        <v>4408</v>
      </c>
      <c r="J41" s="35"/>
      <c r="K41" s="33"/>
      <c r="L41" t="s">
        <v>4379</v>
      </c>
      <c r="M41" t="s">
        <v>4386</v>
      </c>
      <c r="N41" t="s">
        <v>4411</v>
      </c>
      <c r="O41" s="36"/>
      <c r="P41" s="33"/>
    </row>
    <row r="42" spans="1:16" x14ac:dyDescent="0.45">
      <c r="A42" s="32" t="s">
        <v>4436</v>
      </c>
      <c r="B42" s="32">
        <v>914</v>
      </c>
      <c r="C42" t="s">
        <v>153</v>
      </c>
      <c r="D42">
        <v>13</v>
      </c>
      <c r="E42">
        <v>32890556</v>
      </c>
      <c r="F42" s="33"/>
      <c r="G42" s="33"/>
      <c r="H42" t="s">
        <v>35</v>
      </c>
      <c r="I42" t="s">
        <v>4408</v>
      </c>
      <c r="J42" s="35"/>
      <c r="K42" s="33"/>
      <c r="L42" t="s">
        <v>4392</v>
      </c>
      <c r="M42" t="s">
        <v>4386</v>
      </c>
      <c r="N42" t="s">
        <v>121</v>
      </c>
      <c r="O42" s="36"/>
      <c r="P42" s="33"/>
    </row>
    <row r="43" spans="1:16" x14ac:dyDescent="0.45">
      <c r="A43" s="32" t="s">
        <v>4436</v>
      </c>
      <c r="B43" s="32">
        <v>914</v>
      </c>
      <c r="C43" t="s">
        <v>153</v>
      </c>
      <c r="D43">
        <v>13</v>
      </c>
      <c r="E43">
        <v>32929209</v>
      </c>
      <c r="F43" s="33"/>
      <c r="G43" s="33"/>
      <c r="H43" t="s">
        <v>35</v>
      </c>
      <c r="I43" t="s">
        <v>4408</v>
      </c>
      <c r="J43" s="35"/>
      <c r="K43" s="33"/>
      <c r="L43" t="s">
        <v>4392</v>
      </c>
      <c r="M43" t="s">
        <v>4386</v>
      </c>
      <c r="N43" t="s">
        <v>4402</v>
      </c>
      <c r="O43" s="36"/>
      <c r="P43" s="33"/>
    </row>
    <row r="44" spans="1:16" x14ac:dyDescent="0.45">
      <c r="A44" s="32" t="s">
        <v>4436</v>
      </c>
      <c r="B44" s="32">
        <v>914</v>
      </c>
      <c r="C44" t="s">
        <v>1667</v>
      </c>
      <c r="D44">
        <v>13</v>
      </c>
      <c r="E44">
        <v>32912337</v>
      </c>
      <c r="F44" s="33"/>
      <c r="G44" s="33"/>
      <c r="H44" t="s">
        <v>35</v>
      </c>
      <c r="I44" t="s">
        <v>4408</v>
      </c>
      <c r="J44" s="35"/>
      <c r="K44" s="33"/>
      <c r="L44" t="s">
        <v>4415</v>
      </c>
      <c r="M44" t="s">
        <v>4386</v>
      </c>
      <c r="N44" t="s">
        <v>4402</v>
      </c>
      <c r="O44" s="36"/>
      <c r="P44" s="33"/>
    </row>
    <row r="45" spans="1:16" x14ac:dyDescent="0.45">
      <c r="A45" s="32" t="s">
        <v>4436</v>
      </c>
      <c r="B45" s="32">
        <v>914</v>
      </c>
      <c r="C45" t="s">
        <v>155</v>
      </c>
      <c r="D45">
        <v>13</v>
      </c>
      <c r="E45">
        <v>32953932</v>
      </c>
      <c r="F45" s="33"/>
      <c r="G45" s="33"/>
      <c r="H45" t="s">
        <v>35</v>
      </c>
      <c r="I45" t="s">
        <v>4408</v>
      </c>
      <c r="J45" s="35"/>
      <c r="K45" s="33"/>
      <c r="L45" t="s">
        <v>4416</v>
      </c>
      <c r="M45" t="s">
        <v>6</v>
      </c>
      <c r="N45" t="s">
        <v>4373</v>
      </c>
      <c r="O45" s="36"/>
      <c r="P45" s="33"/>
    </row>
    <row r="46" spans="1:16" x14ac:dyDescent="0.45">
      <c r="A46" s="32" t="s">
        <v>4436</v>
      </c>
      <c r="B46" s="32">
        <v>914</v>
      </c>
      <c r="C46" t="s">
        <v>158</v>
      </c>
      <c r="D46">
        <v>13</v>
      </c>
      <c r="E46">
        <v>32911677</v>
      </c>
      <c r="F46" s="33"/>
      <c r="G46" s="33"/>
      <c r="H46" t="s">
        <v>35</v>
      </c>
      <c r="I46" t="s">
        <v>4408</v>
      </c>
      <c r="J46" s="35"/>
      <c r="K46" s="33"/>
      <c r="L46" t="s">
        <v>4400</v>
      </c>
      <c r="M46" t="s">
        <v>4386</v>
      </c>
      <c r="N46" t="s">
        <v>4402</v>
      </c>
      <c r="O46" s="36"/>
      <c r="P46" s="33"/>
    </row>
    <row r="47" spans="1:16" x14ac:dyDescent="0.45">
      <c r="A47" s="32" t="s">
        <v>4436</v>
      </c>
      <c r="B47" s="32">
        <v>914</v>
      </c>
      <c r="C47" t="s">
        <v>3077</v>
      </c>
      <c r="D47">
        <v>13</v>
      </c>
      <c r="E47">
        <v>32913365</v>
      </c>
      <c r="F47" s="33"/>
      <c r="G47" s="33"/>
      <c r="H47" t="s">
        <v>35</v>
      </c>
      <c r="I47" t="s">
        <v>4408</v>
      </c>
      <c r="J47" s="35"/>
      <c r="K47" s="33"/>
      <c r="L47" t="s">
        <v>4417</v>
      </c>
      <c r="M47" t="s">
        <v>4386</v>
      </c>
      <c r="N47" t="s">
        <v>4402</v>
      </c>
      <c r="O47" s="36"/>
      <c r="P47" s="33"/>
    </row>
    <row r="48" spans="1:16" x14ac:dyDescent="0.45">
      <c r="A48" s="32" t="s">
        <v>4436</v>
      </c>
      <c r="B48" s="32">
        <v>914</v>
      </c>
      <c r="C48">
        <v>4182393</v>
      </c>
      <c r="D48">
        <v>22</v>
      </c>
      <c r="E48">
        <v>29091856</v>
      </c>
      <c r="F48" s="33"/>
      <c r="G48" s="33"/>
      <c r="H48" t="s">
        <v>1837</v>
      </c>
      <c r="I48" t="s">
        <v>4408</v>
      </c>
      <c r="J48" s="35"/>
      <c r="K48" s="33"/>
      <c r="L48" t="s">
        <v>4418</v>
      </c>
      <c r="M48" t="s">
        <v>4386</v>
      </c>
      <c r="N48" t="s">
        <v>4402</v>
      </c>
      <c r="O48" s="36"/>
      <c r="P48" s="33"/>
    </row>
    <row r="49" spans="1:16" x14ac:dyDescent="0.45">
      <c r="A49" s="32" t="s">
        <v>4436</v>
      </c>
      <c r="B49" s="32">
        <v>914</v>
      </c>
      <c r="C49" t="s">
        <v>4420</v>
      </c>
      <c r="D49">
        <v>22</v>
      </c>
      <c r="E49">
        <v>21343948</v>
      </c>
      <c r="F49" s="33"/>
      <c r="G49" s="33"/>
      <c r="H49" t="s">
        <v>4419</v>
      </c>
      <c r="I49" t="s">
        <v>4408</v>
      </c>
      <c r="J49" s="35"/>
      <c r="K49" s="33"/>
      <c r="L49" t="s">
        <v>4381</v>
      </c>
      <c r="M49" t="s">
        <v>6</v>
      </c>
      <c r="N49" t="s">
        <v>4373</v>
      </c>
      <c r="O49" s="36"/>
      <c r="P49" s="33"/>
    </row>
    <row r="50" spans="1:16" x14ac:dyDescent="0.45">
      <c r="A50" s="32" t="s">
        <v>4436</v>
      </c>
      <c r="B50" s="32">
        <v>914</v>
      </c>
      <c r="C50" t="s">
        <v>3092</v>
      </c>
      <c r="D50">
        <v>22</v>
      </c>
      <c r="E50">
        <v>21349014</v>
      </c>
      <c r="F50" s="33"/>
      <c r="G50" s="33"/>
      <c r="H50" t="s">
        <v>4419</v>
      </c>
      <c r="I50" t="s">
        <v>4408</v>
      </c>
      <c r="J50" s="35"/>
      <c r="K50" s="33"/>
      <c r="L50" t="s">
        <v>4372</v>
      </c>
      <c r="M50" t="s">
        <v>4386</v>
      </c>
      <c r="N50" t="s">
        <v>4402</v>
      </c>
      <c r="O50" s="36"/>
      <c r="P50" s="33"/>
    </row>
    <row r="51" spans="1:16" x14ac:dyDescent="0.45">
      <c r="A51" s="32" t="s">
        <v>4436</v>
      </c>
      <c r="B51" s="32">
        <v>914</v>
      </c>
      <c r="C51" t="s">
        <v>1285</v>
      </c>
      <c r="D51">
        <v>22</v>
      </c>
      <c r="E51">
        <v>21343948</v>
      </c>
      <c r="F51" s="33"/>
      <c r="G51" s="33"/>
      <c r="H51" t="s">
        <v>4419</v>
      </c>
      <c r="I51" t="s">
        <v>4408</v>
      </c>
      <c r="J51" s="35"/>
      <c r="K51" s="33"/>
      <c r="L51" t="s">
        <v>4399</v>
      </c>
      <c r="M51" t="s">
        <v>6</v>
      </c>
      <c r="N51" t="s">
        <v>4373</v>
      </c>
      <c r="O51" s="36"/>
      <c r="P51" s="33"/>
    </row>
    <row r="52" spans="1:16" x14ac:dyDescent="0.45">
      <c r="A52" s="32" t="s">
        <v>4436</v>
      </c>
      <c r="B52" s="32">
        <v>914</v>
      </c>
      <c r="C52" t="s">
        <v>2726</v>
      </c>
      <c r="D52">
        <v>22</v>
      </c>
      <c r="E52">
        <v>21341827</v>
      </c>
      <c r="F52" s="33"/>
      <c r="G52" s="33"/>
      <c r="H52" t="s">
        <v>4419</v>
      </c>
      <c r="I52" t="s">
        <v>4408</v>
      </c>
      <c r="J52" s="35"/>
      <c r="K52" s="33"/>
      <c r="L52" t="s">
        <v>4369</v>
      </c>
      <c r="M52" t="s">
        <v>4386</v>
      </c>
      <c r="N52" t="s">
        <v>4373</v>
      </c>
      <c r="O52" s="36"/>
      <c r="P52" s="33"/>
    </row>
    <row r="53" spans="1:16" x14ac:dyDescent="0.45">
      <c r="A53" s="32" t="s">
        <v>4436</v>
      </c>
      <c r="B53" s="32">
        <v>914</v>
      </c>
      <c r="C53" t="s">
        <v>4375</v>
      </c>
      <c r="D53">
        <v>2</v>
      </c>
      <c r="E53">
        <v>48030684</v>
      </c>
      <c r="F53" s="33"/>
      <c r="G53" s="33"/>
      <c r="H53" t="s">
        <v>174</v>
      </c>
      <c r="I53" t="s">
        <v>4408</v>
      </c>
      <c r="J53" s="35"/>
      <c r="K53" s="33"/>
      <c r="L53" t="s">
        <v>4372</v>
      </c>
      <c r="M53" t="s">
        <v>4386</v>
      </c>
      <c r="N53" t="s">
        <v>4402</v>
      </c>
      <c r="O53" s="36"/>
      <c r="P53" s="33"/>
    </row>
    <row r="54" spans="1:16" x14ac:dyDescent="0.45">
      <c r="A54" s="32" t="s">
        <v>4436</v>
      </c>
      <c r="B54" s="32">
        <v>914</v>
      </c>
      <c r="C54" t="s">
        <v>4376</v>
      </c>
      <c r="D54">
        <v>2</v>
      </c>
      <c r="E54">
        <v>48010384</v>
      </c>
      <c r="F54" s="33"/>
      <c r="G54" s="33"/>
      <c r="H54" t="s">
        <v>174</v>
      </c>
      <c r="I54" t="s">
        <v>4408</v>
      </c>
      <c r="J54" s="35"/>
      <c r="K54" s="33"/>
      <c r="L54" t="s">
        <v>4372</v>
      </c>
      <c r="M54" t="s">
        <v>4386</v>
      </c>
      <c r="N54" t="s">
        <v>4402</v>
      </c>
      <c r="O54" s="36"/>
      <c r="P54" s="33"/>
    </row>
    <row r="55" spans="1:16" x14ac:dyDescent="0.45">
      <c r="A55" s="32" t="s">
        <v>4436</v>
      </c>
      <c r="B55" s="32">
        <v>914</v>
      </c>
      <c r="C55" t="s">
        <v>175</v>
      </c>
      <c r="D55">
        <v>2</v>
      </c>
      <c r="E55">
        <v>48026756</v>
      </c>
      <c r="F55" s="33"/>
      <c r="G55" s="33"/>
      <c r="H55" t="s">
        <v>174</v>
      </c>
      <c r="I55" t="s">
        <v>4408</v>
      </c>
      <c r="J55" s="35"/>
      <c r="K55" s="33"/>
      <c r="L55" t="s">
        <v>4372</v>
      </c>
      <c r="M55" t="s">
        <v>4386</v>
      </c>
      <c r="N55" t="s">
        <v>4402</v>
      </c>
      <c r="O55" s="36"/>
      <c r="P55" s="33"/>
    </row>
    <row r="56" spans="1:16" x14ac:dyDescent="0.45">
      <c r="A56" s="32" t="s">
        <v>4436</v>
      </c>
      <c r="B56" s="32">
        <v>914</v>
      </c>
      <c r="C56">
        <v>4127766</v>
      </c>
      <c r="D56">
        <v>17</v>
      </c>
      <c r="E56">
        <v>29557285</v>
      </c>
      <c r="F56" s="33"/>
      <c r="G56" s="33"/>
      <c r="H56" t="s">
        <v>76</v>
      </c>
      <c r="I56" t="s">
        <v>4408</v>
      </c>
      <c r="J56" s="35"/>
      <c r="K56" s="33"/>
      <c r="L56" t="s">
        <v>4418</v>
      </c>
      <c r="M56" t="s">
        <v>6</v>
      </c>
      <c r="N56" t="s">
        <v>4370</v>
      </c>
      <c r="O56" s="36"/>
      <c r="P56" s="33"/>
    </row>
    <row r="57" spans="1:16" x14ac:dyDescent="0.45">
      <c r="A57" s="32" t="s">
        <v>4436</v>
      </c>
      <c r="B57" s="32">
        <v>914</v>
      </c>
      <c r="C57" t="s">
        <v>4421</v>
      </c>
      <c r="D57">
        <v>17</v>
      </c>
      <c r="E57">
        <v>29585424</v>
      </c>
      <c r="F57" s="33"/>
      <c r="G57" s="33"/>
      <c r="H57" t="s">
        <v>76</v>
      </c>
      <c r="I57" t="s">
        <v>4408</v>
      </c>
      <c r="J57" s="35"/>
      <c r="K57" s="33"/>
      <c r="L57" t="s">
        <v>4379</v>
      </c>
      <c r="M57" t="s">
        <v>4386</v>
      </c>
      <c r="N57" t="s">
        <v>4402</v>
      </c>
      <c r="O57" s="36"/>
      <c r="P57" s="33"/>
    </row>
    <row r="58" spans="1:16" x14ac:dyDescent="0.45">
      <c r="A58" s="32" t="s">
        <v>4436</v>
      </c>
      <c r="B58" s="32">
        <v>914</v>
      </c>
      <c r="C58" t="s">
        <v>4422</v>
      </c>
      <c r="D58">
        <v>17</v>
      </c>
      <c r="E58">
        <v>29422374</v>
      </c>
      <c r="F58" s="33"/>
      <c r="G58" s="33"/>
      <c r="H58" t="s">
        <v>76</v>
      </c>
      <c r="I58" t="s">
        <v>4408</v>
      </c>
      <c r="J58" s="35"/>
      <c r="K58" s="33"/>
      <c r="L58" t="s">
        <v>4400</v>
      </c>
      <c r="M58" t="s">
        <v>6</v>
      </c>
      <c r="N58" t="s">
        <v>4370</v>
      </c>
      <c r="O58" s="36"/>
      <c r="P58" s="33"/>
    </row>
    <row r="59" spans="1:16" x14ac:dyDescent="0.45">
      <c r="A59" s="32" t="s">
        <v>4436</v>
      </c>
      <c r="B59" s="32">
        <v>914</v>
      </c>
      <c r="C59" t="s">
        <v>4423</v>
      </c>
      <c r="D59">
        <v>22</v>
      </c>
      <c r="E59">
        <v>30077554</v>
      </c>
      <c r="F59" s="33"/>
      <c r="G59" s="33"/>
      <c r="H59" t="s">
        <v>189</v>
      </c>
      <c r="I59" t="s">
        <v>4408</v>
      </c>
      <c r="J59" s="35"/>
      <c r="K59" s="33"/>
      <c r="L59" t="s">
        <v>4424</v>
      </c>
      <c r="M59" t="s">
        <v>4386</v>
      </c>
      <c r="N59" t="s">
        <v>4402</v>
      </c>
      <c r="O59" s="36"/>
      <c r="P59" s="33"/>
    </row>
    <row r="60" spans="1:16" x14ac:dyDescent="0.45">
      <c r="A60" s="32" t="s">
        <v>4436</v>
      </c>
      <c r="B60" s="32">
        <v>914</v>
      </c>
      <c r="C60" t="s">
        <v>208</v>
      </c>
      <c r="D60">
        <v>7</v>
      </c>
      <c r="E60">
        <v>6027156</v>
      </c>
      <c r="F60" s="33"/>
      <c r="G60" s="33"/>
      <c r="H60" t="s">
        <v>18</v>
      </c>
      <c r="I60" t="s">
        <v>4408</v>
      </c>
      <c r="J60" s="35"/>
      <c r="K60" s="33"/>
      <c r="L60" t="s">
        <v>4372</v>
      </c>
      <c r="M60" t="s">
        <v>4386</v>
      </c>
      <c r="N60" t="s">
        <v>4411</v>
      </c>
      <c r="O60" s="36"/>
      <c r="P60" s="33"/>
    </row>
    <row r="61" spans="1:16" x14ac:dyDescent="0.45">
      <c r="A61" s="32" t="s">
        <v>4436</v>
      </c>
      <c r="B61" s="32">
        <v>914</v>
      </c>
      <c r="C61" t="s">
        <v>4425</v>
      </c>
      <c r="D61">
        <v>9</v>
      </c>
      <c r="E61">
        <v>98232215</v>
      </c>
      <c r="F61" s="33"/>
      <c r="G61" s="33"/>
      <c r="H61" t="s">
        <v>30</v>
      </c>
      <c r="I61" t="s">
        <v>4408</v>
      </c>
      <c r="J61" s="35"/>
      <c r="K61" s="33"/>
      <c r="L61" t="s">
        <v>4392</v>
      </c>
      <c r="M61" t="s">
        <v>6</v>
      </c>
      <c r="N61" t="s">
        <v>147</v>
      </c>
      <c r="O61" s="36"/>
      <c r="P61" s="33"/>
    </row>
    <row r="62" spans="1:16" x14ac:dyDescent="0.45">
      <c r="A62" s="32" t="s">
        <v>4436</v>
      </c>
      <c r="B62" s="32">
        <v>914</v>
      </c>
      <c r="C62" t="s">
        <v>4426</v>
      </c>
      <c r="D62">
        <v>13</v>
      </c>
      <c r="E62">
        <v>49039224</v>
      </c>
      <c r="F62" s="33"/>
      <c r="G62" s="33"/>
      <c r="H62" t="s">
        <v>44</v>
      </c>
      <c r="I62" t="s">
        <v>4408</v>
      </c>
      <c r="J62" s="35"/>
      <c r="K62" s="33"/>
      <c r="L62" t="s">
        <v>4381</v>
      </c>
      <c r="M62" t="s">
        <v>4386</v>
      </c>
      <c r="N62" t="s">
        <v>4411</v>
      </c>
      <c r="O62" s="36"/>
      <c r="P62" s="33"/>
    </row>
    <row r="63" spans="1:16" x14ac:dyDescent="0.45">
      <c r="A63" s="32" t="s">
        <v>4436</v>
      </c>
      <c r="B63" s="32">
        <v>914</v>
      </c>
      <c r="C63" t="s">
        <v>4427</v>
      </c>
      <c r="D63">
        <v>13</v>
      </c>
      <c r="E63">
        <v>48954342</v>
      </c>
      <c r="F63" s="33"/>
      <c r="G63" s="33"/>
      <c r="H63" t="s">
        <v>44</v>
      </c>
      <c r="I63" t="s">
        <v>4408</v>
      </c>
      <c r="J63" s="35"/>
      <c r="K63" s="33"/>
      <c r="L63" t="s">
        <v>4381</v>
      </c>
      <c r="M63" t="s">
        <v>6</v>
      </c>
      <c r="N63" t="s">
        <v>4370</v>
      </c>
      <c r="O63" s="36"/>
      <c r="P63" s="33"/>
    </row>
    <row r="64" spans="1:16" x14ac:dyDescent="0.45">
      <c r="A64" s="32" t="s">
        <v>4436</v>
      </c>
      <c r="B64" s="32">
        <v>914</v>
      </c>
      <c r="C64" t="s">
        <v>4428</v>
      </c>
      <c r="D64">
        <v>13</v>
      </c>
      <c r="E64">
        <v>49037876</v>
      </c>
      <c r="F64" s="33"/>
      <c r="G64" s="33"/>
      <c r="H64" t="s">
        <v>44</v>
      </c>
      <c r="I64" t="s">
        <v>4408</v>
      </c>
      <c r="J64" s="35"/>
      <c r="K64" s="33"/>
      <c r="L64" t="s">
        <v>4381</v>
      </c>
      <c r="M64" t="s">
        <v>6</v>
      </c>
      <c r="N64" t="s">
        <v>4370</v>
      </c>
      <c r="O64" s="36"/>
      <c r="P64" s="33"/>
    </row>
    <row r="65" spans="1:16" x14ac:dyDescent="0.45">
      <c r="A65" s="32" t="s">
        <v>4436</v>
      </c>
      <c r="B65" s="32">
        <v>914</v>
      </c>
      <c r="C65" t="s">
        <v>4429</v>
      </c>
      <c r="D65">
        <v>5</v>
      </c>
      <c r="E65">
        <v>235293</v>
      </c>
      <c r="F65" s="33"/>
      <c r="G65" s="33"/>
      <c r="H65" t="s">
        <v>2</v>
      </c>
      <c r="I65" t="s">
        <v>4408</v>
      </c>
      <c r="J65" s="35"/>
      <c r="K65" s="33"/>
      <c r="L65" t="s">
        <v>4424</v>
      </c>
      <c r="M65" t="s">
        <v>6</v>
      </c>
      <c r="N65" t="s">
        <v>4373</v>
      </c>
      <c r="O65" s="36"/>
      <c r="P65" s="33"/>
    </row>
    <row r="66" spans="1:16" x14ac:dyDescent="0.45">
      <c r="A66" s="32" t="s">
        <v>4436</v>
      </c>
      <c r="B66" s="32">
        <v>914</v>
      </c>
      <c r="C66" t="s">
        <v>237</v>
      </c>
      <c r="D66">
        <v>1</v>
      </c>
      <c r="E66">
        <v>17371320</v>
      </c>
      <c r="F66" s="33"/>
      <c r="G66" s="33"/>
      <c r="H66" t="s">
        <v>236</v>
      </c>
      <c r="I66" t="s">
        <v>4408</v>
      </c>
      <c r="J66" s="35"/>
      <c r="K66" s="33"/>
      <c r="L66" t="s">
        <v>4369</v>
      </c>
      <c r="M66" t="s">
        <v>6</v>
      </c>
      <c r="N66" t="s">
        <v>4370</v>
      </c>
      <c r="O66" s="36"/>
      <c r="P66" s="33"/>
    </row>
    <row r="67" spans="1:16" x14ac:dyDescent="0.45">
      <c r="A67" s="32" t="s">
        <v>4436</v>
      </c>
      <c r="B67" s="32">
        <v>914</v>
      </c>
      <c r="C67" t="s">
        <v>4430</v>
      </c>
      <c r="D67">
        <v>10</v>
      </c>
      <c r="E67">
        <v>104263931</v>
      </c>
      <c r="F67" s="33"/>
      <c r="G67" s="33"/>
      <c r="H67" t="s">
        <v>1182</v>
      </c>
      <c r="I67" t="s">
        <v>4408</v>
      </c>
      <c r="J67" s="35"/>
      <c r="K67" s="33"/>
      <c r="L67" t="s">
        <v>4424</v>
      </c>
      <c r="M67" t="s">
        <v>4386</v>
      </c>
      <c r="N67" t="s">
        <v>4402</v>
      </c>
      <c r="O67" s="36"/>
      <c r="P67" s="33"/>
    </row>
    <row r="68" spans="1:16" x14ac:dyDescent="0.45">
      <c r="A68" s="32" t="s">
        <v>4436</v>
      </c>
      <c r="B68" s="32">
        <v>914</v>
      </c>
      <c r="C68" t="s">
        <v>4431</v>
      </c>
      <c r="D68">
        <v>17</v>
      </c>
      <c r="E68">
        <v>7577143</v>
      </c>
      <c r="F68" s="33"/>
      <c r="G68" s="33"/>
      <c r="H68" t="s">
        <v>52</v>
      </c>
      <c r="I68" t="s">
        <v>4408</v>
      </c>
      <c r="J68" s="35"/>
      <c r="K68" s="33"/>
      <c r="L68" t="s">
        <v>4374</v>
      </c>
      <c r="M68" t="s">
        <v>4386</v>
      </c>
      <c r="N68" t="s">
        <v>4432</v>
      </c>
      <c r="O68" s="36"/>
      <c r="P68" s="33"/>
    </row>
    <row r="69" spans="1:16" x14ac:dyDescent="0.45">
      <c r="A69" s="32" t="s">
        <v>4436</v>
      </c>
      <c r="B69" s="32">
        <v>914</v>
      </c>
      <c r="C69" t="s">
        <v>2722</v>
      </c>
      <c r="D69">
        <v>17</v>
      </c>
      <c r="E69">
        <v>7578383</v>
      </c>
      <c r="F69" s="33"/>
      <c r="G69" s="33"/>
      <c r="H69" t="s">
        <v>52</v>
      </c>
      <c r="I69" t="s">
        <v>4408</v>
      </c>
      <c r="J69" s="35"/>
      <c r="K69" s="33"/>
      <c r="L69" t="s">
        <v>4415</v>
      </c>
      <c r="M69" t="s">
        <v>4386</v>
      </c>
      <c r="N69" t="s">
        <v>4432</v>
      </c>
      <c r="O69" s="36"/>
      <c r="P69" s="33"/>
    </row>
    <row r="70" spans="1:16" x14ac:dyDescent="0.45">
      <c r="A70" s="32" t="s">
        <v>4436</v>
      </c>
      <c r="B70" s="32">
        <v>914</v>
      </c>
      <c r="C70" t="s">
        <v>325</v>
      </c>
      <c r="D70">
        <v>17</v>
      </c>
      <c r="E70">
        <v>7576846</v>
      </c>
      <c r="F70" s="33"/>
      <c r="G70" s="33"/>
      <c r="H70" t="s">
        <v>52</v>
      </c>
      <c r="I70" t="s">
        <v>4408</v>
      </c>
      <c r="J70" s="35"/>
      <c r="K70" s="33"/>
      <c r="L70" t="s">
        <v>4415</v>
      </c>
      <c r="M70" t="s">
        <v>4386</v>
      </c>
      <c r="N70" t="s">
        <v>4402</v>
      </c>
      <c r="O70" s="36"/>
      <c r="P70" s="33"/>
    </row>
    <row r="71" spans="1:16" x14ac:dyDescent="0.45">
      <c r="A71" s="32" t="s">
        <v>4436</v>
      </c>
      <c r="B71" s="32">
        <v>914</v>
      </c>
      <c r="C71" t="s">
        <v>307</v>
      </c>
      <c r="D71">
        <v>17</v>
      </c>
      <c r="E71">
        <v>7579355</v>
      </c>
      <c r="F71" s="33"/>
      <c r="G71" s="33"/>
      <c r="H71" t="s">
        <v>52</v>
      </c>
      <c r="I71" t="s">
        <v>4408</v>
      </c>
      <c r="J71" s="35"/>
      <c r="K71" s="33"/>
      <c r="L71" t="s">
        <v>4399</v>
      </c>
      <c r="M71" t="s">
        <v>4386</v>
      </c>
      <c r="N71" t="s">
        <v>4402</v>
      </c>
      <c r="O71" s="36"/>
      <c r="P71" s="33"/>
    </row>
    <row r="72" spans="1:16" x14ac:dyDescent="0.45">
      <c r="A72" s="32" t="s">
        <v>4436</v>
      </c>
      <c r="B72" s="32">
        <v>914</v>
      </c>
      <c r="C72" t="s">
        <v>310</v>
      </c>
      <c r="D72">
        <v>17</v>
      </c>
      <c r="E72">
        <v>7577098</v>
      </c>
      <c r="F72" s="33"/>
      <c r="G72" s="33"/>
      <c r="H72" t="s">
        <v>52</v>
      </c>
      <c r="I72" t="s">
        <v>4408</v>
      </c>
      <c r="J72" s="35"/>
      <c r="K72" s="33"/>
      <c r="L72" t="s">
        <v>4399</v>
      </c>
      <c r="M72" t="s">
        <v>6</v>
      </c>
      <c r="N72" t="s">
        <v>4370</v>
      </c>
      <c r="O72" s="36"/>
      <c r="P72" s="33"/>
    </row>
    <row r="73" spans="1:16" x14ac:dyDescent="0.45">
      <c r="A73" s="32" t="s">
        <v>4436</v>
      </c>
      <c r="B73" s="32">
        <v>914</v>
      </c>
      <c r="C73" t="s">
        <v>302</v>
      </c>
      <c r="D73">
        <v>17</v>
      </c>
      <c r="E73">
        <v>7579540</v>
      </c>
      <c r="F73" s="33"/>
      <c r="G73" s="33"/>
      <c r="H73" t="s">
        <v>52</v>
      </c>
      <c r="I73" t="s">
        <v>4408</v>
      </c>
      <c r="J73" s="35"/>
      <c r="K73" s="33"/>
      <c r="L73" t="s">
        <v>4399</v>
      </c>
      <c r="M73" t="s">
        <v>4386</v>
      </c>
      <c r="N73" t="s">
        <v>4402</v>
      </c>
      <c r="O73" s="36"/>
      <c r="P73" s="33"/>
    </row>
    <row r="74" spans="1:16" x14ac:dyDescent="0.45">
      <c r="A74" s="32" t="s">
        <v>4436</v>
      </c>
      <c r="B74" s="32">
        <v>914</v>
      </c>
      <c r="C74" t="s">
        <v>4433</v>
      </c>
      <c r="D74">
        <v>16</v>
      </c>
      <c r="E74">
        <v>2120559</v>
      </c>
      <c r="F74" s="33"/>
      <c r="G74" s="33"/>
      <c r="H74" t="s">
        <v>1222</v>
      </c>
      <c r="I74" t="s">
        <v>4408</v>
      </c>
      <c r="J74" s="35"/>
      <c r="K74" s="33"/>
      <c r="L74" t="s">
        <v>4415</v>
      </c>
      <c r="M74" t="s">
        <v>6</v>
      </c>
      <c r="N74" t="s">
        <v>4370</v>
      </c>
      <c r="O74" s="36"/>
      <c r="P74" s="33"/>
    </row>
    <row r="75" spans="1:16" x14ac:dyDescent="0.45">
      <c r="A75" s="32" t="s">
        <v>4436</v>
      </c>
      <c r="B75" s="32">
        <v>914</v>
      </c>
      <c r="C75" t="s">
        <v>4434</v>
      </c>
      <c r="D75">
        <v>16</v>
      </c>
      <c r="E75">
        <v>2120559</v>
      </c>
      <c r="F75" s="33"/>
      <c r="G75" s="33"/>
      <c r="H75" t="s">
        <v>1222</v>
      </c>
      <c r="I75" t="s">
        <v>4408</v>
      </c>
      <c r="J75" s="35"/>
      <c r="K75" s="33"/>
      <c r="L75" t="s">
        <v>4379</v>
      </c>
      <c r="M75" t="s">
        <v>6</v>
      </c>
      <c r="N75" t="s">
        <v>4370</v>
      </c>
      <c r="O75" s="36"/>
      <c r="P75" s="33"/>
    </row>
    <row r="76" spans="1:16" x14ac:dyDescent="0.45">
      <c r="A76" s="32" t="s">
        <v>4436</v>
      </c>
      <c r="B76" s="32">
        <v>914</v>
      </c>
      <c r="C76" t="s">
        <v>4435</v>
      </c>
      <c r="D76">
        <v>3</v>
      </c>
      <c r="E76">
        <v>10191605</v>
      </c>
      <c r="F76" s="33"/>
      <c r="G76" s="33"/>
      <c r="H76" t="s">
        <v>324</v>
      </c>
      <c r="I76" t="s">
        <v>4408</v>
      </c>
      <c r="J76" s="35"/>
      <c r="K76" s="33"/>
      <c r="L76" t="s">
        <v>4413</v>
      </c>
      <c r="M76" t="s">
        <v>6</v>
      </c>
      <c r="N76" t="s">
        <v>4370</v>
      </c>
      <c r="O76" s="36"/>
      <c r="P76" s="33"/>
    </row>
    <row r="77" spans="1:16" x14ac:dyDescent="0.45">
      <c r="A77" s="32" t="s">
        <v>4436</v>
      </c>
      <c r="B77" s="32">
        <v>914</v>
      </c>
      <c r="C77" t="s">
        <v>325</v>
      </c>
      <c r="D77">
        <v>3</v>
      </c>
      <c r="E77">
        <v>10191605</v>
      </c>
      <c r="F77" s="33"/>
      <c r="G77" s="33"/>
      <c r="H77" t="s">
        <v>324</v>
      </c>
      <c r="I77" t="s">
        <v>4408</v>
      </c>
      <c r="J77" s="35"/>
      <c r="K77" s="33"/>
      <c r="L77" t="s">
        <v>4415</v>
      </c>
      <c r="M77" t="s">
        <v>6</v>
      </c>
      <c r="N77" t="s">
        <v>4370</v>
      </c>
      <c r="O77" s="36"/>
      <c r="P77" s="33"/>
    </row>
    <row r="78" spans="1:16" x14ac:dyDescent="0.45">
      <c r="A78" s="32"/>
      <c r="B78" s="32"/>
      <c r="C78" s="29"/>
      <c r="D78" s="29"/>
      <c r="E78" s="38"/>
      <c r="F78" s="29"/>
      <c r="G78" s="29"/>
      <c r="H78" s="29"/>
      <c r="I78" s="33"/>
      <c r="J78" s="5"/>
      <c r="K78" s="29"/>
      <c r="M78" s="4"/>
      <c r="N78" s="39"/>
      <c r="O78" s="4"/>
      <c r="P78" s="29"/>
    </row>
    <row r="79" spans="1:16" x14ac:dyDescent="0.45">
      <c r="A79" s="32"/>
      <c r="B79" s="32"/>
      <c r="C79" s="29"/>
      <c r="D79" s="29"/>
      <c r="E79" s="38"/>
      <c r="F79" s="29"/>
      <c r="G79" s="29"/>
      <c r="H79" s="29"/>
      <c r="I79" s="33"/>
      <c r="J79" s="5"/>
      <c r="K79" s="29"/>
      <c r="M79" s="4"/>
      <c r="N79" s="39"/>
      <c r="O79" s="4"/>
      <c r="P79" s="29"/>
    </row>
    <row r="80" spans="1:16" x14ac:dyDescent="0.45">
      <c r="A80" s="32"/>
      <c r="B80" s="32"/>
      <c r="C80" s="29"/>
      <c r="D80" s="29"/>
      <c r="E80" s="38"/>
      <c r="F80" s="29"/>
      <c r="G80" s="29"/>
      <c r="H80" s="29"/>
      <c r="I80" s="33"/>
      <c r="J80" s="5"/>
      <c r="K80" s="29"/>
      <c r="M80" s="4"/>
      <c r="N80" s="39"/>
      <c r="O80" s="4"/>
      <c r="P80" s="29"/>
    </row>
    <row r="81" spans="1:16" x14ac:dyDescent="0.45">
      <c r="A81" s="32"/>
      <c r="B81" s="32"/>
      <c r="C81" s="29"/>
      <c r="D81" s="29"/>
      <c r="E81" s="38"/>
      <c r="F81" s="29"/>
      <c r="G81" s="29"/>
      <c r="H81" s="29"/>
      <c r="I81" s="33"/>
      <c r="J81" s="5"/>
      <c r="K81" s="29"/>
      <c r="M81" s="4"/>
      <c r="N81" s="39"/>
      <c r="O81" s="4"/>
      <c r="P81" s="29"/>
    </row>
    <row r="82" spans="1:16" x14ac:dyDescent="0.45">
      <c r="A82" s="32"/>
      <c r="B82" s="32"/>
      <c r="C82" s="29"/>
      <c r="D82" s="29"/>
      <c r="E82" s="38"/>
      <c r="F82" s="29"/>
      <c r="G82" s="29"/>
      <c r="H82" s="29"/>
      <c r="I82" s="33"/>
      <c r="J82" s="5"/>
      <c r="K82" s="29"/>
      <c r="M82" s="4"/>
      <c r="N82" s="39"/>
      <c r="O82" s="4"/>
      <c r="P82" s="29"/>
    </row>
    <row r="83" spans="1:16" x14ac:dyDescent="0.45">
      <c r="A83" s="32"/>
      <c r="B83" s="32"/>
      <c r="C83" s="29"/>
      <c r="D83" s="29"/>
      <c r="E83" s="38"/>
      <c r="F83" s="29"/>
      <c r="G83" s="29"/>
      <c r="H83" s="29"/>
      <c r="I83" s="33"/>
      <c r="J83" s="5"/>
      <c r="K83" s="29"/>
      <c r="M83" s="4"/>
      <c r="N83" s="39"/>
      <c r="O83" s="4"/>
      <c r="P83" s="29"/>
    </row>
    <row r="84" spans="1:16" x14ac:dyDescent="0.45">
      <c r="A84" s="32"/>
      <c r="B84" s="32"/>
      <c r="C84" s="29"/>
      <c r="D84" s="29"/>
      <c r="E84" s="38"/>
      <c r="F84" s="29"/>
      <c r="G84" s="29"/>
      <c r="H84" s="29"/>
      <c r="I84" s="33"/>
      <c r="J84" s="5"/>
      <c r="K84" s="29"/>
      <c r="M84" s="4"/>
      <c r="N84" s="39"/>
      <c r="O84" s="4"/>
      <c r="P84" s="29"/>
    </row>
    <row r="85" spans="1:16" x14ac:dyDescent="0.45">
      <c r="A85" s="32"/>
      <c r="B85" s="32"/>
      <c r="C85" s="29"/>
      <c r="D85" s="29"/>
      <c r="E85" s="38"/>
      <c r="F85" s="29"/>
      <c r="G85" s="29"/>
      <c r="H85" s="29"/>
      <c r="I85" s="33"/>
      <c r="J85" s="5"/>
      <c r="K85" s="29"/>
      <c r="M85" s="4"/>
      <c r="N85" s="39"/>
      <c r="O85" s="4"/>
      <c r="P85" s="29"/>
    </row>
    <row r="86" spans="1:16" x14ac:dyDescent="0.45">
      <c r="A86" s="32"/>
      <c r="B86" s="32"/>
      <c r="C86" s="29"/>
      <c r="D86" s="29"/>
      <c r="E86" s="38"/>
      <c r="F86" s="29"/>
      <c r="G86" s="29"/>
      <c r="H86" s="29"/>
      <c r="I86" s="33"/>
      <c r="J86" s="5"/>
      <c r="K86" s="29"/>
      <c r="M86" s="4"/>
      <c r="N86" s="39"/>
      <c r="O86" s="4"/>
      <c r="P86" s="29"/>
    </row>
    <row r="87" spans="1:16" x14ac:dyDescent="0.45">
      <c r="A87" s="32"/>
      <c r="B87" s="32"/>
      <c r="C87" s="29"/>
      <c r="D87" s="29"/>
      <c r="E87" s="38"/>
      <c r="F87" s="29"/>
      <c r="G87" s="29"/>
      <c r="H87" s="29"/>
      <c r="I87" s="33"/>
      <c r="J87" s="5"/>
      <c r="K87" s="29"/>
      <c r="M87" s="4"/>
      <c r="N87" s="39"/>
      <c r="O87" s="4"/>
      <c r="P87" s="29"/>
    </row>
    <row r="88" spans="1:16" x14ac:dyDescent="0.45">
      <c r="A88" s="32"/>
      <c r="B88" s="32"/>
      <c r="C88" s="29"/>
      <c r="D88" s="29"/>
      <c r="E88" s="38"/>
      <c r="F88" s="29"/>
      <c r="G88" s="29"/>
      <c r="H88" s="29"/>
      <c r="I88" s="33"/>
      <c r="J88" s="5"/>
      <c r="K88" s="29"/>
      <c r="L88" s="29"/>
      <c r="M88" s="4"/>
      <c r="N88" s="39"/>
      <c r="O88" s="4"/>
      <c r="P88" s="29"/>
    </row>
    <row r="89" spans="1:16" x14ac:dyDescent="0.45">
      <c r="A89" s="32"/>
      <c r="B89" s="32"/>
      <c r="C89" s="29"/>
      <c r="D89" s="29"/>
      <c r="E89" s="38"/>
      <c r="F89" s="29"/>
      <c r="G89" s="29"/>
      <c r="H89" s="29"/>
      <c r="I89" s="33"/>
      <c r="J89" s="5"/>
      <c r="K89" s="29"/>
      <c r="L89" s="29"/>
      <c r="M89" s="4"/>
      <c r="N89" s="39"/>
      <c r="O89" s="4"/>
      <c r="P89" s="29"/>
    </row>
    <row r="90" spans="1:16" x14ac:dyDescent="0.45">
      <c r="A90" s="32"/>
      <c r="B90" s="32"/>
      <c r="C90" s="29"/>
      <c r="D90" s="29"/>
      <c r="E90" s="38"/>
      <c r="F90" s="29"/>
      <c r="G90" s="29"/>
      <c r="H90" s="29"/>
      <c r="I90" s="33"/>
      <c r="J90" s="5"/>
      <c r="K90" s="29"/>
      <c r="L90" s="29"/>
      <c r="M90" s="4"/>
      <c r="N90" s="39"/>
      <c r="O90" s="4"/>
      <c r="P90" s="29"/>
    </row>
    <row r="91" spans="1:16" x14ac:dyDescent="0.45">
      <c r="A91" s="32"/>
      <c r="B91" s="32"/>
      <c r="C91" s="29"/>
      <c r="D91" s="29"/>
      <c r="E91" s="38"/>
      <c r="F91" s="29"/>
      <c r="G91" s="29"/>
      <c r="H91" s="29"/>
      <c r="I91" s="33"/>
      <c r="J91" s="5"/>
      <c r="K91" s="29"/>
      <c r="L91" s="29"/>
      <c r="M91" s="4"/>
      <c r="N91" s="39"/>
      <c r="O91" s="4"/>
      <c r="P91" s="29"/>
    </row>
    <row r="92" spans="1:16" x14ac:dyDescent="0.45">
      <c r="A92" s="32"/>
      <c r="B92" s="32"/>
      <c r="C92" s="29"/>
      <c r="D92" s="29"/>
      <c r="E92" s="38"/>
      <c r="F92" s="29"/>
      <c r="G92" s="29"/>
      <c r="H92" s="29"/>
      <c r="I92" s="33"/>
      <c r="J92" s="5"/>
      <c r="K92" s="29"/>
      <c r="L92" s="29"/>
      <c r="M92" s="4"/>
      <c r="N92" s="39"/>
      <c r="O92" s="4"/>
      <c r="P92" s="29"/>
    </row>
    <row r="93" spans="1:16" x14ac:dyDescent="0.45">
      <c r="A93" s="32"/>
      <c r="B93" s="32"/>
      <c r="C93" s="29"/>
      <c r="D93" s="29"/>
      <c r="E93" s="38"/>
      <c r="F93" s="29"/>
      <c r="G93" s="29"/>
      <c r="H93" s="29"/>
      <c r="I93" s="33"/>
      <c r="J93" s="5"/>
      <c r="K93" s="29"/>
      <c r="L93" s="29"/>
      <c r="M93" s="4"/>
      <c r="N93" s="39"/>
      <c r="O93" s="4"/>
      <c r="P93" s="29"/>
    </row>
    <row r="94" spans="1:16" x14ac:dyDescent="0.45">
      <c r="A94" s="32"/>
      <c r="B94" s="32"/>
      <c r="C94" s="29"/>
      <c r="D94" s="29"/>
      <c r="E94" s="38"/>
      <c r="F94" s="29"/>
      <c r="G94" s="29"/>
      <c r="H94" s="29"/>
      <c r="I94" s="33"/>
      <c r="J94" s="5"/>
      <c r="K94" s="29"/>
      <c r="L94" s="29"/>
      <c r="M94" s="4"/>
      <c r="N94" s="39"/>
      <c r="O94" s="4"/>
      <c r="P94" s="29"/>
    </row>
    <row r="95" spans="1:16" x14ac:dyDescent="0.45">
      <c r="A95" s="32"/>
      <c r="B95" s="32"/>
      <c r="C95" s="29"/>
      <c r="D95" s="29"/>
      <c r="E95" s="38"/>
      <c r="F95" s="29"/>
      <c r="G95" s="29"/>
      <c r="H95" s="29"/>
      <c r="I95" s="33"/>
      <c r="J95" s="5"/>
      <c r="K95" s="29"/>
      <c r="L95" s="29"/>
      <c r="M95" s="4"/>
      <c r="N95" s="39"/>
      <c r="O95" s="4"/>
      <c r="P95" s="29"/>
    </row>
    <row r="96" spans="1:16" x14ac:dyDescent="0.45">
      <c r="A96" s="32"/>
      <c r="B96" s="32"/>
      <c r="C96" s="29"/>
      <c r="D96" s="29"/>
      <c r="E96" s="38"/>
      <c r="F96" s="29"/>
      <c r="G96" s="29"/>
      <c r="H96" s="29"/>
      <c r="I96" s="33"/>
      <c r="J96" s="5"/>
      <c r="K96" s="29"/>
      <c r="M96" s="4"/>
      <c r="N96" s="39"/>
      <c r="O96" s="4"/>
      <c r="P96" s="29"/>
    </row>
  </sheetData>
  <conditionalFormatting sqref="N87:N96 N78:N85">
    <cfRule type="containsText" dxfId="207" priority="4" operator="containsText" text="splice">
      <formula>NOT(ISERROR(SEARCH("splice",N78)))</formula>
    </cfRule>
    <cfRule type="containsText" dxfId="206" priority="5" operator="containsText" text="nonsense">
      <formula>NOT(ISERROR(SEARCH("nonsense",N78)))</formula>
    </cfRule>
    <cfRule type="containsText" dxfId="205" priority="6" operator="containsText" text="frameshift">
      <formula>NOT(ISERROR(SEARCH("frameshift",N78)))</formula>
    </cfRule>
  </conditionalFormatting>
  <conditionalFormatting sqref="N86">
    <cfRule type="containsText" dxfId="204" priority="1" operator="containsText" text="splice">
      <formula>NOT(ISERROR(SEARCH("splice",N86)))</formula>
    </cfRule>
    <cfRule type="containsText" dxfId="203" priority="2" operator="containsText" text="nonsense">
      <formula>NOT(ISERROR(SEARCH("nonsense",N86)))</formula>
    </cfRule>
    <cfRule type="containsText" dxfId="202" priority="3" operator="containsText" text="frameshift">
      <formula>NOT(ISERROR(SEARCH("frameshift",N86)))</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8 F A A B Q S w M E F A A C A A g A 6 R l b V l u O 6 L K l A A A A 9 Q A A A B I A H A B D b 2 5 m a W c v U G F j a 2 F n Z S 5 4 b W w g o h g A K K A U A A A A A A A A A A A A A A A A A A A A A A A A A A A A h Y + x D o I w G I R f h X S n r d U Y J D 9 l 0 E 1 J T E y M a 1 M q N E I x t F j e z c F H 8 h X E K O r m e N / d J X f 3 6 w 3 S v q 6 C i 2 q t b k y C J p i i Q B n Z 5 N o U C e r c M Y x Q y m E r 5 E k U K h j C x s a 9 1 Q k q n T v H h H j v s Z / i p i 0 I o 3 R C D t l m J 0 t V i 1 A b 6 4 S R C n 1 a + f 8 W 4 r B / j e E M L + Y 4 m j F M g Y w M M m 2 + P h v m P t 0 f C M u u c l 2 r e C 7 C 1 R r I K I G 8 L / A H U E s D B B Q A A g A I A O k Z 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p G V t W b A P 8 n A g C A A C r C w A A E w A c A E Z v c m 1 1 b G F z L 1 N l Y 3 R p b 2 4 x L m 0 g o h g A K K A U A A A A A A A A A A A A A A A A A A A A A A A A A A A A 7 Z N d a 9 s w F I a v F 8 h / E O 6 N A 8 b k s y s b v i j 2 P g I l Z H X a m 3 o E V T 5 1 B L J U d O S 0 J f S / V 4 4 D T W N n W 8 d 6 M R r f 2 H 5 f 6 Z X O k R 4 E Z r i S J K 7 e v c / t V r u F C 6 o h J U c O E 1 w u q Z 5 r w E I Y 4 g 4 6 D g m I A N N u E f v E q t A M r B L i 0 o 8 U K 3 K Q x v 3 K B f i h k s b + o O u E n 5 I L B I 1 J g U Z 1 u 9 1 R E q k 7 K R R N M a n n + + b e O B 3 v K g L B c 2 5 A B 8 4 H x y O h E k U u M e g d e + S L Z C r l M g t 6 / V H f I z 8 K Z S A 2 D w K C 5 0 9 / o i T 8 7 H j V P o + c q V a 5 9 V L y H W h q N 1 O W M a P X d u D G 2 e h u V Z J H r j b 6 q R A x o 4 J q D I w u t i P D B Z W Z T Z w 9 3 M J z 3 E x T i T d K 5 9 W O S x P d h v W 9 1 c q Z 0 B x s b c a O I Q b u z a N H V s 4 3 k O B i p 6 b b B A N c E r Z e t m b b f q e 8 P M G m u a F t M 7 d V E O S Z 5 D f 2 U 9 p j c 8 8 o G q J h y e E O 0 v q s 8 7 V D 0 F B T Y M 0 9 Z Q w Q 7 Y L 1 C s 7 D x e B j u C h L R r U u c S z N 8 d A v m 7 E 1 4 k w x a q q A J v / k t w k n + x M u q e Z r a x z V T X u m I G A c V a 3 a M d P r e D I l 6 2 k 7 T a R S V V 2 M p 9 G 4 Z r 8 Q H j v t F p e N N + X X g A 3 f G L D h A b A D Y O 8 Z s N E b A z Y 6 A P Y u A W s I e B 1 f L w P + D 7 z C a T z P 7 G n P M 6 2 K W / w n Y F U j M d n J 9 h k u d 6 j y t q g a / h 1 U r y B g g 9 W q v K i l 2 m u 4 w K X e 3 6 M P 9 u j D P 2 7 8 E 1 B L A Q I t A B Q A A g A I A O k Z W 1 Z b j u i y p Q A A A P U A A A A S A A A A A A A A A A A A A A A A A A A A A A B D b 2 5 m a W c v U G F j a 2 F n Z S 5 4 b W x Q S w E C L Q A U A A I A C A D p G V t W D 8 r p q 6 Q A A A D p A A A A E w A A A A A A A A A A A A A A A A D x A A A A W 0 N v b n R l b n R f V H l w Z X N d L n h t b F B L A Q I t A B Q A A g A I A O k Z W 1 Z s A / y c C A I A A K s L A A A T A A A A A A A A A A A A A A A A A O I B A A B G b 3 J t d W x h c y 9 T Z W N 0 a W 9 u M S 5 t U E s F B g A A A A A D A A M A w g A A A D c 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g 8 9 A A A A A A A A 7 T w 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j b G l u d m F y X 3 J l c 3 V s d C U y M C g z 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N s a W 5 2 Y X J f c m V z d W x 0 X 1 8 z I i A v P j x F b n R y e S B U e X B l P S J G a W x s Z W R D b 2 1 w b G V 0 Z V J l c 3 V s d F R v V 2 9 y a 3 N o Z W V 0 I i B W Y W x 1 Z T 0 i b D E i I C 8 + P E V u d H J 5 I F R 5 c G U 9 I l J l b G F 0 a W 9 u c 2 h p c E l u Z m 9 D b 2 5 0 Y W l u Z X I i I F Z h b H V l P S J z e y Z x d W 9 0 O 2 N v b H V t b k N v d W 5 0 J n F 1 b 3 Q 7 O j E 2 L C Z x d W 9 0 O 2 t l e U N v b H V t b k 5 h b W V z J n F 1 b 3 Q 7 O l t d L C Z x d W 9 0 O 3 F 1 Z X J 5 U m V s Y X R p b 2 5 z a G l w c y Z x d W 9 0 O z p b X S w m c X V v d D t j b 2 x 1 b W 5 J Z G V u d G l 0 a W V z J n F 1 b 3 Q 7 O l s m c X V v d D t T Z W N 0 a W 9 u M S 9 j b G l u d m F y X 3 J l c 3 V s d C A o M y k v Q 2 h h b m d l Z C B U e X B l L n t O Y W 1 l L D B 9 J n F 1 b 3 Q 7 L C Z x d W 9 0 O 1 N l Y 3 R p b 2 4 x L 2 N s a W 5 2 Y X J f c m V z d W x 0 I C g z K S 9 D a G F u Z 2 V k I F R 5 c G U u e 0 d l b m U o c y k s M X 0 m c X V v d D s s J n F 1 b 3 Q 7 U 2 V j d G l v b j E v Y 2 x p b n Z h c l 9 y Z X N 1 b H Q g K D M p L 0 N o Y W 5 n Z W Q g V H l w Z S 5 7 U H J v d G V p b i B j a G F u Z 2 U s M n 0 m c X V v d D s s J n F 1 b 3 Q 7 U 2 V j d G l v b j E v Y 2 x p b n Z h c l 9 y Z X N 1 b H Q g K D M p L 0 N o Y W 5 n Z W Q g V H l w Z S 5 7 Q 2 9 u Z G l 0 a W 9 u K H M p L D N 9 J n F 1 b 3 Q 7 L C Z x d W 9 0 O 1 N l Y 3 R p b 2 4 x L 2 N s a W 5 2 Y X J f c m V z d W x 0 I C g z K S 9 D a G F u Z 2 V k I F R 5 c G U u e 0 N s a W 5 p Y 2 F s I H N p Z 2 5 p Z m l j Y W 5 j Z S A o T G F z d C B y Z X Z p Z X d l Z C k s N H 0 m c X V v d D s s J n F 1 b 3 Q 7 U 2 V j d G l v b j E v Y 2 x p b n Z h c l 9 y Z X N 1 b H Q g K D M p L 0 N o Y W 5 n Z W Q g V H l w Z S 5 7 U m V 2 a W V 3 I H N 0 Y X R 1 c y w 1 f S Z x d W 9 0 O y w m c X V v d D t T Z W N 0 a W 9 u M S 9 j b G l u d m F y X 3 J l c 3 V s d C A o M y k v Q 2 h h b m d l Z C B U e X B l L n t B Y 2 N l c 3 N p b 2 4 s N n 0 m c X V v d D s s J n F 1 b 3 Q 7 U 2 V j d G l v b j E v Y 2 x p b n Z h c l 9 y Z X N 1 b H Q g K D M p L 0 N o Y W 5 n Z W Q g V H l w Z S 5 7 R 1 J D a D M 3 Q 2 h y b 2 1 v c 2 9 t Z S w 3 f S Z x d W 9 0 O y w m c X V v d D t T Z W N 0 a W 9 u M S 9 j b G l u d m F y X 3 J l c 3 V s d C A o M y k v Q 2 h h b m d l Z C B U e X B l L n t H U k N o M z d M b 2 N h d G l v b i w 4 f S Z x d W 9 0 O y w m c X V v d D t T Z W N 0 a W 9 u M S 9 j b G l u d m F y X 3 J l c 3 V s d C A o M y k v Q 2 h h b m d l Z C B U e X B l L n t H U k N o M z h D a H J v b W 9 z b 2 1 l L D l 9 J n F 1 b 3 Q 7 L C Z x d W 9 0 O 1 N l Y 3 R p b 2 4 x L 2 N s a W 5 2 Y X J f c m V z d W x 0 I C g z K S 9 D a G F u Z 2 V k I F R 5 c G U u e 0 d S Q 2 g z O E x v Y 2 F 0 a W 9 u L D E w f S Z x d W 9 0 O y w m c X V v d D t T Z W N 0 a W 9 u M S 9 j b G l u d m F y X 3 J l c 3 V s d C A o M y k v Q 2 h h b m d l Z C B U e X B l L n t W Y X J p Y X R p b 2 5 J R C w x M X 0 m c X V v d D s s J n F 1 b 3 Q 7 U 2 V j d G l v b j E v Y 2 x p b n Z h c l 9 y Z X N 1 b H Q g K D M p L 0 N o Y W 5 n Z W Q g V H l w Z S 5 7 Q W x s Z W x l S U Q o c y k s M T J 9 J n F 1 b 3 Q 7 L C Z x d W 9 0 O 1 N l Y 3 R p b 2 4 x L 2 N s a W 5 2 Y X J f c m V z d W x 0 I C g z K S 9 D a G F u Z 2 V k I F R 5 c G U u e 2 R i U 0 5 Q I E l E L D E z f S Z x d W 9 0 O y w m c X V v d D t T Z W N 0 a W 9 u M S 9 j b G l u d m F y X 3 J l c 3 V s d C A o M y k v Q 2 h h b m d l Z C B U e X B l L n t D Y W 5 v b m l j Y W w g U 1 B E S S w x N H 0 m c X V v d D s s J n F 1 b 3 Q 7 U 2 V j d G l v b j E v Y 2 x p b n Z h c l 9 y Z X N 1 b H Q g K D M p L 0 N o Y W 5 n Z W Q g V H l w Z S 5 7 L D E 1 f S Z x d W 9 0 O 1 0 s J n F 1 b 3 Q 7 Q 2 9 s d W 1 u Q 2 9 1 b n Q m c X V v d D s 6 M T Y s J n F 1 b 3 Q 7 S 2 V 5 Q 2 9 s d W 1 u T m F t Z X M m c X V v d D s 6 W 1 0 s J n F 1 b 3 Q 7 Q 2 9 s d W 1 u S W R l b n R p d G l l c y Z x d W 9 0 O z p b J n F 1 b 3 Q 7 U 2 V j d G l v b j E v Y 2 x p b n Z h c l 9 y Z X N 1 b H Q g K D M p L 0 N o Y W 5 n Z W Q g V H l w Z S 5 7 T m F t Z S w w f S Z x d W 9 0 O y w m c X V v d D t T Z W N 0 a W 9 u M S 9 j b G l u d m F y X 3 J l c 3 V s d C A o M y k v Q 2 h h b m d l Z C B U e X B l L n t H Z W 5 l K H M p L D F 9 J n F 1 b 3 Q 7 L C Z x d W 9 0 O 1 N l Y 3 R p b 2 4 x L 2 N s a W 5 2 Y X J f c m V z d W x 0 I C g z K S 9 D a G F u Z 2 V k I F R 5 c G U u e 1 B y b 3 R l a W 4 g Y 2 h h b m d l L D J 9 J n F 1 b 3 Q 7 L C Z x d W 9 0 O 1 N l Y 3 R p b 2 4 x L 2 N s a W 5 2 Y X J f c m V z d W x 0 I C g z K S 9 D a G F u Z 2 V k I F R 5 c G U u e 0 N v b m R p d G l v b i h z K S w z f S Z x d W 9 0 O y w m c X V v d D t T Z W N 0 a W 9 u M S 9 j b G l u d m F y X 3 J l c 3 V s d C A o M y k v Q 2 h h b m d l Z C B U e X B l L n t D b G l u a W N h b C B z a W d u a W Z p Y 2 F u Y 2 U g K E x h c 3 Q g c m V 2 a W V 3 Z W Q p L D R 9 J n F 1 b 3 Q 7 L C Z x d W 9 0 O 1 N l Y 3 R p b 2 4 x L 2 N s a W 5 2 Y X J f c m V z d W x 0 I C g z K S 9 D a G F u Z 2 V k I F R 5 c G U u e 1 J l d m l l d y B z d G F 0 d X M s N X 0 m c X V v d D s s J n F 1 b 3 Q 7 U 2 V j d G l v b j E v Y 2 x p b n Z h c l 9 y Z X N 1 b H Q g K D M p L 0 N o Y W 5 n Z W Q g V H l w Z S 5 7 Q W N j Z X N z a W 9 u L D Z 9 J n F 1 b 3 Q 7 L C Z x d W 9 0 O 1 N l Y 3 R p b 2 4 x L 2 N s a W 5 2 Y X J f c m V z d W x 0 I C g z K S 9 D a G F u Z 2 V k I F R 5 c G U u e 0 d S Q 2 g z N 0 N o c m 9 t b 3 N v b W U s N 3 0 m c X V v d D s s J n F 1 b 3 Q 7 U 2 V j d G l v b j E v Y 2 x p b n Z h c l 9 y Z X N 1 b H Q g K D M p L 0 N o Y W 5 n Z W Q g V H l w Z S 5 7 R 1 J D a D M 3 T G 9 j Y X R p b 2 4 s O H 0 m c X V v d D s s J n F 1 b 3 Q 7 U 2 V j d G l v b j E v Y 2 x p b n Z h c l 9 y Z X N 1 b H Q g K D M p L 0 N o Y W 5 n Z W Q g V H l w Z S 5 7 R 1 J D a D M 4 Q 2 h y b 2 1 v c 2 9 t Z S w 5 f S Z x d W 9 0 O y w m c X V v d D t T Z W N 0 a W 9 u M S 9 j b G l u d m F y X 3 J l c 3 V s d C A o M y k v Q 2 h h b m d l Z C B U e X B l L n t H U k N o M z h M b 2 N h d G l v b i w x M H 0 m c X V v d D s s J n F 1 b 3 Q 7 U 2 V j d G l v b j E v Y 2 x p b n Z h c l 9 y Z X N 1 b H Q g K D M p L 0 N o Y W 5 n Z W Q g V H l w Z S 5 7 V m F y a W F 0 a W 9 u S U Q s M T F 9 J n F 1 b 3 Q 7 L C Z x d W 9 0 O 1 N l Y 3 R p b 2 4 x L 2 N s a W 5 2 Y X J f c m V z d W x 0 I C g z K S 9 D a G F u Z 2 V k I F R 5 c G U u e 0 F s b G V s Z U l E K H M p L D E y f S Z x d W 9 0 O y w m c X V v d D t T Z W N 0 a W 9 u M S 9 j b G l u d m F y X 3 J l c 3 V s d C A o M y k v Q 2 h h b m d l Z C B U e X B l L n t k Y l N O U C B J R C w x M 3 0 m c X V v d D s s J n F 1 b 3 Q 7 U 2 V j d G l v b j E v Y 2 x p b n Z h c l 9 y Z X N 1 b H Q g K D M p L 0 N o Y W 5 n Z W Q g V H l w Z S 5 7 Q 2 F u b 2 5 p Y 2 F s I F N Q R E k s M T R 9 J n F 1 b 3 Q 7 L C Z x d W 9 0 O 1 N l Y 3 R p b 2 4 x L 2 N s a W 5 2 Y X J f c m V z d W x 0 I C g z K S 9 D a G F u Z 2 V k I F R 5 c G U u e y w x N X 0 m c X V v d D t d L C Z x d W 9 0 O 1 J l b G F 0 a W 9 u c 2 h p c E l u Z m 8 m c X V v d D s 6 W 1 1 9 I i A v P j x F b n R y e S B U e X B l P S J G a W x s U 3 R h d H V z I i B W Y W x 1 Z T 0 i c 0 N v b X B s Z X R l I i A v P j x F b n R y e S B U e X B l P S J G a W x s Q 2 9 s d W 1 u T m F t Z X M i I F Z h b H V l P S J z W y Z x d W 9 0 O 0 5 h b W U m c X V v d D s s J n F 1 b 3 Q 7 R 2 V u Z S h z K S Z x d W 9 0 O y w m c X V v d D t Q c m 9 0 Z W l u I G N o Y W 5 n Z S Z x d W 9 0 O y w m c X V v d D t D b 2 5 k a X R p b 2 4 o c y k m c X V v d D s s J n F 1 b 3 Q 7 Q 2 x p b m l j Y W w g c 2 l n b m l m a W N h b m N l I C h M Y X N 0 I H J l d m l l d 2 V k K S Z x d W 9 0 O y w m c X V v d D t S Z X Z p Z X c g c 3 R h d H V z J n F 1 b 3 Q 7 L C Z x d W 9 0 O 0 F j Y 2 V z c 2 l v b i Z x d W 9 0 O y w m c X V v d D t H U k N o M z d D a H J v b W 9 z b 2 1 l J n F 1 b 3 Q 7 L C Z x d W 9 0 O 0 d S Q 2 g z N 0 x v Y 2 F 0 a W 9 u J n F 1 b 3 Q 7 L C Z x d W 9 0 O 0 d S Q 2 g z O E N o c m 9 t b 3 N v b W U m c X V v d D s s J n F 1 b 3 Q 7 R 1 J D a D M 4 T G 9 j Y X R p b 2 4 m c X V v d D s s J n F 1 b 3 Q 7 V m F y a W F 0 a W 9 u S U Q m c X V v d D s s J n F 1 b 3 Q 7 Q W x s Z W x l S U Q o c y k m c X V v d D s s J n F 1 b 3 Q 7 Z G J T T l A g S U Q m c X V v d D s s J n F 1 b 3 Q 7 Q 2 F u b 2 5 p Y 2 F s I F N Q R E k m c X V v d D s s J n F 1 b 3 Q 7 Q 2 9 s d W 1 u M S Z x d W 9 0 O 1 0 i I C 8 + P E V u d H J 5 I F R 5 c G U 9 I k Z p b G x D b 2 x 1 b W 5 U e X B l c y I g V m F s d W U 9 I n N C Z 1 l H Q m d Z R 0 J n T U R B d 0 1 E Q X d Z R 0 J n P T 0 i I C 8 + P E V u d H J 5 I F R 5 c G U 9 I k Z p b G x M Y X N 0 V X B k Y X R l Z C I g V m F s d W U 9 I m Q y M D I y L T A 2 L T I w V D I x O j Q 4 O j A 3 L j E 2 M z A w N D R a I i A v P j x F b n R y e S B U e X B l P S J G a W x s R X J y b 3 J D b 3 V u d C I g V m F s d W U 9 I m w w I i A v P j x F b n R y e S B U e X B l P S J G a W x s R X J y b 3 J D b 2 R l I i B W Y W x 1 Z T 0 i c 1 V u a 2 5 v d 2 4 i I C 8 + P E V u d H J 5 I F R 5 c G U 9 I k Z p b G x D b 3 V u d C I g V m F s d W U 9 I m w 3 I i A v P j x F b n R y e S B U e X B l P S J B Z G R l Z F R v R G F 0 Y U 1 v Z G V s I i B W Y W x 1 Z T 0 i b D A i I C 8 + P C 9 T d G F i b G V F b n R y a W V z P j w v S X R l b T 4 8 S X R l b T 4 8 S X R l b U x v Y 2 F 0 a W 9 u P j x J d G V t V H l w Z T 5 G b 3 J t d W x h P C 9 J d G V t V H l w Z T 4 8 S X R l b V B h d G g + U 2 V j d G l v b j E v Y 2 x p b n Z h c l 9 y Z X N 1 b H Q l M j A o M y k v U 2 9 1 c m N l P C 9 J d G V t U G F 0 a D 4 8 L 0 l 0 Z W 1 M b 2 N h d G l v b j 4 8 U 3 R h Y m x l R W 5 0 c m l l c y A v P j w v S X R l b T 4 8 S X R l b T 4 8 S X R l b U x v Y 2 F 0 a W 9 u P j x J d G V t V H l w Z T 5 G b 3 J t d W x h P C 9 J d G V t V H l w Z T 4 8 S X R l b V B h d G g + U 2 V j d G l v b j E v Y 2 x p b n Z h c l 9 y Z X N 1 b H Q l M j A o M y k v U H J v b W 9 0 Z W Q l M j B I Z W F k Z X J z P C 9 J d G V t U G F 0 a D 4 8 L 0 l 0 Z W 1 M b 2 N h d G l v b j 4 8 U 3 R h Y m x l R W 5 0 c m l l c y A v P j w v S X R l b T 4 8 S X R l b T 4 8 S X R l b U x v Y 2 F 0 a W 9 u P j x J d G V t V H l w Z T 5 G b 3 J t d W x h P C 9 J d G V t V H l w Z T 4 8 S X R l b V B h d G g + U 2 V j d G l v b j E v Y 2 x p b n Z h c l 9 y Z X N 1 b H Q l M j A o M y k v Q 2 h h b m d l Z C U y M F R 5 c G U 8 L 0 l 0 Z W 1 Q Y X R o P j w v S X R l b U x v Y 2 F 0 a W 9 u P j x T d G F i b G V F b n R y a W V z I C 8 + P C 9 J d G V t P j x J d G V t P j x J d G V t T G 9 j Y X R p b 2 4 + P E l 0 Z W 1 U e X B l P k Z v c m 1 1 b G E 8 L 0 l 0 Z W 1 U e X B l P j x J d G V t U G F 0 a D 5 T Z W N 0 a W 9 u M S 9 j b G l u d m F y X 3 J l c 3 V s d C U y M C g 0 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N s a W 5 2 Y X J f c m V z d W x 0 X 1 8 0 I i A v P j x F b n R y e S B U e X B l P S J G a W x s Z W R D b 2 1 w b G V 0 Z V J l c 3 V s d F R v V 2 9 y a 3 N o Z W V 0 I i B W Y W x 1 Z T 0 i b D E i I C 8 + P E V u d H J 5 I F R 5 c G U 9 I l J l b G F 0 a W 9 u c 2 h p c E l u Z m 9 D b 2 5 0 Y W l u Z X I i I F Z h b H V l P S J z e y Z x d W 9 0 O 2 N v b H V t b k N v d W 5 0 J n F 1 b 3 Q 7 O j E 2 L C Z x d W 9 0 O 2 t l e U N v b H V t b k 5 h b W V z J n F 1 b 3 Q 7 O l t d L C Z x d W 9 0 O 3 F 1 Z X J 5 U m V s Y X R p b 2 5 z a G l w c y Z x d W 9 0 O z p b X S w m c X V v d D t j b 2 x 1 b W 5 J Z G V u d G l 0 a W V z J n F 1 b 3 Q 7 O l s m c X V v d D t T Z W N 0 a W 9 u M S 9 j b G l u d m F y X 3 J l c 3 V s d C A o N C k v Q 2 h h b m d l Z C B U e X B l L n t O Y W 1 l L D B 9 J n F 1 b 3 Q 7 L C Z x d W 9 0 O 1 N l Y 3 R p b 2 4 x L 2 N s a W 5 2 Y X J f c m V z d W x 0 I C g 0 K S 9 D a G F u Z 2 V k I F R 5 c G U u e 0 d l b m U o c y k s M X 0 m c X V v d D s s J n F 1 b 3 Q 7 U 2 V j d G l v b j E v Y 2 x p b n Z h c l 9 y Z X N 1 b H Q g K D Q p L 0 N o Y W 5 n Z W Q g V H l w Z S 5 7 U H J v d G V p b i B j a G F u Z 2 U s M n 0 m c X V v d D s s J n F 1 b 3 Q 7 U 2 V j d G l v b j E v Y 2 x p b n Z h c l 9 y Z X N 1 b H Q g K D Q p L 0 N o Y W 5 n Z W Q g V H l w Z S 5 7 Q 2 9 u Z G l 0 a W 9 u K H M p L D N 9 J n F 1 b 3 Q 7 L C Z x d W 9 0 O 1 N l Y 3 R p b 2 4 x L 2 N s a W 5 2 Y X J f c m V z d W x 0 I C g 0 K S 9 D a G F u Z 2 V k I F R 5 c G U u e 0 N s a W 5 p Y 2 F s I H N p Z 2 5 p Z m l j Y W 5 j Z S A o T G F z d C B y Z X Z p Z X d l Z C k s N H 0 m c X V v d D s s J n F 1 b 3 Q 7 U 2 V j d G l v b j E v Y 2 x p b n Z h c l 9 y Z X N 1 b H Q g K D Q p L 0 N o Y W 5 n Z W Q g V H l w Z S 5 7 U m V 2 a W V 3 I H N 0 Y X R 1 c y w 1 f S Z x d W 9 0 O y w m c X V v d D t T Z W N 0 a W 9 u M S 9 j b G l u d m F y X 3 J l c 3 V s d C A o N C k v Q 2 h h b m d l Z C B U e X B l L n t B Y 2 N l c 3 N p b 2 4 s N n 0 m c X V v d D s s J n F 1 b 3 Q 7 U 2 V j d G l v b j E v Y 2 x p b n Z h c l 9 y Z X N 1 b H Q g K D Q p L 0 N o Y W 5 n Z W Q g V H l w Z S 5 7 R 1 J D a D M 3 Q 2 h y b 2 1 v c 2 9 t Z S w 3 f S Z x d W 9 0 O y w m c X V v d D t T Z W N 0 a W 9 u M S 9 j b G l u d m F y X 3 J l c 3 V s d C A o N C k v Q 2 h h b m d l Z C B U e X B l L n t H U k N o M z d M b 2 N h d G l v b i w 4 f S Z x d W 9 0 O y w m c X V v d D t T Z W N 0 a W 9 u M S 9 j b G l u d m F y X 3 J l c 3 V s d C A o N C k v Q 2 h h b m d l Z C B U e X B l L n t H U k N o M z h D a H J v b W 9 z b 2 1 l L D l 9 J n F 1 b 3 Q 7 L C Z x d W 9 0 O 1 N l Y 3 R p b 2 4 x L 2 N s a W 5 2 Y X J f c m V z d W x 0 I C g 0 K S 9 D a G F u Z 2 V k I F R 5 c G U u e 0 d S Q 2 g z O E x v Y 2 F 0 a W 9 u L D E w f S Z x d W 9 0 O y w m c X V v d D t T Z W N 0 a W 9 u M S 9 j b G l u d m F y X 3 J l c 3 V s d C A o N C k v Q 2 h h b m d l Z C B U e X B l L n t W Y X J p Y X R p b 2 5 J R C w x M X 0 m c X V v d D s s J n F 1 b 3 Q 7 U 2 V j d G l v b j E v Y 2 x p b n Z h c l 9 y Z X N 1 b H Q g K D Q p L 0 N o Y W 5 n Z W Q g V H l w Z S 5 7 Q W x s Z W x l S U Q o c y k s M T J 9 J n F 1 b 3 Q 7 L C Z x d W 9 0 O 1 N l Y 3 R p b 2 4 x L 2 N s a W 5 2 Y X J f c m V z d W x 0 I C g 0 K S 9 D a G F u Z 2 V k I F R 5 c G U u e 2 R i U 0 5 Q I E l E L D E z f S Z x d W 9 0 O y w m c X V v d D t T Z W N 0 a W 9 u M S 9 j b G l u d m F y X 3 J l c 3 V s d C A o N C k v Q 2 h h b m d l Z C B U e X B l L n t D Y W 5 v b m l j Y W w g U 1 B E S S w x N H 0 m c X V v d D s s J n F 1 b 3 Q 7 U 2 V j d G l v b j E v Y 2 x p b n Z h c l 9 y Z X N 1 b H Q g K D Q p L 0 N o Y W 5 n Z W Q g V H l w Z S 5 7 L D E 1 f S Z x d W 9 0 O 1 0 s J n F 1 b 3 Q 7 Q 2 9 s d W 1 u Q 2 9 1 b n Q m c X V v d D s 6 M T Y s J n F 1 b 3 Q 7 S 2 V 5 Q 2 9 s d W 1 u T m F t Z X M m c X V v d D s 6 W 1 0 s J n F 1 b 3 Q 7 Q 2 9 s d W 1 u S W R l b n R p d G l l c y Z x d W 9 0 O z p b J n F 1 b 3 Q 7 U 2 V j d G l v b j E v Y 2 x p b n Z h c l 9 y Z X N 1 b H Q g K D Q p L 0 N o Y W 5 n Z W Q g V H l w Z S 5 7 T m F t Z S w w f S Z x d W 9 0 O y w m c X V v d D t T Z W N 0 a W 9 u M S 9 j b G l u d m F y X 3 J l c 3 V s d C A o N C k v Q 2 h h b m d l Z C B U e X B l L n t H Z W 5 l K H M p L D F 9 J n F 1 b 3 Q 7 L C Z x d W 9 0 O 1 N l Y 3 R p b 2 4 x L 2 N s a W 5 2 Y X J f c m V z d W x 0 I C g 0 K S 9 D a G F u Z 2 V k I F R 5 c G U u e 1 B y b 3 R l a W 4 g Y 2 h h b m d l L D J 9 J n F 1 b 3 Q 7 L C Z x d W 9 0 O 1 N l Y 3 R p b 2 4 x L 2 N s a W 5 2 Y X J f c m V z d W x 0 I C g 0 K S 9 D a G F u Z 2 V k I F R 5 c G U u e 0 N v b m R p d G l v b i h z K S w z f S Z x d W 9 0 O y w m c X V v d D t T Z W N 0 a W 9 u M S 9 j b G l u d m F y X 3 J l c 3 V s d C A o N C k v Q 2 h h b m d l Z C B U e X B l L n t D b G l u a W N h b C B z a W d u a W Z p Y 2 F u Y 2 U g K E x h c 3 Q g c m V 2 a W V 3 Z W Q p L D R 9 J n F 1 b 3 Q 7 L C Z x d W 9 0 O 1 N l Y 3 R p b 2 4 x L 2 N s a W 5 2 Y X J f c m V z d W x 0 I C g 0 K S 9 D a G F u Z 2 V k I F R 5 c G U u e 1 J l d m l l d y B z d G F 0 d X M s N X 0 m c X V v d D s s J n F 1 b 3 Q 7 U 2 V j d G l v b j E v Y 2 x p b n Z h c l 9 y Z X N 1 b H Q g K D Q p L 0 N o Y W 5 n Z W Q g V H l w Z S 5 7 Q W N j Z X N z a W 9 u L D Z 9 J n F 1 b 3 Q 7 L C Z x d W 9 0 O 1 N l Y 3 R p b 2 4 x L 2 N s a W 5 2 Y X J f c m V z d W x 0 I C g 0 K S 9 D a G F u Z 2 V k I F R 5 c G U u e 0 d S Q 2 g z N 0 N o c m 9 t b 3 N v b W U s N 3 0 m c X V v d D s s J n F 1 b 3 Q 7 U 2 V j d G l v b j E v Y 2 x p b n Z h c l 9 y Z X N 1 b H Q g K D Q p L 0 N o Y W 5 n Z W Q g V H l w Z S 5 7 R 1 J D a D M 3 T G 9 j Y X R p b 2 4 s O H 0 m c X V v d D s s J n F 1 b 3 Q 7 U 2 V j d G l v b j E v Y 2 x p b n Z h c l 9 y Z X N 1 b H Q g K D Q p L 0 N o Y W 5 n Z W Q g V H l w Z S 5 7 R 1 J D a D M 4 Q 2 h y b 2 1 v c 2 9 t Z S w 5 f S Z x d W 9 0 O y w m c X V v d D t T Z W N 0 a W 9 u M S 9 j b G l u d m F y X 3 J l c 3 V s d C A o N C k v Q 2 h h b m d l Z C B U e X B l L n t H U k N o M z h M b 2 N h d G l v b i w x M H 0 m c X V v d D s s J n F 1 b 3 Q 7 U 2 V j d G l v b j E v Y 2 x p b n Z h c l 9 y Z X N 1 b H Q g K D Q p L 0 N o Y W 5 n Z W Q g V H l w Z S 5 7 V m F y a W F 0 a W 9 u S U Q s M T F 9 J n F 1 b 3 Q 7 L C Z x d W 9 0 O 1 N l Y 3 R p b 2 4 x L 2 N s a W 5 2 Y X J f c m V z d W x 0 I C g 0 K S 9 D a G F u Z 2 V k I F R 5 c G U u e 0 F s b G V s Z U l E K H M p L D E y f S Z x d W 9 0 O y w m c X V v d D t T Z W N 0 a W 9 u M S 9 j b G l u d m F y X 3 J l c 3 V s d C A o N C k v Q 2 h h b m d l Z C B U e X B l L n t k Y l N O U C B J R C w x M 3 0 m c X V v d D s s J n F 1 b 3 Q 7 U 2 V j d G l v b j E v Y 2 x p b n Z h c l 9 y Z X N 1 b H Q g K D Q p L 0 N o Y W 5 n Z W Q g V H l w Z S 5 7 Q 2 F u b 2 5 p Y 2 F s I F N Q R E k s M T R 9 J n F 1 b 3 Q 7 L C Z x d W 9 0 O 1 N l Y 3 R p b 2 4 x L 2 N s a W 5 2 Y X J f c m V z d W x 0 I C g 0 K S 9 D a G F u Z 2 V k I F R 5 c G U u e y w x N X 0 m c X V v d D t d L C Z x d W 9 0 O 1 J l b G F 0 a W 9 u c 2 h p c E l u Z m 8 m c X V v d D s 6 W 1 1 9 I i A v P j x F b n R y e S B U e X B l P S J G a W x s U 3 R h d H V z I i B W Y W x 1 Z T 0 i c 0 N v b X B s Z X R l I i A v P j x F b n R y e S B U e X B l P S J G a W x s Q 2 9 s d W 1 u T m F t Z X M i I F Z h b H V l P S J z W y Z x d W 9 0 O 0 5 h b W U m c X V v d D s s J n F 1 b 3 Q 7 R 2 V u Z S h z K S Z x d W 9 0 O y w m c X V v d D t Q c m 9 0 Z W l u I G N o Y W 5 n Z S Z x d W 9 0 O y w m c X V v d D t D b 2 5 k a X R p b 2 4 o c y k m c X V v d D s s J n F 1 b 3 Q 7 Q 2 x p b m l j Y W w g c 2 l n b m l m a W N h b m N l I C h M Y X N 0 I H J l d m l l d 2 V k K S Z x d W 9 0 O y w m c X V v d D t S Z X Z p Z X c g c 3 R h d H V z J n F 1 b 3 Q 7 L C Z x d W 9 0 O 0 F j Y 2 V z c 2 l v b i Z x d W 9 0 O y w m c X V v d D t H U k N o M z d D a H J v b W 9 z b 2 1 l J n F 1 b 3 Q 7 L C Z x d W 9 0 O 0 d S Q 2 g z N 0 x v Y 2 F 0 a W 9 u J n F 1 b 3 Q 7 L C Z x d W 9 0 O 0 d S Q 2 g z O E N o c m 9 t b 3 N v b W U m c X V v d D s s J n F 1 b 3 Q 7 R 1 J D a D M 4 T G 9 j Y X R p b 2 4 m c X V v d D s s J n F 1 b 3 Q 7 V m F y a W F 0 a W 9 u S U Q m c X V v d D s s J n F 1 b 3 Q 7 Q W x s Z W x l S U Q o c y k m c X V v d D s s J n F 1 b 3 Q 7 Z G J T T l A g S U Q m c X V v d D s s J n F 1 b 3 Q 7 Q 2 F u b 2 5 p Y 2 F s I F N Q R E k m c X V v d D s s J n F 1 b 3 Q 7 Q 2 9 s d W 1 u M S Z x d W 9 0 O 1 0 i I C 8 + P E V u d H J 5 I F R 5 c G U 9 I k Z p b G x D b 2 x 1 b W 5 U e X B l c y I g V m F s d W U 9 I n N C Z 1 l H Q m d Z R 0 J n T U R B d 0 1 E Q X d Z R 0 J n P T 0 i I C 8 + P E V u d H J 5 I F R 5 c G U 9 I k Z p b G x M Y X N 0 V X B k Y X R l Z C I g V m F s d W U 9 I m Q y M D I y L T A 2 L T I w V D I x O j Q 5 O j A 5 L j Y y M j I y M j F a I i A v P j x F b n R y e S B U e X B l P S J G a W x s R X J y b 3 J D b 3 V u d C I g V m F s d W U 9 I m w w I i A v P j x F b n R y e S B U e X B l P S J G a W x s R X J y b 3 J D b 2 R l I i B W Y W x 1 Z T 0 i c 1 V u a 2 5 v d 2 4 i I C 8 + P E V u d H J 5 I F R 5 c G U 9 I k Z p b G x D b 3 V u d C I g V m F s d W U 9 I m w x M S I g L z 4 8 R W 5 0 c n k g V H l w Z T 0 i Q W R k Z W R U b 0 R h d G F N b 2 R l b C I g V m F s d W U 9 I m w w I i A v P j w v U 3 R h Y m x l R W 5 0 c m l l c z 4 8 L 0 l 0 Z W 0 + P E l 0 Z W 0 + P E l 0 Z W 1 M b 2 N h d G l v b j 4 8 S X R l b V R 5 c G U + R m 9 y b X V s Y T w v S X R l b V R 5 c G U + P E l 0 Z W 1 Q Y X R o P l N l Y 3 R p b 2 4 x L 2 N s a W 5 2 Y X J f c m V z d W x 0 J T I w K D Q p L 1 N v d X J j Z T w v S X R l b V B h d G g + P C 9 J d G V t T G 9 j Y X R p b 2 4 + P F N 0 Y W J s Z U V u d H J p Z X M g L z 4 8 L 0 l 0 Z W 0 + P E l 0 Z W 0 + P E l 0 Z W 1 M b 2 N h d G l v b j 4 8 S X R l b V R 5 c G U + R m 9 y b X V s Y T w v S X R l b V R 5 c G U + P E l 0 Z W 1 Q Y X R o P l N l Y 3 R p b 2 4 x L 2 N s a W 5 2 Y X J f c m V z d W x 0 J T I w K D Q p L 1 B y b 2 1 v d G V k J T I w S G V h Z G V y c z w v S X R l b V B h d G g + P C 9 J d G V t T G 9 j Y X R p b 2 4 + P F N 0 Y W J s Z U V u d H J p Z X M g L z 4 8 L 0 l 0 Z W 0 + P E l 0 Z W 0 + P E l 0 Z W 1 M b 2 N h d G l v b j 4 8 S X R l b V R 5 c G U + R m 9 y b X V s Y T w v S X R l b V R 5 c G U + P E l 0 Z W 1 Q Y X R o P l N l Y 3 R p b 2 4 x L 2 N s a W 5 2 Y X J f c m V z d W x 0 J T I w K D Q p L 0 N o Y W 5 n Z W Q l M j B U e X B l P C 9 J d G V t U G F 0 a D 4 8 L 0 l 0 Z W 1 M b 2 N h d G l v b j 4 8 U 3 R h Y m x l R W 5 0 c m l l c y A v P j w v S X R l b T 4 8 S X R l b T 4 8 S X R l b U x v Y 2 F 0 a W 9 u P j x J d G V t V H l w Z T 5 G b 3 J t d W x h P C 9 J d G V t V H l w Z T 4 8 S X R l b V B h d G g + U 2 V j d G l v b j E v Y 2 x p b n Z h c l 9 y Z X N 1 b H Q l M j A o N S 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j b G l u d m F y X 3 J l c 3 V s d F 9 f N S I g L z 4 8 R W 5 0 c n k g V H l w Z T 0 i R m l s b G V k Q 2 9 t c G x l d G V S Z X N 1 b H R U b 1 d v c m t z a G V l d C I g V m F s d W U 9 I m w x I i A v P j x F b n R y e S B U e X B l P S J S Z W x h d G l v b n N o a X B J b m Z v Q 2 9 u d G F p b m V y I i B W Y W x 1 Z T 0 i c 3 s m c X V v d D t j b 2 x 1 b W 5 D b 3 V u d C Z x d W 9 0 O z o x N i w m c X V v d D t r Z X l D b 2 x 1 b W 5 O Y W 1 l c y Z x d W 9 0 O z p b X S w m c X V v d D t x d W V y e V J l b G F 0 a W 9 u c 2 h p c H M m c X V v d D s 6 W 1 0 s J n F 1 b 3 Q 7 Y 2 9 s d W 1 u S W R l b n R p d G l l c y Z x d W 9 0 O z p b J n F 1 b 3 Q 7 U 2 V j d G l v b j E v Y 2 x p b n Z h c l 9 y Z X N 1 b H Q g K D U p L 0 N o Y W 5 n Z W Q g V H l w Z S 5 7 T m F t Z S w w f S Z x d W 9 0 O y w m c X V v d D t T Z W N 0 a W 9 u M S 9 j b G l u d m F y X 3 J l c 3 V s d C A o N S k v Q 2 h h b m d l Z C B U e X B l L n t H Z W 5 l K H M p L D F 9 J n F 1 b 3 Q 7 L C Z x d W 9 0 O 1 N l Y 3 R p b 2 4 x L 2 N s a W 5 2 Y X J f c m V z d W x 0 I C g 1 K S 9 D a G F u Z 2 V k I F R 5 c G U u e 1 B y b 3 R l a W 4 g Y 2 h h b m d l L D J 9 J n F 1 b 3 Q 7 L C Z x d W 9 0 O 1 N l Y 3 R p b 2 4 x L 2 N s a W 5 2 Y X J f c m V z d W x 0 I C g 1 K S 9 D a G F u Z 2 V k I F R 5 c G U u e 0 N v b m R p d G l v b i h z K S w z f S Z x d W 9 0 O y w m c X V v d D t T Z W N 0 a W 9 u M S 9 j b G l u d m F y X 3 J l c 3 V s d C A o N S k v Q 2 h h b m d l Z C B U e X B l L n t D b G l u a W N h b C B z a W d u a W Z p Y 2 F u Y 2 U g K E x h c 3 Q g c m V 2 a W V 3 Z W Q p L D R 9 J n F 1 b 3 Q 7 L C Z x d W 9 0 O 1 N l Y 3 R p b 2 4 x L 2 N s a W 5 2 Y X J f c m V z d W x 0 I C g 1 K S 9 D a G F u Z 2 V k I F R 5 c G U u e 1 J l d m l l d y B z d G F 0 d X M s N X 0 m c X V v d D s s J n F 1 b 3 Q 7 U 2 V j d G l v b j E v Y 2 x p b n Z h c l 9 y Z X N 1 b H Q g K D U p L 0 N o Y W 5 n Z W Q g V H l w Z S 5 7 Q W N j Z X N z a W 9 u L D Z 9 J n F 1 b 3 Q 7 L C Z x d W 9 0 O 1 N l Y 3 R p b 2 4 x L 2 N s a W 5 2 Y X J f c m V z d W x 0 I C g 1 K S 9 D a G F u Z 2 V k I F R 5 c G U u e 0 d S Q 2 g z N 0 N o c m 9 t b 3 N v b W U s N 3 0 m c X V v d D s s J n F 1 b 3 Q 7 U 2 V j d G l v b j E v Y 2 x p b n Z h c l 9 y Z X N 1 b H Q g K D U p L 0 N o Y W 5 n Z W Q g V H l w Z S 5 7 R 1 J D a D M 3 T G 9 j Y X R p b 2 4 s O H 0 m c X V v d D s s J n F 1 b 3 Q 7 U 2 V j d G l v b j E v Y 2 x p b n Z h c l 9 y Z X N 1 b H Q g K D U p L 0 N o Y W 5 n Z W Q g V H l w Z S 5 7 R 1 J D a D M 4 Q 2 h y b 2 1 v c 2 9 t Z S w 5 f S Z x d W 9 0 O y w m c X V v d D t T Z W N 0 a W 9 u M S 9 j b G l u d m F y X 3 J l c 3 V s d C A o N S k v Q 2 h h b m d l Z C B U e X B l L n t H U k N o M z h M b 2 N h d G l v b i w x M H 0 m c X V v d D s s J n F 1 b 3 Q 7 U 2 V j d G l v b j E v Y 2 x p b n Z h c l 9 y Z X N 1 b H Q g K D U p L 0 N o Y W 5 n Z W Q g V H l w Z S 5 7 V m F y a W F 0 a W 9 u S U Q s M T F 9 J n F 1 b 3 Q 7 L C Z x d W 9 0 O 1 N l Y 3 R p b 2 4 x L 2 N s a W 5 2 Y X J f c m V z d W x 0 I C g 1 K S 9 D a G F u Z 2 V k I F R 5 c G U u e 0 F s b G V s Z U l E K H M p L D E y f S Z x d W 9 0 O y w m c X V v d D t T Z W N 0 a W 9 u M S 9 j b G l u d m F y X 3 J l c 3 V s d C A o N S k v Q 2 h h b m d l Z C B U e X B l L n t k Y l N O U C B J R C w x M 3 0 m c X V v d D s s J n F 1 b 3 Q 7 U 2 V j d G l v b j E v Y 2 x p b n Z h c l 9 y Z X N 1 b H Q g K D U p L 0 N o Y W 5 n Z W Q g V H l w Z S 5 7 Q 2 F u b 2 5 p Y 2 F s I F N Q R E k s M T R 9 J n F 1 b 3 Q 7 L C Z x d W 9 0 O 1 N l Y 3 R p b 2 4 x L 2 N s a W 5 2 Y X J f c m V z d W x 0 I C g 1 K S 9 D a G F u Z 2 V k I F R 5 c G U u e y w x N X 0 m c X V v d D t d L C Z x d W 9 0 O 0 N v b H V t b k N v d W 5 0 J n F 1 b 3 Q 7 O j E 2 L C Z x d W 9 0 O 0 t l e U N v b H V t b k 5 h b W V z J n F 1 b 3 Q 7 O l t d L C Z x d W 9 0 O 0 N v b H V t b k l k Z W 5 0 a X R p Z X M m c X V v d D s 6 W y Z x d W 9 0 O 1 N l Y 3 R p b 2 4 x L 2 N s a W 5 2 Y X J f c m V z d W x 0 I C g 1 K S 9 D a G F u Z 2 V k I F R 5 c G U u e 0 5 h b W U s M H 0 m c X V v d D s s J n F 1 b 3 Q 7 U 2 V j d G l v b j E v Y 2 x p b n Z h c l 9 y Z X N 1 b H Q g K D U p L 0 N o Y W 5 n Z W Q g V H l w Z S 5 7 R 2 V u Z S h z K S w x f S Z x d W 9 0 O y w m c X V v d D t T Z W N 0 a W 9 u M S 9 j b G l u d m F y X 3 J l c 3 V s d C A o N S k v Q 2 h h b m d l Z C B U e X B l L n t Q c m 9 0 Z W l u I G N o Y W 5 n Z S w y f S Z x d W 9 0 O y w m c X V v d D t T Z W N 0 a W 9 u M S 9 j b G l u d m F y X 3 J l c 3 V s d C A o N S k v Q 2 h h b m d l Z C B U e X B l L n t D b 2 5 k a X R p b 2 4 o c y k s M 3 0 m c X V v d D s s J n F 1 b 3 Q 7 U 2 V j d G l v b j E v Y 2 x p b n Z h c l 9 y Z X N 1 b H Q g K D U p L 0 N o Y W 5 n Z W Q g V H l w Z S 5 7 Q 2 x p b m l j Y W w g c 2 l n b m l m a W N h b m N l I C h M Y X N 0 I H J l d m l l d 2 V k K S w 0 f S Z x d W 9 0 O y w m c X V v d D t T Z W N 0 a W 9 u M S 9 j b G l u d m F y X 3 J l c 3 V s d C A o N S k v Q 2 h h b m d l Z C B U e X B l L n t S Z X Z p Z X c g c 3 R h d H V z L D V 9 J n F 1 b 3 Q 7 L C Z x d W 9 0 O 1 N l Y 3 R p b 2 4 x L 2 N s a W 5 2 Y X J f c m V z d W x 0 I C g 1 K S 9 D a G F u Z 2 V k I F R 5 c G U u e 0 F j Y 2 V z c 2 l v b i w 2 f S Z x d W 9 0 O y w m c X V v d D t T Z W N 0 a W 9 u M S 9 j b G l u d m F y X 3 J l c 3 V s d C A o N S k v Q 2 h h b m d l Z C B U e X B l L n t H U k N o M z d D a H J v b W 9 z b 2 1 l L D d 9 J n F 1 b 3 Q 7 L C Z x d W 9 0 O 1 N l Y 3 R p b 2 4 x L 2 N s a W 5 2 Y X J f c m V z d W x 0 I C g 1 K S 9 D a G F u Z 2 V k I F R 5 c G U u e 0 d S Q 2 g z N 0 x v Y 2 F 0 a W 9 u L D h 9 J n F 1 b 3 Q 7 L C Z x d W 9 0 O 1 N l Y 3 R p b 2 4 x L 2 N s a W 5 2 Y X J f c m V z d W x 0 I C g 1 K S 9 D a G F u Z 2 V k I F R 5 c G U u e 0 d S Q 2 g z O E N o c m 9 t b 3 N v b W U s O X 0 m c X V v d D s s J n F 1 b 3 Q 7 U 2 V j d G l v b j E v Y 2 x p b n Z h c l 9 y Z X N 1 b H Q g K D U p L 0 N o Y W 5 n Z W Q g V H l w Z S 5 7 R 1 J D a D M 4 T G 9 j Y X R p b 2 4 s M T B 9 J n F 1 b 3 Q 7 L C Z x d W 9 0 O 1 N l Y 3 R p b 2 4 x L 2 N s a W 5 2 Y X J f c m V z d W x 0 I C g 1 K S 9 D a G F u Z 2 V k I F R 5 c G U u e 1 Z h c m l h d G l v b k l E L D E x f S Z x d W 9 0 O y w m c X V v d D t T Z W N 0 a W 9 u M S 9 j b G l u d m F y X 3 J l c 3 V s d C A o N S k v Q 2 h h b m d l Z C B U e X B l L n t B b G x l b G V J R C h z K S w x M n 0 m c X V v d D s s J n F 1 b 3 Q 7 U 2 V j d G l v b j E v Y 2 x p b n Z h c l 9 y Z X N 1 b H Q g K D U p L 0 N o Y W 5 n Z W Q g V H l w Z S 5 7 Z G J T T l A g S U Q s M T N 9 J n F 1 b 3 Q 7 L C Z x d W 9 0 O 1 N l Y 3 R p b 2 4 x L 2 N s a W 5 2 Y X J f c m V z d W x 0 I C g 1 K S 9 D a G F u Z 2 V k I F R 5 c G U u e 0 N h b m 9 u a W N h b C B T U E R J L D E 0 f S Z x d W 9 0 O y w m c X V v d D t T Z W N 0 a W 9 u M S 9 j b G l u d m F y X 3 J l c 3 V s d C A o N S k v Q 2 h h b m d l Z C B U e X B l L n s s M T V 9 J n F 1 b 3 Q 7 X S w m c X V v d D t S Z W x h d G l v b n N o a X B J b m Z v J n F 1 b 3 Q 7 O l t d f S I g L z 4 8 R W 5 0 c n k g V H l w Z T 0 i R m l s b F N 0 Y X R 1 c y I g V m F s d W U 9 I n N D b 2 1 w b G V 0 Z S I g L z 4 8 R W 5 0 c n k g V H l w Z T 0 i R m l s b E N v b H V t b k 5 h b W V z I i B W Y W x 1 Z T 0 i c 1 s m c X V v d D t O Y W 1 l J n F 1 b 3 Q 7 L C Z x d W 9 0 O 0 d l b m U o c y k m c X V v d D s s J n F 1 b 3 Q 7 U H J v d G V p b i B j a G F u Z 2 U m c X V v d D s s J n F 1 b 3 Q 7 Q 2 9 u Z G l 0 a W 9 u K H M p J n F 1 b 3 Q 7 L C Z x d W 9 0 O 0 N s a W 5 p Y 2 F s I H N p Z 2 5 p Z m l j Y W 5 j Z S A o T G F z d C B y Z X Z p Z X d l Z C k m c X V v d D s s J n F 1 b 3 Q 7 U m V 2 a W V 3 I H N 0 Y X R 1 c y Z x d W 9 0 O y w m c X V v d D t B Y 2 N l c 3 N p b 2 4 m c X V v d D s s J n F 1 b 3 Q 7 R 1 J D a D M 3 Q 2 h y b 2 1 v c 2 9 t Z S Z x d W 9 0 O y w m c X V v d D t H U k N o M z d M b 2 N h d G l v b i Z x d W 9 0 O y w m c X V v d D t H U k N o M z h D a H J v b W 9 z b 2 1 l J n F 1 b 3 Q 7 L C Z x d W 9 0 O 0 d S Q 2 g z O E x v Y 2 F 0 a W 9 u J n F 1 b 3 Q 7 L C Z x d W 9 0 O 1 Z h c m l h d G l v b k l E J n F 1 b 3 Q 7 L C Z x d W 9 0 O 0 F s b G V s Z U l E K H M p J n F 1 b 3 Q 7 L C Z x d W 9 0 O 2 R i U 0 5 Q I E l E J n F 1 b 3 Q 7 L C Z x d W 9 0 O 0 N h b m 9 u a W N h b C B T U E R J J n F 1 b 3 Q 7 L C Z x d W 9 0 O 0 N v b H V t b j E m c X V v d D t d I i A v P j x F b n R y e S B U e X B l P S J G a W x s Q 2 9 s d W 1 u V H l w Z X M i I F Z h b H V l P S J z Q m d Z R 0 J n W U d C Z 0 1 H Q X d Z R E F 3 W U d C Z z 0 9 I i A v P j x F b n R y e S B U e X B l P S J G a W x s T G F z d F V w Z G F 0 Z W Q i I F Z h b H V l P S J k M j A y M i 0 w N i 0 y M F Q y M j o w O T o 1 N i 4 z O D E w M z U 2 W i I g L z 4 8 R W 5 0 c n k g V H l w Z T 0 i R m l s b E V y c m 9 y Q 2 9 1 b n Q i I F Z h b H V l P S J s M C I g L z 4 8 R W 5 0 c n k g V H l w Z T 0 i R m l s b E V y c m 9 y Q 2 9 k Z S I g V m F s d W U 9 I n N V b m t u b 3 d u I i A v P j x F b n R y e S B U e X B l P S J G a W x s Q 2 9 1 b n Q i I F Z h b H V l P S J s M j Q i I C 8 + P E V u d H J 5 I F R 5 c G U 9 I k F k Z G V k V G 9 E Y X R h T W 9 k Z W w i I F Z h b H V l P S J s M C I g L z 4 8 L 1 N 0 Y W J s Z U V u d H J p Z X M + P C 9 J d G V t P j x J d G V t P j x J d G V t T G 9 j Y X R p b 2 4 + P E l 0 Z W 1 U e X B l P k Z v c m 1 1 b G E 8 L 0 l 0 Z W 1 U e X B l P j x J d G V t U G F 0 a D 5 T Z W N 0 a W 9 u M S 9 j b G l u d m F y X 3 J l c 3 V s d C U y M C g 1 K S 9 T b 3 V y Y 2 U 8 L 0 l 0 Z W 1 Q Y X R o P j w v S X R l b U x v Y 2 F 0 a W 9 u P j x T d G F i b G V F b n R y a W V z I C 8 + P C 9 J d G V t P j x J d G V t P j x J d G V t T G 9 j Y X R p b 2 4 + P E l 0 Z W 1 U e X B l P k Z v c m 1 1 b G E 8 L 0 l 0 Z W 1 U e X B l P j x J d G V t U G F 0 a D 5 T Z W N 0 a W 9 u M S 9 j b G l u d m F y X 3 J l c 3 V s d C U y M C g 1 K S 9 Q c m 9 t b 3 R l Z C U y M E h l Y W R l c n M 8 L 0 l 0 Z W 1 Q Y X R o P j w v S X R l b U x v Y 2 F 0 a W 9 u P j x T d G F i b G V F b n R y a W V z I C 8 + P C 9 J d G V t P j x J d G V t P j x J d G V t T G 9 j Y X R p b 2 4 + P E l 0 Z W 1 U e X B l P k Z v c m 1 1 b G E 8 L 0 l 0 Z W 1 U e X B l P j x J d G V t U G F 0 a D 5 T Z W N 0 a W 9 u M S 9 j b G l u d m F y X 3 J l c 3 V s d C U y M C g 1 K S 9 D a G F u Z 2 V k J T I w V H l w Z T w v S X R l b V B h d G g + P C 9 J d G V t T G 9 j Y X R p b 2 4 + P F N 0 Y W J s Z U V u d H J p Z X M g L z 4 8 L 0 l 0 Z W 0 + P E l 0 Z W 0 + P E l 0 Z W 1 M b 2 N h d G l v b j 4 8 S X R l b V R 5 c G U + R m 9 y b X V s Y T w v S X R l b V R 5 c G U + P E l 0 Z W 1 Q Y X R o P l N l Y 3 R p b 2 4 x L 0 N Q U 1 9 n Z W 5 l X 2 d y b 3 V w c 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N Q U 1 9 n Z W 5 l X 2 d y b 3 V w c y I g L z 4 8 R W 5 0 c n k g V H l w Z T 0 i R m l s b G V k Q 2 9 t c G x l d G V S Z X N 1 b H R U b 1 d v c m t z a G V l d C I g V m F s d W U 9 I m w x I i A v P j x F b n R y e S B U e X B l P S J S Z W x h d G l v b n N o a X B J b m Z v Q 2 9 u d G F p b m V y I i B W Y W x 1 Z T 0 i c 3 s m c X V v d D t j b 2 x 1 b W 5 D b 3 V u d C Z x d W 9 0 O z o 0 L C Z x d W 9 0 O 2 t l e U N v b H V t b k 5 h b W V z J n F 1 b 3 Q 7 O l t d L C Z x d W 9 0 O 3 F 1 Z X J 5 U m V s Y X R p b 2 5 z a G l w c y Z x d W 9 0 O z p b X S w m c X V v d D t j b 2 x 1 b W 5 J Z G V u d G l 0 a W V z J n F 1 b 3 Q 7 O l s m c X V v d D t T Z W N 0 a W 9 u M S 9 D U F N f Z 2 V u Z V 9 n c m 9 1 c H M v Q 2 h h b m d l Z C B U e X B l L n t D b 2 x 1 b W 4 x L D B 9 J n F 1 b 3 Q 7 L C Z x d W 9 0 O 1 N l Y 3 R p b 2 4 x L 0 N Q U 1 9 n Z W 5 l X 2 d y b 3 V w c y 9 D a G F u Z 2 V k I F R 5 c G U u e 0 N v b H V t b j I s M X 0 m c X V v d D s s J n F 1 b 3 Q 7 U 2 V j d G l v b j E v Q 1 B T X 2 d l b m V f Z 3 J v d X B z L 0 N o Y W 5 n Z W Q g V H l w Z S 5 7 Q 2 9 s d W 1 u M y w y f S Z x d W 9 0 O y w m c X V v d D t T Z W N 0 a W 9 u M S 9 D U F N f Z 2 V u Z V 9 n c m 9 1 c H M v Q 2 h h b m d l Z C B U e X B l L n t D b 2 x 1 b W 4 0 L D N 9 J n F 1 b 3 Q 7 X S w m c X V v d D t D b 2 x 1 b W 5 D b 3 V u d C Z x d W 9 0 O z o 0 L C Z x d W 9 0 O 0 t l e U N v b H V t b k 5 h b W V z J n F 1 b 3 Q 7 O l t d L C Z x d W 9 0 O 0 N v b H V t b k l k Z W 5 0 a X R p Z X M m c X V v d D s 6 W y Z x d W 9 0 O 1 N l Y 3 R p b 2 4 x L 0 N Q U 1 9 n Z W 5 l X 2 d y b 3 V w c y 9 D a G F u Z 2 V k I F R 5 c G U u e 0 N v b H V t b j E s M H 0 m c X V v d D s s J n F 1 b 3 Q 7 U 2 V j d G l v b j E v Q 1 B T X 2 d l b m V f Z 3 J v d X B z L 0 N o Y W 5 n Z W Q g V H l w Z S 5 7 Q 2 9 s d W 1 u M i w x f S Z x d W 9 0 O y w m c X V v d D t T Z W N 0 a W 9 u M S 9 D U F N f Z 2 V u Z V 9 n c m 9 1 c H M v Q 2 h h b m d l Z C B U e X B l L n t D b 2 x 1 b W 4 z L D J 9 J n F 1 b 3 Q 7 L C Z x d W 9 0 O 1 N l Y 3 R p b 2 4 x L 0 N Q U 1 9 n Z W 5 l X 2 d y b 3 V w c y 9 D a G F u Z 2 V k I F R 5 c G U u e 0 N v b H V t b j Q s M 3 0 m c X V v d D t d L C Z x d W 9 0 O 1 J l b G F 0 a W 9 u c 2 h p c E l u Z m 8 m c X V v d D s 6 W 1 1 9 I i A v P j x F b n R y e S B U e X B l P S J G a W x s U 3 R h d H V z I i B W Y W x 1 Z T 0 i c 0 N v b X B s Z X R l I i A v P j x F b n R y e S B U e X B l P S J G a W x s Q 2 9 s d W 1 u T m F t Z X M i I F Z h b H V l P S J z W y Z x d W 9 0 O 0 N v b H V t b j E m c X V v d D s s J n F 1 b 3 Q 7 Q 2 9 s d W 1 u M i Z x d W 9 0 O y w m c X V v d D t D b 2 x 1 b W 4 z J n F 1 b 3 Q 7 L C Z x d W 9 0 O 0 N v b H V t b j Q m c X V v d D t d I i A v P j x F b n R y e S B U e X B l P S J G a W x s Q 2 9 s d W 1 u V H l w Z X M i I F Z h b H V l P S J z Q m d Z R 0 J n P T 0 i I C 8 + P E V u d H J 5 I F R 5 c G U 9 I k Z p b G x M Y X N 0 V X B k Y X R l Z C I g V m F s d W U 9 I m Q y M D I z L T A y L T I 3 V D A y O j E z O j U 5 L j g 1 M T Q 5 O D J a I i A v P j x F b n R y e S B U e X B l P S J G a W x s R X J y b 3 J D b 3 V u d C I g V m F s d W U 9 I m w w I i A v P j x F b n R y e S B U e X B l P S J G a W x s R X J y b 3 J D b 2 R l I i B W Y W x 1 Z T 0 i c 1 V u a 2 5 v d 2 4 i I C 8 + P E V u d H J 5 I F R 5 c G U 9 I k Z p b G x D b 3 V u d C I g V m F s d W U 9 I m w x N D g i I C 8 + P E V u d H J 5 I F R 5 c G U 9 I k F k Z G V k V G 9 E Y X R h T W 9 k Z W w i I F Z h b H V l P S J s M C I g L z 4 8 L 1 N 0 Y W J s Z U V u d H J p Z X M + P C 9 J d G V t P j x J d G V t P j x J d G V t T G 9 j Y X R p b 2 4 + P E l 0 Z W 1 U e X B l P k Z v c m 1 1 b G E 8 L 0 l 0 Z W 1 U e X B l P j x J d G V t U G F 0 a D 5 T Z W N 0 a W 9 u M S 9 D U F N f Z 2 V u Z V 9 n c m 9 1 c H M v U 2 9 1 c m N l P C 9 J d G V t U G F 0 a D 4 8 L 0 l 0 Z W 1 M b 2 N h d G l v b j 4 8 U 3 R h Y m x l R W 5 0 c m l l c y A v P j w v S X R l b T 4 8 S X R l b T 4 8 S X R l b U x v Y 2 F 0 a W 9 u P j x J d G V t V H l w Z T 5 G b 3 J t d W x h P C 9 J d G V t V H l w Z T 4 8 S X R l b V B h d G g + U 2 V j d G l v b j E v Q 1 B T X 2 d l b m V f Z 3 J v d X B z L 0 N o Y W 5 n Z W Q l M j B U e X B l P C 9 J d G V t U G F 0 a D 4 8 L 0 l 0 Z W 1 M b 2 N h d G l v b j 4 8 U 3 R h Y m x l R W 5 0 c m l l c y A v P j w v S X R l b T 4 8 L 0 l 0 Z W 1 z P j w v T G 9 j Y W x Q Y W N r Y W d l T W V 0 Y W R h d G F G a W x l P h Y A A A B Q S w U G A A A A A A A A A A A A A A A A A A A A A A A A 2 g A A A A E A A A D Q j J 3 f A R X R E Y x 6 A M B P w p f r A Q A A A F j 4 a m m P 3 s t P h C N F p a H q j x M A A A A A A g A A A A A A A 2 Y A A M A A A A A Q A A A A 7 O c J m o C H / 9 + e 0 B S L 6 z q i F g A A A A A E g A A A o A A A A B A A A A D 4 L O i O B T X 0 D v D t j D K Z g w 1 P U A A A A E 6 g n P D N n j Q + N o t N V Z d i t a i 0 3 6 F g q K b g n s X M y Z E M Y v 8 F u o V M i s m A I t h o k X X t X x u c Z p C k 7 6 H h x 4 5 j g k 6 z h l C G Q v 2 K j I u P L 4 P 2 U / W 5 s x v o I j A 6 F A A A A D O e r G f 2 9 u b X j d u j m / n O D F 2 K g I n U < / D a t a M a s h u p > 
</file>

<file path=customXml/itemProps1.xml><?xml version="1.0" encoding="utf-8"?>
<ds:datastoreItem xmlns:ds="http://schemas.openxmlformats.org/officeDocument/2006/customXml" ds:itemID="{A727CBF3-6557-45AB-9511-988E149D77E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References</vt:lpstr>
      <vt:lpstr>Meta_data</vt:lpstr>
      <vt:lpstr>Byrjalsen_pCPS_genes_2021</vt:lpstr>
      <vt:lpstr>CPS_gene_groups</vt:lpstr>
      <vt:lpstr>Zhang_2015</vt:lpstr>
      <vt:lpstr>Parsons_2016</vt:lpstr>
      <vt:lpstr>Mody_2016</vt:lpstr>
      <vt:lpstr>Oberg_2016</vt:lpstr>
      <vt:lpstr>Grobner_2018</vt:lpstr>
      <vt:lpstr>Wong_2020</vt:lpstr>
      <vt:lpstr>Byrjalsen_2020</vt:lpstr>
      <vt:lpstr>Fiala_2021</vt:lpstr>
      <vt:lpstr>Newmann_2021</vt:lpstr>
      <vt:lpstr>Stedingk_2021</vt:lpstr>
      <vt:lpstr>Wagener_2021</vt:lpstr>
      <vt:lpstr>Zhang_2015_genes</vt:lpstr>
      <vt:lpstr>Parsons_2016_genes</vt:lpstr>
      <vt:lpstr>Mody_2016_genes</vt:lpstr>
      <vt:lpstr>Oberg_2016_genes</vt:lpstr>
      <vt:lpstr>Grobner_2018_genes</vt:lpstr>
      <vt:lpstr>Wong_2020_genes</vt:lpstr>
      <vt:lpstr>Byrjalsen_2020_genes</vt:lpstr>
      <vt:lpstr>Fiala_2021_genes</vt:lpstr>
      <vt:lpstr>Newmann_2021_genes</vt:lpstr>
      <vt:lpstr>Stedingk_2021_genes</vt:lpstr>
      <vt:lpstr>Wagener_2021_genes</vt:lpstr>
      <vt:lpstr>ELP1_gnomad_LoFs</vt:lpstr>
      <vt:lpstr>ELP1_Waszak_2020</vt:lpstr>
      <vt:lpstr>GPR161_gnomad_pLoF</vt:lpstr>
      <vt:lpstr>GPR161_Begemann_2020</vt:lpstr>
      <vt:lpstr>SAMD9_clinvar_P_or_LP</vt:lpstr>
      <vt:lpstr>SAMD9L_clinvar_P</vt:lpstr>
      <vt:lpstr>HRAS_clinvar_P</vt:lpstr>
      <vt:lpstr>MSH2_gnomad_LoFs</vt:lpstr>
      <vt:lpstr>DIS3L2_gnomad_LoFs</vt:lpstr>
      <vt:lpstr>Sud_2017_plus_ped_hits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Ulrik Kristoffer Stoltze</dc:creator>
  <cp:lastModifiedBy>Ulrik Kristoffer Stoltze</cp:lastModifiedBy>
  <dcterms:created xsi:type="dcterms:W3CDTF">2022-06-08T11:01:58Z</dcterms:created>
  <dcterms:modified xsi:type="dcterms:W3CDTF">2023-02-27T22:04:25Z</dcterms:modified>
</cp:coreProperties>
</file>