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shanqity\Documents\Ortho\Advances in Radiation Oncology\New folder\"/>
    </mc:Choice>
  </mc:AlternateContent>
  <bookViews>
    <workbookView xWindow="0" yWindow="0" windowWidth="28800" windowHeight="12330" activeTab="8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externalReferences>
    <externalReference r:id="rId10"/>
  </externalReferences>
  <definedNames>
    <definedName name="_xlnm._FilterDatabase" localSheetId="8" hidden="1">'Table 9'!#REF!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3" l="1"/>
  <c r="E9" i="3"/>
  <c r="D9" i="3"/>
  <c r="I8" i="3"/>
  <c r="H8" i="3"/>
  <c r="G8" i="3"/>
  <c r="F8" i="3"/>
  <c r="E8" i="3"/>
  <c r="D8" i="3"/>
  <c r="C8" i="3"/>
  <c r="B8" i="3"/>
  <c r="I7" i="3"/>
  <c r="H7" i="3"/>
  <c r="G7" i="3"/>
  <c r="F7" i="3"/>
  <c r="E7" i="3"/>
  <c r="D7" i="3"/>
  <c r="C7" i="3"/>
  <c r="B7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I9" i="2"/>
  <c r="H9" i="2"/>
  <c r="F9" i="2"/>
  <c r="E9" i="2"/>
  <c r="D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J9" i="1"/>
  <c r="I9" i="1"/>
  <c r="H9" i="1"/>
  <c r="G9" i="1"/>
  <c r="F9" i="1"/>
  <c r="E9" i="1"/>
  <c r="D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<sst xmlns="http://schemas.openxmlformats.org/spreadsheetml/2006/main" count="171" uniqueCount="32">
  <si>
    <t>Code</t>
  </si>
  <si>
    <t>I</t>
  </si>
  <si>
    <t>J</t>
  </si>
  <si>
    <t>K</t>
  </si>
  <si>
    <t>L</t>
  </si>
  <si>
    <t>M</t>
  </si>
  <si>
    <t>N</t>
  </si>
  <si>
    <t>O</t>
  </si>
  <si>
    <t>P</t>
  </si>
  <si>
    <t>Stand Off (mm)</t>
  </si>
  <si>
    <t>Open App Size (cm*cm)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</si>
  <si>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</si>
  <si>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</si>
  <si>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</si>
  <si>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</si>
  <si>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</si>
  <si>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</si>
  <si>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</si>
  <si>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</si>
  <si>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</si>
  <si>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</si>
  <si>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Closed App Size (cm*cm)</t>
  </si>
  <si>
    <t>6*6</t>
  </si>
  <si>
    <t>8*8</t>
  </si>
  <si>
    <t>5*10</t>
  </si>
  <si>
    <t>8*10</t>
  </si>
  <si>
    <t>10*10</t>
  </si>
  <si>
    <t>5*12</t>
  </si>
  <si>
    <t>6*12</t>
  </si>
  <si>
    <t>8*15</t>
  </si>
  <si>
    <t>10*15</t>
  </si>
  <si>
    <t>8*20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</si>
</sst>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Border="1" applyAlignment="1"/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6" xfId="0" applyBorder="1" applyAlignment="1"/>
    <xf numFmtId="164" fontId="4" fillId="0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2" xfId="0" applyBorder="1" applyAlignment="1"/>
    <xf numFmtId="0" fontId="1" fillId="4" borderId="2" xfId="0" applyFont="1" applyFill="1" applyBorder="1" applyAlignment="1">
      <alignment horizontal="center"/>
    </xf>
    <xf numFmtId="2" fontId="0" fillId="0" borderId="0" xfId="0" applyNumberFormat="1" applyFill="1" applyBorder="1"/>
    <xf numFmtId="164" fontId="4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shanqity/Documents/Ortho/SO%20May%202022/Copy%20of%20Open%20Applicator-SF-Measured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"/>
      <sheetName val="F2"/>
      <sheetName val="F3"/>
    </sheetNames>
    <sheetDataSet>
      <sheetData sheetId="0" refreshError="1"/>
      <sheetData sheetId="1">
        <row r="4">
          <cell r="A4">
            <v>0</v>
          </cell>
          <cell r="D4">
            <v>1</v>
          </cell>
        </row>
        <row r="5">
          <cell r="A5">
            <v>1</v>
          </cell>
          <cell r="D5">
            <v>1.0069999999999999</v>
          </cell>
        </row>
        <row r="6">
          <cell r="A6">
            <v>2</v>
          </cell>
          <cell r="D6">
            <v>1.014</v>
          </cell>
        </row>
        <row r="7">
          <cell r="A7">
            <v>3</v>
          </cell>
          <cell r="D7">
            <v>1.0209999999999999</v>
          </cell>
        </row>
        <row r="8">
          <cell r="A8">
            <v>4</v>
          </cell>
          <cell r="D8">
            <v>1.028</v>
          </cell>
        </row>
        <row r="9">
          <cell r="A9">
            <v>5</v>
          </cell>
          <cell r="D9">
            <v>1.0349999999999999</v>
          </cell>
        </row>
        <row r="10">
          <cell r="A10">
            <v>10</v>
          </cell>
          <cell r="D10">
            <v>1.0414237496164467</v>
          </cell>
        </row>
        <row r="11">
          <cell r="A11">
            <v>15</v>
          </cell>
          <cell r="D11">
            <v>1.0764351411354265</v>
          </cell>
        </row>
        <row r="12">
          <cell r="A12">
            <v>20</v>
          </cell>
          <cell r="D12">
            <v>1.1113294040602488</v>
          </cell>
        </row>
        <row r="13">
          <cell r="A13">
            <v>25</v>
          </cell>
          <cell r="D13">
            <v>1.1446880269814501</v>
          </cell>
        </row>
        <row r="14">
          <cell r="A14">
            <v>30</v>
          </cell>
          <cell r="D14">
            <v>1.1768377253814146</v>
          </cell>
        </row>
        <row r="15">
          <cell r="A15">
            <v>35</v>
          </cell>
          <cell r="D15">
            <v>1.2160515944106054</v>
          </cell>
        </row>
        <row r="16">
          <cell r="A16">
            <v>40</v>
          </cell>
          <cell r="D16">
            <v>1.2487122884473876</v>
          </cell>
        </row>
        <row r="17">
          <cell r="A17">
            <v>45</v>
          </cell>
          <cell r="D17">
            <v>1.2826908541194253</v>
          </cell>
        </row>
        <row r="18">
          <cell r="A18">
            <v>50</v>
          </cell>
          <cell r="D18">
            <v>1.316524437548487</v>
          </cell>
        </row>
      </sheetData>
      <sheetData sheetId="2">
        <row r="4">
          <cell r="A4">
            <v>0</v>
          </cell>
          <cell r="I4">
            <v>1</v>
          </cell>
        </row>
        <row r="5">
          <cell r="A5">
            <v>1</v>
          </cell>
          <cell r="I5">
            <v>1.0068999999999999</v>
          </cell>
        </row>
        <row r="6">
          <cell r="A6">
            <v>2</v>
          </cell>
          <cell r="I6">
            <v>1.0138</v>
          </cell>
        </row>
        <row r="7">
          <cell r="A7">
            <v>3</v>
          </cell>
          <cell r="I7">
            <v>1.0206999999999999</v>
          </cell>
        </row>
        <row r="8">
          <cell r="A8">
            <v>4</v>
          </cell>
          <cell r="I8">
            <v>1.0276000000000001</v>
          </cell>
        </row>
        <row r="9">
          <cell r="A9">
            <v>5</v>
          </cell>
          <cell r="I9">
            <v>1.0345</v>
          </cell>
        </row>
        <row r="10">
          <cell r="A10">
            <v>10</v>
          </cell>
          <cell r="I10">
            <v>1.056268509378085</v>
          </cell>
        </row>
        <row r="11">
          <cell r="A11">
            <v>15</v>
          </cell>
          <cell r="I11">
            <v>1.0994091959928076</v>
          </cell>
        </row>
        <row r="12">
          <cell r="A12">
            <v>20</v>
          </cell>
          <cell r="I12">
            <v>1.130779392338177</v>
          </cell>
        </row>
        <row r="13">
          <cell r="A13">
            <v>25</v>
          </cell>
          <cell r="I13">
            <v>1.1662125340599454</v>
          </cell>
        </row>
        <row r="14">
          <cell r="A14">
            <v>30</v>
          </cell>
          <cell r="I14">
            <v>1.1995515695067265</v>
          </cell>
        </row>
        <row r="15">
          <cell r="A15">
            <v>35</v>
          </cell>
          <cell r="I15">
            <v>1.2384259259259258</v>
          </cell>
        </row>
        <row r="16">
          <cell r="A16">
            <v>40</v>
          </cell>
          <cell r="I16">
            <v>1.2734305266289794</v>
          </cell>
        </row>
        <row r="17">
          <cell r="A17">
            <v>45</v>
          </cell>
          <cell r="I17">
            <v>1.3072693952351864</v>
          </cell>
        </row>
        <row r="18">
          <cell r="A18">
            <v>50</v>
          </cell>
          <cell r="I18">
            <v>1.3383364602876797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topLeftCell="B1" zoomScaleNormal="100" workbookViewId="0">
      <selection activeCell="E28" sqref="E28"/>
    </sheetView>
  </sheetViews>
  <sheetFormatPr defaultRowHeight="15" x14ac:dyDescent="0.25"/>
  <cols>
    <col min="1" max="1" width="22.5703125" bestFit="1" customWidth="1"/>
    <col min="2" max="10" width="15.7109375" customWidth="1"/>
    <col min="11" max="11" width="23" bestFit="1" customWidth="1"/>
    <col min="12" max="12" width="14.85546875" bestFit="1" customWidth="1"/>
  </cols>
  <sheetData>
    <row r="1" spans="2:1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2:10" x14ac:dyDescent="0.25">
      <c r="B2" s="2" t="s">
        <v>9</v>
      </c>
      <c r="C2" s="3" t="s">
        <v>10</v>
      </c>
      <c r="D2" s="4"/>
      <c r="E2" s="4"/>
      <c r="F2" s="4"/>
      <c r="G2" s="4"/>
      <c r="H2" s="4"/>
      <c r="I2" s="4"/>
      <c r="J2" s="5"/>
    </row>
    <row r="3" spans="2:10" x14ac:dyDescent="0.25">
      <c r="B3" s="6"/>
      <c r="C3" s="7">
        <v>1</v>
      </c>
      <c r="D3" s="7">
        <v>1.5</v>
      </c>
      <c r="E3" s="7">
        <v>2</v>
      </c>
      <c r="F3" s="7">
        <v>2.5</v>
      </c>
      <c r="G3" s="7">
        <v>3</v>
      </c>
      <c r="H3" s="7">
        <v>4</v>
      </c>
      <c r="I3" s="7">
        <v>5</v>
      </c>
      <c r="J3" s="7">
        <v>7</v>
      </c>
    </row>
    <row r="4" spans="2:10" x14ac:dyDescent="0.25">
      <c r="B4" s="8">
        <v>0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</row>
    <row r="5" spans="2:10" x14ac:dyDescent="0.25">
      <c r="B5" s="8">
        <v>1</v>
      </c>
      <c r="C5" s="9">
        <f>0.0071*B5+1.0006</f>
        <v>1.0077</v>
      </c>
      <c r="D5" s="9">
        <f>0.007*B5+0.9973</f>
        <v>1.0043</v>
      </c>
      <c r="E5" s="9">
        <f>0.0069*B5+0.9981</f>
        <v>1.0049999999999999</v>
      </c>
      <c r="F5" s="9">
        <f>0.0066*B5+1</f>
        <v>1.0065999999999999</v>
      </c>
      <c r="G5" s="9">
        <f>0.007*B5+1</f>
        <v>1.0069999999999999</v>
      </c>
      <c r="H5" s="9">
        <f>0.0071*B5+1</f>
        <v>1.0071000000000001</v>
      </c>
      <c r="I5" s="9">
        <f>0.0069*B5+1</f>
        <v>1.0068999999999999</v>
      </c>
      <c r="J5" s="9">
        <f>0.007*B5+1</f>
        <v>1.0069999999999999</v>
      </c>
    </row>
    <row r="6" spans="2:10" x14ac:dyDescent="0.25">
      <c r="B6" s="8">
        <v>2</v>
      </c>
      <c r="C6" s="9">
        <f t="shared" ref="C6:C8" si="0">0.0071*B6+1.0006</f>
        <v>1.0147999999999999</v>
      </c>
      <c r="D6" s="9">
        <f t="shared" ref="D6:D9" si="1">0.007*B6+0.9973</f>
        <v>1.0112999999999999</v>
      </c>
      <c r="E6" s="9">
        <f t="shared" ref="E6:E9" si="2">0.0069*B6+0.9981</f>
        <v>1.0119</v>
      </c>
      <c r="F6" s="9">
        <f t="shared" ref="F6:F9" si="3">0.0066*B6+1</f>
        <v>1.0132000000000001</v>
      </c>
      <c r="G6" s="9">
        <f t="shared" ref="G6:G9" si="4">0.007*B6+1</f>
        <v>1.014</v>
      </c>
      <c r="H6" s="9">
        <f t="shared" ref="H6:H9" si="5">0.0071*B6+1</f>
        <v>1.0142</v>
      </c>
      <c r="I6" s="9">
        <f t="shared" ref="I6:I9" si="6">0.0069*B6+1</f>
        <v>1.0138</v>
      </c>
      <c r="J6" s="9">
        <f t="shared" ref="J6:J9" si="7">0.007*B6+1</f>
        <v>1.014</v>
      </c>
    </row>
    <row r="7" spans="2:10" x14ac:dyDescent="0.25">
      <c r="B7" s="8">
        <v>3</v>
      </c>
      <c r="C7" s="9">
        <f t="shared" si="0"/>
        <v>1.0219</v>
      </c>
      <c r="D7" s="9">
        <f t="shared" si="1"/>
        <v>1.0183</v>
      </c>
      <c r="E7" s="9">
        <f t="shared" si="2"/>
        <v>1.0187999999999999</v>
      </c>
      <c r="F7" s="9">
        <f t="shared" si="3"/>
        <v>1.0198</v>
      </c>
      <c r="G7" s="9">
        <f t="shared" si="4"/>
        <v>1.0209999999999999</v>
      </c>
      <c r="H7" s="9">
        <f t="shared" si="5"/>
        <v>1.0213000000000001</v>
      </c>
      <c r="I7" s="9">
        <f t="shared" si="6"/>
        <v>1.0206999999999999</v>
      </c>
      <c r="J7" s="9">
        <f t="shared" si="7"/>
        <v>1.0209999999999999</v>
      </c>
    </row>
    <row r="8" spans="2:10" x14ac:dyDescent="0.25">
      <c r="B8" s="8">
        <v>4</v>
      </c>
      <c r="C8" s="9">
        <f t="shared" si="0"/>
        <v>1.0289999999999999</v>
      </c>
      <c r="D8" s="9">
        <f t="shared" si="1"/>
        <v>1.0252999999999999</v>
      </c>
      <c r="E8" s="9">
        <f t="shared" si="2"/>
        <v>1.0257000000000001</v>
      </c>
      <c r="F8" s="9">
        <f t="shared" si="3"/>
        <v>1.0264</v>
      </c>
      <c r="G8" s="9">
        <f t="shared" si="4"/>
        <v>1.028</v>
      </c>
      <c r="H8" s="9">
        <f t="shared" si="5"/>
        <v>1.0284</v>
      </c>
      <c r="I8" s="9">
        <f t="shared" si="6"/>
        <v>1.0276000000000001</v>
      </c>
      <c r="J8" s="9">
        <f t="shared" si="7"/>
        <v>1.028</v>
      </c>
    </row>
    <row r="9" spans="2:10" x14ac:dyDescent="0.25">
      <c r="B9" s="8">
        <v>5</v>
      </c>
      <c r="C9" s="9">
        <v>1.0397800776196637</v>
      </c>
      <c r="D9" s="9">
        <f t="shared" si="1"/>
        <v>1.0323</v>
      </c>
      <c r="E9" s="9">
        <f t="shared" si="2"/>
        <v>1.0326</v>
      </c>
      <c r="F9" s="9">
        <f t="shared" si="3"/>
        <v>1.0329999999999999</v>
      </c>
      <c r="G9" s="9">
        <f t="shared" si="4"/>
        <v>1.0349999999999999</v>
      </c>
      <c r="H9" s="9">
        <f t="shared" si="5"/>
        <v>1.0355000000000001</v>
      </c>
      <c r="I9" s="9">
        <f t="shared" si="6"/>
        <v>1.0345</v>
      </c>
      <c r="J9" s="9">
        <f t="shared" si="7"/>
        <v>1.0349999999999999</v>
      </c>
    </row>
    <row r="10" spans="2:10" x14ac:dyDescent="0.25">
      <c r="B10" s="8">
        <v>10</v>
      </c>
      <c r="C10" s="9">
        <v>1.0716666666666668</v>
      </c>
      <c r="D10" s="9">
        <v>1.0656934306569343</v>
      </c>
      <c r="E10" s="9">
        <v>1.0560578661844484</v>
      </c>
      <c r="F10" s="9">
        <v>1.0558002936857562</v>
      </c>
      <c r="G10" s="9">
        <v>1.0658837009452879</v>
      </c>
      <c r="H10" s="9">
        <v>1.0710367526055951</v>
      </c>
      <c r="I10" s="9">
        <v>1.0668620138518914</v>
      </c>
      <c r="J10" s="9">
        <v>1.0675883256528418</v>
      </c>
    </row>
    <row r="11" spans="2:10" x14ac:dyDescent="0.25">
      <c r="B11" s="8">
        <v>15</v>
      </c>
      <c r="C11" s="9">
        <v>1.1025377229080933</v>
      </c>
      <c r="D11" s="9">
        <v>1.0988219895287958</v>
      </c>
      <c r="E11" s="9">
        <v>1.0912488321395202</v>
      </c>
      <c r="F11" s="9">
        <v>1.087416817906836</v>
      </c>
      <c r="G11" s="9">
        <v>1.1002365464222355</v>
      </c>
      <c r="H11" s="9">
        <v>1.1090599261573415</v>
      </c>
      <c r="I11" s="9">
        <v>1.1014851485148514</v>
      </c>
      <c r="J11" s="9">
        <v>1.1022997620935764</v>
      </c>
    </row>
    <row r="12" spans="2:10" x14ac:dyDescent="0.25">
      <c r="B12" s="8">
        <v>20</v>
      </c>
      <c r="C12" s="9">
        <v>1.1425017768301351</v>
      </c>
      <c r="D12" s="9">
        <v>1.1356104159621239</v>
      </c>
      <c r="E12" s="9">
        <v>1.1216389244558258</v>
      </c>
      <c r="F12" s="9">
        <v>1.1230865354576693</v>
      </c>
      <c r="G12" s="9">
        <v>1.1351433801098232</v>
      </c>
      <c r="H12" s="9">
        <v>1.14114552893045</v>
      </c>
      <c r="I12" s="9">
        <v>1.130397967823878</v>
      </c>
      <c r="J12" s="9">
        <v>1.1350027218290692</v>
      </c>
    </row>
    <row r="13" spans="2:10" x14ac:dyDescent="0.25">
      <c r="B13" s="8">
        <v>25</v>
      </c>
      <c r="C13" s="9">
        <v>1.1737860533041258</v>
      </c>
      <c r="D13" s="9">
        <v>1.1696273075583419</v>
      </c>
      <c r="E13" s="9">
        <v>1.1579643093192331</v>
      </c>
      <c r="F13" s="9">
        <v>1.1578099838969405</v>
      </c>
      <c r="G13" s="9">
        <v>1.1712307208057917</v>
      </c>
      <c r="H13" s="9">
        <v>1.1779788838612368</v>
      </c>
      <c r="I13" s="9">
        <v>1.1696845794392523</v>
      </c>
      <c r="J13" s="9">
        <v>1.1759729272419628</v>
      </c>
    </row>
    <row r="14" spans="2:10" x14ac:dyDescent="0.25">
      <c r="B14" s="8">
        <v>30</v>
      </c>
      <c r="C14" s="9">
        <v>1.2127499056959636</v>
      </c>
      <c r="D14" s="9">
        <v>1.2061781609195403</v>
      </c>
      <c r="E14" s="9">
        <v>1.1902173913043479</v>
      </c>
      <c r="F14" s="9">
        <v>1.1923714759535655</v>
      </c>
      <c r="G14" s="9">
        <v>1.2092947676308095</v>
      </c>
      <c r="H14" s="9">
        <v>1.208230198019802</v>
      </c>
      <c r="I14" s="9">
        <v>1.2041491280817798</v>
      </c>
      <c r="J14" s="9">
        <v>1.2097476066144475</v>
      </c>
    </row>
    <row r="15" spans="2:10" x14ac:dyDescent="0.25">
      <c r="B15" s="8">
        <v>35</v>
      </c>
      <c r="C15" s="9">
        <v>1.2509727626459144</v>
      </c>
      <c r="D15" s="9">
        <v>1.2450871338524288</v>
      </c>
      <c r="E15" s="9">
        <v>1.2281808622502628</v>
      </c>
      <c r="F15" s="9">
        <v>1.2315861596437137</v>
      </c>
      <c r="G15" s="9">
        <v>1.2507563025210084</v>
      </c>
      <c r="H15" s="9">
        <v>1.2480025567273891</v>
      </c>
      <c r="I15" s="9">
        <v>1.2468866749688667</v>
      </c>
      <c r="J15" s="9">
        <v>1.2473825904875859</v>
      </c>
    </row>
    <row r="16" spans="2:10" x14ac:dyDescent="0.25">
      <c r="B16" s="8">
        <v>40</v>
      </c>
      <c r="C16" s="9">
        <v>1.2834331337325349</v>
      </c>
      <c r="D16" s="9">
        <v>1.2710068130204391</v>
      </c>
      <c r="E16" s="9">
        <v>1.2654387865655472</v>
      </c>
      <c r="F16" s="9">
        <v>1.2676304654442876</v>
      </c>
      <c r="G16" s="9">
        <v>1.2804542326221611</v>
      </c>
      <c r="H16" s="9">
        <v>1.2790697674418605</v>
      </c>
      <c r="I16" s="9">
        <v>1.2750716332378222</v>
      </c>
      <c r="J16" s="9">
        <v>1.2803193122505374</v>
      </c>
    </row>
    <row r="17" spans="2:10" x14ac:dyDescent="0.25">
      <c r="B17" s="8">
        <v>45</v>
      </c>
      <c r="C17" s="9">
        <v>1.3219572368421053</v>
      </c>
      <c r="D17" s="9">
        <v>1.3132577238951897</v>
      </c>
      <c r="E17" s="9">
        <v>1.3030866493120119</v>
      </c>
      <c r="F17" s="9">
        <v>1.3053740014524329</v>
      </c>
      <c r="G17" s="9">
        <v>1.3199716211422492</v>
      </c>
      <c r="H17" s="9">
        <v>1.3223840162546563</v>
      </c>
      <c r="I17" s="9">
        <v>1.3105366492146595</v>
      </c>
      <c r="J17" s="9">
        <v>1.3167035048942217</v>
      </c>
    </row>
    <row r="18" spans="2:10" x14ac:dyDescent="0.25">
      <c r="B18" s="8">
        <v>50</v>
      </c>
      <c r="C18" s="9">
        <v>1.3514081546868433</v>
      </c>
      <c r="D18" s="9">
        <v>1.3469715202567187</v>
      </c>
      <c r="E18" s="9">
        <v>1.33842627960275</v>
      </c>
      <c r="F18" s="9">
        <v>1.3369282261063593</v>
      </c>
      <c r="G18" s="9">
        <v>1.350145137880987</v>
      </c>
      <c r="H18" s="9">
        <v>1.3526151714582613</v>
      </c>
      <c r="I18" s="9">
        <v>1.3435088896343508</v>
      </c>
      <c r="J18" s="9">
        <v>1.3547758284600389</v>
      </c>
    </row>
  </sheetData>
  <mergeCells count="2">
    <mergeCell ref="B2:B3"/>
    <mergeCell ref="C2:J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I26" sqref="I26"/>
    </sheetView>
  </sheetViews>
  <sheetFormatPr defaultRowHeight="15" x14ac:dyDescent="0.25"/>
  <cols>
    <col min="1" max="9" width="15.7109375" customWidth="1"/>
    <col min="10" max="10" width="23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3" t="s">
        <v>10</v>
      </c>
      <c r="C2" s="4"/>
      <c r="D2" s="4"/>
      <c r="E2" s="4"/>
      <c r="F2" s="4"/>
      <c r="G2" s="4"/>
      <c r="H2" s="4"/>
      <c r="I2" s="5"/>
    </row>
    <row r="3" spans="1:9" x14ac:dyDescent="0.25">
      <c r="A3" s="6"/>
      <c r="B3" s="7">
        <v>1</v>
      </c>
      <c r="C3" s="7">
        <v>1.5</v>
      </c>
      <c r="D3" s="7">
        <v>2</v>
      </c>
      <c r="E3" s="7">
        <v>2.5</v>
      </c>
      <c r="F3" s="7">
        <v>3</v>
      </c>
      <c r="G3" s="7">
        <v>4</v>
      </c>
      <c r="H3" s="7">
        <v>5</v>
      </c>
      <c r="I3" s="7">
        <v>7</v>
      </c>
    </row>
    <row r="4" spans="1:9" x14ac:dyDescent="0.25">
      <c r="A4" s="8">
        <v>0</v>
      </c>
      <c r="B4" s="9">
        <v>1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</row>
    <row r="5" spans="1:9" x14ac:dyDescent="0.25">
      <c r="A5" s="8">
        <v>1</v>
      </c>
      <c r="B5" s="9">
        <f>0.007*$A$5+1</f>
        <v>1.0069999999999999</v>
      </c>
      <c r="C5" s="9">
        <f>0.007*$A$5+1</f>
        <v>1.0069999999999999</v>
      </c>
      <c r="D5" s="9">
        <f>0.007*A5+1</f>
        <v>1.0069999999999999</v>
      </c>
      <c r="E5" s="9">
        <f>0.007*$A$5+1</f>
        <v>1.0069999999999999</v>
      </c>
      <c r="F5" s="9">
        <f>0.007*$A$5+1</f>
        <v>1.0069999999999999</v>
      </c>
      <c r="G5" s="9">
        <f>0.007*$A$5+1</f>
        <v>1.0069999999999999</v>
      </c>
      <c r="H5" s="9">
        <f>0.007*$A$5+1</f>
        <v>1.0069999999999999</v>
      </c>
      <c r="I5" s="9">
        <f>0.007*$A$5+1</f>
        <v>1.0069999999999999</v>
      </c>
    </row>
    <row r="6" spans="1:9" x14ac:dyDescent="0.25">
      <c r="A6" s="8">
        <v>2</v>
      </c>
      <c r="B6" s="9">
        <f>0.007*$A$6+1</f>
        <v>1.014</v>
      </c>
      <c r="C6" s="9">
        <f>0.007*$A$6+1</f>
        <v>1.014</v>
      </c>
      <c r="D6" s="9">
        <f t="shared" ref="D6:D9" si="0">0.007*A6+1</f>
        <v>1.014</v>
      </c>
      <c r="E6" s="9">
        <f>0.007*$A$6+1</f>
        <v>1.014</v>
      </c>
      <c r="F6" s="9">
        <f>0.007*$A$6+1</f>
        <v>1.014</v>
      </c>
      <c r="G6" s="9">
        <f>0.007*$A$6+1</f>
        <v>1.014</v>
      </c>
      <c r="H6" s="9">
        <f>0.007*$A$6+1</f>
        <v>1.014</v>
      </c>
      <c r="I6" s="9">
        <f>0.007*$A$6+1</f>
        <v>1.014</v>
      </c>
    </row>
    <row r="7" spans="1:9" x14ac:dyDescent="0.25">
      <c r="A7" s="8">
        <v>3</v>
      </c>
      <c r="B7" s="9">
        <f>0.007*$A$7+1</f>
        <v>1.0209999999999999</v>
      </c>
      <c r="C7" s="9">
        <f>0.007*$A$7+1</f>
        <v>1.0209999999999999</v>
      </c>
      <c r="D7" s="9">
        <f t="shared" si="0"/>
        <v>1.0209999999999999</v>
      </c>
      <c r="E7" s="9">
        <f>0.007*$A$7+1</f>
        <v>1.0209999999999999</v>
      </c>
      <c r="F7" s="9">
        <f>0.007*$A$7+1</f>
        <v>1.0209999999999999</v>
      </c>
      <c r="G7" s="9">
        <f>0.007*$A$7+1</f>
        <v>1.0209999999999999</v>
      </c>
      <c r="H7" s="9">
        <f>0.007*$A$7+1</f>
        <v>1.0209999999999999</v>
      </c>
      <c r="I7" s="9">
        <f>0.007*$A$7+1</f>
        <v>1.0209999999999999</v>
      </c>
    </row>
    <row r="8" spans="1:9" x14ac:dyDescent="0.25">
      <c r="A8" s="8">
        <v>4</v>
      </c>
      <c r="B8" s="9">
        <f>0.007*$A$8+1</f>
        <v>1.028</v>
      </c>
      <c r="C8" s="9">
        <f>0.007*$A$8+1</f>
        <v>1.028</v>
      </c>
      <c r="D8" s="9">
        <f t="shared" si="0"/>
        <v>1.028</v>
      </c>
      <c r="E8" s="9">
        <f>0.007*A8+1</f>
        <v>1.028</v>
      </c>
      <c r="F8" s="9">
        <f>0.007*A8+1</f>
        <v>1.028</v>
      </c>
      <c r="G8" s="9">
        <f>0.007*A8+1</f>
        <v>1.028</v>
      </c>
      <c r="H8" s="9">
        <f>0.007*A8+1</f>
        <v>1.028</v>
      </c>
      <c r="I8" s="9">
        <f>0.007*A8+1</f>
        <v>1.028</v>
      </c>
    </row>
    <row r="9" spans="1:9" x14ac:dyDescent="0.25">
      <c r="A9" s="8">
        <v>5</v>
      </c>
      <c r="B9" s="9">
        <v>1.0355466130114017</v>
      </c>
      <c r="C9" s="9">
        <v>1.0352941176470589</v>
      </c>
      <c r="D9" s="9">
        <f t="shared" si="0"/>
        <v>1.0349999999999999</v>
      </c>
      <c r="E9" s="9">
        <f>0.007*A9+1</f>
        <v>1.0349999999999999</v>
      </c>
      <c r="F9" s="9">
        <f>0.007*A9+1</f>
        <v>1.0349999999999999</v>
      </c>
      <c r="G9" s="9">
        <v>1.0380851626553822</v>
      </c>
      <c r="H9" s="9">
        <f>0.007*A9+1</f>
        <v>1.0349999999999999</v>
      </c>
      <c r="I9" s="9">
        <f>0.007*A9+1</f>
        <v>1.0349999999999999</v>
      </c>
    </row>
    <row r="10" spans="1:9" x14ac:dyDescent="0.25">
      <c r="A10" s="8">
        <v>10</v>
      </c>
      <c r="B10" s="9">
        <v>1.0733402850191172</v>
      </c>
      <c r="C10" s="9">
        <v>1.0678911118399477</v>
      </c>
      <c r="D10" s="9">
        <v>1.0414237496164467</v>
      </c>
      <c r="E10" s="9">
        <v>1.0447093889716841</v>
      </c>
      <c r="F10" s="9">
        <v>1.0684931506849316</v>
      </c>
      <c r="G10" s="9">
        <v>1.0724043715846994</v>
      </c>
      <c r="H10" s="9">
        <v>1.0679662802950474</v>
      </c>
      <c r="I10" s="9">
        <v>1.0641631434966425</v>
      </c>
    </row>
    <row r="11" spans="1:9" x14ac:dyDescent="0.25">
      <c r="A11" s="8">
        <v>15</v>
      </c>
      <c r="B11" s="9">
        <v>1.1012838801711842</v>
      </c>
      <c r="C11" s="9">
        <v>1.0966655439541935</v>
      </c>
      <c r="D11" s="9">
        <v>1.0764351411354265</v>
      </c>
      <c r="E11" s="9">
        <v>1.0871588089330027</v>
      </c>
      <c r="F11" s="9">
        <v>1.1015625</v>
      </c>
      <c r="G11" s="9">
        <v>1.1071932299012694</v>
      </c>
      <c r="H11" s="9">
        <v>1.0989428029276227</v>
      </c>
      <c r="I11" s="9">
        <v>1.0994347379239466</v>
      </c>
    </row>
    <row r="12" spans="1:9" x14ac:dyDescent="0.25">
      <c r="A12" s="8">
        <v>20</v>
      </c>
      <c r="B12" s="9">
        <v>1.1369661266568483</v>
      </c>
      <c r="C12" s="9">
        <v>1.1352859135285913</v>
      </c>
      <c r="D12" s="9">
        <v>1.1113294040602488</v>
      </c>
      <c r="E12" s="9">
        <v>1.1187360357484839</v>
      </c>
      <c r="F12" s="9">
        <v>1.1409897292250233</v>
      </c>
      <c r="G12" s="9">
        <v>1.1416521233275159</v>
      </c>
      <c r="H12" s="9">
        <v>1.1295625522429646</v>
      </c>
      <c r="I12" s="9">
        <v>1.1314119513484928</v>
      </c>
    </row>
    <row r="13" spans="1:9" x14ac:dyDescent="0.25">
      <c r="A13" s="8">
        <v>25</v>
      </c>
      <c r="B13" s="9">
        <v>1.1701402046229634</v>
      </c>
      <c r="C13" s="9">
        <v>1.1695402298850577</v>
      </c>
      <c r="D13" s="9">
        <v>1.1446880269814501</v>
      </c>
      <c r="E13" s="9">
        <v>1.1491803278688524</v>
      </c>
      <c r="F13" s="9">
        <v>1.1671442215854824</v>
      </c>
      <c r="G13" s="9">
        <v>1.1733931240657698</v>
      </c>
      <c r="H13" s="9">
        <v>1.1649425287356321</v>
      </c>
      <c r="I13" s="9">
        <v>1.1684871654833424</v>
      </c>
    </row>
    <row r="14" spans="1:9" x14ac:dyDescent="0.25">
      <c r="A14" s="8">
        <v>30</v>
      </c>
      <c r="B14" s="9">
        <v>1.2147915027537373</v>
      </c>
      <c r="C14" s="9">
        <v>1.2095096582466569</v>
      </c>
      <c r="D14" s="9">
        <v>1.1768377253814146</v>
      </c>
      <c r="E14" s="9">
        <v>1.1813279406808224</v>
      </c>
      <c r="F14" s="9">
        <v>1.2055244985202236</v>
      </c>
      <c r="G14" s="9">
        <v>1.2095531587057011</v>
      </c>
      <c r="H14" s="9">
        <v>1.2036817102137767</v>
      </c>
      <c r="I14" s="9">
        <v>1.1959195081050866</v>
      </c>
    </row>
    <row r="15" spans="1:9" x14ac:dyDescent="0.25">
      <c r="A15" s="8">
        <v>35</v>
      </c>
      <c r="B15" s="9">
        <v>1.2491909385113269</v>
      </c>
      <c r="C15" s="9">
        <v>1.2347364429275693</v>
      </c>
      <c r="D15" s="9">
        <v>1.2160515944106054</v>
      </c>
      <c r="E15" s="9">
        <v>1.2225322636902687</v>
      </c>
      <c r="F15" s="9">
        <v>1.236842105263158</v>
      </c>
      <c r="G15" s="9">
        <v>1.2448461782429432</v>
      </c>
      <c r="H15" s="9">
        <v>1.2325934934630587</v>
      </c>
      <c r="I15" s="9">
        <v>1.2374204742625794</v>
      </c>
    </row>
    <row r="16" spans="1:9" x14ac:dyDescent="0.25">
      <c r="A16" s="8">
        <v>40</v>
      </c>
      <c r="B16" s="9">
        <v>1.2855953372189843</v>
      </c>
      <c r="C16" s="9">
        <v>1.2748629600626469</v>
      </c>
      <c r="D16" s="9">
        <v>1.2487122884473876</v>
      </c>
      <c r="E16" s="9">
        <v>1.2562724014336917</v>
      </c>
      <c r="F16" s="9">
        <v>1.2809224318658283</v>
      </c>
      <c r="G16" s="9">
        <v>1.2760078023407022</v>
      </c>
      <c r="H16" s="9">
        <v>1.2712449043587333</v>
      </c>
      <c r="I16" s="9">
        <v>1.2757901013714967</v>
      </c>
    </row>
    <row r="17" spans="1:9" x14ac:dyDescent="0.25">
      <c r="A17" s="8">
        <v>45</v>
      </c>
      <c r="B17" s="9">
        <v>1.3157221985513423</v>
      </c>
      <c r="C17" s="9">
        <v>1.3113169552960129</v>
      </c>
      <c r="D17" s="9">
        <v>1.2826908541194253</v>
      </c>
      <c r="E17" s="9">
        <v>1.2928808557727776</v>
      </c>
      <c r="F17" s="9">
        <v>1.3102215868477485</v>
      </c>
      <c r="G17" s="9">
        <v>1.3162307176391683</v>
      </c>
      <c r="H17" s="9">
        <v>1.3043758043758042</v>
      </c>
      <c r="I17" s="9">
        <v>1.3057674702471773</v>
      </c>
    </row>
    <row r="18" spans="1:9" x14ac:dyDescent="0.25">
      <c r="A18" s="8">
        <v>50</v>
      </c>
      <c r="B18" s="9">
        <v>1.3455337690631808</v>
      </c>
      <c r="C18" s="9">
        <v>1.3426804123711342</v>
      </c>
      <c r="D18" s="9">
        <v>1.316524437548487</v>
      </c>
      <c r="E18" s="9">
        <v>1.3206480783722685</v>
      </c>
      <c r="F18" s="9">
        <v>1.351271654994471</v>
      </c>
      <c r="G18" s="9">
        <v>1.3464837049742711</v>
      </c>
      <c r="H18" s="9">
        <v>1.337953795379538</v>
      </c>
      <c r="I18" s="9">
        <v>1.3388610763454316</v>
      </c>
    </row>
  </sheetData>
  <mergeCells count="2">
    <mergeCell ref="A2:A3"/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I26" sqref="I26"/>
    </sheetView>
  </sheetViews>
  <sheetFormatPr defaultRowHeight="15" x14ac:dyDescent="0.25"/>
  <cols>
    <col min="1" max="9" width="15.7109375" customWidth="1"/>
    <col min="10" max="10" width="23.5703125" bestFit="1" customWidth="1"/>
  </cols>
  <sheetData>
    <row r="1" spans="1:9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spans="1:9" x14ac:dyDescent="0.25">
      <c r="A2" s="2" t="s">
        <v>9</v>
      </c>
      <c r="B2" s="3" t="s">
        <v>10</v>
      </c>
      <c r="C2" s="4"/>
      <c r="D2" s="4"/>
      <c r="E2" s="4"/>
      <c r="F2" s="4"/>
      <c r="G2" s="4"/>
      <c r="H2" s="4"/>
      <c r="I2" s="5"/>
    </row>
    <row r="3" spans="1:9" x14ac:dyDescent="0.25">
      <c r="A3" s="6"/>
      <c r="B3" s="7">
        <v>1</v>
      </c>
      <c r="C3" s="7">
        <v>1.5</v>
      </c>
      <c r="D3" s="7">
        <v>2</v>
      </c>
      <c r="E3" s="7">
        <v>2.5</v>
      </c>
      <c r="F3" s="7">
        <v>3</v>
      </c>
      <c r="G3" s="7">
        <v>4</v>
      </c>
      <c r="H3" s="7">
        <v>5</v>
      </c>
      <c r="I3" s="7">
        <v>7</v>
      </c>
    </row>
    <row r="4" spans="1:9" x14ac:dyDescent="0.25">
      <c r="A4" s="8">
        <v>0</v>
      </c>
      <c r="B4" s="9">
        <v>1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</row>
    <row r="5" spans="1:9" x14ac:dyDescent="0.25">
      <c r="A5" s="8">
        <v>1</v>
      </c>
      <c r="B5" s="9">
        <f>0.0071*A5+0.9999</f>
        <v>1.0070000000000001</v>
      </c>
      <c r="C5" s="9">
        <f>0.0069*A5+0.9989</f>
        <v>1.0058</v>
      </c>
      <c r="D5" s="9">
        <f>0.0068*A5+1</f>
        <v>1.0067999999999999</v>
      </c>
      <c r="E5" s="9">
        <f>0.0067*A5+1</f>
        <v>1.0066999999999999</v>
      </c>
      <c r="F5" s="9">
        <f>0.0069*A5+1.0009</f>
        <v>1.0077999999999998</v>
      </c>
      <c r="G5" s="9">
        <f>0.007*A5+1</f>
        <v>1.0069999999999999</v>
      </c>
      <c r="H5" s="9">
        <f>0.0067*A5+1</f>
        <v>1.0066999999999999</v>
      </c>
      <c r="I5" s="9">
        <f>0.0069*A5+1</f>
        <v>1.0068999999999999</v>
      </c>
    </row>
    <row r="6" spans="1:9" x14ac:dyDescent="0.25">
      <c r="A6" s="8">
        <v>2</v>
      </c>
      <c r="B6" s="9">
        <f t="shared" ref="B6:B8" si="0">0.0071*A6+0.9999</f>
        <v>1.0141</v>
      </c>
      <c r="C6" s="9">
        <f t="shared" ref="C6:C8" si="1">0.0069*A6+0.9989</f>
        <v>1.0126999999999999</v>
      </c>
      <c r="D6" s="9">
        <f t="shared" ref="D6:D9" si="2">0.0068*A6+1</f>
        <v>1.0136000000000001</v>
      </c>
      <c r="E6" s="9">
        <f t="shared" ref="E6:E8" si="3">0.0067*A6+1</f>
        <v>1.0134000000000001</v>
      </c>
      <c r="F6" s="9">
        <f t="shared" ref="F6:F8" si="4">0.0069*A6+1.0009</f>
        <v>1.0146999999999999</v>
      </c>
      <c r="G6" s="9">
        <f t="shared" ref="G6:G8" si="5">0.007*A6+1</f>
        <v>1.014</v>
      </c>
      <c r="H6" s="9">
        <f t="shared" ref="H6:H8" si="6">0.0067*A6+1</f>
        <v>1.0134000000000001</v>
      </c>
      <c r="I6" s="9">
        <f t="shared" ref="I6:I8" si="7">0.0069*A6+1</f>
        <v>1.0138</v>
      </c>
    </row>
    <row r="7" spans="1:9" x14ac:dyDescent="0.25">
      <c r="A7" s="8">
        <v>3</v>
      </c>
      <c r="B7" s="9">
        <f t="shared" si="0"/>
        <v>1.0212000000000001</v>
      </c>
      <c r="C7" s="9">
        <f t="shared" si="1"/>
        <v>1.0196000000000001</v>
      </c>
      <c r="D7" s="9">
        <f t="shared" si="2"/>
        <v>1.0204</v>
      </c>
      <c r="E7" s="9">
        <f t="shared" si="3"/>
        <v>1.0201</v>
      </c>
      <c r="F7" s="9">
        <f t="shared" si="4"/>
        <v>1.0215999999999998</v>
      </c>
      <c r="G7" s="9">
        <f t="shared" si="5"/>
        <v>1.0209999999999999</v>
      </c>
      <c r="H7" s="9">
        <f t="shared" si="6"/>
        <v>1.0201</v>
      </c>
      <c r="I7" s="9">
        <f t="shared" si="7"/>
        <v>1.0206999999999999</v>
      </c>
    </row>
    <row r="8" spans="1:9" x14ac:dyDescent="0.25">
      <c r="A8" s="8">
        <v>4</v>
      </c>
      <c r="B8" s="9">
        <f t="shared" si="0"/>
        <v>1.0283</v>
      </c>
      <c r="C8" s="9">
        <f t="shared" si="1"/>
        <v>1.0265</v>
      </c>
      <c r="D8" s="9">
        <f t="shared" si="2"/>
        <v>1.0271999999999999</v>
      </c>
      <c r="E8" s="9">
        <f t="shared" si="3"/>
        <v>1.0267999999999999</v>
      </c>
      <c r="F8" s="9">
        <f t="shared" si="4"/>
        <v>1.0285</v>
      </c>
      <c r="G8" s="9">
        <f t="shared" si="5"/>
        <v>1.028</v>
      </c>
      <c r="H8" s="9">
        <f t="shared" si="6"/>
        <v>1.0267999999999999</v>
      </c>
      <c r="I8" s="9">
        <f t="shared" si="7"/>
        <v>1.0276000000000001</v>
      </c>
    </row>
    <row r="9" spans="1:9" x14ac:dyDescent="0.25">
      <c r="A9" s="8">
        <v>5</v>
      </c>
      <c r="B9" s="9">
        <v>1.0388716890264877</v>
      </c>
      <c r="C9" s="9">
        <v>1.0347515427086718</v>
      </c>
      <c r="D9" s="9">
        <f t="shared" si="2"/>
        <v>1.034</v>
      </c>
      <c r="E9" s="9">
        <f>0.0067*A9+1</f>
        <v>1.0335000000000001</v>
      </c>
      <c r="F9" s="9">
        <v>1.0390243902439025</v>
      </c>
      <c r="G9" s="9">
        <v>1.0373731980779499</v>
      </c>
      <c r="H9" s="9">
        <v>1.0310495252758534</v>
      </c>
      <c r="I9" s="9">
        <f>0.0069*A9+1</f>
        <v>1.0345</v>
      </c>
    </row>
    <row r="10" spans="1:9" x14ac:dyDescent="0.25">
      <c r="A10" s="8">
        <v>10</v>
      </c>
      <c r="B10" s="9">
        <v>1.0667608618862592</v>
      </c>
      <c r="C10" s="9">
        <v>1.0620000000000001</v>
      </c>
      <c r="D10" s="9">
        <v>1.051217988757027</v>
      </c>
      <c r="E10" s="9">
        <v>1.0527912621359223</v>
      </c>
      <c r="F10" s="9">
        <v>1.0671971706454466</v>
      </c>
      <c r="G10" s="9">
        <v>1.0667032665385672</v>
      </c>
      <c r="H10" s="9">
        <v>1.0618393234672305</v>
      </c>
      <c r="I10" s="9">
        <v>1.056268509378085</v>
      </c>
    </row>
    <row r="11" spans="1:9" x14ac:dyDescent="0.25">
      <c r="A11" s="8">
        <v>15</v>
      </c>
      <c r="B11" s="9">
        <v>1.1062271062271063</v>
      </c>
      <c r="C11" s="9">
        <v>1.1031855955678671</v>
      </c>
      <c r="D11" s="9">
        <v>1.086156824782188</v>
      </c>
      <c r="E11" s="9">
        <v>1.087092731829574</v>
      </c>
      <c r="F11" s="9">
        <v>1.1056488549618322</v>
      </c>
      <c r="G11" s="9">
        <v>1.1002265005662515</v>
      </c>
      <c r="H11" s="9">
        <v>1.0957185710389965</v>
      </c>
      <c r="I11" s="9">
        <v>1.0994091959928076</v>
      </c>
    </row>
    <row r="12" spans="1:9" x14ac:dyDescent="0.25">
      <c r="A12" s="8">
        <v>20</v>
      </c>
      <c r="B12" s="9">
        <v>1.1396226415094339</v>
      </c>
      <c r="C12" s="9">
        <v>1.1378571428571429</v>
      </c>
      <c r="D12" s="9">
        <v>1.1190159574468086</v>
      </c>
      <c r="E12" s="9">
        <v>1.1197160374314297</v>
      </c>
      <c r="F12" s="9">
        <v>1.1397544853635506</v>
      </c>
      <c r="G12" s="9">
        <v>1.1352614665498102</v>
      </c>
      <c r="H12" s="9">
        <v>1.1289688114638945</v>
      </c>
      <c r="I12" s="9">
        <v>1.130779392338177</v>
      </c>
    </row>
    <row r="13" spans="1:9" x14ac:dyDescent="0.25">
      <c r="A13" s="8">
        <v>25</v>
      </c>
      <c r="B13" s="9">
        <v>1.1773879142300194</v>
      </c>
      <c r="C13" s="9">
        <v>1.1713235294117648</v>
      </c>
      <c r="D13" s="9">
        <v>1.157496561210454</v>
      </c>
      <c r="E13" s="9">
        <v>1.1593718676912796</v>
      </c>
      <c r="F13" s="9">
        <v>1.1733635774465327</v>
      </c>
      <c r="G13" s="9">
        <v>1.1718938480096501</v>
      </c>
      <c r="H13" s="9">
        <v>1.1646376811594203</v>
      </c>
      <c r="I13" s="9">
        <v>1.1662125340599454</v>
      </c>
    </row>
    <row r="14" spans="1:9" x14ac:dyDescent="0.25">
      <c r="A14" s="8">
        <v>30</v>
      </c>
      <c r="B14" s="9">
        <v>1.2118780096308186</v>
      </c>
      <c r="C14" s="9">
        <v>1.2036267472610505</v>
      </c>
      <c r="D14" s="9">
        <v>1.1873015873015873</v>
      </c>
      <c r="E14" s="9">
        <v>1.1957270847691248</v>
      </c>
      <c r="F14" s="9">
        <v>1.2041902228134354</v>
      </c>
      <c r="G14" s="9">
        <v>1.2053349875930524</v>
      </c>
      <c r="H14" s="9">
        <v>1.1951219512195124</v>
      </c>
      <c r="I14" s="9">
        <v>1.1995515695067265</v>
      </c>
    </row>
    <row r="15" spans="1:9" x14ac:dyDescent="0.25">
      <c r="A15" s="8">
        <v>35</v>
      </c>
      <c r="B15" s="9">
        <v>1.2510356255178128</v>
      </c>
      <c r="C15" s="9">
        <v>1.2416212003117693</v>
      </c>
      <c r="D15" s="9">
        <v>1.2200072490032623</v>
      </c>
      <c r="E15" s="9">
        <v>1.2291888062345022</v>
      </c>
      <c r="F15" s="9">
        <v>1.2439024390243902</v>
      </c>
      <c r="G15" s="9">
        <v>1.2415335463258788</v>
      </c>
      <c r="H15" s="9">
        <v>1.2325153374233129</v>
      </c>
      <c r="I15" s="9">
        <v>1.2384259259259258</v>
      </c>
    </row>
    <row r="16" spans="1:9" x14ac:dyDescent="0.25">
      <c r="A16" s="8">
        <v>40</v>
      </c>
      <c r="B16" s="9">
        <v>1.2862010221465077</v>
      </c>
      <c r="C16" s="9">
        <v>1.2723642172523961</v>
      </c>
      <c r="D16" s="9">
        <v>1.2545657845695117</v>
      </c>
      <c r="E16" s="9">
        <v>1.2595281306715063</v>
      </c>
      <c r="F16" s="9">
        <v>1.2776993648553283</v>
      </c>
      <c r="G16" s="9">
        <v>1.2736807604064242</v>
      </c>
      <c r="H16" s="9">
        <v>1.2659105229993699</v>
      </c>
      <c r="I16" s="9">
        <v>1.2734305266289794</v>
      </c>
    </row>
    <row r="17" spans="1:9" x14ac:dyDescent="0.25">
      <c r="A17" s="8">
        <v>45</v>
      </c>
      <c r="B17" s="9">
        <v>1.3193534294451725</v>
      </c>
      <c r="C17" s="9">
        <v>1.3105717811600166</v>
      </c>
      <c r="D17" s="9">
        <v>1.2911392405063293</v>
      </c>
      <c r="E17" s="9">
        <v>1.2952594251586413</v>
      </c>
      <c r="F17" s="9">
        <v>1.3133841131664854</v>
      </c>
      <c r="G17" s="9">
        <v>1.3168417485598103</v>
      </c>
      <c r="H17" s="9">
        <v>1.3036988968202468</v>
      </c>
      <c r="I17" s="9">
        <v>1.3072693952351864</v>
      </c>
    </row>
    <row r="18" spans="1:9" x14ac:dyDescent="0.25">
      <c r="A18" s="8">
        <v>50</v>
      </c>
      <c r="B18" s="9">
        <v>1.35183527305282</v>
      </c>
      <c r="C18" s="9">
        <v>1.3409090909090911</v>
      </c>
      <c r="D18" s="9">
        <v>1.3257187869239859</v>
      </c>
      <c r="E18" s="9">
        <v>1.3249331806032838</v>
      </c>
      <c r="F18" s="9">
        <v>1.346096654275093</v>
      </c>
      <c r="G18" s="9">
        <v>1.3474341192787798</v>
      </c>
      <c r="H18" s="9">
        <v>1.3313452617627568</v>
      </c>
      <c r="I18" s="9">
        <v>1.3383364602876797</v>
      </c>
    </row>
  </sheetData>
  <mergeCells count="2">
    <mergeCell ref="A2:A3"/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"/>
  <sheetViews>
    <sheetView zoomScaleNormal="100" workbookViewId="0">
      <selection activeCell="L33" sqref="L33"/>
    </sheetView>
  </sheetViews>
  <sheetFormatPr defaultRowHeight="15" x14ac:dyDescent="0.25"/>
  <cols>
    <col min="1" max="11" width="15.7109375" customWidth="1"/>
    <col min="12" max="12" width="50" bestFit="1" customWidth="1"/>
    <col min="13" max="14" width="21.42578125" bestFit="1" customWidth="1"/>
  </cols>
  <sheetData>
    <row r="1" spans="1:44" x14ac:dyDescent="0.25">
      <c r="A1" s="10" t="s">
        <v>0</v>
      </c>
      <c r="B1" s="11" t="s">
        <v>11</v>
      </c>
      <c r="C1" s="11" t="s">
        <v>12</v>
      </c>
      <c r="D1" s="11" t="s">
        <v>13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25">
      <c r="A2" s="13" t="s">
        <v>9</v>
      </c>
      <c r="B2" s="14" t="s">
        <v>21</v>
      </c>
      <c r="C2" s="14"/>
      <c r="D2" s="14"/>
      <c r="E2" s="14"/>
      <c r="F2" s="14"/>
      <c r="G2" s="14"/>
      <c r="H2" s="14"/>
      <c r="I2" s="14"/>
      <c r="J2" s="15"/>
      <c r="K2" s="15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x14ac:dyDescent="0.25">
      <c r="A3" s="13"/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</row>
    <row r="4" spans="1:44" x14ac:dyDescent="0.25">
      <c r="A4" s="8">
        <v>0</v>
      </c>
      <c r="B4" s="16">
        <v>1</v>
      </c>
      <c r="C4" s="16">
        <v>1</v>
      </c>
      <c r="D4" s="16">
        <v>1</v>
      </c>
      <c r="E4" s="16">
        <v>1</v>
      </c>
      <c r="F4" s="16">
        <v>1</v>
      </c>
      <c r="G4" s="16">
        <v>1</v>
      </c>
      <c r="H4" s="16">
        <v>1</v>
      </c>
      <c r="I4" s="16">
        <v>1</v>
      </c>
      <c r="J4" s="16">
        <v>1</v>
      </c>
      <c r="K4" s="16">
        <v>1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</row>
    <row r="5" spans="1:44" x14ac:dyDescent="0.25">
      <c r="A5" s="17">
        <v>1</v>
      </c>
      <c r="B5" s="16">
        <v>1.0106382978723405</v>
      </c>
      <c r="C5" s="16">
        <v>1.01</v>
      </c>
      <c r="D5" s="16">
        <v>1.0070052539404553</v>
      </c>
      <c r="E5" s="16">
        <v>1.0098360655737706</v>
      </c>
      <c r="F5" s="16">
        <v>1.0064829821717991</v>
      </c>
      <c r="G5" s="16">
        <v>1.0102915951972555</v>
      </c>
      <c r="H5" s="16">
        <v>1.0050167224080269</v>
      </c>
      <c r="I5" s="16">
        <v>1.0028436018957347</v>
      </c>
      <c r="J5" s="16">
        <v>1.0015432098765431</v>
      </c>
      <c r="K5" s="16">
        <v>1.0062695924764891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x14ac:dyDescent="0.25">
      <c r="A6" s="17">
        <v>2</v>
      </c>
      <c r="B6" s="16">
        <v>1.0233393177737879</v>
      </c>
      <c r="C6" s="16">
        <v>1.0150753768844221</v>
      </c>
      <c r="D6" s="16">
        <v>1.0141093474426808</v>
      </c>
      <c r="E6" s="16">
        <v>1.0198675496688743</v>
      </c>
      <c r="F6" s="16">
        <v>1.0130505709624795</v>
      </c>
      <c r="G6" s="16">
        <v>1.0190311418685121</v>
      </c>
      <c r="H6" s="16">
        <v>1.0100840336134453</v>
      </c>
      <c r="I6" s="16">
        <v>1.0108280254777071</v>
      </c>
      <c r="J6" s="16">
        <v>1.0077639751552796</v>
      </c>
      <c r="K6" s="16">
        <v>1.014218009478673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</row>
    <row r="7" spans="1:44" x14ac:dyDescent="0.25">
      <c r="A7" s="17">
        <v>3</v>
      </c>
      <c r="B7" s="16">
        <v>1.0344827586206895</v>
      </c>
      <c r="C7" s="16">
        <v>1.0236486486486487</v>
      </c>
      <c r="D7" s="16">
        <v>1.0267857142857142</v>
      </c>
      <c r="E7" s="16">
        <v>1.0283806343906512</v>
      </c>
      <c r="F7" s="16">
        <v>1.0222222222222224</v>
      </c>
      <c r="G7" s="16">
        <v>1.0297202797202798</v>
      </c>
      <c r="H7" s="16">
        <v>1.0238500851788757</v>
      </c>
      <c r="I7" s="16">
        <v>1.0205787781350484</v>
      </c>
      <c r="J7" s="16">
        <v>1.0172413793103448</v>
      </c>
      <c r="K7" s="16">
        <v>1.0222929936305734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4" x14ac:dyDescent="0.25">
      <c r="A8" s="17">
        <v>4</v>
      </c>
      <c r="B8" s="16">
        <v>1.0420475319926872</v>
      </c>
      <c r="C8" s="16">
        <v>1.0341296928327646</v>
      </c>
      <c r="D8" s="16">
        <v>1.0341726618705034</v>
      </c>
      <c r="E8" s="16">
        <v>1.0352941176470589</v>
      </c>
      <c r="F8" s="16">
        <v>1.0315614617940199</v>
      </c>
      <c r="G8" s="16">
        <v>1.0388007054673722</v>
      </c>
      <c r="H8" s="16">
        <v>1.034423407917384</v>
      </c>
      <c r="I8" s="16">
        <v>1.0321951219512195</v>
      </c>
      <c r="J8" s="16">
        <v>1.0268987341772151</v>
      </c>
      <c r="K8" s="16">
        <v>1.0304975922953452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pans="1:44" x14ac:dyDescent="0.25">
      <c r="A9" s="8">
        <v>5</v>
      </c>
      <c r="B9" s="16">
        <v>1.0544600938967139</v>
      </c>
      <c r="C9" s="16">
        <v>1.048951048951049</v>
      </c>
      <c r="D9" s="16">
        <v>1.054744525547445</v>
      </c>
      <c r="E9" s="16">
        <v>1.053082191780822</v>
      </c>
      <c r="F9" s="16">
        <v>1.0422297297297298</v>
      </c>
      <c r="G9" s="16">
        <v>1.0449640287769784</v>
      </c>
      <c r="H9" s="16">
        <v>1.0480769230769231</v>
      </c>
      <c r="I9" s="16">
        <v>1.0410509031198687</v>
      </c>
      <c r="J9" s="16">
        <v>1.036682615629984</v>
      </c>
      <c r="K9" s="16">
        <v>1.0403225806451613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pans="1:44" x14ac:dyDescent="0.25">
      <c r="A10" s="8">
        <v>10</v>
      </c>
      <c r="B10" s="16">
        <v>1.0881782945736436</v>
      </c>
      <c r="C10" s="16">
        <v>1.0849909584086799</v>
      </c>
      <c r="D10" s="16">
        <v>1.0926275992438561</v>
      </c>
      <c r="E10" s="16">
        <v>1.0865724381625443</v>
      </c>
      <c r="F10" s="16">
        <v>1.0805604203152366</v>
      </c>
      <c r="G10" s="16">
        <v>1.0819366852886405</v>
      </c>
      <c r="H10" s="16">
        <v>1.0821299638989168</v>
      </c>
      <c r="I10" s="16">
        <v>1.0745762711864408</v>
      </c>
      <c r="J10" s="16">
        <v>1.0743801652892562</v>
      </c>
      <c r="K10" s="16">
        <v>1.0750000000000002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pans="1:44" x14ac:dyDescent="0.25">
      <c r="A11" s="8">
        <v>15</v>
      </c>
      <c r="B11" s="16">
        <v>1.1207584830339323</v>
      </c>
      <c r="C11" s="16">
        <v>1.1152416356877322</v>
      </c>
      <c r="D11" s="16">
        <v>1.1245136186770428</v>
      </c>
      <c r="E11" s="16">
        <v>1.1181818181818182</v>
      </c>
      <c r="F11" s="16">
        <v>1.1097122302158273</v>
      </c>
      <c r="G11" s="16">
        <v>1.1130268199233715</v>
      </c>
      <c r="H11" s="16">
        <v>1.1143122676579924</v>
      </c>
      <c r="I11" s="16">
        <v>1.1103327495621718</v>
      </c>
      <c r="J11" s="16">
        <v>1.1035653650254671</v>
      </c>
      <c r="K11" s="16">
        <v>1.1044520547945207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</row>
    <row r="12" spans="1:44" x14ac:dyDescent="0.25">
      <c r="A12" s="8">
        <v>20</v>
      </c>
      <c r="B12" s="16">
        <v>1.1506147540983609</v>
      </c>
      <c r="C12" s="16">
        <v>1.1428571428571428</v>
      </c>
      <c r="D12" s="16">
        <v>1.1536926147704589</v>
      </c>
      <c r="E12" s="16">
        <v>1.1473880597014925</v>
      </c>
      <c r="F12" s="16">
        <v>1.1362799263351748</v>
      </c>
      <c r="G12" s="16">
        <v>1.1459566074950689</v>
      </c>
      <c r="H12" s="16">
        <v>1.1440839694656486</v>
      </c>
      <c r="I12" s="16">
        <v>1.1362007168458781</v>
      </c>
      <c r="J12" s="16">
        <v>1.1343804537521816</v>
      </c>
      <c r="K12" s="16">
        <v>1.1355633802816902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spans="1:44" x14ac:dyDescent="0.25">
      <c r="A13" s="8">
        <v>25</v>
      </c>
      <c r="B13" s="16">
        <v>1.179621848739496</v>
      </c>
      <c r="C13" s="16">
        <v>1.1741682974559686</v>
      </c>
      <c r="D13" s="16">
        <v>1.1820040899795501</v>
      </c>
      <c r="E13" s="16">
        <v>1.1759082217973231</v>
      </c>
      <c r="F13" s="16">
        <v>1.168560606060606</v>
      </c>
      <c r="G13" s="16">
        <v>1.1737373737373737</v>
      </c>
      <c r="H13" s="16">
        <v>1.1754901960784312</v>
      </c>
      <c r="I13" s="16">
        <v>1.1675874769797421</v>
      </c>
      <c r="J13" s="16">
        <v>1.1607142857142856</v>
      </c>
      <c r="K13" s="16">
        <v>1.166365280289331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1:44" x14ac:dyDescent="0.25">
      <c r="A14" s="8">
        <v>30</v>
      </c>
      <c r="B14" s="16">
        <v>1.2023554603854392</v>
      </c>
      <c r="C14" s="16">
        <v>1.1976047904191616</v>
      </c>
      <c r="D14" s="16">
        <v>1.2142857142857142</v>
      </c>
      <c r="E14" s="16">
        <v>1.201171875</v>
      </c>
      <c r="F14" s="16">
        <v>1.195736434108527</v>
      </c>
      <c r="G14" s="16">
        <v>1.2004132231404958</v>
      </c>
      <c r="H14" s="16">
        <v>1.2062374245472836</v>
      </c>
      <c r="I14" s="16">
        <v>1.1939736346516008</v>
      </c>
      <c r="J14" s="16">
        <v>1.1904761904761905</v>
      </c>
      <c r="K14" s="16">
        <v>1.1900369003690037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44" x14ac:dyDescent="0.25">
      <c r="A15" s="8">
        <v>35</v>
      </c>
      <c r="B15" s="16">
        <v>1.2286652078774618</v>
      </c>
      <c r="C15" s="16">
        <v>1.2244897959183674</v>
      </c>
      <c r="D15" s="16">
        <v>1.2403433476394847</v>
      </c>
      <c r="E15" s="16">
        <v>1.2324649298597194</v>
      </c>
      <c r="F15" s="16">
        <v>1.2217821782178218</v>
      </c>
      <c r="G15" s="16">
        <v>1.223157894736842</v>
      </c>
      <c r="H15" s="16">
        <v>1.231006160164271</v>
      </c>
      <c r="I15" s="16">
        <v>1.2192307692307691</v>
      </c>
      <c r="J15" s="16">
        <v>1.2195121951219512</v>
      </c>
      <c r="K15" s="16">
        <v>1.2215909090909092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pans="1:44" x14ac:dyDescent="0.25">
      <c r="A16" s="8">
        <v>40</v>
      </c>
      <c r="B16" s="16">
        <v>1.2533482142857144</v>
      </c>
      <c r="C16" s="16">
        <v>1.25</v>
      </c>
      <c r="D16" s="16">
        <v>1.2675438596491226</v>
      </c>
      <c r="E16" s="16">
        <v>1.2551020408163265</v>
      </c>
      <c r="F16" s="16">
        <v>1.2489878542510122</v>
      </c>
      <c r="G16" s="16">
        <v>1.2494623655913977</v>
      </c>
      <c r="H16" s="16">
        <v>1.2568134171907757</v>
      </c>
      <c r="I16" s="16">
        <v>1.2480314960629921</v>
      </c>
      <c r="J16" s="16">
        <v>1.24282982791587</v>
      </c>
      <c r="K16" s="16">
        <v>1.2451737451737452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pans="1:44" x14ac:dyDescent="0.25">
      <c r="A17" s="8">
        <v>45</v>
      </c>
      <c r="B17" s="16">
        <v>1.2761363636363638</v>
      </c>
      <c r="C17" s="16">
        <v>1.279317697228145</v>
      </c>
      <c r="D17" s="16">
        <v>1.2930648769574944</v>
      </c>
      <c r="E17" s="16">
        <v>1.2839248434237995</v>
      </c>
      <c r="F17" s="16">
        <v>1.274793388429752</v>
      </c>
      <c r="G17" s="16">
        <v>1.2797356828193831</v>
      </c>
      <c r="H17" s="16">
        <v>1.2809829059829057</v>
      </c>
      <c r="I17" s="16">
        <v>1.2705410821643286</v>
      </c>
      <c r="J17" s="16">
        <v>1.26953125</v>
      </c>
      <c r="K17" s="16">
        <v>1.2696850393700787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pans="1:44" x14ac:dyDescent="0.25">
      <c r="A18" s="8">
        <v>50</v>
      </c>
      <c r="B18" s="16">
        <v>1.3027842227378192</v>
      </c>
      <c r="C18" s="16">
        <v>1.3015184381778742</v>
      </c>
      <c r="D18" s="16">
        <v>1.3166287015945328</v>
      </c>
      <c r="E18" s="16">
        <v>1.3141025641025641</v>
      </c>
      <c r="F18" s="16">
        <v>1.3016877637130801</v>
      </c>
      <c r="G18" s="16">
        <v>1.2997762863534674</v>
      </c>
      <c r="H18" s="16">
        <v>1.3061002178649235</v>
      </c>
      <c r="I18" s="16">
        <v>1.2938775510204081</v>
      </c>
      <c r="J18" s="16">
        <v>1.2974051896207586</v>
      </c>
      <c r="K18" s="16">
        <v>1.2977867203219315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</row>
    <row r="19" spans="1:44" x14ac:dyDescent="0.25"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spans="1:44" x14ac:dyDescent="0.25"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</sheetData>
  <mergeCells count="2">
    <mergeCell ref="A2:A3"/>
    <mergeCell ref="B2:K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zoomScaleNormal="100" workbookViewId="0">
      <selection activeCell="L33" sqref="L33"/>
    </sheetView>
  </sheetViews>
  <sheetFormatPr defaultRowHeight="15" x14ac:dyDescent="0.25"/>
  <cols>
    <col min="1" max="11" width="15.7109375" customWidth="1"/>
    <col min="12" max="12" width="34.7109375" bestFit="1" customWidth="1"/>
    <col min="13" max="13" width="18.7109375" bestFit="1" customWidth="1"/>
    <col min="14" max="14" width="21" bestFit="1" customWidth="1"/>
  </cols>
  <sheetData>
    <row r="1" spans="1:61" x14ac:dyDescent="0.25">
      <c r="A1" s="1" t="s">
        <v>0</v>
      </c>
      <c r="B1" s="18" t="s">
        <v>11</v>
      </c>
      <c r="C1" s="18" t="s">
        <v>12</v>
      </c>
      <c r="D1" s="18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</row>
    <row r="2" spans="1:61" x14ac:dyDescent="0.25">
      <c r="A2" s="13" t="s">
        <v>9</v>
      </c>
      <c r="B2" s="14" t="s">
        <v>21</v>
      </c>
      <c r="C2" s="14"/>
      <c r="D2" s="14"/>
      <c r="E2" s="14"/>
      <c r="F2" s="14"/>
      <c r="G2" s="14"/>
      <c r="H2" s="14"/>
      <c r="I2" s="14"/>
      <c r="J2" s="15"/>
      <c r="K2" s="15"/>
      <c r="M2" s="22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12"/>
      <c r="AN2" s="12"/>
      <c r="AO2" s="12"/>
      <c r="AP2" s="12"/>
      <c r="AQ2" s="12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</row>
    <row r="3" spans="1:61" x14ac:dyDescent="0.25">
      <c r="A3" s="13"/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</row>
    <row r="4" spans="1:61" x14ac:dyDescent="0.25">
      <c r="A4" s="8">
        <v>0</v>
      </c>
      <c r="B4" s="16">
        <v>1</v>
      </c>
      <c r="C4" s="16">
        <v>1</v>
      </c>
      <c r="D4" s="16">
        <v>1</v>
      </c>
      <c r="E4" s="16">
        <v>1</v>
      </c>
      <c r="F4" s="16">
        <v>1</v>
      </c>
      <c r="G4" s="16">
        <v>1</v>
      </c>
      <c r="H4" s="16">
        <v>1</v>
      </c>
      <c r="I4" s="16">
        <v>1</v>
      </c>
      <c r="J4" s="16">
        <v>1</v>
      </c>
      <c r="K4" s="16">
        <v>1</v>
      </c>
      <c r="M4" s="19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</row>
    <row r="5" spans="1:61" x14ac:dyDescent="0.25">
      <c r="A5" s="17">
        <v>1</v>
      </c>
      <c r="B5" s="16">
        <v>1.0034423407917383</v>
      </c>
      <c r="C5" s="16">
        <v>1.0048780487804878</v>
      </c>
      <c r="D5" s="16">
        <v>1.0033898305084745</v>
      </c>
      <c r="E5" s="16">
        <v>1.0063391442155309</v>
      </c>
      <c r="F5" s="16">
        <v>1.0046367851622875</v>
      </c>
      <c r="G5" s="16">
        <v>1.0033444816053512</v>
      </c>
      <c r="H5" s="16">
        <v>1.0032467532467533</v>
      </c>
      <c r="I5" s="16">
        <v>1.0061255742725881</v>
      </c>
      <c r="J5" s="16">
        <v>1.0029806259314455</v>
      </c>
      <c r="K5" s="16">
        <v>1.0015105740181269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</row>
    <row r="6" spans="1:61" x14ac:dyDescent="0.25">
      <c r="A6" s="17">
        <v>2</v>
      </c>
      <c r="B6" s="16">
        <v>1.0156794425087108</v>
      </c>
      <c r="C6" s="16">
        <v>1.0114566284779052</v>
      </c>
      <c r="D6" s="16">
        <v>1.0119658119658119</v>
      </c>
      <c r="E6" s="16">
        <v>1.0192616372391654</v>
      </c>
      <c r="F6" s="16">
        <v>1.0093167701863355</v>
      </c>
      <c r="G6" s="16">
        <v>1.0135135135135136</v>
      </c>
      <c r="H6" s="16">
        <v>1.0164473684210527</v>
      </c>
      <c r="I6" s="16">
        <v>1.0186046511627906</v>
      </c>
      <c r="J6" s="16">
        <v>1.0135542168674698</v>
      </c>
      <c r="K6" s="16">
        <v>1.0091324200913243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</row>
    <row r="7" spans="1:61" x14ac:dyDescent="0.25">
      <c r="A7" s="17">
        <v>3</v>
      </c>
      <c r="B7" s="16">
        <v>1.0246045694200352</v>
      </c>
      <c r="C7" s="16">
        <v>1.0214876033057851</v>
      </c>
      <c r="D7" s="16">
        <v>1.0242214532871972</v>
      </c>
      <c r="E7" s="16">
        <v>1.025848142164782</v>
      </c>
      <c r="F7" s="16">
        <v>1.0188087774294672</v>
      </c>
      <c r="G7" s="16">
        <v>1.0221465076660989</v>
      </c>
      <c r="H7" s="16">
        <v>1.0231788079470199</v>
      </c>
      <c r="I7" s="16">
        <v>1.0265625</v>
      </c>
      <c r="J7" s="16">
        <v>1.0212443095599393</v>
      </c>
      <c r="K7" s="16">
        <v>1.0215716486902928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</row>
    <row r="8" spans="1:61" x14ac:dyDescent="0.25">
      <c r="A8" s="17">
        <v>4</v>
      </c>
      <c r="B8" s="16">
        <v>1.0373665480427046</v>
      </c>
      <c r="C8" s="16">
        <v>1.0334448160535117</v>
      </c>
      <c r="D8" s="16">
        <v>1.0331588132635254</v>
      </c>
      <c r="E8" s="16">
        <v>1.0375816993464053</v>
      </c>
      <c r="F8" s="16">
        <v>1.0301109350237718</v>
      </c>
      <c r="G8" s="16">
        <v>1.0344827586206897</v>
      </c>
      <c r="H8" s="16">
        <v>1.0317195325542572</v>
      </c>
      <c r="I8" s="16">
        <v>1.0330188679245282</v>
      </c>
      <c r="J8" s="16">
        <v>1.0322085889570551</v>
      </c>
      <c r="K8" s="16">
        <v>1.0311041990668741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</row>
    <row r="9" spans="1:61" x14ac:dyDescent="0.25">
      <c r="A9" s="8">
        <v>5</v>
      </c>
      <c r="B9" s="16">
        <v>1.0454545454545454</v>
      </c>
      <c r="C9" s="16">
        <v>1.0416666666666667</v>
      </c>
      <c r="D9" s="16">
        <v>1.0489938757655293</v>
      </c>
      <c r="E9" s="16">
        <v>1.0407830342577489</v>
      </c>
      <c r="F9" s="16">
        <v>1.029505582137161</v>
      </c>
      <c r="G9" s="16">
        <v>1.0484429065743945</v>
      </c>
      <c r="H9" s="16">
        <v>1.0453781512605043</v>
      </c>
      <c r="I9" s="16">
        <v>1.0425196850393701</v>
      </c>
      <c r="J9" s="16">
        <v>1.043076923076923</v>
      </c>
      <c r="K9" s="16">
        <v>1.0390015600624025</v>
      </c>
      <c r="M9" s="19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</row>
    <row r="10" spans="1:61" x14ac:dyDescent="0.25">
      <c r="A10" s="8">
        <v>10</v>
      </c>
      <c r="B10" s="16">
        <v>1.0761467889908256</v>
      </c>
      <c r="C10" s="16">
        <v>1.0831889081455808</v>
      </c>
      <c r="D10" s="16">
        <v>1.0840867992766725</v>
      </c>
      <c r="E10" s="16">
        <v>1.0813559322033899</v>
      </c>
      <c r="F10" s="16">
        <v>1.0634266886326194</v>
      </c>
      <c r="G10" s="16">
        <v>1.0879712746858168</v>
      </c>
      <c r="H10" s="16">
        <v>1.0817391304347828</v>
      </c>
      <c r="I10" s="16">
        <v>1.0799347471451877</v>
      </c>
      <c r="J10" s="16">
        <v>1.0779014308426074</v>
      </c>
      <c r="K10" s="16">
        <v>1.0707395498392283</v>
      </c>
      <c r="M10" s="19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</row>
    <row r="11" spans="1:61" x14ac:dyDescent="0.25">
      <c r="A11" s="8">
        <v>15</v>
      </c>
      <c r="B11" s="16">
        <v>1.1150190114068441</v>
      </c>
      <c r="C11" s="16">
        <v>1.1101243339253997</v>
      </c>
      <c r="D11" s="16">
        <v>1.1184701492537312</v>
      </c>
      <c r="E11" s="16">
        <v>1.1153846153846154</v>
      </c>
      <c r="F11" s="16">
        <v>1.0959252971137521</v>
      </c>
      <c r="G11" s="16">
        <v>1.1201478743068392</v>
      </c>
      <c r="H11" s="16">
        <v>1.1146953405017921</v>
      </c>
      <c r="I11" s="16">
        <v>1.1107382550335572</v>
      </c>
      <c r="J11" s="16">
        <v>1.1114754098360657</v>
      </c>
      <c r="K11" s="16">
        <v>1.1026490066225167</v>
      </c>
      <c r="M11" s="19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</row>
    <row r="12" spans="1:61" x14ac:dyDescent="0.25">
      <c r="A12" s="8">
        <v>20</v>
      </c>
      <c r="B12" s="16">
        <v>1.1366279069767442</v>
      </c>
      <c r="C12" s="16">
        <v>1.1425959780621571</v>
      </c>
      <c r="D12" s="16">
        <v>1.1484674329501914</v>
      </c>
      <c r="E12" s="16">
        <v>1.1433691756272402</v>
      </c>
      <c r="F12" s="16">
        <v>1.1265270506108203</v>
      </c>
      <c r="G12" s="16">
        <v>1.1477272727272727</v>
      </c>
      <c r="H12" s="16">
        <v>1.1433823529411764</v>
      </c>
      <c r="I12" s="16">
        <v>1.1453287197231836</v>
      </c>
      <c r="J12" s="16">
        <v>1.1394957983193279</v>
      </c>
      <c r="K12" s="16">
        <v>1.1345826235093699</v>
      </c>
      <c r="M12" s="19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</row>
    <row r="13" spans="1:61" x14ac:dyDescent="0.25">
      <c r="A13" s="8">
        <v>25</v>
      </c>
      <c r="B13" s="16">
        <v>1.1706586826347305</v>
      </c>
      <c r="C13" s="16">
        <v>1.1726078799249531</v>
      </c>
      <c r="D13" s="16">
        <v>1.1777996070726915</v>
      </c>
      <c r="E13" s="16">
        <v>1.1706422018348623</v>
      </c>
      <c r="F13" s="16">
        <v>1.1526785714285712</v>
      </c>
      <c r="G13" s="16">
        <v>1.1766990291262136</v>
      </c>
      <c r="H13" s="16">
        <v>1.1691729323308271</v>
      </c>
      <c r="I13" s="16">
        <v>1.1696113074204948</v>
      </c>
      <c r="J13" s="16">
        <v>1.1689655172413795</v>
      </c>
      <c r="K13" s="16">
        <v>1.1602787456445995</v>
      </c>
      <c r="M13" s="19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</row>
    <row r="14" spans="1:61" x14ac:dyDescent="0.25">
      <c r="A14" s="8">
        <v>30</v>
      </c>
      <c r="B14" s="16">
        <v>1.1945010183299389</v>
      </c>
      <c r="C14" s="16">
        <v>1.1927480916030533</v>
      </c>
      <c r="D14" s="16">
        <v>1.2038152610441766</v>
      </c>
      <c r="E14" s="16">
        <v>1.1969981238273921</v>
      </c>
      <c r="F14" s="16">
        <v>1.1800731261425959</v>
      </c>
      <c r="G14" s="16">
        <v>1.2023809523809523</v>
      </c>
      <c r="H14" s="16">
        <v>1.1961538461538461</v>
      </c>
      <c r="I14" s="16">
        <v>1.2014519056261344</v>
      </c>
      <c r="J14" s="16">
        <v>1.195767195767196</v>
      </c>
      <c r="K14" s="16">
        <v>1.1871657754010694</v>
      </c>
      <c r="M14" s="19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</row>
    <row r="15" spans="1:61" x14ac:dyDescent="0.25">
      <c r="A15" s="8">
        <v>35</v>
      </c>
      <c r="B15" s="16">
        <v>1.2193347193347195</v>
      </c>
      <c r="C15" s="16">
        <v>1.220703125</v>
      </c>
      <c r="D15" s="16">
        <v>1.2335390946502056</v>
      </c>
      <c r="E15" s="16">
        <v>1.2245681381957774</v>
      </c>
      <c r="F15" s="16">
        <v>1.2088014981273407</v>
      </c>
      <c r="G15" s="16">
        <v>1.2317073170731707</v>
      </c>
      <c r="H15" s="16">
        <v>1.2244094488188977</v>
      </c>
      <c r="I15" s="16">
        <v>1.2259259259259259</v>
      </c>
      <c r="J15" s="16">
        <v>1.2260397830018084</v>
      </c>
      <c r="K15" s="16">
        <v>1.2131147540983607</v>
      </c>
      <c r="M15" s="1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</row>
    <row r="16" spans="1:61" x14ac:dyDescent="0.25">
      <c r="A16" s="8">
        <v>40</v>
      </c>
      <c r="B16" s="16">
        <v>1.2505330490405118</v>
      </c>
      <c r="C16" s="16">
        <v>1.25</v>
      </c>
      <c r="D16" s="16">
        <v>1.2515657620041754</v>
      </c>
      <c r="E16" s="16">
        <v>1.2534381139489195</v>
      </c>
      <c r="F16" s="16">
        <v>1.2342256214149139</v>
      </c>
      <c r="G16" s="16">
        <v>1.2598752598752598</v>
      </c>
      <c r="H16" s="16">
        <v>1.248995983935743</v>
      </c>
      <c r="I16" s="16">
        <v>1.2514177693761814</v>
      </c>
      <c r="J16" s="16">
        <v>1.2532347504621073</v>
      </c>
      <c r="K16" s="16">
        <v>1.2402234636871508</v>
      </c>
      <c r="M16" s="19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</row>
    <row r="17" spans="1:61" x14ac:dyDescent="0.25">
      <c r="A17" s="8">
        <v>45</v>
      </c>
      <c r="B17" s="16">
        <v>1.2722342733188721</v>
      </c>
      <c r="C17" s="16">
        <v>1.2833675564681726</v>
      </c>
      <c r="D17" s="16">
        <v>1.2809829059829057</v>
      </c>
      <c r="E17" s="16">
        <v>1.2811244979919678</v>
      </c>
      <c r="F17" s="16">
        <v>1.2632093933463795</v>
      </c>
      <c r="G17" s="16">
        <v>1.2811839323467231</v>
      </c>
      <c r="H17" s="16">
        <v>1.2798353909465021</v>
      </c>
      <c r="I17" s="16">
        <v>1.2804642166344293</v>
      </c>
      <c r="J17" s="16">
        <v>1.2792452830188679</v>
      </c>
      <c r="K17" s="16">
        <v>1.2637571157495255</v>
      </c>
      <c r="M17" s="19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</row>
    <row r="18" spans="1:61" x14ac:dyDescent="0.25">
      <c r="A18" s="8">
        <v>50</v>
      </c>
      <c r="B18" s="16">
        <v>1.2975663716814159</v>
      </c>
      <c r="C18" s="16">
        <v>1.3020833333333335</v>
      </c>
      <c r="D18" s="16">
        <v>1.3089519650655019</v>
      </c>
      <c r="E18" s="16">
        <v>1.3073770491803278</v>
      </c>
      <c r="F18" s="16">
        <v>1.2909999999999999</v>
      </c>
      <c r="G18" s="16">
        <v>1.3060344827586206</v>
      </c>
      <c r="H18" s="16">
        <v>1.2985386221294364</v>
      </c>
      <c r="I18" s="16">
        <v>1.3057199211045365</v>
      </c>
      <c r="J18" s="16">
        <v>1.3038461538461539</v>
      </c>
      <c r="K18" s="16">
        <v>1.2882011605415862</v>
      </c>
      <c r="M18" s="19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</row>
    <row r="19" spans="1:61" x14ac:dyDescent="0.25"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</row>
    <row r="20" spans="1:61" x14ac:dyDescent="0.25"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</sheetData>
  <mergeCells count="2">
    <mergeCell ref="A2:A3"/>
    <mergeCell ref="B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zoomScaleNormal="100" workbookViewId="0">
      <selection activeCell="L33" sqref="L33"/>
    </sheetView>
  </sheetViews>
  <sheetFormatPr defaultRowHeight="15" x14ac:dyDescent="0.25"/>
  <cols>
    <col min="1" max="11" width="15.7109375" customWidth="1"/>
    <col min="12" max="12" width="34.7109375" bestFit="1" customWidth="1"/>
    <col min="13" max="13" width="20.5703125" bestFit="1" customWidth="1"/>
    <col min="14" max="14" width="30.42578125" bestFit="1" customWidth="1"/>
  </cols>
  <sheetData>
    <row r="1" spans="1:53" x14ac:dyDescent="0.25">
      <c r="A1" s="1" t="s">
        <v>0</v>
      </c>
      <c r="B1" s="18" t="s">
        <v>11</v>
      </c>
      <c r="C1" s="18" t="s">
        <v>12</v>
      </c>
      <c r="D1" s="18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1"/>
      <c r="AS1" s="21"/>
      <c r="AT1" s="21"/>
      <c r="AU1" s="21"/>
      <c r="AV1" s="21"/>
      <c r="AW1" s="21"/>
      <c r="AX1" s="21"/>
      <c r="AY1" s="21"/>
      <c r="AZ1" s="21"/>
      <c r="BA1" s="21"/>
    </row>
    <row r="2" spans="1:53" x14ac:dyDescent="0.25">
      <c r="A2" s="13" t="s">
        <v>9</v>
      </c>
      <c r="B2" s="14" t="s">
        <v>21</v>
      </c>
      <c r="C2" s="14"/>
      <c r="D2" s="14"/>
      <c r="E2" s="14"/>
      <c r="F2" s="14"/>
      <c r="G2" s="14"/>
      <c r="H2" s="14"/>
      <c r="I2" s="14"/>
      <c r="J2" s="15"/>
      <c r="K2" s="15"/>
      <c r="M2" s="22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12"/>
      <c r="AN2" s="12"/>
      <c r="AO2" s="12"/>
      <c r="AP2" s="12"/>
      <c r="AQ2" s="12"/>
      <c r="AR2" s="21"/>
      <c r="AS2" s="21"/>
      <c r="AT2" s="21"/>
      <c r="AU2" s="21"/>
      <c r="AV2" s="21"/>
      <c r="AW2" s="21"/>
      <c r="AX2" s="21"/>
      <c r="AY2" s="21"/>
      <c r="AZ2" s="21"/>
      <c r="BA2" s="21"/>
    </row>
    <row r="3" spans="1:53" x14ac:dyDescent="0.25">
      <c r="A3" s="13"/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1"/>
      <c r="AS3" s="21"/>
      <c r="AT3" s="21"/>
      <c r="AU3" s="21"/>
      <c r="AV3" s="21"/>
      <c r="AW3" s="21"/>
      <c r="AX3" s="21"/>
      <c r="AY3" s="21"/>
      <c r="AZ3" s="21"/>
      <c r="BA3" s="21"/>
    </row>
    <row r="4" spans="1:53" x14ac:dyDescent="0.25">
      <c r="A4" s="8">
        <v>0</v>
      </c>
      <c r="B4" s="16">
        <v>1</v>
      </c>
      <c r="C4" s="16">
        <v>1</v>
      </c>
      <c r="D4" s="16">
        <v>1</v>
      </c>
      <c r="E4" s="16">
        <v>1</v>
      </c>
      <c r="F4" s="16">
        <v>1</v>
      </c>
      <c r="G4" s="16">
        <v>1</v>
      </c>
      <c r="H4" s="16">
        <v>1</v>
      </c>
      <c r="I4" s="16">
        <v>1</v>
      </c>
      <c r="J4" s="16">
        <v>1</v>
      </c>
      <c r="K4" s="16">
        <v>1</v>
      </c>
      <c r="M4" s="19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1"/>
      <c r="AS4" s="21"/>
      <c r="AT4" s="21"/>
      <c r="AU4" s="21"/>
      <c r="AV4" s="21"/>
      <c r="AW4" s="21"/>
      <c r="AX4" s="21"/>
      <c r="AY4" s="21"/>
      <c r="AZ4" s="21"/>
      <c r="BA4" s="21"/>
    </row>
    <row r="5" spans="1:53" x14ac:dyDescent="0.25">
      <c r="A5" s="17">
        <v>1</v>
      </c>
      <c r="B5" s="16">
        <v>1.0100334448160535</v>
      </c>
      <c r="C5" s="16">
        <v>1.0046367851622875</v>
      </c>
      <c r="D5" s="16">
        <v>1.0016207455429498</v>
      </c>
      <c r="E5" s="16">
        <v>1.0015151515151515</v>
      </c>
      <c r="F5" s="16">
        <v>1.0029761904761905</v>
      </c>
      <c r="G5" s="16">
        <v>1.0048076923076923</v>
      </c>
      <c r="H5" s="16">
        <v>1.0062402496099845</v>
      </c>
      <c r="I5" s="16">
        <v>1.0058651026392962</v>
      </c>
      <c r="J5" s="16">
        <v>1.0056980056980056</v>
      </c>
      <c r="K5" s="16">
        <v>1.004360465116279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AS5" s="21"/>
      <c r="AT5" s="21"/>
      <c r="AU5" s="21"/>
      <c r="AV5" s="21"/>
      <c r="AW5" s="21"/>
      <c r="AX5" s="21"/>
      <c r="AY5" s="21"/>
      <c r="AZ5" s="21"/>
      <c r="BA5" s="21"/>
    </row>
    <row r="6" spans="1:53" x14ac:dyDescent="0.25">
      <c r="A6" s="17">
        <v>2</v>
      </c>
      <c r="B6" s="16">
        <v>1.0219966159052454</v>
      </c>
      <c r="C6" s="16">
        <v>1.0140405616224648</v>
      </c>
      <c r="D6" s="16">
        <v>1.0131147540983607</v>
      </c>
      <c r="E6" s="16">
        <v>1.0153609831029187</v>
      </c>
      <c r="F6" s="16">
        <v>1.007473841554559</v>
      </c>
      <c r="G6" s="16">
        <v>1.0145631067961165</v>
      </c>
      <c r="H6" s="16">
        <v>1.0125588697017269</v>
      </c>
      <c r="I6" s="16">
        <v>1.0162962962962963</v>
      </c>
      <c r="J6" s="16">
        <v>1.014367816091954</v>
      </c>
      <c r="K6" s="16">
        <v>1.0161764705882352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AS6" s="21"/>
      <c r="AT6" s="21"/>
      <c r="AU6" s="21"/>
      <c r="AV6" s="21"/>
      <c r="AW6" s="21"/>
      <c r="AX6" s="21"/>
      <c r="AY6" s="21"/>
      <c r="AZ6" s="21"/>
      <c r="BA6" s="21"/>
    </row>
    <row r="7" spans="1:53" x14ac:dyDescent="0.25">
      <c r="A7" s="17">
        <v>3</v>
      </c>
      <c r="B7" s="16">
        <v>1.0307167235494881</v>
      </c>
      <c r="C7" s="16">
        <v>1.0284810126582278</v>
      </c>
      <c r="D7" s="16">
        <v>1.0231788079470199</v>
      </c>
      <c r="E7" s="16">
        <v>1.0232198142414861</v>
      </c>
      <c r="F7" s="16">
        <v>1.0150602409638554</v>
      </c>
      <c r="G7" s="16">
        <v>1.0245098039215685</v>
      </c>
      <c r="H7" s="16">
        <v>1.0221870047543582</v>
      </c>
      <c r="I7" s="16">
        <v>1.0269461077844311</v>
      </c>
      <c r="J7" s="16">
        <v>1.0202312138728324</v>
      </c>
      <c r="K7" s="16">
        <v>1.0237037037037036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1"/>
      <c r="AS7" s="21"/>
      <c r="AT7" s="21"/>
      <c r="AU7" s="21"/>
      <c r="AV7" s="21"/>
      <c r="AW7" s="21"/>
      <c r="AX7" s="21"/>
      <c r="AY7" s="21"/>
      <c r="AZ7" s="21"/>
      <c r="BA7" s="21"/>
    </row>
    <row r="8" spans="1:53" x14ac:dyDescent="0.25">
      <c r="A8" s="17">
        <v>4</v>
      </c>
      <c r="B8" s="16">
        <v>1.0378006872852235</v>
      </c>
      <c r="C8" s="16">
        <v>1.036682615629984</v>
      </c>
      <c r="D8" s="16">
        <v>1.0317195325542572</v>
      </c>
      <c r="E8" s="16">
        <v>1.0328125000000001</v>
      </c>
      <c r="F8" s="16">
        <v>1.0274390243902438</v>
      </c>
      <c r="G8" s="16">
        <v>1.0346534653465347</v>
      </c>
      <c r="H8" s="16">
        <v>1.0303514376996805</v>
      </c>
      <c r="I8" s="16">
        <v>1.0331325301204819</v>
      </c>
      <c r="J8" s="16">
        <v>1.0321637426900583</v>
      </c>
      <c r="K8" s="16">
        <v>1.0328849028400597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1"/>
      <c r="AS8" s="21"/>
      <c r="AT8" s="21"/>
      <c r="AU8" s="21"/>
      <c r="AV8" s="21"/>
      <c r="AW8" s="21"/>
      <c r="AX8" s="21"/>
      <c r="AY8" s="21"/>
      <c r="AZ8" s="21"/>
      <c r="BA8" s="21"/>
    </row>
    <row r="9" spans="1:53" x14ac:dyDescent="0.25">
      <c r="A9" s="8">
        <v>5</v>
      </c>
      <c r="B9" s="16">
        <v>1.0463917525773196</v>
      </c>
      <c r="C9" s="16">
        <v>1.0430622009569379</v>
      </c>
      <c r="D9" s="16">
        <v>1.0453020134228188</v>
      </c>
      <c r="E9" s="16">
        <v>1.0358814352574104</v>
      </c>
      <c r="F9" s="16">
        <v>1.0259541984732825</v>
      </c>
      <c r="G9" s="16">
        <v>1.0462046204620463</v>
      </c>
      <c r="H9" s="16">
        <v>1.0400641025641026</v>
      </c>
      <c r="I9" s="16">
        <v>1.0377643504531722</v>
      </c>
      <c r="J9" s="16">
        <v>1.032069970845481</v>
      </c>
      <c r="K9" s="16">
        <v>1.0410447761194028</v>
      </c>
      <c r="M9" s="19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1"/>
      <c r="AS9" s="21"/>
      <c r="AT9" s="21"/>
      <c r="AU9" s="21"/>
      <c r="AV9" s="21"/>
      <c r="AW9" s="21"/>
      <c r="AX9" s="21"/>
      <c r="AY9" s="21"/>
      <c r="AZ9" s="21"/>
      <c r="BA9" s="21"/>
    </row>
    <row r="10" spans="1:53" x14ac:dyDescent="0.25">
      <c r="A10" s="8">
        <v>10</v>
      </c>
      <c r="B10" s="16">
        <v>1.0817051509769096</v>
      </c>
      <c r="C10" s="16">
        <v>1.0792079207920793</v>
      </c>
      <c r="D10" s="16">
        <v>1.0778546712802768</v>
      </c>
      <c r="E10" s="16">
        <v>1.0744336569579289</v>
      </c>
      <c r="F10" s="16">
        <v>1.0599369085173502</v>
      </c>
      <c r="G10" s="16">
        <v>1.0819112627986349</v>
      </c>
      <c r="H10" s="16">
        <v>1.076285240464345</v>
      </c>
      <c r="I10" s="16">
        <v>1.068429237947123</v>
      </c>
      <c r="J10" s="16">
        <v>1.0711043872919817</v>
      </c>
      <c r="K10" s="16">
        <v>1.0763888888888888</v>
      </c>
      <c r="M10" s="19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1"/>
      <c r="AS10" s="21"/>
      <c r="AT10" s="21"/>
      <c r="AU10" s="21"/>
      <c r="AV10" s="21"/>
      <c r="AW10" s="21"/>
      <c r="AX10" s="21"/>
      <c r="AY10" s="21"/>
      <c r="AZ10" s="21"/>
      <c r="BA10" s="21"/>
    </row>
    <row r="11" spans="1:53" x14ac:dyDescent="0.25">
      <c r="A11" s="8">
        <v>15</v>
      </c>
      <c r="B11" s="16">
        <v>1.1113138686131385</v>
      </c>
      <c r="C11" s="16">
        <v>1.1122448979591837</v>
      </c>
      <c r="D11" s="16">
        <v>1.1085409252669038</v>
      </c>
      <c r="E11" s="16">
        <v>1.1048252911813645</v>
      </c>
      <c r="F11" s="16">
        <v>1.0926829268292684</v>
      </c>
      <c r="G11" s="16">
        <v>1.1161971830985917</v>
      </c>
      <c r="H11" s="16">
        <v>1.1113013698630139</v>
      </c>
      <c r="I11" s="16">
        <v>1.104501607717042</v>
      </c>
      <c r="J11" s="16">
        <v>1.1028037383177569</v>
      </c>
      <c r="K11" s="16">
        <v>1.1071428571428572</v>
      </c>
      <c r="M11" s="19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1"/>
      <c r="AS11" s="21"/>
      <c r="AT11" s="21"/>
      <c r="AU11" s="21"/>
      <c r="AV11" s="21"/>
      <c r="AW11" s="21"/>
      <c r="AX11" s="21"/>
      <c r="AY11" s="21"/>
      <c r="AZ11" s="21"/>
      <c r="BA11" s="21"/>
    </row>
    <row r="12" spans="1:53" x14ac:dyDescent="0.25">
      <c r="A12" s="8">
        <v>20</v>
      </c>
      <c r="B12" s="16">
        <v>1.1447368421052631</v>
      </c>
      <c r="C12" s="16">
        <v>1.1413612565445028</v>
      </c>
      <c r="D12" s="16">
        <v>1.1452205882352939</v>
      </c>
      <c r="E12" s="16">
        <v>1.1369863013698631</v>
      </c>
      <c r="F12" s="16">
        <v>1.1218697829716195</v>
      </c>
      <c r="G12" s="16">
        <v>1.1444043321299637</v>
      </c>
      <c r="H12" s="16">
        <v>1.1405975395430581</v>
      </c>
      <c r="I12" s="16">
        <v>1.1336633663366338</v>
      </c>
      <c r="J12" s="16">
        <v>1.1309904153354633</v>
      </c>
      <c r="K12" s="16">
        <v>1.1397058823529411</v>
      </c>
      <c r="M12" s="19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1"/>
      <c r="AS12" s="21"/>
      <c r="AT12" s="21"/>
      <c r="AU12" s="21"/>
      <c r="AV12" s="21"/>
      <c r="AW12" s="21"/>
      <c r="AX12" s="21"/>
      <c r="AY12" s="21"/>
      <c r="AZ12" s="21"/>
      <c r="BA12" s="21"/>
    </row>
    <row r="13" spans="1:53" x14ac:dyDescent="0.25">
      <c r="A13" s="8">
        <v>25</v>
      </c>
      <c r="B13" s="16">
        <v>1.1734104046242775</v>
      </c>
      <c r="C13" s="16">
        <v>1.172043010752688</v>
      </c>
      <c r="D13" s="16">
        <v>1.1754716981132074</v>
      </c>
      <c r="E13" s="16">
        <v>1.1669595782073816</v>
      </c>
      <c r="F13" s="16">
        <v>1.1467576791808876</v>
      </c>
      <c r="G13" s="16">
        <v>1.1719038817005545</v>
      </c>
      <c r="H13" s="16">
        <v>1.1693693693693694</v>
      </c>
      <c r="I13" s="16">
        <v>1.1644067796610171</v>
      </c>
      <c r="J13" s="16">
        <v>1.1625615763546797</v>
      </c>
      <c r="K13" s="16">
        <v>1.1625000000000001</v>
      </c>
      <c r="M13" s="19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1"/>
      <c r="AS13" s="21"/>
      <c r="AT13" s="21"/>
      <c r="AU13" s="21"/>
      <c r="AV13" s="21"/>
      <c r="AW13" s="21"/>
      <c r="AX13" s="21"/>
      <c r="AY13" s="21"/>
      <c r="AZ13" s="21"/>
      <c r="BA13" s="21"/>
    </row>
    <row r="14" spans="1:53" x14ac:dyDescent="0.25">
      <c r="A14" s="8">
        <v>30</v>
      </c>
      <c r="B14" s="16">
        <v>1.2011834319526626</v>
      </c>
      <c r="C14" s="16">
        <v>1.1912568306010929</v>
      </c>
      <c r="D14" s="16">
        <v>1.198076923076923</v>
      </c>
      <c r="E14" s="16">
        <v>1.1921005385996408</v>
      </c>
      <c r="F14" s="16">
        <v>1.1789473684210527</v>
      </c>
      <c r="G14" s="16">
        <v>1.2030360531309297</v>
      </c>
      <c r="H14" s="16">
        <v>1.1952117863720073</v>
      </c>
      <c r="I14" s="16">
        <v>1.1844827586206899</v>
      </c>
      <c r="J14" s="16">
        <v>1.1939291736930859</v>
      </c>
      <c r="K14" s="16">
        <v>1.1943493150684932</v>
      </c>
      <c r="M14" s="19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1"/>
      <c r="AS14" s="21"/>
      <c r="AT14" s="21"/>
      <c r="AU14" s="21"/>
      <c r="AV14" s="21"/>
      <c r="AW14" s="21"/>
      <c r="AX14" s="21"/>
      <c r="AY14" s="21"/>
      <c r="AZ14" s="21"/>
      <c r="BA14" s="21"/>
    </row>
    <row r="15" spans="1:53" x14ac:dyDescent="0.25">
      <c r="A15" s="8">
        <v>35</v>
      </c>
      <c r="B15" s="16">
        <v>1.2253521126760563</v>
      </c>
      <c r="C15" s="16">
        <v>1.2224299065420561</v>
      </c>
      <c r="D15" s="16">
        <v>1.2239685658153241</v>
      </c>
      <c r="E15" s="16">
        <v>1.2138939670932358</v>
      </c>
      <c r="F15" s="16">
        <v>1.2064631956912029</v>
      </c>
      <c r="G15" s="16">
        <v>1.2334630350194553</v>
      </c>
      <c r="H15" s="16">
        <v>1.2199248120300752</v>
      </c>
      <c r="I15" s="16">
        <v>1.2137809187279154</v>
      </c>
      <c r="J15" s="16">
        <v>1.2123287671232876</v>
      </c>
      <c r="K15" s="16">
        <v>1.2151567944250872</v>
      </c>
      <c r="M15" s="1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1"/>
      <c r="AS15" s="21"/>
      <c r="AT15" s="21"/>
      <c r="AU15" s="21"/>
      <c r="AV15" s="21"/>
      <c r="AW15" s="21"/>
      <c r="AX15" s="21"/>
      <c r="AY15" s="21"/>
      <c r="AZ15" s="21"/>
      <c r="BA15" s="21"/>
    </row>
    <row r="16" spans="1:53" x14ac:dyDescent="0.25">
      <c r="A16" s="8">
        <v>40</v>
      </c>
      <c r="B16" s="16">
        <v>1.2530864197530864</v>
      </c>
      <c r="C16" s="16">
        <v>1.248091603053435</v>
      </c>
      <c r="D16" s="16">
        <v>1.248496993987976</v>
      </c>
      <c r="E16" s="16">
        <v>1.2434456928838951</v>
      </c>
      <c r="F16" s="16">
        <v>1.2285191956124315</v>
      </c>
      <c r="G16" s="16">
        <v>1.2480314960629921</v>
      </c>
      <c r="H16" s="16">
        <v>1.2456813819577734</v>
      </c>
      <c r="I16" s="16">
        <v>1.2468239564428312</v>
      </c>
      <c r="J16" s="16">
        <v>1.2442882249560634</v>
      </c>
      <c r="K16" s="16">
        <v>1.2433155080213902</v>
      </c>
      <c r="M16" s="19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1"/>
      <c r="AS16" s="21"/>
      <c r="AT16" s="21"/>
      <c r="AU16" s="21"/>
      <c r="AV16" s="21"/>
      <c r="AW16" s="21"/>
      <c r="AX16" s="21"/>
      <c r="AY16" s="21"/>
      <c r="AZ16" s="21"/>
      <c r="BA16" s="21"/>
    </row>
    <row r="17" spans="1:53" x14ac:dyDescent="0.25">
      <c r="A17" s="8">
        <v>45</v>
      </c>
      <c r="B17" s="16">
        <v>1.2767295597484276</v>
      </c>
      <c r="C17" s="16">
        <v>1.2748538011695907</v>
      </c>
      <c r="D17" s="16">
        <v>1.2740286298568508</v>
      </c>
      <c r="E17" s="16">
        <v>1.2744721689059502</v>
      </c>
      <c r="F17" s="16">
        <v>1.2513966480446927</v>
      </c>
      <c r="G17" s="16">
        <v>1.2808080808080808</v>
      </c>
      <c r="H17" s="16">
        <v>1.275049115913556</v>
      </c>
      <c r="I17" s="16">
        <v>1.2675276752767528</v>
      </c>
      <c r="J17" s="16">
        <v>1.2665474060822897</v>
      </c>
      <c r="K17" s="16">
        <v>1.2728102189781021</v>
      </c>
      <c r="M17" s="19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1"/>
      <c r="AS17" s="21"/>
      <c r="AT17" s="21"/>
      <c r="AU17" s="21"/>
      <c r="AV17" s="21"/>
      <c r="AW17" s="21"/>
      <c r="AX17" s="21"/>
      <c r="AY17" s="21"/>
      <c r="AZ17" s="21"/>
      <c r="BA17" s="21"/>
    </row>
    <row r="18" spans="1:53" x14ac:dyDescent="0.25">
      <c r="A18" s="8">
        <v>50</v>
      </c>
      <c r="B18" s="16">
        <v>1.3012820512820511</v>
      </c>
      <c r="C18" s="16">
        <v>1.2976190476190477</v>
      </c>
      <c r="D18" s="16">
        <v>1.3006263048016702</v>
      </c>
      <c r="E18" s="16">
        <v>1.296875</v>
      </c>
      <c r="F18" s="16">
        <v>1.28</v>
      </c>
      <c r="G18" s="16">
        <v>1.3018480492813143</v>
      </c>
      <c r="H18" s="16">
        <v>1.298</v>
      </c>
      <c r="I18" s="16">
        <v>1.2937853107344632</v>
      </c>
      <c r="J18" s="16">
        <v>1.2990825688073393</v>
      </c>
      <c r="K18" s="16">
        <v>1.2988826815642458</v>
      </c>
      <c r="M18" s="19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1"/>
      <c r="AS18" s="21"/>
      <c r="AT18" s="21"/>
      <c r="AU18" s="21"/>
      <c r="AV18" s="21"/>
      <c r="AW18" s="21"/>
      <c r="AX18" s="21"/>
      <c r="AY18" s="21"/>
      <c r="AZ18" s="21"/>
      <c r="BA18" s="21"/>
    </row>
    <row r="19" spans="1:53" x14ac:dyDescent="0.25"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</row>
    <row r="20" spans="1:53" x14ac:dyDescent="0.25"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</sheetData>
  <mergeCells count="2">
    <mergeCell ref="A2:A3"/>
    <mergeCell ref="B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zoomScaleNormal="100" workbookViewId="0">
      <selection activeCell="L33" sqref="L33"/>
    </sheetView>
  </sheetViews>
  <sheetFormatPr defaultRowHeight="15" x14ac:dyDescent="0.25"/>
  <cols>
    <col min="1" max="11" width="15.7109375" customWidth="1"/>
    <col min="12" max="12" width="24.5703125" bestFit="1" customWidth="1"/>
    <col min="13" max="13" width="18.7109375" bestFit="1" customWidth="1"/>
    <col min="14" max="14" width="21" bestFit="1" customWidth="1"/>
  </cols>
  <sheetData>
    <row r="1" spans="1:43" x14ac:dyDescent="0.25">
      <c r="A1" s="1" t="s">
        <v>0</v>
      </c>
      <c r="B1" s="18" t="s">
        <v>11</v>
      </c>
      <c r="C1" s="18" t="s">
        <v>12</v>
      </c>
      <c r="D1" s="18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L1" s="21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3" x14ac:dyDescent="0.25">
      <c r="A2" s="13" t="s">
        <v>9</v>
      </c>
      <c r="B2" s="14" t="s">
        <v>21</v>
      </c>
      <c r="C2" s="14"/>
      <c r="D2" s="14"/>
      <c r="E2" s="14"/>
      <c r="F2" s="14"/>
      <c r="G2" s="14"/>
      <c r="H2" s="14"/>
      <c r="I2" s="14"/>
      <c r="J2" s="15"/>
      <c r="K2" s="25"/>
      <c r="L2" s="21"/>
      <c r="M2" s="22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12"/>
      <c r="AN2" s="12"/>
      <c r="AO2" s="12"/>
      <c r="AP2" s="12"/>
      <c r="AQ2" s="12"/>
    </row>
    <row r="3" spans="1:43" x14ac:dyDescent="0.25">
      <c r="A3" s="13"/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26" t="s">
        <v>31</v>
      </c>
      <c r="L3" s="21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</row>
    <row r="4" spans="1:43" x14ac:dyDescent="0.25">
      <c r="A4" s="8">
        <v>0</v>
      </c>
      <c r="B4" s="16">
        <v>1</v>
      </c>
      <c r="C4" s="16">
        <v>1</v>
      </c>
      <c r="D4" s="16">
        <v>1</v>
      </c>
      <c r="E4" s="16">
        <v>1</v>
      </c>
      <c r="F4" s="16">
        <v>1</v>
      </c>
      <c r="G4" s="16">
        <v>1</v>
      </c>
      <c r="H4" s="16">
        <v>1</v>
      </c>
      <c r="I4" s="16">
        <v>1</v>
      </c>
      <c r="J4" s="16">
        <v>1</v>
      </c>
      <c r="K4" s="16">
        <v>1</v>
      </c>
      <c r="L4" s="21"/>
      <c r="M4" s="19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7"/>
      <c r="AN4" s="24"/>
      <c r="AO4" s="27"/>
      <c r="AP4" s="27"/>
      <c r="AQ4" s="24"/>
    </row>
    <row r="5" spans="1:43" x14ac:dyDescent="0.25">
      <c r="A5" s="17">
        <v>1</v>
      </c>
      <c r="B5" s="16">
        <v>1.0047770700636942</v>
      </c>
      <c r="C5" s="16">
        <v>1.0081061164333087</v>
      </c>
      <c r="D5" s="16">
        <v>1.006201550387597</v>
      </c>
      <c r="E5" s="16">
        <v>1.0043227665706052</v>
      </c>
      <c r="F5" s="16">
        <v>1.0069832402234637</v>
      </c>
      <c r="G5" s="16">
        <v>1.0045317220543806</v>
      </c>
      <c r="H5" s="16">
        <v>1.0044182621502209</v>
      </c>
      <c r="I5" s="16">
        <v>1.0041265474552958</v>
      </c>
      <c r="J5" s="16">
        <v>1.0093833780160859</v>
      </c>
      <c r="K5" s="16">
        <v>1.0013623978201636</v>
      </c>
      <c r="L5" s="21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</row>
    <row r="6" spans="1:43" x14ac:dyDescent="0.25">
      <c r="A6" s="17">
        <v>2</v>
      </c>
      <c r="B6" s="16">
        <v>1.0161030595813205</v>
      </c>
      <c r="C6" s="16">
        <v>1.0163447251114412</v>
      </c>
      <c r="D6" s="16">
        <v>1.0188383045525904</v>
      </c>
      <c r="E6" s="16">
        <v>1.0175182481751823</v>
      </c>
      <c r="F6" s="16">
        <v>1.0112201963534362</v>
      </c>
      <c r="G6" s="16">
        <v>1.0137195121951219</v>
      </c>
      <c r="H6" s="16">
        <v>1.013372956909361</v>
      </c>
      <c r="I6" s="16">
        <v>1.0181311018131103</v>
      </c>
      <c r="J6" s="16">
        <v>1.0189445196211095</v>
      </c>
      <c r="K6" s="16">
        <v>1.0123966942148761</v>
      </c>
      <c r="L6" s="21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x14ac:dyDescent="0.25">
      <c r="A7" s="17">
        <v>3</v>
      </c>
      <c r="B7" s="16">
        <v>1.0260162601626017</v>
      </c>
      <c r="C7" s="16">
        <v>1.025487256371814</v>
      </c>
      <c r="D7" s="16">
        <v>1.0285261489698891</v>
      </c>
      <c r="E7" s="16">
        <v>1.0219941348973605</v>
      </c>
      <c r="F7" s="16">
        <v>1.0256045519203414</v>
      </c>
      <c r="G7" s="16">
        <v>1.027820710973725</v>
      </c>
      <c r="H7" s="16">
        <v>1.025563909774436</v>
      </c>
      <c r="I7" s="16">
        <v>1.0238429172510519</v>
      </c>
      <c r="J7" s="16">
        <v>1.0300957592339262</v>
      </c>
      <c r="K7" s="16">
        <v>1.0222531293463144</v>
      </c>
      <c r="L7" s="21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x14ac:dyDescent="0.25">
      <c r="A8" s="17">
        <v>4</v>
      </c>
      <c r="B8" s="16">
        <v>1.0344262295081967</v>
      </c>
      <c r="C8" s="16">
        <v>1.0332326283987916</v>
      </c>
      <c r="D8" s="16">
        <v>1.0350877192982457</v>
      </c>
      <c r="E8" s="16">
        <v>1.0325925925925925</v>
      </c>
      <c r="F8" s="16">
        <v>1.0329512893982808</v>
      </c>
      <c r="G8" s="16">
        <v>1.0374414976599065</v>
      </c>
      <c r="H8" s="16">
        <v>1.0364741641337387</v>
      </c>
      <c r="I8" s="16">
        <v>1.0354609929078014</v>
      </c>
      <c r="J8" s="16">
        <v>1.0371900826446281</v>
      </c>
      <c r="K8" s="16">
        <v>1.0308555399719495</v>
      </c>
      <c r="L8" s="21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A9" s="8">
        <v>5</v>
      </c>
      <c r="B9" s="16">
        <v>1.0468750000000002</v>
      </c>
      <c r="C9" s="16">
        <v>1.0440060698027314</v>
      </c>
      <c r="D9" s="16">
        <v>1.0399361022364217</v>
      </c>
      <c r="E9" s="16">
        <v>1.0412979351032448</v>
      </c>
      <c r="F9" s="16">
        <v>1.0243553008595989</v>
      </c>
      <c r="G9" s="16">
        <v>1.0470957613814758</v>
      </c>
      <c r="H9" s="16">
        <v>1.0457317073170731</v>
      </c>
      <c r="I9" s="16">
        <v>1.0398860398860399</v>
      </c>
      <c r="J9" s="16">
        <v>1.0428769017980637</v>
      </c>
      <c r="K9" s="16">
        <v>1.0352112676056338</v>
      </c>
      <c r="L9" s="21"/>
      <c r="M9" s="19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7"/>
      <c r="AN9" s="24"/>
      <c r="AO9" s="27"/>
      <c r="AP9" s="27"/>
      <c r="AQ9" s="24"/>
    </row>
    <row r="10" spans="1:43" x14ac:dyDescent="0.25">
      <c r="A10" s="8">
        <v>10</v>
      </c>
      <c r="B10" s="16">
        <v>1.0806451612903227</v>
      </c>
      <c r="C10" s="16">
        <v>1.0783699059561127</v>
      </c>
      <c r="D10" s="16">
        <v>1.0778145695364238</v>
      </c>
      <c r="E10" s="16">
        <v>1.0778625954198473</v>
      </c>
      <c r="F10" s="16">
        <v>1.0608308605341246</v>
      </c>
      <c r="G10" s="16">
        <v>1.0792880258899678</v>
      </c>
      <c r="H10" s="16">
        <v>1.0820189274447951</v>
      </c>
      <c r="I10" s="16">
        <v>1.0751104565537555</v>
      </c>
      <c r="J10" s="16">
        <v>1.0771428571428572</v>
      </c>
      <c r="K10" s="28">
        <v>1.0683139534883721</v>
      </c>
      <c r="L10" s="21"/>
      <c r="M10" s="19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7"/>
      <c r="AN10" s="24"/>
      <c r="AO10" s="27"/>
      <c r="AP10" s="27"/>
      <c r="AQ10" s="24"/>
    </row>
    <row r="11" spans="1:43" x14ac:dyDescent="0.25">
      <c r="A11" s="8">
        <v>15</v>
      </c>
      <c r="B11" s="16">
        <v>1.1127622377622379</v>
      </c>
      <c r="C11" s="16">
        <v>1.1096774193548387</v>
      </c>
      <c r="D11" s="16">
        <v>1.1128205128205129</v>
      </c>
      <c r="E11" s="16">
        <v>1.1100628930817609</v>
      </c>
      <c r="F11" s="16">
        <v>1.0916030534351144</v>
      </c>
      <c r="G11" s="16">
        <v>1.1116666666666668</v>
      </c>
      <c r="H11" s="16">
        <v>1.110032362459547</v>
      </c>
      <c r="I11" s="16">
        <v>1.1094224924012157</v>
      </c>
      <c r="J11" s="16">
        <v>1.1071953010279001</v>
      </c>
      <c r="K11" s="28">
        <v>1.1019490254872564</v>
      </c>
      <c r="L11" s="21"/>
      <c r="M11" s="19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7"/>
      <c r="AN11" s="24"/>
      <c r="AO11" s="27"/>
      <c r="AP11" s="27"/>
      <c r="AQ11" s="24"/>
    </row>
    <row r="12" spans="1:43" x14ac:dyDescent="0.25">
      <c r="A12" s="8">
        <v>20</v>
      </c>
      <c r="B12" s="16">
        <v>1.1386404293381038</v>
      </c>
      <c r="C12" s="16">
        <v>1.1390728476821192</v>
      </c>
      <c r="D12" s="16">
        <v>1.1381118881118883</v>
      </c>
      <c r="E12" s="16">
        <v>1.1387096774193548</v>
      </c>
      <c r="F12" s="16">
        <v>1.1224489795918366</v>
      </c>
      <c r="G12" s="16">
        <v>1.1460481099656359</v>
      </c>
      <c r="H12" s="16">
        <v>1.1452420701168615</v>
      </c>
      <c r="I12" s="16">
        <v>1.1370716510903427</v>
      </c>
      <c r="J12" s="16">
        <v>1.1355421686746987</v>
      </c>
      <c r="K12" s="28">
        <v>1.1273006134969326</v>
      </c>
      <c r="L12" s="21"/>
      <c r="M12" s="19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7"/>
      <c r="AN12" s="24"/>
      <c r="AO12" s="27"/>
      <c r="AP12" s="27"/>
      <c r="AQ12" s="24"/>
    </row>
    <row r="13" spans="1:43" x14ac:dyDescent="0.25">
      <c r="A13" s="8">
        <v>25</v>
      </c>
      <c r="B13" s="16">
        <v>1.1678899082568808</v>
      </c>
      <c r="C13" s="16">
        <v>1.1661016949152543</v>
      </c>
      <c r="D13" s="16">
        <v>1.1645796064400715</v>
      </c>
      <c r="E13" s="16">
        <v>1.1669421487603306</v>
      </c>
      <c r="F13" s="16">
        <v>1.1513687600644122</v>
      </c>
      <c r="G13" s="16">
        <v>1.1681260945709284</v>
      </c>
      <c r="H13" s="16">
        <v>1.1686541737649065</v>
      </c>
      <c r="I13" s="16">
        <v>1.1624203821656052</v>
      </c>
      <c r="J13" s="16">
        <v>1.1689922480620154</v>
      </c>
      <c r="K13" s="28">
        <v>1.1556603773584906</v>
      </c>
      <c r="L13" s="21"/>
      <c r="M13" s="19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7"/>
      <c r="AN13" s="24"/>
      <c r="AO13" s="27"/>
      <c r="AP13" s="27"/>
      <c r="AQ13" s="24"/>
    </row>
    <row r="14" spans="1:43" x14ac:dyDescent="0.25">
      <c r="A14" s="8">
        <v>30</v>
      </c>
      <c r="B14" s="16">
        <v>1.1897196261682244</v>
      </c>
      <c r="C14" s="16">
        <v>1.1903114186851211</v>
      </c>
      <c r="D14" s="16">
        <v>1.1944954128440366</v>
      </c>
      <c r="E14" s="16">
        <v>1.1966101694915254</v>
      </c>
      <c r="F14" s="16">
        <v>1.1759868421052631</v>
      </c>
      <c r="G14" s="16">
        <v>1.1974865350089767</v>
      </c>
      <c r="H14" s="16">
        <v>1.1972076788830717</v>
      </c>
      <c r="I14" s="16">
        <v>1.1908646003262642</v>
      </c>
      <c r="J14" s="16">
        <v>1.1892744479495267</v>
      </c>
      <c r="K14" s="28">
        <v>1.1797752808988764</v>
      </c>
      <c r="L14" s="21"/>
      <c r="M14" s="19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7"/>
      <c r="AN14" s="24"/>
      <c r="AO14" s="27"/>
      <c r="AP14" s="27"/>
      <c r="AQ14" s="24"/>
    </row>
    <row r="15" spans="1:43" x14ac:dyDescent="0.25">
      <c r="A15" s="8">
        <v>35</v>
      </c>
      <c r="B15" s="16">
        <v>1.2193486590038316</v>
      </c>
      <c r="C15" s="16">
        <v>1.215547703180212</v>
      </c>
      <c r="D15" s="16">
        <v>1.2145522388059702</v>
      </c>
      <c r="E15" s="16">
        <v>1.2214532871972319</v>
      </c>
      <c r="F15" s="16">
        <v>1.2016806722689075</v>
      </c>
      <c r="G15" s="16">
        <v>1.2238532110091742</v>
      </c>
      <c r="H15" s="16">
        <v>1.2228163992869876</v>
      </c>
      <c r="I15" s="16">
        <v>1.2166666666666668</v>
      </c>
      <c r="J15" s="16">
        <v>1.2220421393841168</v>
      </c>
      <c r="K15" s="28">
        <v>1.2049180327868851</v>
      </c>
      <c r="L15" s="21"/>
      <c r="M15" s="1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7"/>
      <c r="AN15" s="24"/>
      <c r="AO15" s="27"/>
      <c r="AP15" s="27"/>
      <c r="AQ15" s="24"/>
    </row>
    <row r="16" spans="1:43" x14ac:dyDescent="0.25">
      <c r="A16" s="8">
        <v>40</v>
      </c>
      <c r="B16" s="16">
        <v>1.2480392156862745</v>
      </c>
      <c r="C16" s="16">
        <v>1.2396396396396394</v>
      </c>
      <c r="D16" s="16">
        <v>1.2447418738049714</v>
      </c>
      <c r="E16" s="16">
        <v>1.2495575221238939</v>
      </c>
      <c r="F16" s="16">
        <v>1.2264150943396226</v>
      </c>
      <c r="G16" s="16">
        <v>1.2514071294559099</v>
      </c>
      <c r="H16" s="16">
        <v>1.2450090744101634</v>
      </c>
      <c r="I16" s="16">
        <v>1.243611584327087</v>
      </c>
      <c r="J16" s="16">
        <v>1.2462809917355373</v>
      </c>
      <c r="K16" s="28">
        <v>1.2332214765100671</v>
      </c>
      <c r="L16" s="21"/>
      <c r="M16" s="19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7"/>
      <c r="AN16" s="24"/>
      <c r="AO16" s="27"/>
      <c r="AP16" s="27"/>
      <c r="AQ16" s="24"/>
    </row>
    <row r="17" spans="1:43" x14ac:dyDescent="0.25">
      <c r="A17" s="8">
        <v>45</v>
      </c>
      <c r="B17" s="16">
        <v>1.2704590818363275</v>
      </c>
      <c r="C17" s="16">
        <v>1.2693726937269372</v>
      </c>
      <c r="D17" s="16">
        <v>1.2690058479532165</v>
      </c>
      <c r="E17" s="16">
        <v>1.2743682310469313</v>
      </c>
      <c r="F17" s="16">
        <v>1.2543859649122808</v>
      </c>
      <c r="G17" s="16">
        <v>1.2777777777777779</v>
      </c>
      <c r="H17" s="16">
        <v>1.2703703703703704</v>
      </c>
      <c r="I17" s="16">
        <v>1.2673611111111112</v>
      </c>
      <c r="J17" s="16">
        <v>1.2736486486486487</v>
      </c>
      <c r="K17" s="28">
        <v>1.2585616438356164</v>
      </c>
      <c r="L17" s="21"/>
      <c r="M17" s="19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7"/>
      <c r="AN17" s="24"/>
      <c r="AO17" s="27"/>
      <c r="AP17" s="27"/>
      <c r="AQ17" s="24"/>
    </row>
    <row r="18" spans="1:43" x14ac:dyDescent="0.25">
      <c r="A18" s="8">
        <v>50</v>
      </c>
      <c r="B18" s="16">
        <v>1.2963340122199594</v>
      </c>
      <c r="C18" s="16">
        <v>1.2981132075471697</v>
      </c>
      <c r="D18" s="16">
        <v>1.2916666666666667</v>
      </c>
      <c r="E18" s="16">
        <v>1.3001841620626149</v>
      </c>
      <c r="F18" s="16">
        <v>1.2767857142857142</v>
      </c>
      <c r="G18" s="16">
        <v>1.2976653696498055</v>
      </c>
      <c r="H18" s="16">
        <v>1.2967863894139886</v>
      </c>
      <c r="I18" s="16">
        <v>1.2966252220248669</v>
      </c>
      <c r="J18" s="16">
        <v>1.2977624784853701</v>
      </c>
      <c r="K18" s="28">
        <v>1.2860892388451446</v>
      </c>
      <c r="L18" s="21"/>
      <c r="M18" s="19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7"/>
      <c r="AN18" s="24"/>
      <c r="AO18" s="27"/>
      <c r="AP18" s="27"/>
      <c r="AQ18" s="24"/>
    </row>
    <row r="19" spans="1:43" x14ac:dyDescent="0.25"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</sheetData>
  <mergeCells count="2">
    <mergeCell ref="A2:A3"/>
    <mergeCell ref="B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zoomScaleNormal="100" workbookViewId="0">
      <selection activeCell="L33" sqref="L33"/>
    </sheetView>
  </sheetViews>
  <sheetFormatPr defaultRowHeight="15" x14ac:dyDescent="0.25"/>
  <cols>
    <col min="1" max="11" width="15.7109375" customWidth="1"/>
    <col min="12" max="12" width="24.5703125" bestFit="1" customWidth="1"/>
    <col min="13" max="13" width="18.7109375" bestFit="1" customWidth="1"/>
    <col min="14" max="14" width="21" bestFit="1" customWidth="1"/>
  </cols>
  <sheetData>
    <row r="1" spans="1:61" x14ac:dyDescent="0.25">
      <c r="A1" s="1" t="s">
        <v>0</v>
      </c>
      <c r="B1" s="18" t="s">
        <v>11</v>
      </c>
      <c r="C1" s="18" t="s">
        <v>12</v>
      </c>
      <c r="D1" s="18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</row>
    <row r="2" spans="1:61" x14ac:dyDescent="0.25">
      <c r="A2" s="13" t="s">
        <v>9</v>
      </c>
      <c r="B2" s="14" t="s">
        <v>21</v>
      </c>
      <c r="C2" s="14"/>
      <c r="D2" s="14"/>
      <c r="E2" s="14"/>
      <c r="F2" s="14"/>
      <c r="G2" s="14"/>
      <c r="H2" s="14"/>
      <c r="I2" s="14"/>
      <c r="J2" s="15"/>
      <c r="K2" s="15"/>
      <c r="M2" s="22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12"/>
      <c r="AN2" s="12"/>
      <c r="AO2" s="12"/>
      <c r="AP2" s="12"/>
      <c r="AQ2" s="12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</row>
    <row r="3" spans="1:61" x14ac:dyDescent="0.25">
      <c r="A3" s="13"/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</row>
    <row r="4" spans="1:61" x14ac:dyDescent="0.25">
      <c r="A4" s="8">
        <v>0</v>
      </c>
      <c r="B4" s="16">
        <v>1</v>
      </c>
      <c r="C4" s="16">
        <v>1</v>
      </c>
      <c r="D4" s="16">
        <v>1</v>
      </c>
      <c r="E4" s="16">
        <v>1</v>
      </c>
      <c r="F4" s="16">
        <v>1</v>
      </c>
      <c r="G4" s="16">
        <v>1</v>
      </c>
      <c r="H4" s="16">
        <v>1</v>
      </c>
      <c r="I4" s="16">
        <v>1</v>
      </c>
      <c r="J4" s="16">
        <v>1</v>
      </c>
      <c r="K4" s="16">
        <v>1</v>
      </c>
      <c r="M4" s="19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</row>
    <row r="5" spans="1:61" x14ac:dyDescent="0.25">
      <c r="A5" s="17">
        <v>1</v>
      </c>
      <c r="B5" s="16">
        <v>1.0058479532163742</v>
      </c>
      <c r="C5" s="16">
        <v>1.0026954177897573</v>
      </c>
      <c r="D5" s="16">
        <v>1.0042553191489361</v>
      </c>
      <c r="E5" s="16">
        <v>1.0079575596816976</v>
      </c>
      <c r="F5" s="16">
        <v>1.0064683053040104</v>
      </c>
      <c r="G5" s="16">
        <v>1.0070224719101124</v>
      </c>
      <c r="H5" s="16">
        <v>1.0027173913043479</v>
      </c>
      <c r="I5" s="16">
        <v>1.0063613231552162</v>
      </c>
      <c r="J5" s="16">
        <v>1.0012330456226881</v>
      </c>
      <c r="K5" s="16">
        <v>1.0050377833753148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</row>
    <row r="6" spans="1:61" x14ac:dyDescent="0.25">
      <c r="A6" s="17">
        <v>2</v>
      </c>
      <c r="B6" s="16">
        <v>1.0117647058823527</v>
      </c>
      <c r="C6" s="16">
        <v>1.0122448979591836</v>
      </c>
      <c r="D6" s="16">
        <v>1.0157819225251077</v>
      </c>
      <c r="E6" s="16">
        <v>1.0174029451137885</v>
      </c>
      <c r="F6" s="16">
        <v>1.0143415906127771</v>
      </c>
      <c r="G6" s="16">
        <v>1.0170212765957447</v>
      </c>
      <c r="H6" s="16">
        <v>1.0095759233926129</v>
      </c>
      <c r="I6" s="16">
        <v>1.0128040973111396</v>
      </c>
      <c r="J6" s="16">
        <v>1.0112079701120797</v>
      </c>
      <c r="K6" s="16">
        <v>1.0126903553299493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</row>
    <row r="7" spans="1:61" x14ac:dyDescent="0.25">
      <c r="A7" s="17">
        <v>3</v>
      </c>
      <c r="B7" s="16">
        <v>1.0238095238095237</v>
      </c>
      <c r="C7" s="16">
        <v>1.024793388429752</v>
      </c>
      <c r="D7" s="16">
        <v>1.0260869565217392</v>
      </c>
      <c r="E7" s="16">
        <v>1.0242587601078168</v>
      </c>
      <c r="F7" s="16">
        <v>1.0209973753280841</v>
      </c>
      <c r="G7" s="16">
        <v>1.0257510729613735</v>
      </c>
      <c r="H7" s="16">
        <v>1.0193370165745856</v>
      </c>
      <c r="I7" s="16">
        <v>1.0272727272727273</v>
      </c>
      <c r="J7" s="16">
        <v>1.0201005025125629</v>
      </c>
      <c r="K7" s="16">
        <v>1.0204603580562659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</row>
    <row r="8" spans="1:61" x14ac:dyDescent="0.25">
      <c r="A8" s="17">
        <v>4</v>
      </c>
      <c r="B8" s="16">
        <v>1.0330330330330328</v>
      </c>
      <c r="C8" s="16">
        <v>1.0290456431535271</v>
      </c>
      <c r="D8" s="16">
        <v>1.0366032210834553</v>
      </c>
      <c r="E8" s="16">
        <v>1.0298102981029811</v>
      </c>
      <c r="F8" s="16">
        <v>1.0304635761589405</v>
      </c>
      <c r="G8" s="16">
        <v>1.0331412103746398</v>
      </c>
      <c r="H8" s="16">
        <v>1.0278551532033426</v>
      </c>
      <c r="I8" s="16">
        <v>1.0326370757180157</v>
      </c>
      <c r="J8" s="16">
        <v>1.0304568527918783</v>
      </c>
      <c r="K8" s="16">
        <v>1.0296774193548388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</row>
    <row r="9" spans="1:61" x14ac:dyDescent="0.25">
      <c r="A9" s="8">
        <v>5</v>
      </c>
      <c r="B9" s="16">
        <v>1.0374251497005986</v>
      </c>
      <c r="C9" s="16">
        <v>1.0387275242047027</v>
      </c>
      <c r="D9" s="16">
        <v>1.0419075144508672</v>
      </c>
      <c r="E9" s="16">
        <v>1.0350404312668464</v>
      </c>
      <c r="F9" s="16">
        <v>1.0223390275952695</v>
      </c>
      <c r="G9" s="16">
        <v>1.0352517985611511</v>
      </c>
      <c r="H9" s="16">
        <v>1.0362622036262203</v>
      </c>
      <c r="I9" s="16">
        <v>1.0380577427821522</v>
      </c>
      <c r="J9" s="16">
        <v>1.0355329949238579</v>
      </c>
      <c r="K9" s="16">
        <v>1.0343709468223088</v>
      </c>
      <c r="M9" s="19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</row>
    <row r="10" spans="1:61" x14ac:dyDescent="0.25">
      <c r="A10" s="8">
        <v>10</v>
      </c>
      <c r="B10" s="16">
        <v>1.0777604976671851</v>
      </c>
      <c r="C10" s="16">
        <v>1.0743919885550788</v>
      </c>
      <c r="D10" s="16">
        <v>1.0761194029850745</v>
      </c>
      <c r="E10" s="16">
        <v>1.0696378830083566</v>
      </c>
      <c r="F10" s="16">
        <v>1.0570652173913044</v>
      </c>
      <c r="G10" s="16">
        <v>1.0643491124260356</v>
      </c>
      <c r="H10" s="16">
        <v>1.0706051873198847</v>
      </c>
      <c r="I10" s="16">
        <v>1.0732700135685211</v>
      </c>
      <c r="J10" s="16">
        <v>1.0680628272251309</v>
      </c>
      <c r="K10" s="16">
        <v>1.0676037483266401</v>
      </c>
      <c r="M10" s="19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</row>
    <row r="11" spans="1:61" x14ac:dyDescent="0.25">
      <c r="A11" s="8">
        <v>15</v>
      </c>
      <c r="B11" s="16">
        <v>1.1035031847133756</v>
      </c>
      <c r="C11" s="16">
        <v>1.0995607613469984</v>
      </c>
      <c r="D11" s="16">
        <v>1.10752688172043</v>
      </c>
      <c r="E11" s="16">
        <v>1.1002865329512894</v>
      </c>
      <c r="F11" s="16">
        <v>1.0865921787709498</v>
      </c>
      <c r="G11" s="16">
        <v>1.1035276073619631</v>
      </c>
      <c r="H11" s="16">
        <v>1.1040118870728082</v>
      </c>
      <c r="I11" s="16">
        <v>1.1032078103207812</v>
      </c>
      <c r="J11" s="16">
        <v>1.0997304582210241</v>
      </c>
      <c r="K11" s="16">
        <v>1.0909712722298224</v>
      </c>
      <c r="M11" s="19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</row>
    <row r="12" spans="1:61" x14ac:dyDescent="0.25">
      <c r="A12" s="8">
        <v>20</v>
      </c>
      <c r="B12" s="16">
        <v>1.1286644951140063</v>
      </c>
      <c r="C12" s="16">
        <v>1.1276276276276276</v>
      </c>
      <c r="D12" s="16">
        <v>1.1354330708661418</v>
      </c>
      <c r="E12" s="16">
        <v>1.1294117647058823</v>
      </c>
      <c r="F12" s="16">
        <v>1.113018597997139</v>
      </c>
      <c r="G12" s="16">
        <v>1.1295133437990581</v>
      </c>
      <c r="H12" s="16">
        <v>1.1326219512195121</v>
      </c>
      <c r="I12" s="16">
        <v>1.1267806267806268</v>
      </c>
      <c r="J12" s="16">
        <v>1.1239669421487604</v>
      </c>
      <c r="K12" s="16">
        <v>1.1200842696629216</v>
      </c>
      <c r="M12" s="19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</row>
    <row r="13" spans="1:61" x14ac:dyDescent="0.25">
      <c r="A13" s="8">
        <v>25</v>
      </c>
      <c r="B13" s="16">
        <v>1.1588628762541806</v>
      </c>
      <c r="C13" s="16">
        <v>1.1553846153846155</v>
      </c>
      <c r="D13" s="16">
        <v>1.1591639871382635</v>
      </c>
      <c r="E13" s="16">
        <v>1.1531531531531531</v>
      </c>
      <c r="F13" s="16">
        <v>1.1424375917767988</v>
      </c>
      <c r="G13" s="16">
        <v>1.1567524115755627</v>
      </c>
      <c r="H13" s="16">
        <v>1.1591263650546022</v>
      </c>
      <c r="I13" s="16">
        <v>1.1513828238719068</v>
      </c>
      <c r="J13" s="16">
        <v>1.1509167842031029</v>
      </c>
      <c r="K13" s="16">
        <v>1.1458333333333335</v>
      </c>
      <c r="M13" s="19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</row>
    <row r="14" spans="1:61" x14ac:dyDescent="0.25">
      <c r="A14" s="8">
        <v>30</v>
      </c>
      <c r="B14" s="16">
        <v>1.1846153846153846</v>
      </c>
      <c r="C14" s="16">
        <v>1.1826771653543307</v>
      </c>
      <c r="D14" s="16">
        <v>1.1897689768976898</v>
      </c>
      <c r="E14" s="16">
        <v>1.1851851851851851</v>
      </c>
      <c r="F14" s="16">
        <v>1.1646706586826348</v>
      </c>
      <c r="G14" s="16">
        <v>1.1814449917898195</v>
      </c>
      <c r="H14" s="16">
        <v>1.1850079744816586</v>
      </c>
      <c r="I14" s="16">
        <v>1.1805970149253731</v>
      </c>
      <c r="J14" s="16">
        <v>1.1774891774891776</v>
      </c>
      <c r="K14" s="16">
        <v>1.1710719530102791</v>
      </c>
      <c r="M14" s="19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</row>
    <row r="15" spans="1:61" x14ac:dyDescent="0.25">
      <c r="A15" s="8">
        <v>35</v>
      </c>
      <c r="B15" s="16">
        <v>1.2115384615384615</v>
      </c>
      <c r="C15" s="16">
        <v>1.207395498392283</v>
      </c>
      <c r="D15" s="16">
        <v>1.2117647058823529</v>
      </c>
      <c r="E15" s="16">
        <v>1.2094488188976378</v>
      </c>
      <c r="F15" s="16">
        <v>1.1896024464831805</v>
      </c>
      <c r="G15" s="16">
        <v>1.2112794612794613</v>
      </c>
      <c r="H15" s="16">
        <v>1.2120717781402937</v>
      </c>
      <c r="I15" s="16">
        <v>1.2076335877862596</v>
      </c>
      <c r="J15" s="16">
        <v>1.2088888888888887</v>
      </c>
      <c r="K15" s="16">
        <v>1.1992481203007519</v>
      </c>
      <c r="M15" s="1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</row>
    <row r="16" spans="1:61" x14ac:dyDescent="0.25">
      <c r="A16" s="8">
        <v>40</v>
      </c>
      <c r="B16" s="16">
        <v>1.2374999999999998</v>
      </c>
      <c r="C16" s="16">
        <v>1.2351973684210527</v>
      </c>
      <c r="D16" s="16">
        <v>1.238831615120275</v>
      </c>
      <c r="E16" s="16">
        <v>1.232744783306581</v>
      </c>
      <c r="F16" s="16">
        <v>1.215625</v>
      </c>
      <c r="G16" s="16">
        <v>1.2320205479452055</v>
      </c>
      <c r="H16" s="16">
        <v>1.2362728785357737</v>
      </c>
      <c r="I16" s="16">
        <v>1.2301710730948678</v>
      </c>
      <c r="J16" s="16">
        <v>1.2344931921331315</v>
      </c>
      <c r="K16" s="16">
        <v>1.2231595092024541</v>
      </c>
      <c r="M16" s="19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</row>
    <row r="17" spans="1:61" x14ac:dyDescent="0.25">
      <c r="A17" s="8">
        <v>45</v>
      </c>
      <c r="B17" s="16">
        <v>1.2645985401459852</v>
      </c>
      <c r="C17" s="16">
        <v>1.2600671140939599</v>
      </c>
      <c r="D17" s="16">
        <v>1.2649122807017545</v>
      </c>
      <c r="E17" s="16">
        <v>1.2631578947368423</v>
      </c>
      <c r="F17" s="16">
        <v>1.2448000000000001</v>
      </c>
      <c r="G17" s="16">
        <v>1.2600700525394046</v>
      </c>
      <c r="H17" s="16">
        <v>1.2614601018675722</v>
      </c>
      <c r="I17" s="16">
        <v>1.2595541401273886</v>
      </c>
      <c r="J17" s="16">
        <v>1.2515337423312882</v>
      </c>
      <c r="K17" s="16">
        <v>1.2480438184663538</v>
      </c>
      <c r="M17" s="19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</row>
    <row r="18" spans="1:61" x14ac:dyDescent="0.25">
      <c r="A18" s="8">
        <v>50</v>
      </c>
      <c r="B18" s="16">
        <v>1.2881040892193307</v>
      </c>
      <c r="C18" s="16">
        <v>1.2837606837606839</v>
      </c>
      <c r="D18" s="16">
        <v>1.2898032200357781</v>
      </c>
      <c r="E18" s="16">
        <v>1.2940185341196295</v>
      </c>
      <c r="F18" s="16">
        <v>1.269168026101142</v>
      </c>
      <c r="G18" s="16">
        <v>1.2848214285714286</v>
      </c>
      <c r="H18" s="16">
        <v>1.2854671280276817</v>
      </c>
      <c r="I18" s="16">
        <v>1.2820097244732578</v>
      </c>
      <c r="J18" s="16">
        <v>1.2810047095761381</v>
      </c>
      <c r="K18" s="16">
        <v>1.2739616613418532</v>
      </c>
      <c r="M18" s="19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</row>
    <row r="19" spans="1:61" x14ac:dyDescent="0.25"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</row>
    <row r="20" spans="1:61" x14ac:dyDescent="0.25"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</sheetData>
  <mergeCells count="2">
    <mergeCell ref="A2:A3"/>
    <mergeCell ref="B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zoomScaleNormal="100" workbookViewId="0">
      <selection activeCell="L33" sqref="L33"/>
    </sheetView>
  </sheetViews>
  <sheetFormatPr defaultRowHeight="15" x14ac:dyDescent="0.25"/>
  <cols>
    <col min="1" max="11" width="15.7109375" customWidth="1"/>
    <col min="12" max="12" width="24.5703125" bestFit="1" customWidth="1"/>
    <col min="13" max="13" width="18.7109375" bestFit="1" customWidth="1"/>
    <col min="14" max="14" width="21" bestFit="1" customWidth="1"/>
  </cols>
  <sheetData>
    <row r="1" spans="1:43" x14ac:dyDescent="0.25">
      <c r="A1" s="1" t="s">
        <v>0</v>
      </c>
      <c r="B1" s="18" t="s">
        <v>11</v>
      </c>
      <c r="C1" s="18" t="s">
        <v>12</v>
      </c>
      <c r="D1" s="18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3" x14ac:dyDescent="0.25">
      <c r="A2" s="13" t="s">
        <v>9</v>
      </c>
      <c r="B2" s="14" t="s">
        <v>21</v>
      </c>
      <c r="C2" s="14"/>
      <c r="D2" s="14"/>
      <c r="E2" s="14"/>
      <c r="F2" s="14"/>
      <c r="G2" s="14"/>
      <c r="H2" s="14"/>
      <c r="I2" s="14"/>
      <c r="J2" s="15"/>
      <c r="K2" s="15"/>
      <c r="M2" s="22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12"/>
      <c r="AN2" s="12"/>
      <c r="AO2" s="12"/>
      <c r="AP2" s="12"/>
      <c r="AQ2" s="12"/>
    </row>
    <row r="3" spans="1:43" x14ac:dyDescent="0.25">
      <c r="A3" s="13"/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</row>
    <row r="4" spans="1:43" x14ac:dyDescent="0.25">
      <c r="A4" s="8">
        <v>0</v>
      </c>
      <c r="B4" s="16">
        <v>1</v>
      </c>
      <c r="C4" s="16">
        <v>1</v>
      </c>
      <c r="D4" s="16">
        <v>1</v>
      </c>
      <c r="E4" s="16">
        <v>1</v>
      </c>
      <c r="F4" s="16">
        <v>1</v>
      </c>
      <c r="G4" s="16">
        <v>1</v>
      </c>
      <c r="H4" s="16">
        <v>1</v>
      </c>
      <c r="I4" s="16">
        <v>1</v>
      </c>
      <c r="J4" s="16">
        <v>1</v>
      </c>
      <c r="K4" s="16">
        <v>1</v>
      </c>
      <c r="M4" s="19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7"/>
      <c r="AN4" s="24"/>
      <c r="AO4" s="27"/>
      <c r="AP4" s="27"/>
      <c r="AQ4" s="24"/>
    </row>
    <row r="5" spans="1:43" x14ac:dyDescent="0.25">
      <c r="A5" s="17">
        <v>1</v>
      </c>
      <c r="B5" s="16">
        <v>1.0043227665706052</v>
      </c>
      <c r="C5" s="16">
        <v>1.0040268456375838</v>
      </c>
      <c r="D5" s="16">
        <v>1.0070521861777151</v>
      </c>
      <c r="E5" s="16">
        <v>1.0078534031413613</v>
      </c>
      <c r="F5" s="16">
        <v>1.0051282051282051</v>
      </c>
      <c r="G5" s="16">
        <v>1.0027434842249656</v>
      </c>
      <c r="H5" s="16">
        <v>1.0040322580645162</v>
      </c>
      <c r="I5" s="16">
        <v>1.0037641154328734</v>
      </c>
      <c r="J5" s="16">
        <v>1.0048840048840049</v>
      </c>
      <c r="K5" s="16">
        <v>1.0111662531017369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</row>
    <row r="6" spans="1:43" x14ac:dyDescent="0.25">
      <c r="A6" s="17">
        <v>2</v>
      </c>
      <c r="B6" s="16">
        <v>1.0145560407569141</v>
      </c>
      <c r="C6" s="16">
        <v>1.0121786197564275</v>
      </c>
      <c r="D6" s="16">
        <v>1.02</v>
      </c>
      <c r="E6" s="16">
        <v>1.0171730515191546</v>
      </c>
      <c r="F6" s="16">
        <v>1.0103092783505154</v>
      </c>
      <c r="G6" s="16">
        <v>1.0110650069156293</v>
      </c>
      <c r="H6" s="16">
        <v>1.0080971659919029</v>
      </c>
      <c r="I6" s="16">
        <v>1.0101010101010102</v>
      </c>
      <c r="J6" s="16">
        <v>1.008578431372549</v>
      </c>
      <c r="K6" s="16">
        <v>1.0174781523096128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x14ac:dyDescent="0.25">
      <c r="A7" s="17">
        <v>3</v>
      </c>
      <c r="B7" s="16">
        <v>1.0219941348973605</v>
      </c>
      <c r="C7" s="16">
        <v>1.0218579234972678</v>
      </c>
      <c r="D7" s="16">
        <v>1.024390243902439</v>
      </c>
      <c r="E7" s="16">
        <v>1.0225763612217795</v>
      </c>
      <c r="F7" s="16">
        <v>1.0181818181818183</v>
      </c>
      <c r="G7" s="16">
        <v>1.020949720670391</v>
      </c>
      <c r="H7" s="16">
        <v>1.0163265306122449</v>
      </c>
      <c r="I7" s="16">
        <v>1.0178117048346056</v>
      </c>
      <c r="J7" s="16">
        <v>1.0185643564356435</v>
      </c>
      <c r="K7" s="16">
        <v>1.0251572327044023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x14ac:dyDescent="0.25">
      <c r="A8" s="17">
        <v>4</v>
      </c>
      <c r="B8" s="16">
        <v>1.0341246290801185</v>
      </c>
      <c r="C8" s="16">
        <v>1.0260631001371743</v>
      </c>
      <c r="D8" s="16">
        <v>1.0332850940665703</v>
      </c>
      <c r="E8" s="16">
        <v>1.032171581769437</v>
      </c>
      <c r="F8" s="16">
        <v>1.0234986945169713</v>
      </c>
      <c r="G8" s="16">
        <v>1.0310296191819464</v>
      </c>
      <c r="H8" s="16">
        <v>1.0289256198347108</v>
      </c>
      <c r="I8" s="16">
        <v>1.0282776349614395</v>
      </c>
      <c r="J8" s="16">
        <v>1.0236318407960199</v>
      </c>
      <c r="K8" s="16">
        <v>1.0342639593908629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A9" s="8">
        <v>5</v>
      </c>
      <c r="B9" s="16">
        <v>1.0412371134020617</v>
      </c>
      <c r="C9" s="16">
        <v>1.0366350067842605</v>
      </c>
      <c r="D9" s="16">
        <v>1.0312056737588653</v>
      </c>
      <c r="E9" s="16">
        <v>1.0295663600525624</v>
      </c>
      <c r="F9" s="16">
        <v>1.0232558139534884</v>
      </c>
      <c r="G9" s="16">
        <v>1.037709497206704</v>
      </c>
      <c r="H9" s="16">
        <v>1.0327868852459017</v>
      </c>
      <c r="I9" s="16">
        <v>1.0397946084724006</v>
      </c>
      <c r="J9" s="16">
        <v>1.0265760197775031</v>
      </c>
      <c r="K9" s="16">
        <v>1.0328282828282827</v>
      </c>
      <c r="M9" s="19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7"/>
      <c r="AN9" s="24"/>
      <c r="AO9" s="27"/>
      <c r="AP9" s="27"/>
      <c r="AQ9" s="24"/>
    </row>
    <row r="10" spans="1:43" x14ac:dyDescent="0.25">
      <c r="A10" s="8">
        <v>10</v>
      </c>
      <c r="B10" s="16">
        <v>1.0679758308157099</v>
      </c>
      <c r="C10" s="16">
        <v>1.0655509065550908</v>
      </c>
      <c r="D10" s="16">
        <v>1.067547723935389</v>
      </c>
      <c r="E10" s="16">
        <v>1.0616531165311653</v>
      </c>
      <c r="F10" s="16">
        <v>1.050397877984085</v>
      </c>
      <c r="G10" s="16">
        <v>1.065997130559541</v>
      </c>
      <c r="H10" s="16">
        <v>1.066290550070522</v>
      </c>
      <c r="I10" s="16">
        <v>1.0686015831134565</v>
      </c>
      <c r="J10" s="16">
        <v>1.0620204603580563</v>
      </c>
      <c r="K10" s="16">
        <v>1.0637191157347203</v>
      </c>
      <c r="M10" s="19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7"/>
      <c r="AN10" s="24"/>
      <c r="AO10" s="27"/>
      <c r="AP10" s="27"/>
      <c r="AQ10" s="24"/>
    </row>
    <row r="11" spans="1:43" x14ac:dyDescent="0.25">
      <c r="A11" s="8">
        <v>15</v>
      </c>
      <c r="B11" s="16">
        <v>1.1012461059190031</v>
      </c>
      <c r="C11" s="16">
        <v>1.0945558739255015</v>
      </c>
      <c r="D11" s="16">
        <v>1.0981873111782476</v>
      </c>
      <c r="E11" s="16">
        <v>1.0927475592747562</v>
      </c>
      <c r="F11" s="16">
        <v>1.0790190735694825</v>
      </c>
      <c r="G11" s="16">
        <v>1.0958702064896755</v>
      </c>
      <c r="H11" s="16">
        <v>1.0972423802612483</v>
      </c>
      <c r="I11" s="16">
        <v>1.0975609756097562</v>
      </c>
      <c r="J11" s="16">
        <v>1.0913272010512485</v>
      </c>
      <c r="K11" s="16">
        <v>1.0935828877005347</v>
      </c>
      <c r="M11" s="19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7"/>
      <c r="AN11" s="24"/>
      <c r="AO11" s="27"/>
      <c r="AP11" s="27"/>
      <c r="AQ11" s="24"/>
    </row>
    <row r="12" spans="1:43" x14ac:dyDescent="0.25">
      <c r="A12" s="8">
        <v>20</v>
      </c>
      <c r="B12" s="16">
        <v>1.1293929712460062</v>
      </c>
      <c r="C12" s="16">
        <v>1.1202346041055717</v>
      </c>
      <c r="D12" s="16">
        <v>1.1219135802469136</v>
      </c>
      <c r="E12" s="16">
        <v>1.1192857142857144</v>
      </c>
      <c r="F12" s="16">
        <v>1.1061452513966481</v>
      </c>
      <c r="G12" s="16">
        <v>1.1274658573596357</v>
      </c>
      <c r="H12" s="16">
        <v>1.125</v>
      </c>
      <c r="I12" s="16">
        <v>1.1234396671289877</v>
      </c>
      <c r="J12" s="16">
        <v>1.1192722371967656</v>
      </c>
      <c r="K12" s="16">
        <v>1.1174863387978142</v>
      </c>
      <c r="M12" s="19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7"/>
      <c r="AN12" s="24"/>
      <c r="AO12" s="27"/>
      <c r="AP12" s="27"/>
      <c r="AQ12" s="24"/>
    </row>
    <row r="13" spans="1:43" x14ac:dyDescent="0.25">
      <c r="A13" s="8">
        <v>25</v>
      </c>
      <c r="B13" s="16">
        <v>1.159016393442623</v>
      </c>
      <c r="C13" s="16">
        <v>1.1488721804511277</v>
      </c>
      <c r="D13" s="16">
        <v>1.1539682539682539</v>
      </c>
      <c r="E13" s="16">
        <v>1.1471449487554906</v>
      </c>
      <c r="F13" s="16">
        <v>1.1330472103004292</v>
      </c>
      <c r="G13" s="16">
        <v>1.1573208722741433</v>
      </c>
      <c r="H13" s="16">
        <v>1.1506849315068493</v>
      </c>
      <c r="I13" s="16">
        <v>1.153846153846154</v>
      </c>
      <c r="J13" s="16">
        <v>1.1470994475138123</v>
      </c>
      <c r="K13" s="16">
        <v>1.1504922644163151</v>
      </c>
      <c r="M13" s="19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7"/>
      <c r="AN13" s="24"/>
      <c r="AO13" s="27"/>
      <c r="AP13" s="27"/>
      <c r="AQ13" s="24"/>
    </row>
    <row r="14" spans="1:43" x14ac:dyDescent="0.25">
      <c r="A14" s="8">
        <v>30</v>
      </c>
      <c r="B14" s="16">
        <v>1.1842546063651591</v>
      </c>
      <c r="C14" s="16">
        <v>1.1753846153846155</v>
      </c>
      <c r="D14" s="16">
        <v>1.1821138211382114</v>
      </c>
      <c r="E14" s="16">
        <v>1.1764264264264266</v>
      </c>
      <c r="F14" s="16">
        <v>1.1612903225806452</v>
      </c>
      <c r="G14" s="16">
        <v>1.1812400635930047</v>
      </c>
      <c r="H14" s="16">
        <v>1.1794071762870515</v>
      </c>
      <c r="I14" s="16">
        <v>1.1790393013100438</v>
      </c>
      <c r="J14" s="16">
        <v>1.1730225988700567</v>
      </c>
      <c r="K14" s="16">
        <v>1.1702432045779685</v>
      </c>
      <c r="M14" s="19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7"/>
      <c r="AN14" s="24"/>
      <c r="AO14" s="27"/>
      <c r="AP14" s="27"/>
      <c r="AQ14" s="24"/>
    </row>
    <row r="15" spans="1:43" x14ac:dyDescent="0.25">
      <c r="A15" s="8">
        <v>35</v>
      </c>
      <c r="B15" s="16">
        <v>1.2126929674099485</v>
      </c>
      <c r="C15" s="16">
        <v>1.2031496062992126</v>
      </c>
      <c r="D15" s="16">
        <v>1.2096505823627288</v>
      </c>
      <c r="E15" s="16">
        <v>1.1980122324159022</v>
      </c>
      <c r="F15" s="16">
        <v>1.1838565022421526</v>
      </c>
      <c r="G15" s="16">
        <v>1.2120717781402937</v>
      </c>
      <c r="H15" s="16">
        <v>1.2057416267942584</v>
      </c>
      <c r="I15" s="16">
        <v>1.2044609665427508</v>
      </c>
      <c r="J15" s="16">
        <v>1.1949640287769785</v>
      </c>
      <c r="K15" s="16">
        <v>1.1994134897360702</v>
      </c>
      <c r="M15" s="1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7"/>
      <c r="AN15" s="24"/>
      <c r="AO15" s="27"/>
      <c r="AP15" s="27"/>
      <c r="AQ15" s="24"/>
    </row>
    <row r="16" spans="1:43" x14ac:dyDescent="0.25">
      <c r="A16" s="8">
        <v>40</v>
      </c>
      <c r="B16" s="16">
        <v>1.2381786339754817</v>
      </c>
      <c r="C16" s="16">
        <v>1.2243589743589745</v>
      </c>
      <c r="D16" s="16">
        <v>1.2322033898305085</v>
      </c>
      <c r="E16" s="16">
        <v>1.2242187500000001</v>
      </c>
      <c r="F16" s="16">
        <v>1.2110091743119267</v>
      </c>
      <c r="G16" s="16">
        <v>1.2362728785357737</v>
      </c>
      <c r="H16" s="16">
        <v>1.2332789559543231</v>
      </c>
      <c r="I16" s="16">
        <v>1.2310030395136777</v>
      </c>
      <c r="J16" s="16">
        <v>1.2195301027900147</v>
      </c>
      <c r="K16" s="16">
        <v>1.2227204783258594</v>
      </c>
      <c r="M16" s="19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7"/>
      <c r="AN16" s="24"/>
      <c r="AO16" s="27"/>
      <c r="AP16" s="27"/>
      <c r="AQ16" s="24"/>
    </row>
    <row r="17" spans="1:43" x14ac:dyDescent="0.25">
      <c r="A17" s="8">
        <v>45</v>
      </c>
      <c r="B17" s="16">
        <v>1.2670250896057347</v>
      </c>
      <c r="C17" s="16">
        <v>1.2524590163934426</v>
      </c>
      <c r="D17" s="16">
        <v>1.2599653379549394</v>
      </c>
      <c r="E17" s="16">
        <v>1.2515974440894571</v>
      </c>
      <c r="F17" s="16">
        <v>1.2336448598130842</v>
      </c>
      <c r="G17" s="16">
        <v>1.2657580919931857</v>
      </c>
      <c r="H17" s="16">
        <v>1.2579034941763727</v>
      </c>
      <c r="I17" s="16">
        <v>1.2577639751552796</v>
      </c>
      <c r="J17" s="16">
        <v>1.2507530120481927</v>
      </c>
      <c r="K17" s="16">
        <v>1.246951219512195</v>
      </c>
      <c r="M17" s="19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7"/>
      <c r="AN17" s="24"/>
      <c r="AO17" s="27"/>
      <c r="AP17" s="27"/>
      <c r="AQ17" s="24"/>
    </row>
    <row r="18" spans="1:43" x14ac:dyDescent="0.25">
      <c r="A18" s="8">
        <v>50</v>
      </c>
      <c r="B18" s="16">
        <v>1.292504570383912</v>
      </c>
      <c r="C18" s="16">
        <v>1.2743953294412012</v>
      </c>
      <c r="D18" s="16">
        <v>1.2867256637168143</v>
      </c>
      <c r="E18" s="16">
        <v>1.2760586319218243</v>
      </c>
      <c r="F18" s="16">
        <v>1.2571428571428571</v>
      </c>
      <c r="G18" s="16">
        <v>1.2854671280276817</v>
      </c>
      <c r="H18" s="16">
        <v>1.2857142857142858</v>
      </c>
      <c r="I18" s="16">
        <v>1.2796208530805688</v>
      </c>
      <c r="J18" s="16">
        <v>1.2737730061349692</v>
      </c>
      <c r="K18" s="16">
        <v>1.2741433021806852</v>
      </c>
      <c r="M18" s="19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7"/>
      <c r="AN18" s="24"/>
      <c r="AO18" s="27"/>
      <c r="AP18" s="27"/>
      <c r="AQ18" s="24"/>
    </row>
    <row r="19" spans="1:43" x14ac:dyDescent="0.25"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x14ac:dyDescent="0.25"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</sheetData>
  <mergeCells count="2">
    <mergeCell ref="A2:A3"/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Mukhtar AlShanqity</dc:creator>
  <cp:lastModifiedBy>Mukhtar AlShanqity</cp:lastModifiedBy>
  <dcterms:created xsi:type="dcterms:W3CDTF">2023-02-12T10:56:33Z</dcterms:created>
  <dcterms:modified xsi:type="dcterms:W3CDTF">2023-02-12T10:59:09Z</dcterms:modified>
</cp:coreProperties>
</file>