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P58" i="2" l="1"/>
  <c r="Q58" i="2" s="1"/>
  <c r="K58" i="2"/>
  <c r="J58" i="2"/>
  <c r="I58" i="2"/>
  <c r="G58" i="2"/>
  <c r="L58" i="2" s="1"/>
  <c r="F58" i="2"/>
  <c r="P57" i="2"/>
  <c r="Q57" i="2" s="1"/>
  <c r="K57" i="2"/>
  <c r="J57" i="2"/>
  <c r="I57" i="2"/>
  <c r="G57" i="2"/>
  <c r="L57" i="2" s="1"/>
  <c r="F57" i="2"/>
  <c r="P56" i="2"/>
  <c r="Q56" i="2" s="1"/>
  <c r="K56" i="2"/>
  <c r="J56" i="2"/>
  <c r="I56" i="2"/>
  <c r="G56" i="2"/>
  <c r="L56" i="2" s="1"/>
  <c r="F56" i="2"/>
  <c r="Q55" i="2"/>
  <c r="P55" i="2"/>
  <c r="K55" i="2"/>
  <c r="J55" i="2"/>
  <c r="I55" i="2"/>
  <c r="G55" i="2"/>
  <c r="L55" i="2" s="1"/>
  <c r="F55" i="2"/>
  <c r="Q54" i="2"/>
  <c r="P54" i="2"/>
  <c r="K54" i="2"/>
  <c r="J54" i="2"/>
  <c r="I54" i="2"/>
  <c r="G54" i="2"/>
  <c r="L54" i="2" s="1"/>
  <c r="F54" i="2"/>
  <c r="Q53" i="2"/>
  <c r="P53" i="2"/>
  <c r="K53" i="2"/>
  <c r="J53" i="2"/>
  <c r="I53" i="2"/>
  <c r="G53" i="2"/>
  <c r="L53" i="2" s="1"/>
  <c r="F53" i="2"/>
  <c r="Q52" i="2"/>
  <c r="P52" i="2"/>
  <c r="K52" i="2"/>
  <c r="J52" i="2"/>
  <c r="I52" i="2"/>
  <c r="G52" i="2"/>
  <c r="L52" i="2" s="1"/>
  <c r="F52" i="2"/>
  <c r="Q51" i="2"/>
  <c r="P51" i="2"/>
  <c r="K51" i="2"/>
  <c r="J51" i="2"/>
  <c r="I51" i="2"/>
  <c r="G51" i="2"/>
  <c r="L51" i="2" s="1"/>
  <c r="F51" i="2"/>
  <c r="Q50" i="2"/>
  <c r="P50" i="2"/>
  <c r="K50" i="2"/>
  <c r="J50" i="2"/>
  <c r="I50" i="2"/>
  <c r="G50" i="2"/>
  <c r="L50" i="2" s="1"/>
  <c r="F50" i="2"/>
  <c r="Q49" i="2"/>
  <c r="P49" i="2"/>
  <c r="K49" i="2"/>
  <c r="J49" i="2"/>
  <c r="I49" i="2"/>
  <c r="G49" i="2"/>
  <c r="L49" i="2" s="1"/>
  <c r="F49" i="2"/>
  <c r="Q48" i="2"/>
  <c r="P48" i="2"/>
  <c r="K48" i="2"/>
  <c r="J48" i="2"/>
  <c r="I48" i="2"/>
  <c r="G48" i="2"/>
  <c r="L48" i="2" s="1"/>
  <c r="F48" i="2"/>
  <c r="Q47" i="2"/>
  <c r="P47" i="2"/>
  <c r="K47" i="2"/>
  <c r="J47" i="2"/>
  <c r="I47" i="2"/>
  <c r="G47" i="2"/>
  <c r="L47" i="2" s="1"/>
  <c r="F47" i="2"/>
  <c r="Q46" i="2"/>
  <c r="P46" i="2"/>
  <c r="K46" i="2"/>
  <c r="J46" i="2"/>
  <c r="I46" i="2"/>
  <c r="G46" i="2"/>
  <c r="L46" i="2" s="1"/>
  <c r="F46" i="2"/>
  <c r="Q45" i="2"/>
  <c r="P45" i="2"/>
  <c r="K45" i="2"/>
  <c r="J45" i="2"/>
  <c r="I45" i="2"/>
  <c r="G45" i="2"/>
  <c r="L45" i="2" s="1"/>
  <c r="F45" i="2"/>
  <c r="Q44" i="2"/>
  <c r="P44" i="2"/>
  <c r="K44" i="2"/>
  <c r="J44" i="2"/>
  <c r="I44" i="2"/>
  <c r="G44" i="2"/>
  <c r="L44" i="2" s="1"/>
  <c r="F44" i="2"/>
  <c r="Q43" i="2"/>
  <c r="P43" i="2"/>
  <c r="K43" i="2"/>
  <c r="J43" i="2"/>
  <c r="I43" i="2"/>
  <c r="G43" i="2"/>
  <c r="L43" i="2" s="1"/>
  <c r="F43" i="2"/>
  <c r="Q42" i="2"/>
  <c r="P42" i="2"/>
  <c r="K42" i="2"/>
  <c r="J42" i="2"/>
  <c r="I42" i="2"/>
  <c r="G42" i="2"/>
  <c r="L42" i="2" s="1"/>
  <c r="F42" i="2"/>
  <c r="Q41" i="2"/>
  <c r="P41" i="2"/>
  <c r="K41" i="2"/>
  <c r="J41" i="2"/>
  <c r="I41" i="2"/>
  <c r="G41" i="2"/>
  <c r="L41" i="2" s="1"/>
  <c r="F41" i="2"/>
  <c r="Q40" i="2"/>
  <c r="P40" i="2"/>
  <c r="K40" i="2"/>
  <c r="J40" i="2"/>
  <c r="I40" i="2"/>
  <c r="G40" i="2"/>
  <c r="L40" i="2" s="1"/>
  <c r="F40" i="2"/>
  <c r="Q39" i="2"/>
  <c r="P39" i="2"/>
  <c r="K39" i="2"/>
  <c r="J39" i="2"/>
  <c r="I39" i="2"/>
  <c r="G39" i="2"/>
  <c r="L39" i="2" s="1"/>
  <c r="F39" i="2"/>
  <c r="Q38" i="2"/>
  <c r="P38" i="2"/>
  <c r="K38" i="2"/>
  <c r="J38" i="2"/>
  <c r="I38" i="2"/>
  <c r="G38" i="2"/>
  <c r="L38" i="2" s="1"/>
  <c r="F38" i="2"/>
  <c r="Q37" i="2"/>
  <c r="P37" i="2"/>
  <c r="K37" i="2"/>
  <c r="J37" i="2"/>
  <c r="I37" i="2"/>
  <c r="G37" i="2"/>
  <c r="L37" i="2" s="1"/>
  <c r="F37" i="2"/>
  <c r="Q36" i="2"/>
  <c r="P36" i="2"/>
  <c r="K36" i="2"/>
  <c r="J36" i="2"/>
  <c r="I36" i="2"/>
  <c r="G36" i="2"/>
  <c r="L36" i="2" s="1"/>
  <c r="F36" i="2"/>
  <c r="Q35" i="2"/>
  <c r="P35" i="2"/>
  <c r="K35" i="2"/>
  <c r="J35" i="2"/>
  <c r="I35" i="2"/>
  <c r="G35" i="2"/>
  <c r="L35" i="2" s="1"/>
  <c r="F35" i="2"/>
  <c r="Q34" i="2"/>
  <c r="P34" i="2"/>
  <c r="K34" i="2"/>
  <c r="J34" i="2"/>
  <c r="I34" i="2"/>
  <c r="G34" i="2"/>
  <c r="L34" i="2" s="1"/>
  <c r="F34" i="2"/>
  <c r="Q33" i="2"/>
  <c r="P33" i="2"/>
  <c r="K33" i="2"/>
  <c r="J33" i="2"/>
  <c r="I33" i="2"/>
  <c r="G33" i="2"/>
  <c r="L33" i="2" s="1"/>
  <c r="F33" i="2"/>
  <c r="Q32" i="2"/>
  <c r="P32" i="2"/>
  <c r="K32" i="2"/>
  <c r="J32" i="2"/>
  <c r="I32" i="2"/>
  <c r="G32" i="2"/>
  <c r="L32" i="2" s="1"/>
  <c r="F32" i="2"/>
  <c r="Q31" i="2"/>
  <c r="P31" i="2"/>
  <c r="K31" i="2"/>
  <c r="J31" i="2"/>
  <c r="I31" i="2"/>
  <c r="G31" i="2"/>
  <c r="L31" i="2" s="1"/>
  <c r="F31" i="2"/>
  <c r="Q30" i="2"/>
  <c r="P30" i="2"/>
  <c r="K30" i="2"/>
  <c r="J30" i="2"/>
  <c r="I30" i="2"/>
  <c r="G30" i="2"/>
  <c r="L30" i="2" s="1"/>
  <c r="F30" i="2"/>
  <c r="Q29" i="2"/>
  <c r="P29" i="2"/>
  <c r="K29" i="2"/>
  <c r="J29" i="2"/>
  <c r="I29" i="2"/>
  <c r="G29" i="2"/>
  <c r="L29" i="2" s="1"/>
  <c r="F29" i="2"/>
  <c r="Q28" i="2"/>
  <c r="P28" i="2"/>
  <c r="K28" i="2"/>
  <c r="J28" i="2"/>
  <c r="I28" i="2"/>
  <c r="G28" i="2"/>
  <c r="L28" i="2" s="1"/>
  <c r="F28" i="2"/>
  <c r="Q27" i="2"/>
  <c r="P27" i="2"/>
  <c r="K27" i="2"/>
  <c r="J27" i="2"/>
  <c r="I27" i="2"/>
  <c r="G27" i="2"/>
  <c r="L27" i="2" s="1"/>
  <c r="F27" i="2"/>
  <c r="Q26" i="2"/>
  <c r="P26" i="2"/>
  <c r="K26" i="2"/>
  <c r="J26" i="2"/>
  <c r="I26" i="2"/>
  <c r="G26" i="2"/>
  <c r="L26" i="2" s="1"/>
  <c r="F26" i="2"/>
  <c r="Q25" i="2"/>
  <c r="P25" i="2"/>
  <c r="K25" i="2"/>
  <c r="J25" i="2"/>
  <c r="I25" i="2"/>
  <c r="G25" i="2"/>
  <c r="L25" i="2" s="1"/>
  <c r="F25" i="2"/>
  <c r="Q24" i="2"/>
  <c r="P24" i="2"/>
  <c r="K24" i="2"/>
  <c r="J24" i="2"/>
  <c r="I24" i="2"/>
  <c r="G24" i="2"/>
  <c r="L24" i="2" s="1"/>
  <c r="F24" i="2"/>
  <c r="Q23" i="2"/>
  <c r="P23" i="2"/>
  <c r="K23" i="2"/>
  <c r="J23" i="2"/>
  <c r="I23" i="2"/>
  <c r="G23" i="2"/>
  <c r="L23" i="2" s="1"/>
  <c r="F23" i="2"/>
  <c r="Q22" i="2"/>
  <c r="P22" i="2"/>
  <c r="K22" i="2"/>
  <c r="J22" i="2"/>
  <c r="I22" i="2"/>
  <c r="G22" i="2"/>
  <c r="L22" i="2" s="1"/>
  <c r="F22" i="2"/>
  <c r="Q21" i="2"/>
  <c r="P21" i="2"/>
  <c r="K21" i="2"/>
  <c r="J21" i="2"/>
  <c r="I21" i="2"/>
  <c r="G21" i="2"/>
  <c r="L21" i="2" s="1"/>
  <c r="F21" i="2"/>
  <c r="Q20" i="2"/>
  <c r="P20" i="2"/>
  <c r="K20" i="2"/>
  <c r="J20" i="2"/>
  <c r="I20" i="2"/>
  <c r="G20" i="2"/>
  <c r="L20" i="2" s="1"/>
  <c r="F20" i="2"/>
  <c r="Q19" i="2"/>
  <c r="P19" i="2"/>
  <c r="K19" i="2"/>
  <c r="J19" i="2"/>
  <c r="I19" i="2"/>
  <c r="G19" i="2"/>
  <c r="L19" i="2" s="1"/>
  <c r="F19" i="2"/>
  <c r="Q18" i="2"/>
  <c r="P18" i="2"/>
  <c r="K18" i="2"/>
  <c r="J18" i="2"/>
  <c r="I18" i="2"/>
  <c r="G18" i="2"/>
  <c r="L18" i="2" s="1"/>
  <c r="F18" i="2"/>
  <c r="Q17" i="2"/>
  <c r="P17" i="2"/>
  <c r="K17" i="2"/>
  <c r="J17" i="2"/>
  <c r="I17" i="2"/>
  <c r="G17" i="2"/>
  <c r="L17" i="2" s="1"/>
  <c r="F17" i="2"/>
  <c r="Q16" i="2"/>
  <c r="P16" i="2"/>
  <c r="K16" i="2"/>
  <c r="J16" i="2"/>
  <c r="I16" i="2"/>
  <c r="G16" i="2"/>
  <c r="L16" i="2" s="1"/>
  <c r="F16" i="2"/>
  <c r="Q15" i="2"/>
  <c r="P15" i="2"/>
  <c r="K15" i="2"/>
  <c r="J15" i="2"/>
  <c r="I15" i="2"/>
  <c r="G15" i="2"/>
  <c r="L15" i="2" s="1"/>
  <c r="F15" i="2"/>
  <c r="Q14" i="2"/>
  <c r="P14" i="2"/>
  <c r="K14" i="2"/>
  <c r="J14" i="2"/>
  <c r="I14" i="2"/>
  <c r="G14" i="2"/>
  <c r="L14" i="2" s="1"/>
  <c r="F14" i="2"/>
  <c r="Q13" i="2"/>
  <c r="P13" i="2"/>
  <c r="K13" i="2"/>
  <c r="J13" i="2"/>
  <c r="I13" i="2"/>
  <c r="G13" i="2"/>
  <c r="L13" i="2" s="1"/>
  <c r="F13" i="2"/>
  <c r="Q12" i="2"/>
  <c r="P12" i="2"/>
  <c r="K12" i="2"/>
  <c r="J12" i="2"/>
  <c r="I12" i="2"/>
  <c r="G12" i="2"/>
  <c r="L12" i="2" s="1"/>
  <c r="F12" i="2"/>
  <c r="Q11" i="2"/>
  <c r="P11" i="2"/>
  <c r="K11" i="2"/>
  <c r="J11" i="2"/>
  <c r="I11" i="2"/>
  <c r="G11" i="2"/>
  <c r="L11" i="2" s="1"/>
  <c r="F11" i="2"/>
  <c r="Q10" i="2"/>
  <c r="P10" i="2"/>
  <c r="K10" i="2"/>
  <c r="J10" i="2"/>
  <c r="I10" i="2"/>
  <c r="G10" i="2"/>
  <c r="L10" i="2" s="1"/>
  <c r="F10" i="2"/>
  <c r="Q9" i="2"/>
  <c r="P9" i="2"/>
  <c r="K9" i="2"/>
  <c r="J9" i="2"/>
  <c r="I9" i="2"/>
  <c r="G9" i="2"/>
  <c r="L9" i="2" s="1"/>
  <c r="F9" i="2"/>
  <c r="Q8" i="2"/>
  <c r="P8" i="2"/>
  <c r="K8" i="2"/>
  <c r="J8" i="2"/>
  <c r="I8" i="2"/>
  <c r="G8" i="2"/>
  <c r="L8" i="2" s="1"/>
  <c r="F8" i="2"/>
  <c r="Q7" i="2"/>
  <c r="P7" i="2"/>
  <c r="K7" i="2"/>
  <c r="J7" i="2"/>
  <c r="I7" i="2"/>
  <c r="G7" i="2"/>
  <c r="L7" i="2" s="1"/>
  <c r="F7" i="2"/>
  <c r="Q6" i="2"/>
  <c r="P6" i="2"/>
  <c r="K6" i="2"/>
  <c r="J6" i="2"/>
  <c r="I6" i="2"/>
  <c r="G6" i="2"/>
  <c r="L6" i="2" s="1"/>
  <c r="F6" i="2"/>
  <c r="Q5" i="2"/>
  <c r="P5" i="2"/>
  <c r="K5" i="2"/>
  <c r="J5" i="2"/>
  <c r="I5" i="2"/>
  <c r="G5" i="2"/>
  <c r="L5" i="2" s="1"/>
  <c r="F5" i="2"/>
  <c r="Q4" i="2"/>
  <c r="P4" i="2"/>
  <c r="K4" i="2"/>
  <c r="J4" i="2"/>
  <c r="I4" i="2"/>
  <c r="G4" i="2"/>
  <c r="L4" i="2" s="1"/>
  <c r="F4" i="2"/>
  <c r="Q3" i="2"/>
  <c r="P3" i="2"/>
  <c r="K3" i="2"/>
  <c r="J3" i="2"/>
  <c r="I3" i="2"/>
  <c r="G3" i="2"/>
  <c r="L3" i="2" s="1"/>
  <c r="F3" i="2"/>
</calcChain>
</file>

<file path=xl/sharedStrings.xml><?xml version="1.0" encoding="utf-8"?>
<sst xmlns="http://schemas.openxmlformats.org/spreadsheetml/2006/main" count="256" uniqueCount="37">
  <si>
    <t>rep</t>
  </si>
  <si>
    <t>estd</t>
  </si>
  <si>
    <t>trt</t>
  </si>
  <si>
    <t>TPR</t>
  </si>
  <si>
    <t>K90-2</t>
  </si>
  <si>
    <t>K90</t>
  </si>
  <si>
    <t>K30-2</t>
  </si>
  <si>
    <t>K30</t>
  </si>
  <si>
    <t>K0</t>
  </si>
  <si>
    <t>K60</t>
  </si>
  <si>
    <t>K60-2</t>
  </si>
  <si>
    <t>DSR</t>
  </si>
  <si>
    <t>Grain Yield</t>
  </si>
  <si>
    <t>HI</t>
  </si>
  <si>
    <t>TGW</t>
  </si>
  <si>
    <t>Sterility%</t>
  </si>
  <si>
    <t>Av.PL</t>
  </si>
  <si>
    <t>Av.Wt</t>
  </si>
  <si>
    <t>ET/M2</t>
  </si>
  <si>
    <t>dh</t>
  </si>
  <si>
    <t>Replication</t>
  </si>
  <si>
    <t>Factor1</t>
  </si>
  <si>
    <t>Factor2</t>
  </si>
  <si>
    <t>Moisture%</t>
  </si>
  <si>
    <t>Grain Yield(0%)</t>
  </si>
  <si>
    <t>Straw Yied</t>
  </si>
  <si>
    <t>Straw Yield(0%)</t>
  </si>
  <si>
    <t>Biological Yield</t>
  </si>
  <si>
    <t>Filled Grain</t>
  </si>
  <si>
    <t>Unfilled Grain</t>
  </si>
  <si>
    <t>Total grain</t>
  </si>
  <si>
    <t>Av. PL</t>
  </si>
  <si>
    <t>Av. PW</t>
  </si>
  <si>
    <t>Grain Yield(14%)/ha</t>
  </si>
  <si>
    <t>Straw yield/ha</t>
  </si>
  <si>
    <t>DM</t>
  </si>
  <si>
    <t>DTM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</si>
</sst>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Q11" sqref="Q11"/>
    </sheetView>
  </sheetViews>
  <sheetFormatPr defaultRowHeight="15" x14ac:dyDescent="0.25"/>
  <cols>
    <col min="4" max="5" width="11.85546875" customWidth="1"/>
    <col min="6" max="6" width="10.855468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19</v>
      </c>
      <c r="E1" t="s">
        <v>18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</row>
    <row r="2" spans="1:11" x14ac:dyDescent="0.25">
      <c r="A2">
        <v>1</v>
      </c>
      <c r="B2" t="s">
        <v>3</v>
      </c>
      <c r="C2" t="s">
        <v>4</v>
      </c>
      <c r="D2">
        <v>97</v>
      </c>
      <c r="E2">
        <v>151.66060000000002</v>
      </c>
      <c r="F2">
        <v>3604.545454545455</v>
      </c>
      <c r="G2">
        <v>0.35169890788914676</v>
      </c>
      <c r="H2">
        <v>16.260000000000002</v>
      </c>
      <c r="I2">
        <v>11.456601263717992</v>
      </c>
      <c r="J2">
        <v>28.98</v>
      </c>
      <c r="K2">
        <v>2.97</v>
      </c>
    </row>
    <row r="3" spans="1:11" x14ac:dyDescent="0.25">
      <c r="A3">
        <v>1</v>
      </c>
      <c r="B3" t="s">
        <v>3</v>
      </c>
      <c r="C3" t="s">
        <v>5</v>
      </c>
      <c r="D3">
        <v>99</v>
      </c>
      <c r="E3">
        <v>221.65780000000001</v>
      </c>
      <c r="F3">
        <v>3497.727272727273</v>
      </c>
      <c r="G3">
        <v>0.3660750892497579</v>
      </c>
      <c r="H3">
        <v>17.03</v>
      </c>
      <c r="I3">
        <v>7.9616446317012937</v>
      </c>
      <c r="J3">
        <v>29.25</v>
      </c>
      <c r="K3">
        <v>3.78</v>
      </c>
    </row>
    <row r="4" spans="1:11" x14ac:dyDescent="0.25">
      <c r="A4">
        <v>1</v>
      </c>
      <c r="B4" t="s">
        <v>3</v>
      </c>
      <c r="C4" t="s">
        <v>6</v>
      </c>
      <c r="D4">
        <v>101</v>
      </c>
      <c r="E4">
        <v>178.3262</v>
      </c>
      <c r="F4">
        <v>3432.670454545454</v>
      </c>
      <c r="G4">
        <v>0.35866660502378134</v>
      </c>
      <c r="H4">
        <v>13.03</v>
      </c>
      <c r="I4">
        <v>9.6381409706739838</v>
      </c>
      <c r="J4">
        <v>28.366</v>
      </c>
      <c r="K4">
        <v>3.41</v>
      </c>
    </row>
    <row r="5" spans="1:11" x14ac:dyDescent="0.25">
      <c r="A5">
        <v>1</v>
      </c>
      <c r="B5" t="s">
        <v>3</v>
      </c>
      <c r="C5" t="s">
        <v>7</v>
      </c>
      <c r="D5">
        <v>95</v>
      </c>
      <c r="E5">
        <v>183.32600000000002</v>
      </c>
      <c r="F5">
        <v>3931.439393939394</v>
      </c>
      <c r="G5">
        <v>0.36961364685947135</v>
      </c>
      <c r="H5">
        <v>18.574999999999999</v>
      </c>
      <c r="I5">
        <v>7.5041383115688793</v>
      </c>
      <c r="J5">
        <v>28.6</v>
      </c>
      <c r="K5">
        <v>3.4933000000000001</v>
      </c>
    </row>
    <row r="6" spans="1:11" x14ac:dyDescent="0.25">
      <c r="A6">
        <v>1</v>
      </c>
      <c r="B6" t="s">
        <v>3</v>
      </c>
      <c r="C6" t="s">
        <v>8</v>
      </c>
      <c r="D6">
        <v>95</v>
      </c>
      <c r="E6">
        <v>158.327</v>
      </c>
      <c r="F6">
        <v>4467.329545454546</v>
      </c>
      <c r="G6">
        <v>0.37471214481975057</v>
      </c>
      <c r="H6">
        <v>21.47</v>
      </c>
      <c r="I6">
        <v>9.073118662159759</v>
      </c>
      <c r="J6">
        <v>29.541</v>
      </c>
      <c r="K6">
        <v>3.637</v>
      </c>
    </row>
    <row r="7" spans="1:11" x14ac:dyDescent="0.25">
      <c r="A7">
        <v>1</v>
      </c>
      <c r="B7" t="s">
        <v>3</v>
      </c>
      <c r="C7" t="s">
        <v>9</v>
      </c>
      <c r="D7">
        <v>95</v>
      </c>
      <c r="E7">
        <v>171.65980000000002</v>
      </c>
      <c r="F7">
        <v>3945.2178030303039</v>
      </c>
      <c r="G7">
        <v>0.32967133837233842</v>
      </c>
      <c r="H7">
        <v>19.21</v>
      </c>
      <c r="I7">
        <v>13.063926145270861</v>
      </c>
      <c r="J7">
        <v>28.629000000000001</v>
      </c>
      <c r="K7">
        <v>3.4</v>
      </c>
    </row>
    <row r="8" spans="1:11" x14ac:dyDescent="0.25">
      <c r="A8">
        <v>1</v>
      </c>
      <c r="B8" t="s">
        <v>3</v>
      </c>
      <c r="C8" t="s">
        <v>10</v>
      </c>
      <c r="D8">
        <v>95</v>
      </c>
      <c r="E8">
        <v>179.99280000000002</v>
      </c>
      <c r="F8">
        <v>3814.393939393939</v>
      </c>
      <c r="G8">
        <v>0.36683816669711883</v>
      </c>
      <c r="H8">
        <v>17.940000000000001</v>
      </c>
      <c r="I8">
        <v>11.099040376606917</v>
      </c>
      <c r="J8">
        <v>28.561</v>
      </c>
      <c r="K8">
        <v>3.2740999999999998</v>
      </c>
    </row>
    <row r="9" spans="1:11" x14ac:dyDescent="0.25">
      <c r="A9">
        <v>1</v>
      </c>
      <c r="B9" t="s">
        <v>11</v>
      </c>
      <c r="C9" t="s">
        <v>8</v>
      </c>
      <c r="D9">
        <v>99</v>
      </c>
      <c r="E9">
        <v>228.32420000000002</v>
      </c>
      <c r="F9">
        <v>3553.409090909091</v>
      </c>
      <c r="G9">
        <v>0.35490156716507903</v>
      </c>
      <c r="H9">
        <v>25.18</v>
      </c>
      <c r="I9">
        <v>7.6433121019108281</v>
      </c>
      <c r="J9">
        <v>27.973299999999998</v>
      </c>
      <c r="K9">
        <v>3.1</v>
      </c>
    </row>
    <row r="10" spans="1:11" x14ac:dyDescent="0.25">
      <c r="A10">
        <v>1</v>
      </c>
      <c r="B10" t="s">
        <v>11</v>
      </c>
      <c r="C10" t="s">
        <v>6</v>
      </c>
      <c r="D10">
        <v>99</v>
      </c>
      <c r="E10">
        <v>263.32280000000003</v>
      </c>
      <c r="F10">
        <v>3939.4886363636365</v>
      </c>
      <c r="G10">
        <v>0.31146067239074193</v>
      </c>
      <c r="H10">
        <v>18.239999999999998</v>
      </c>
      <c r="I10">
        <v>13.725490196078432</v>
      </c>
      <c r="J10">
        <v>27.875699999999998</v>
      </c>
      <c r="K10">
        <v>2.7574999999999998</v>
      </c>
    </row>
    <row r="11" spans="1:11" x14ac:dyDescent="0.25">
      <c r="A11">
        <v>1</v>
      </c>
      <c r="B11" t="s">
        <v>11</v>
      </c>
      <c r="C11" t="s">
        <v>5</v>
      </c>
      <c r="D11">
        <v>94</v>
      </c>
      <c r="E11">
        <v>293.32159999999999</v>
      </c>
      <c r="F11">
        <v>4090.909090909091</v>
      </c>
      <c r="G11">
        <v>0.28659924618427429</v>
      </c>
      <c r="H11">
        <v>18.908999999999999</v>
      </c>
      <c r="I11">
        <v>14.285714285714285</v>
      </c>
      <c r="J11">
        <v>26.1966</v>
      </c>
      <c r="K11">
        <v>2.5</v>
      </c>
    </row>
    <row r="12" spans="1:11" x14ac:dyDescent="0.25">
      <c r="A12">
        <v>1</v>
      </c>
      <c r="B12" t="s">
        <v>11</v>
      </c>
      <c r="C12" t="s">
        <v>10</v>
      </c>
      <c r="D12">
        <v>95</v>
      </c>
      <c r="E12">
        <v>204.99180000000001</v>
      </c>
      <c r="F12">
        <v>4210.227272727273</v>
      </c>
      <c r="G12">
        <v>0.28224378092397701</v>
      </c>
      <c r="H12">
        <v>23.692</v>
      </c>
      <c r="I12">
        <v>14.548663640948059</v>
      </c>
      <c r="J12">
        <v>25.76</v>
      </c>
      <c r="K12">
        <v>2.4666000000000001</v>
      </c>
    </row>
    <row r="13" spans="1:11" x14ac:dyDescent="0.25">
      <c r="A13">
        <v>1</v>
      </c>
      <c r="B13" t="s">
        <v>11</v>
      </c>
      <c r="C13" t="s">
        <v>9</v>
      </c>
      <c r="D13">
        <v>94</v>
      </c>
      <c r="E13">
        <v>346.65280000000001</v>
      </c>
      <c r="F13">
        <v>3963.5890151515155</v>
      </c>
      <c r="G13">
        <v>0.25373839856336861</v>
      </c>
      <c r="H13">
        <v>17.920000000000002</v>
      </c>
      <c r="I13">
        <v>13.765562602771904</v>
      </c>
      <c r="J13">
        <v>26.409600000000001</v>
      </c>
      <c r="K13">
        <v>2.4350000000000001</v>
      </c>
    </row>
    <row r="14" spans="1:11" x14ac:dyDescent="0.25">
      <c r="A14">
        <v>1</v>
      </c>
      <c r="B14" t="s">
        <v>11</v>
      </c>
      <c r="C14" t="s">
        <v>7</v>
      </c>
      <c r="D14">
        <v>95</v>
      </c>
      <c r="E14">
        <v>204.99180000000001</v>
      </c>
      <c r="F14">
        <v>3395.4545454545455</v>
      </c>
      <c r="G14">
        <v>0.25041851655523684</v>
      </c>
      <c r="H14">
        <v>19.48</v>
      </c>
      <c r="I14">
        <v>13.055626111252222</v>
      </c>
      <c r="J14">
        <v>25.5562</v>
      </c>
      <c r="K14">
        <v>2.218</v>
      </c>
    </row>
    <row r="15" spans="1:11" x14ac:dyDescent="0.25">
      <c r="A15">
        <v>1</v>
      </c>
      <c r="B15" t="s">
        <v>11</v>
      </c>
      <c r="C15" t="s">
        <v>4</v>
      </c>
      <c r="D15">
        <v>95</v>
      </c>
      <c r="E15">
        <v>394.98420000000004</v>
      </c>
      <c r="F15">
        <v>4295.454545454546</v>
      </c>
      <c r="G15">
        <v>0.33480215229955046</v>
      </c>
      <c r="H15">
        <v>18.760000000000002</v>
      </c>
      <c r="I15">
        <v>12.994667415099634</v>
      </c>
      <c r="J15">
        <v>25.286999999999999</v>
      </c>
      <c r="K15">
        <v>2.0322</v>
      </c>
    </row>
    <row r="16" spans="1:11" x14ac:dyDescent="0.25">
      <c r="A16">
        <v>2</v>
      </c>
      <c r="B16" t="s">
        <v>11</v>
      </c>
      <c r="C16" t="s">
        <v>7</v>
      </c>
      <c r="D16">
        <v>97</v>
      </c>
      <c r="E16">
        <v>364.98540000000003</v>
      </c>
      <c r="F16">
        <v>4524.857954545454</v>
      </c>
      <c r="G16">
        <v>0.3773093243551362</v>
      </c>
      <c r="H16">
        <v>18.07</v>
      </c>
      <c r="I16">
        <v>15.173777903362531</v>
      </c>
      <c r="J16">
        <v>27.213000000000001</v>
      </c>
      <c r="K16">
        <v>2.5659999999999998</v>
      </c>
    </row>
    <row r="17" spans="1:11" x14ac:dyDescent="0.25">
      <c r="A17">
        <v>2</v>
      </c>
      <c r="B17" t="s">
        <v>11</v>
      </c>
      <c r="C17" t="s">
        <v>4</v>
      </c>
      <c r="D17">
        <v>97</v>
      </c>
      <c r="E17">
        <v>279.98880000000003</v>
      </c>
      <c r="F17">
        <v>4105.1136363636369</v>
      </c>
      <c r="G17">
        <v>0.29287458431317104</v>
      </c>
      <c r="H17">
        <v>18.98</v>
      </c>
      <c r="I17">
        <v>17.045454545454543</v>
      </c>
      <c r="J17">
        <v>26.543299999999999</v>
      </c>
      <c r="K17">
        <v>2.65</v>
      </c>
    </row>
    <row r="18" spans="1:11" x14ac:dyDescent="0.25">
      <c r="A18">
        <v>2</v>
      </c>
      <c r="B18" t="s">
        <v>11</v>
      </c>
      <c r="C18" t="s">
        <v>8</v>
      </c>
      <c r="D18">
        <v>101</v>
      </c>
      <c r="E18">
        <v>334.98660000000001</v>
      </c>
      <c r="F18">
        <v>4326.467803030303</v>
      </c>
      <c r="G18">
        <v>0.33388844380579835</v>
      </c>
      <c r="H18">
        <v>20.456</v>
      </c>
      <c r="I18">
        <v>14.839034205231389</v>
      </c>
      <c r="J18">
        <v>26.378</v>
      </c>
      <c r="K18">
        <v>2.2968000000000002</v>
      </c>
    </row>
    <row r="19" spans="1:11" x14ac:dyDescent="0.25">
      <c r="A19">
        <v>2</v>
      </c>
      <c r="B19" t="s">
        <v>11</v>
      </c>
      <c r="C19" t="s">
        <v>9</v>
      </c>
      <c r="D19">
        <v>95</v>
      </c>
      <c r="E19">
        <v>264.98939999999999</v>
      </c>
      <c r="F19">
        <v>4038.825757575758</v>
      </c>
      <c r="G19">
        <v>0.28016563602608202</v>
      </c>
      <c r="H19">
        <v>19.234999999999999</v>
      </c>
      <c r="I19">
        <v>16.666666666666664</v>
      </c>
      <c r="J19">
        <v>24.661000000000001</v>
      </c>
      <c r="K19">
        <v>2.1934999999999998</v>
      </c>
    </row>
    <row r="20" spans="1:11" x14ac:dyDescent="0.25">
      <c r="A20">
        <v>2</v>
      </c>
      <c r="B20" t="s">
        <v>11</v>
      </c>
      <c r="C20" t="s">
        <v>5</v>
      </c>
      <c r="D20">
        <v>95</v>
      </c>
      <c r="E20">
        <v>339.9864</v>
      </c>
      <c r="F20">
        <v>3976.6098484848485</v>
      </c>
      <c r="G20">
        <v>0.2793101286587204</v>
      </c>
      <c r="H20">
        <v>18.510000000000002</v>
      </c>
      <c r="I20">
        <v>13.158628380262058</v>
      </c>
      <c r="J20">
        <v>25.243300000000001</v>
      </c>
      <c r="K20">
        <v>2.3660000000000001</v>
      </c>
    </row>
    <row r="21" spans="1:11" x14ac:dyDescent="0.25">
      <c r="A21">
        <v>2</v>
      </c>
      <c r="B21" t="s">
        <v>11</v>
      </c>
      <c r="C21" t="s">
        <v>10</v>
      </c>
      <c r="D21">
        <v>95</v>
      </c>
      <c r="E21">
        <v>226.6576</v>
      </c>
      <c r="F21">
        <v>3620.8333333333339</v>
      </c>
      <c r="G21">
        <v>0.26642316312356706</v>
      </c>
      <c r="H21">
        <v>18.8</v>
      </c>
      <c r="I21">
        <v>10.676810073452256</v>
      </c>
      <c r="J21">
        <v>25.140599999999999</v>
      </c>
      <c r="K21">
        <v>2.093</v>
      </c>
    </row>
    <row r="22" spans="1:11" x14ac:dyDescent="0.25">
      <c r="A22">
        <v>2</v>
      </c>
      <c r="B22" t="s">
        <v>11</v>
      </c>
      <c r="C22" t="s">
        <v>6</v>
      </c>
      <c r="D22">
        <v>99</v>
      </c>
      <c r="E22">
        <v>278.32220000000001</v>
      </c>
      <c r="F22">
        <v>3649.786931818182</v>
      </c>
      <c r="G22">
        <v>0.33235502597321964</v>
      </c>
      <c r="H22">
        <v>18.861000000000001</v>
      </c>
      <c r="I22">
        <v>11.504424778761061</v>
      </c>
      <c r="J22">
        <v>25</v>
      </c>
      <c r="K22">
        <v>2.0468000000000002</v>
      </c>
    </row>
    <row r="23" spans="1:11" x14ac:dyDescent="0.25">
      <c r="A23">
        <v>2</v>
      </c>
      <c r="B23" t="s">
        <v>3</v>
      </c>
      <c r="C23" t="s">
        <v>9</v>
      </c>
      <c r="D23">
        <v>101</v>
      </c>
      <c r="E23">
        <v>218.3246</v>
      </c>
      <c r="F23">
        <v>4868.75</v>
      </c>
      <c r="G23">
        <v>0.40438633406374397</v>
      </c>
      <c r="H23">
        <v>17.55</v>
      </c>
      <c r="I23">
        <v>18.679367129480141</v>
      </c>
      <c r="J23">
        <v>28.88</v>
      </c>
      <c r="K23">
        <v>3.4676999999999998</v>
      </c>
    </row>
    <row r="24" spans="1:11" x14ac:dyDescent="0.25">
      <c r="A24">
        <v>2</v>
      </c>
      <c r="B24" t="s">
        <v>3</v>
      </c>
      <c r="C24" t="s">
        <v>8</v>
      </c>
      <c r="D24">
        <v>101</v>
      </c>
      <c r="E24">
        <v>249.99</v>
      </c>
      <c r="F24">
        <v>3844.1761363636369</v>
      </c>
      <c r="G24">
        <v>0.37153350202415952</v>
      </c>
      <c r="H24">
        <v>17.39</v>
      </c>
      <c r="I24">
        <v>13.030200203596879</v>
      </c>
      <c r="J24">
        <v>28.832999999999998</v>
      </c>
      <c r="K24">
        <v>3.41</v>
      </c>
    </row>
    <row r="25" spans="1:11" x14ac:dyDescent="0.25">
      <c r="A25">
        <v>2</v>
      </c>
      <c r="B25" t="s">
        <v>3</v>
      </c>
      <c r="C25" t="s">
        <v>7</v>
      </c>
      <c r="D25">
        <v>101</v>
      </c>
      <c r="E25">
        <v>129.9948</v>
      </c>
      <c r="F25">
        <v>3825.8049242424245</v>
      </c>
      <c r="G25">
        <v>0.38553896547099931</v>
      </c>
      <c r="H25">
        <v>19.088999999999999</v>
      </c>
      <c r="I25">
        <v>13.441955193482688</v>
      </c>
      <c r="J25">
        <v>28.24</v>
      </c>
      <c r="K25">
        <v>3.6166</v>
      </c>
    </row>
    <row r="26" spans="1:11" x14ac:dyDescent="0.25">
      <c r="A26">
        <v>2</v>
      </c>
      <c r="B26" t="s">
        <v>3</v>
      </c>
      <c r="C26" t="s">
        <v>5</v>
      </c>
      <c r="D26">
        <v>101</v>
      </c>
      <c r="E26">
        <v>149.994</v>
      </c>
      <c r="F26">
        <v>4324.905303030303</v>
      </c>
      <c r="G26">
        <v>0.39869078295891303</v>
      </c>
      <c r="H26">
        <v>17.68</v>
      </c>
      <c r="I26">
        <v>9.805693628558517</v>
      </c>
      <c r="J26">
        <v>29.385999999999999</v>
      </c>
      <c r="K26">
        <v>3.33</v>
      </c>
    </row>
    <row r="27" spans="1:11" x14ac:dyDescent="0.25">
      <c r="A27">
        <v>2</v>
      </c>
      <c r="B27" t="s">
        <v>3</v>
      </c>
      <c r="C27" t="s">
        <v>6</v>
      </c>
      <c r="D27">
        <v>95</v>
      </c>
      <c r="E27">
        <v>154.99380000000002</v>
      </c>
      <c r="F27">
        <v>3870.0520833333335</v>
      </c>
      <c r="G27">
        <v>0.37977647246757062</v>
      </c>
      <c r="H27">
        <v>16.66</v>
      </c>
      <c r="I27">
        <v>10.341405319571258</v>
      </c>
      <c r="J27">
        <v>28.39</v>
      </c>
      <c r="K27">
        <v>2.88</v>
      </c>
    </row>
    <row r="28" spans="1:11" x14ac:dyDescent="0.25">
      <c r="A28">
        <v>2</v>
      </c>
      <c r="B28" t="s">
        <v>3</v>
      </c>
      <c r="C28" t="s">
        <v>4</v>
      </c>
      <c r="D28">
        <v>99</v>
      </c>
      <c r="E28">
        <v>166.66</v>
      </c>
      <c r="F28">
        <v>3845.454545454545</v>
      </c>
      <c r="G28">
        <v>0.3813151447411553</v>
      </c>
      <c r="H28">
        <v>15.95</v>
      </c>
      <c r="I28">
        <v>14.573147799924785</v>
      </c>
      <c r="J28">
        <v>28.276599999999998</v>
      </c>
      <c r="K28">
        <v>2.9</v>
      </c>
    </row>
    <row r="29" spans="1:11" x14ac:dyDescent="0.25">
      <c r="A29">
        <v>2</v>
      </c>
      <c r="B29" t="s">
        <v>3</v>
      </c>
      <c r="C29" t="s">
        <v>10</v>
      </c>
      <c r="D29">
        <v>99</v>
      </c>
      <c r="E29">
        <v>146.66079999999999</v>
      </c>
      <c r="F29">
        <v>3509.469696969697</v>
      </c>
      <c r="G29">
        <v>0.40454557052755624</v>
      </c>
      <c r="H29">
        <v>16.119</v>
      </c>
      <c r="I29">
        <v>6.9767441860465116</v>
      </c>
      <c r="J29">
        <v>29.501999999999999</v>
      </c>
      <c r="K29">
        <v>3.2915999999999999</v>
      </c>
    </row>
    <row r="30" spans="1:11" x14ac:dyDescent="0.25">
      <c r="A30">
        <v>3</v>
      </c>
      <c r="B30" t="s">
        <v>3</v>
      </c>
      <c r="C30" t="s">
        <v>4</v>
      </c>
      <c r="D30">
        <v>99</v>
      </c>
      <c r="E30">
        <v>123.3284</v>
      </c>
      <c r="F30">
        <v>4431.5104166666679</v>
      </c>
      <c r="G30">
        <v>0.38872778916399198</v>
      </c>
      <c r="H30">
        <v>17.228999999999999</v>
      </c>
      <c r="I30">
        <v>14.70482361411087</v>
      </c>
      <c r="J30">
        <v>28.83</v>
      </c>
      <c r="K30">
        <v>3.56</v>
      </c>
    </row>
    <row r="31" spans="1:11" x14ac:dyDescent="0.25">
      <c r="A31">
        <v>3</v>
      </c>
      <c r="B31" t="s">
        <v>3</v>
      </c>
      <c r="C31" t="s">
        <v>5</v>
      </c>
      <c r="D31">
        <v>97</v>
      </c>
      <c r="E31">
        <v>121.6618</v>
      </c>
      <c r="F31">
        <v>4465.838068181818</v>
      </c>
      <c r="G31">
        <v>0.40565490729711112</v>
      </c>
      <c r="H31">
        <v>17.103999999999999</v>
      </c>
      <c r="I31">
        <v>10.065157750342935</v>
      </c>
      <c r="J31">
        <v>28.885999999999999</v>
      </c>
      <c r="K31">
        <v>3.5666000000000002</v>
      </c>
    </row>
    <row r="32" spans="1:11" x14ac:dyDescent="0.25">
      <c r="A32">
        <v>3</v>
      </c>
      <c r="B32" t="s">
        <v>3</v>
      </c>
      <c r="C32" t="s">
        <v>9</v>
      </c>
      <c r="D32">
        <v>100</v>
      </c>
      <c r="E32">
        <v>159.99360000000001</v>
      </c>
      <c r="F32">
        <v>4106.344696969697</v>
      </c>
      <c r="G32">
        <v>0.38485955772436281</v>
      </c>
      <c r="H32">
        <v>18.41</v>
      </c>
      <c r="I32">
        <v>10.8274231678487</v>
      </c>
      <c r="J32">
        <v>29.44</v>
      </c>
      <c r="K32">
        <v>3.7096</v>
      </c>
    </row>
    <row r="33" spans="1:11" x14ac:dyDescent="0.25">
      <c r="A33">
        <v>3</v>
      </c>
      <c r="B33" t="s">
        <v>3</v>
      </c>
      <c r="C33" t="s">
        <v>10</v>
      </c>
      <c r="D33">
        <v>95</v>
      </c>
      <c r="E33">
        <v>168.32660000000001</v>
      </c>
      <c r="F33">
        <v>4505.0189393939399</v>
      </c>
      <c r="G33">
        <v>0.39970107907864832</v>
      </c>
      <c r="H33">
        <v>18.16</v>
      </c>
      <c r="I33">
        <v>10.652080034547287</v>
      </c>
      <c r="J33">
        <v>29.26</v>
      </c>
      <c r="K33">
        <v>3.5142000000000002</v>
      </c>
    </row>
    <row r="34" spans="1:11" x14ac:dyDescent="0.25">
      <c r="A34">
        <v>3</v>
      </c>
      <c r="B34" t="s">
        <v>3</v>
      </c>
      <c r="C34" t="s">
        <v>8</v>
      </c>
      <c r="D34">
        <v>97</v>
      </c>
      <c r="E34">
        <v>208.32500000000002</v>
      </c>
      <c r="F34">
        <v>3656.25</v>
      </c>
      <c r="G34">
        <v>0.40065281192432417</v>
      </c>
      <c r="H34">
        <v>18.241</v>
      </c>
      <c r="I34">
        <v>13.914399584127535</v>
      </c>
      <c r="J34">
        <v>28.993300000000001</v>
      </c>
      <c r="K34">
        <v>3.1829999999999998</v>
      </c>
    </row>
    <row r="35" spans="1:11" x14ac:dyDescent="0.25">
      <c r="A35">
        <v>3</v>
      </c>
      <c r="B35" t="s">
        <v>3</v>
      </c>
      <c r="C35" t="s">
        <v>7</v>
      </c>
      <c r="D35">
        <v>95</v>
      </c>
      <c r="E35">
        <v>174.99299999999999</v>
      </c>
      <c r="F35">
        <v>4180.184659090909</v>
      </c>
      <c r="G35">
        <v>0.39353957748303969</v>
      </c>
      <c r="H35">
        <v>17.440999999999999</v>
      </c>
      <c r="I35">
        <v>17.661220980223561</v>
      </c>
      <c r="J35">
        <v>28.8</v>
      </c>
      <c r="K35">
        <v>3.25</v>
      </c>
    </row>
    <row r="36" spans="1:11" x14ac:dyDescent="0.25">
      <c r="A36">
        <v>3</v>
      </c>
      <c r="B36" t="s">
        <v>3</v>
      </c>
      <c r="C36" t="s">
        <v>6</v>
      </c>
      <c r="D36">
        <v>95</v>
      </c>
      <c r="E36">
        <v>136.66120000000001</v>
      </c>
      <c r="F36">
        <v>4075.3787878787875</v>
      </c>
      <c r="G36">
        <v>0.39981759413878321</v>
      </c>
      <c r="H36">
        <v>17.838000000000001</v>
      </c>
      <c r="I36">
        <v>12.258926866526638</v>
      </c>
      <c r="J36">
        <v>28.262</v>
      </c>
      <c r="K36">
        <v>3.0156200000000002</v>
      </c>
    </row>
    <row r="37" spans="1:11" x14ac:dyDescent="0.25">
      <c r="A37">
        <v>3</v>
      </c>
      <c r="B37" t="s">
        <v>11</v>
      </c>
      <c r="C37" t="s">
        <v>8</v>
      </c>
      <c r="D37">
        <v>99</v>
      </c>
      <c r="E37">
        <v>144.99420000000001</v>
      </c>
      <c r="F37">
        <v>4048.295454545455</v>
      </c>
      <c r="G37">
        <v>0.35756292637026582</v>
      </c>
      <c r="H37">
        <v>17.244</v>
      </c>
      <c r="I37">
        <v>14.111261872455902</v>
      </c>
      <c r="J37">
        <v>27.338000000000001</v>
      </c>
      <c r="K37">
        <v>2.7418999999999998</v>
      </c>
    </row>
    <row r="38" spans="1:11" x14ac:dyDescent="0.25">
      <c r="A38">
        <v>3</v>
      </c>
      <c r="B38" t="s">
        <v>11</v>
      </c>
      <c r="C38" t="s">
        <v>9</v>
      </c>
      <c r="D38">
        <v>95</v>
      </c>
      <c r="E38">
        <v>204.99180000000001</v>
      </c>
      <c r="F38">
        <v>4118.6316287878781</v>
      </c>
      <c r="G38">
        <v>0.29114092883747961</v>
      </c>
      <c r="H38">
        <v>18.03</v>
      </c>
      <c r="I38">
        <v>9.8587866108786617</v>
      </c>
      <c r="J38">
        <v>25.423300000000001</v>
      </c>
      <c r="K38">
        <v>2.4832999999999998</v>
      </c>
    </row>
    <row r="39" spans="1:11" x14ac:dyDescent="0.25">
      <c r="A39">
        <v>3</v>
      </c>
      <c r="B39" t="s">
        <v>11</v>
      </c>
      <c r="C39" t="s">
        <v>5</v>
      </c>
      <c r="D39">
        <v>94</v>
      </c>
      <c r="E39">
        <v>223.3244</v>
      </c>
      <c r="F39">
        <v>3794.0104166666674</v>
      </c>
      <c r="G39">
        <v>0.28613723746039388</v>
      </c>
      <c r="H39">
        <v>20.033000000000001</v>
      </c>
      <c r="I39">
        <v>11.758149902479799</v>
      </c>
      <c r="J39">
        <v>24.86129</v>
      </c>
      <c r="K39">
        <v>2.2096</v>
      </c>
    </row>
    <row r="40" spans="1:11" x14ac:dyDescent="0.25">
      <c r="A40">
        <v>3</v>
      </c>
      <c r="B40" t="s">
        <v>11</v>
      </c>
      <c r="C40" t="s">
        <v>6</v>
      </c>
      <c r="D40">
        <v>94</v>
      </c>
      <c r="E40">
        <v>276.65559999999999</v>
      </c>
      <c r="F40">
        <v>3990.5303030303035</v>
      </c>
      <c r="G40">
        <v>0.31910178979832188</v>
      </c>
      <c r="H40">
        <v>19.143999999999998</v>
      </c>
      <c r="I40">
        <v>10.041433097733366</v>
      </c>
      <c r="J40">
        <v>26.428100000000001</v>
      </c>
      <c r="K40">
        <v>2.4062000000000001</v>
      </c>
    </row>
    <row r="41" spans="1:11" x14ac:dyDescent="0.25">
      <c r="A41">
        <v>3</v>
      </c>
      <c r="B41" t="s">
        <v>11</v>
      </c>
      <c r="C41" t="s">
        <v>10</v>
      </c>
      <c r="D41">
        <v>95</v>
      </c>
      <c r="E41">
        <v>281.65539999999999</v>
      </c>
      <c r="F41">
        <v>3884.2092803030309</v>
      </c>
      <c r="G41">
        <v>0.29481574308053876</v>
      </c>
      <c r="H41">
        <v>18.963000000000001</v>
      </c>
      <c r="I41">
        <v>12.471655328798185</v>
      </c>
      <c r="J41">
        <v>26.923300000000001</v>
      </c>
      <c r="K41">
        <v>2.7330000000000001</v>
      </c>
    </row>
    <row r="42" spans="1:11" x14ac:dyDescent="0.25">
      <c r="A42">
        <v>3</v>
      </c>
      <c r="B42" t="s">
        <v>11</v>
      </c>
      <c r="C42" t="s">
        <v>4</v>
      </c>
      <c r="D42">
        <v>97</v>
      </c>
      <c r="E42">
        <v>308.32100000000003</v>
      </c>
      <c r="F42">
        <v>3922.2537878787884</v>
      </c>
      <c r="G42">
        <v>0.29815924333966576</v>
      </c>
      <c r="H42">
        <v>19.91</v>
      </c>
      <c r="I42">
        <v>10.202946900194606</v>
      </c>
      <c r="J42">
        <v>25.738700000000001</v>
      </c>
      <c r="K42">
        <v>2.2096</v>
      </c>
    </row>
    <row r="43" spans="1:11" x14ac:dyDescent="0.25">
      <c r="A43">
        <v>3</v>
      </c>
      <c r="B43" t="s">
        <v>11</v>
      </c>
      <c r="C43" t="s">
        <v>7</v>
      </c>
      <c r="D43">
        <v>99</v>
      </c>
      <c r="E43">
        <v>209.99160000000001</v>
      </c>
      <c r="F43">
        <v>3816.6903409090905</v>
      </c>
      <c r="G43">
        <v>0.30613256344934758</v>
      </c>
      <c r="H43">
        <v>18.402000000000001</v>
      </c>
      <c r="I43">
        <v>11.666159000913797</v>
      </c>
      <c r="J43">
        <v>25.38</v>
      </c>
      <c r="K43">
        <v>1.95</v>
      </c>
    </row>
    <row r="44" spans="1:11" x14ac:dyDescent="0.25">
      <c r="A44">
        <v>4</v>
      </c>
      <c r="B44" t="s">
        <v>11</v>
      </c>
      <c r="C44" t="s">
        <v>7</v>
      </c>
      <c r="D44">
        <v>99</v>
      </c>
      <c r="E44">
        <v>256.65640000000002</v>
      </c>
      <c r="F44">
        <v>4235.795454545455</v>
      </c>
      <c r="G44">
        <v>0.35315016579819991</v>
      </c>
      <c r="H44">
        <v>17.196000000000002</v>
      </c>
      <c r="I44">
        <v>13.526259378349412</v>
      </c>
      <c r="J44">
        <v>26.7516</v>
      </c>
      <c r="K44">
        <v>2.6128999999999998</v>
      </c>
    </row>
    <row r="45" spans="1:11" x14ac:dyDescent="0.25">
      <c r="A45">
        <v>4</v>
      </c>
      <c r="B45" t="s">
        <v>11</v>
      </c>
      <c r="C45" t="s">
        <v>6</v>
      </c>
      <c r="D45">
        <v>99</v>
      </c>
      <c r="E45">
        <v>289.98840000000001</v>
      </c>
      <c r="F45">
        <v>3642.282196969697</v>
      </c>
      <c r="G45">
        <v>0.3669182586729603</v>
      </c>
      <c r="H45">
        <v>16.212</v>
      </c>
      <c r="I45">
        <v>10.929281122150789</v>
      </c>
      <c r="J45">
        <v>27.051500000000001</v>
      </c>
      <c r="K45">
        <v>2.5303</v>
      </c>
    </row>
    <row r="46" spans="1:11" x14ac:dyDescent="0.25">
      <c r="A46">
        <v>4</v>
      </c>
      <c r="B46" t="s">
        <v>11</v>
      </c>
      <c r="C46" t="s">
        <v>4</v>
      </c>
      <c r="D46">
        <v>97</v>
      </c>
      <c r="E46">
        <v>293.32159999999999</v>
      </c>
      <c r="F46">
        <v>4260.961174242424</v>
      </c>
      <c r="G46">
        <v>0.31898605314419681</v>
      </c>
      <c r="H46">
        <v>20.428999999999998</v>
      </c>
      <c r="I46">
        <v>7.8109452736318401</v>
      </c>
      <c r="J46">
        <v>25.515999999999998</v>
      </c>
      <c r="K46">
        <v>2.5644999999999998</v>
      </c>
    </row>
    <row r="47" spans="1:11" x14ac:dyDescent="0.25">
      <c r="A47">
        <v>4</v>
      </c>
      <c r="B47" t="s">
        <v>11</v>
      </c>
      <c r="C47" t="s">
        <v>9</v>
      </c>
      <c r="D47">
        <v>95</v>
      </c>
      <c r="E47">
        <v>281.65539999999999</v>
      </c>
      <c r="F47">
        <v>4437.5000000000009</v>
      </c>
      <c r="G47">
        <v>0.31609115445616182</v>
      </c>
      <c r="H47">
        <v>19.54</v>
      </c>
      <c r="I47">
        <v>7.7197452229299355</v>
      </c>
      <c r="J47">
        <v>25.396899999999999</v>
      </c>
      <c r="K47">
        <v>2.2877999999999998</v>
      </c>
    </row>
    <row r="48" spans="1:11" x14ac:dyDescent="0.25">
      <c r="A48">
        <v>4</v>
      </c>
      <c r="B48" t="s">
        <v>11</v>
      </c>
      <c r="C48" t="s">
        <v>5</v>
      </c>
      <c r="D48">
        <v>95</v>
      </c>
      <c r="E48">
        <v>283.322</v>
      </c>
      <c r="F48">
        <v>4098.342803030303</v>
      </c>
      <c r="G48">
        <v>0.29375291862599234</v>
      </c>
      <c r="H48">
        <v>18.7</v>
      </c>
      <c r="I48">
        <v>10.562347188264058</v>
      </c>
      <c r="J48">
        <v>25.56</v>
      </c>
      <c r="K48">
        <v>2.2726999999999999</v>
      </c>
    </row>
    <row r="49" spans="1:11" x14ac:dyDescent="0.25">
      <c r="A49">
        <v>4</v>
      </c>
      <c r="B49" t="s">
        <v>11</v>
      </c>
      <c r="C49" t="s">
        <v>8</v>
      </c>
      <c r="D49">
        <v>95</v>
      </c>
      <c r="E49">
        <v>346.65280000000001</v>
      </c>
      <c r="F49">
        <v>4065.7433712121215</v>
      </c>
      <c r="G49">
        <v>0.33505356775656897</v>
      </c>
      <c r="H49">
        <v>19.420000000000002</v>
      </c>
      <c r="I49">
        <v>9.04476234425473</v>
      </c>
      <c r="J49">
        <v>25.42</v>
      </c>
      <c r="K49">
        <v>2.4</v>
      </c>
    </row>
    <row r="50" spans="1:11" x14ac:dyDescent="0.25">
      <c r="A50">
        <v>4</v>
      </c>
      <c r="B50" t="s">
        <v>11</v>
      </c>
      <c r="C50" t="s">
        <v>10</v>
      </c>
      <c r="D50">
        <v>99</v>
      </c>
      <c r="E50">
        <v>268.32260000000002</v>
      </c>
      <c r="F50">
        <v>3432.3863636363631</v>
      </c>
      <c r="G50">
        <v>0.31658895187884617</v>
      </c>
      <c r="H50">
        <v>18.271000000000001</v>
      </c>
      <c r="I50">
        <v>10.628375061364752</v>
      </c>
      <c r="J50">
        <v>26.516999999999999</v>
      </c>
      <c r="K50">
        <v>2.379</v>
      </c>
    </row>
    <row r="51" spans="1:11" x14ac:dyDescent="0.25">
      <c r="A51">
        <v>4</v>
      </c>
      <c r="B51" t="s">
        <v>3</v>
      </c>
      <c r="C51" t="s">
        <v>9</v>
      </c>
      <c r="D51">
        <v>99</v>
      </c>
      <c r="E51">
        <v>214.9914</v>
      </c>
      <c r="F51">
        <v>4210.677083333333</v>
      </c>
      <c r="G51">
        <v>0.28915161454107519</v>
      </c>
      <c r="H51">
        <v>14.894</v>
      </c>
      <c r="I51">
        <v>10.901113736078299</v>
      </c>
      <c r="J51">
        <v>29.375800000000002</v>
      </c>
      <c r="K51">
        <v>3.6551</v>
      </c>
    </row>
    <row r="52" spans="1:11" x14ac:dyDescent="0.25">
      <c r="A52">
        <v>4</v>
      </c>
      <c r="B52" t="s">
        <v>3</v>
      </c>
      <c r="C52" t="s">
        <v>4</v>
      </c>
      <c r="D52">
        <v>97</v>
      </c>
      <c r="E52">
        <v>161.6602</v>
      </c>
      <c r="F52">
        <v>4276.136363636364</v>
      </c>
      <c r="G52">
        <v>0.36202037771626516</v>
      </c>
      <c r="H52">
        <v>18.036999999999999</v>
      </c>
      <c r="I52">
        <v>18.840579710144929</v>
      </c>
      <c r="J52">
        <v>29.564499999999999</v>
      </c>
      <c r="K52">
        <v>3.6612</v>
      </c>
    </row>
    <row r="53" spans="1:11" x14ac:dyDescent="0.25">
      <c r="A53">
        <v>4</v>
      </c>
      <c r="B53" t="s">
        <v>3</v>
      </c>
      <c r="C53" t="s">
        <v>5</v>
      </c>
      <c r="D53">
        <v>95</v>
      </c>
      <c r="E53">
        <v>201.65860000000001</v>
      </c>
      <c r="F53">
        <v>4599.21875</v>
      </c>
      <c r="G53">
        <v>0.36557993867501948</v>
      </c>
      <c r="H53">
        <v>15.146000000000001</v>
      </c>
      <c r="I53">
        <v>15.69115815691158</v>
      </c>
      <c r="J53">
        <v>29.537500000000001</v>
      </c>
      <c r="K53">
        <v>3.5937000000000001</v>
      </c>
    </row>
    <row r="54" spans="1:11" x14ac:dyDescent="0.25">
      <c r="A54">
        <v>4</v>
      </c>
      <c r="B54" t="s">
        <v>3</v>
      </c>
      <c r="C54" t="s">
        <v>7</v>
      </c>
      <c r="D54">
        <v>95</v>
      </c>
      <c r="E54">
        <v>159.99360000000001</v>
      </c>
      <c r="F54">
        <v>5053.125</v>
      </c>
      <c r="G54">
        <v>0.41064781518639654</v>
      </c>
      <c r="H54">
        <v>17.837</v>
      </c>
      <c r="I54">
        <v>9.9327322169743812</v>
      </c>
      <c r="J54">
        <v>29.193300000000001</v>
      </c>
      <c r="K54">
        <v>3.6839</v>
      </c>
    </row>
    <row r="55" spans="1:11" x14ac:dyDescent="0.25">
      <c r="A55">
        <v>4</v>
      </c>
      <c r="B55" t="s">
        <v>3</v>
      </c>
      <c r="C55" t="s">
        <v>10</v>
      </c>
      <c r="D55">
        <v>95</v>
      </c>
      <c r="E55">
        <v>223.3244</v>
      </c>
      <c r="F55">
        <v>5106.818181818182</v>
      </c>
      <c r="G55">
        <v>0.38190919756152586</v>
      </c>
      <c r="H55">
        <v>16.029</v>
      </c>
      <c r="I55">
        <v>11.559336951738301</v>
      </c>
      <c r="J55">
        <v>28.202999999999999</v>
      </c>
      <c r="K55">
        <v>3.375</v>
      </c>
    </row>
    <row r="56" spans="1:11" x14ac:dyDescent="0.25">
      <c r="A56">
        <v>4</v>
      </c>
      <c r="B56" t="s">
        <v>3</v>
      </c>
      <c r="C56" t="s">
        <v>6</v>
      </c>
      <c r="D56">
        <v>95</v>
      </c>
      <c r="E56">
        <v>179.99280000000002</v>
      </c>
      <c r="F56">
        <v>4872.4905303030309</v>
      </c>
      <c r="G56">
        <v>0.36748472104968211</v>
      </c>
      <c r="H56">
        <v>18.085999999999999</v>
      </c>
      <c r="I56">
        <v>13.56696233822888</v>
      </c>
      <c r="J56">
        <v>28.687799999999999</v>
      </c>
      <c r="K56">
        <v>3.6</v>
      </c>
    </row>
    <row r="57" spans="1:11" x14ac:dyDescent="0.25">
      <c r="A57">
        <v>4</v>
      </c>
      <c r="B57" t="s">
        <v>3</v>
      </c>
      <c r="C57" t="s">
        <v>8</v>
      </c>
      <c r="D57">
        <v>101</v>
      </c>
      <c r="E57">
        <v>149.994</v>
      </c>
      <c r="F57">
        <v>3472.696496212121</v>
      </c>
      <c r="G57">
        <v>0.36596588863713592</v>
      </c>
      <c r="H57">
        <v>17.036000000000001</v>
      </c>
      <c r="I57">
        <v>10.99906629318394</v>
      </c>
      <c r="J57">
        <v>27.653300000000002</v>
      </c>
      <c r="K57">
        <v>2.9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opLeftCell="K1" workbookViewId="0">
      <selection activeCell="U1" sqref="U1"/>
    </sheetView>
  </sheetViews>
  <sheetFormatPr defaultRowHeight="15" x14ac:dyDescent="0.25"/>
  <cols>
    <col min="6" max="6" width="13.7109375" customWidth="1"/>
    <col min="7" max="7" width="15.5703125" customWidth="1"/>
    <col min="8" max="8" width="13" customWidth="1"/>
    <col min="9" max="9" width="14.28515625" customWidth="1"/>
  </cols>
  <sheetData>
    <row r="1" spans="1:21" x14ac:dyDescent="0.25">
      <c r="A1" t="s">
        <v>20</v>
      </c>
      <c r="B1" t="s">
        <v>21</v>
      </c>
      <c r="C1" t="s">
        <v>22</v>
      </c>
      <c r="D1" t="s">
        <v>12</v>
      </c>
      <c r="E1" t="s">
        <v>23</v>
      </c>
      <c r="F1" t="s">
        <v>33</v>
      </c>
      <c r="G1" t="s">
        <v>24</v>
      </c>
      <c r="H1" t="s">
        <v>25</v>
      </c>
      <c r="I1" t="s">
        <v>34</v>
      </c>
      <c r="J1" t="s">
        <v>26</v>
      </c>
      <c r="K1" t="s">
        <v>27</v>
      </c>
      <c r="L1" t="s">
        <v>13</v>
      </c>
      <c r="M1" t="s">
        <v>14</v>
      </c>
      <c r="N1" t="s">
        <v>28</v>
      </c>
      <c r="O1" t="s">
        <v>29</v>
      </c>
      <c r="P1" t="s">
        <v>30</v>
      </c>
      <c r="Q1" t="s">
        <v>15</v>
      </c>
      <c r="R1" t="s">
        <v>31</v>
      </c>
      <c r="S1" t="s">
        <v>32</v>
      </c>
      <c r="T1" t="s">
        <v>35</v>
      </c>
      <c r="U1" t="s">
        <v>36</v>
      </c>
    </row>
    <row r="3" spans="1:21" x14ac:dyDescent="0.25">
      <c r="A3">
        <v>1</v>
      </c>
      <c r="B3" t="s">
        <v>3</v>
      </c>
      <c r="C3" t="s">
        <v>4</v>
      </c>
      <c r="D3">
        <v>1.92</v>
      </c>
      <c r="E3">
        <v>20.7</v>
      </c>
      <c r="F3">
        <f>SUM((100-E3)*D3*10000)/(86*4.8)</f>
        <v>3688.3720930232557</v>
      </c>
      <c r="G3">
        <f>SUM((100-E3)*D3*10000)/480</f>
        <v>3172</v>
      </c>
      <c r="H3">
        <v>3.28</v>
      </c>
      <c r="I3">
        <f>(H3/4.8)*10000</f>
        <v>6833.333333333333</v>
      </c>
      <c r="J3">
        <f>SUM((100-14.433)*H3*10000)/480</f>
        <v>5847.0783333333338</v>
      </c>
      <c r="K3">
        <f>SUM(G3+J3)</f>
        <v>9019.0783333333347</v>
      </c>
      <c r="L3">
        <f>SUM(G3/K3)</f>
        <v>0.35169890788914676</v>
      </c>
      <c r="M3">
        <v>16.260000000000002</v>
      </c>
      <c r="N3">
        <v>5325</v>
      </c>
      <c r="O3">
        <v>689</v>
      </c>
      <c r="P3">
        <f>SUM(N3:O3)</f>
        <v>6014</v>
      </c>
      <c r="Q3">
        <f>SUM(O3/P3)*100</f>
        <v>11.456601263717992</v>
      </c>
      <c r="R3">
        <v>28.98</v>
      </c>
      <c r="S3">
        <v>2.97</v>
      </c>
      <c r="T3">
        <v>125</v>
      </c>
      <c r="U3" s="1">
        <v>97</v>
      </c>
    </row>
    <row r="4" spans="1:21" x14ac:dyDescent="0.25">
      <c r="A4">
        <v>1</v>
      </c>
      <c r="B4" t="s">
        <v>3</v>
      </c>
      <c r="C4" t="s">
        <v>5</v>
      </c>
      <c r="D4">
        <v>1.71</v>
      </c>
      <c r="E4">
        <v>13.6</v>
      </c>
      <c r="F4">
        <f t="shared" ref="F4:F58" si="0">SUM((100-E4)*D4*10000)/(86*4.8)</f>
        <v>3579.0697674418602</v>
      </c>
      <c r="G4">
        <f t="shared" ref="G4:G58" si="1">SUM((100-E4)*D4*10000)/480</f>
        <v>3078</v>
      </c>
      <c r="H4">
        <v>2.99</v>
      </c>
      <c r="I4">
        <f t="shared" ref="I4:I58" si="2">(H4/4.8)*10000</f>
        <v>6229.1666666666679</v>
      </c>
      <c r="J4">
        <f t="shared" ref="J4:J9" si="3">SUM((100-14.433)*H4*10000)/480</f>
        <v>5330.111041666667</v>
      </c>
      <c r="K4">
        <f t="shared" ref="K4:K58" si="4">SUM(G4+J4)</f>
        <v>8408.111041666667</v>
      </c>
      <c r="L4">
        <f t="shared" ref="L4:L58" si="5">SUM(G4/K4)</f>
        <v>0.3660750892497579</v>
      </c>
      <c r="M4">
        <v>17.03</v>
      </c>
      <c r="N4">
        <v>6335</v>
      </c>
      <c r="O4">
        <v>548</v>
      </c>
      <c r="P4">
        <f t="shared" ref="P4:P58" si="6">SUM(N4:O4)</f>
        <v>6883</v>
      </c>
      <c r="Q4">
        <f t="shared" ref="Q4:Q58" si="7">SUM(O4/P4)*100</f>
        <v>7.9616446317012937</v>
      </c>
      <c r="R4">
        <v>29.25</v>
      </c>
      <c r="S4">
        <v>3.78</v>
      </c>
      <c r="T4">
        <v>128</v>
      </c>
      <c r="U4" s="1">
        <v>99</v>
      </c>
    </row>
    <row r="5" spans="1:21" x14ac:dyDescent="0.25">
      <c r="A5">
        <v>1</v>
      </c>
      <c r="B5" t="s">
        <v>3</v>
      </c>
      <c r="C5" t="s">
        <v>6</v>
      </c>
      <c r="D5">
        <v>1.72</v>
      </c>
      <c r="E5">
        <v>15.7</v>
      </c>
      <c r="F5">
        <f t="shared" si="0"/>
        <v>3512.4999999999995</v>
      </c>
      <c r="G5">
        <f t="shared" si="1"/>
        <v>3020.7499999999995</v>
      </c>
      <c r="H5">
        <v>3.03</v>
      </c>
      <c r="I5">
        <f t="shared" si="2"/>
        <v>6312.5</v>
      </c>
      <c r="J5">
        <f t="shared" si="3"/>
        <v>5401.4168749999999</v>
      </c>
      <c r="K5">
        <f t="shared" si="4"/>
        <v>8422.166874999999</v>
      </c>
      <c r="L5">
        <f t="shared" si="5"/>
        <v>0.35866660502378134</v>
      </c>
      <c r="M5">
        <v>13.03</v>
      </c>
      <c r="N5">
        <v>5269</v>
      </c>
      <c r="O5">
        <v>562</v>
      </c>
      <c r="P5">
        <f t="shared" si="6"/>
        <v>5831</v>
      </c>
      <c r="Q5">
        <f t="shared" si="7"/>
        <v>9.6381409706739838</v>
      </c>
      <c r="R5">
        <v>28.366</v>
      </c>
      <c r="S5">
        <v>3.41</v>
      </c>
      <c r="T5">
        <v>130</v>
      </c>
      <c r="U5" s="1">
        <v>101</v>
      </c>
    </row>
    <row r="6" spans="1:21" x14ac:dyDescent="0.25">
      <c r="A6">
        <v>1</v>
      </c>
      <c r="B6" t="s">
        <v>3</v>
      </c>
      <c r="C6" t="s">
        <v>7</v>
      </c>
      <c r="D6">
        <v>1.94</v>
      </c>
      <c r="E6">
        <v>14.4</v>
      </c>
      <c r="F6">
        <f t="shared" si="0"/>
        <v>4022.8682170542634</v>
      </c>
      <c r="G6">
        <f t="shared" si="1"/>
        <v>3459.6666666666665</v>
      </c>
      <c r="H6">
        <v>3.31</v>
      </c>
      <c r="I6">
        <f t="shared" si="2"/>
        <v>6895.833333333333</v>
      </c>
      <c r="J6">
        <f t="shared" si="3"/>
        <v>5900.5577083333346</v>
      </c>
      <c r="K6">
        <f t="shared" si="4"/>
        <v>9360.2243750000016</v>
      </c>
      <c r="L6">
        <f t="shared" si="5"/>
        <v>0.36961364685947135</v>
      </c>
      <c r="M6">
        <v>18.574999999999999</v>
      </c>
      <c r="N6">
        <v>5029</v>
      </c>
      <c r="O6">
        <v>408</v>
      </c>
      <c r="P6">
        <f t="shared" si="6"/>
        <v>5437</v>
      </c>
      <c r="Q6">
        <f t="shared" si="7"/>
        <v>7.5041383115688793</v>
      </c>
      <c r="R6">
        <v>28.6</v>
      </c>
      <c r="S6">
        <v>3.4933000000000001</v>
      </c>
      <c r="T6">
        <v>126</v>
      </c>
      <c r="U6" s="1">
        <v>95</v>
      </c>
    </row>
    <row r="7" spans="1:21" x14ac:dyDescent="0.25">
      <c r="A7">
        <v>1</v>
      </c>
      <c r="B7" t="s">
        <v>3</v>
      </c>
      <c r="C7" t="s">
        <v>8</v>
      </c>
      <c r="D7">
        <v>2.2200000000000002</v>
      </c>
      <c r="E7">
        <v>15</v>
      </c>
      <c r="F7">
        <f t="shared" si="0"/>
        <v>4571.2209302325582</v>
      </c>
      <c r="G7">
        <f t="shared" si="1"/>
        <v>3931.2500000000005</v>
      </c>
      <c r="H7">
        <v>3.68</v>
      </c>
      <c r="I7">
        <f t="shared" si="2"/>
        <v>7666.666666666667</v>
      </c>
      <c r="J7">
        <f t="shared" si="3"/>
        <v>6560.1366666666672</v>
      </c>
      <c r="K7">
        <f t="shared" si="4"/>
        <v>10491.386666666667</v>
      </c>
      <c r="L7">
        <f t="shared" si="5"/>
        <v>0.37471214481975057</v>
      </c>
      <c r="M7">
        <v>21.47</v>
      </c>
      <c r="N7">
        <v>5111</v>
      </c>
      <c r="O7">
        <v>510</v>
      </c>
      <c r="P7">
        <f t="shared" si="6"/>
        <v>5621</v>
      </c>
      <c r="Q7">
        <f t="shared" si="7"/>
        <v>9.073118662159759</v>
      </c>
      <c r="R7">
        <v>29.541</v>
      </c>
      <c r="S7">
        <v>3.637</v>
      </c>
      <c r="T7">
        <v>126</v>
      </c>
      <c r="U7" s="1">
        <v>95</v>
      </c>
    </row>
    <row r="8" spans="1:21" x14ac:dyDescent="0.25">
      <c r="A8">
        <v>1</v>
      </c>
      <c r="B8" t="s">
        <v>3</v>
      </c>
      <c r="C8" t="s">
        <v>9</v>
      </c>
      <c r="D8">
        <v>1.94</v>
      </c>
      <c r="E8">
        <v>14.1</v>
      </c>
      <c r="F8">
        <f t="shared" si="0"/>
        <v>4036.9670542635663</v>
      </c>
      <c r="G8">
        <f t="shared" si="1"/>
        <v>3471.791666666667</v>
      </c>
      <c r="H8">
        <v>3.96</v>
      </c>
      <c r="I8">
        <f t="shared" si="2"/>
        <v>8250</v>
      </c>
      <c r="J8">
        <f t="shared" si="3"/>
        <v>7059.2775000000001</v>
      </c>
      <c r="K8">
        <f t="shared" si="4"/>
        <v>10531.069166666668</v>
      </c>
      <c r="L8">
        <f t="shared" si="5"/>
        <v>0.32967133837233842</v>
      </c>
      <c r="M8">
        <v>19.21</v>
      </c>
      <c r="N8">
        <v>4991</v>
      </c>
      <c r="O8">
        <v>750</v>
      </c>
      <c r="P8">
        <f t="shared" si="6"/>
        <v>5741</v>
      </c>
      <c r="Q8">
        <f t="shared" si="7"/>
        <v>13.063926145270861</v>
      </c>
      <c r="R8">
        <v>28.629000000000001</v>
      </c>
      <c r="S8">
        <v>3.4</v>
      </c>
      <c r="T8">
        <v>126</v>
      </c>
      <c r="U8" s="1">
        <v>95</v>
      </c>
    </row>
    <row r="9" spans="1:21" x14ac:dyDescent="0.25">
      <c r="A9">
        <v>1</v>
      </c>
      <c r="B9" t="s">
        <v>3</v>
      </c>
      <c r="C9" t="s">
        <v>10</v>
      </c>
      <c r="D9">
        <v>1.9</v>
      </c>
      <c r="E9">
        <v>15.2</v>
      </c>
      <c r="F9">
        <f t="shared" si="0"/>
        <v>3903.1007751937977</v>
      </c>
      <c r="G9">
        <f t="shared" si="1"/>
        <v>3356.6666666666661</v>
      </c>
      <c r="H9">
        <v>3.25</v>
      </c>
      <c r="I9">
        <f t="shared" si="2"/>
        <v>6770.8333333333339</v>
      </c>
      <c r="J9">
        <f t="shared" si="3"/>
        <v>5793.5989583333339</v>
      </c>
      <c r="K9">
        <f t="shared" si="4"/>
        <v>9150.265625</v>
      </c>
      <c r="L9">
        <f t="shared" si="5"/>
        <v>0.36683816669711883</v>
      </c>
      <c r="M9">
        <v>17.940000000000001</v>
      </c>
      <c r="N9">
        <v>4910</v>
      </c>
      <c r="O9">
        <v>613</v>
      </c>
      <c r="P9">
        <f t="shared" si="6"/>
        <v>5523</v>
      </c>
      <c r="Q9">
        <f t="shared" si="7"/>
        <v>11.099040376606917</v>
      </c>
      <c r="R9">
        <v>28.561</v>
      </c>
      <c r="S9">
        <v>3.2740999999999998</v>
      </c>
      <c r="T9">
        <v>125</v>
      </c>
      <c r="U9" s="1">
        <v>95</v>
      </c>
    </row>
    <row r="10" spans="1:21" x14ac:dyDescent="0.25">
      <c r="A10">
        <v>1</v>
      </c>
      <c r="B10" t="s">
        <v>11</v>
      </c>
      <c r="C10" t="s">
        <v>8</v>
      </c>
      <c r="D10">
        <v>1.77</v>
      </c>
      <c r="E10">
        <v>15.2</v>
      </c>
      <c r="F10">
        <f t="shared" si="0"/>
        <v>3636.046511627907</v>
      </c>
      <c r="G10">
        <f t="shared" si="1"/>
        <v>3127</v>
      </c>
      <c r="H10">
        <v>3.33</v>
      </c>
      <c r="I10">
        <f t="shared" si="2"/>
        <v>6937.5000000000009</v>
      </c>
      <c r="J10">
        <f>SUM((100-18.07)*H10*10000)/480</f>
        <v>5683.8937500000002</v>
      </c>
      <c r="K10">
        <f t="shared" si="4"/>
        <v>8810.8937499999993</v>
      </c>
      <c r="L10">
        <f t="shared" si="5"/>
        <v>0.35490156716507903</v>
      </c>
      <c r="M10">
        <v>25.18</v>
      </c>
      <c r="N10">
        <v>4350</v>
      </c>
      <c r="O10">
        <v>360</v>
      </c>
      <c r="P10">
        <f t="shared" si="6"/>
        <v>4710</v>
      </c>
      <c r="Q10">
        <f t="shared" si="7"/>
        <v>7.6433121019108281</v>
      </c>
      <c r="R10">
        <v>27.973299999999998</v>
      </c>
      <c r="S10">
        <v>3.1</v>
      </c>
      <c r="T10">
        <v>126</v>
      </c>
      <c r="U10" s="1">
        <v>95</v>
      </c>
    </row>
    <row r="11" spans="1:21" x14ac:dyDescent="0.25">
      <c r="A11">
        <v>1</v>
      </c>
      <c r="B11" t="s">
        <v>11</v>
      </c>
      <c r="C11" t="s">
        <v>6</v>
      </c>
      <c r="D11">
        <v>1.96</v>
      </c>
      <c r="E11">
        <v>15.1</v>
      </c>
      <c r="F11">
        <f t="shared" si="0"/>
        <v>4031.1046511627906</v>
      </c>
      <c r="G11">
        <f t="shared" si="1"/>
        <v>3466.75</v>
      </c>
      <c r="H11">
        <v>4.49</v>
      </c>
      <c r="I11">
        <f t="shared" si="2"/>
        <v>9354.1666666666679</v>
      </c>
      <c r="J11">
        <f t="shared" ref="J11:J23" si="8">SUM((100-18.07)*H11*10000)/480</f>
        <v>7663.8687500000005</v>
      </c>
      <c r="K11">
        <f t="shared" si="4"/>
        <v>11130.618750000001</v>
      </c>
      <c r="L11">
        <f t="shared" si="5"/>
        <v>0.31146067239074193</v>
      </c>
      <c r="M11">
        <v>18.239999999999998</v>
      </c>
      <c r="N11">
        <v>4400</v>
      </c>
      <c r="O11">
        <v>700</v>
      </c>
      <c r="P11">
        <f t="shared" si="6"/>
        <v>5100</v>
      </c>
      <c r="Q11">
        <f t="shared" si="7"/>
        <v>13.725490196078432</v>
      </c>
      <c r="R11">
        <v>27.875699999999998</v>
      </c>
      <c r="S11">
        <v>2.7574999999999998</v>
      </c>
      <c r="T11">
        <v>125</v>
      </c>
      <c r="U11" s="1">
        <v>94</v>
      </c>
    </row>
    <row r="12" spans="1:21" x14ac:dyDescent="0.25">
      <c r="A12">
        <v>1</v>
      </c>
      <c r="B12" t="s">
        <v>11</v>
      </c>
      <c r="C12" t="s">
        <v>5</v>
      </c>
      <c r="D12">
        <v>2</v>
      </c>
      <c r="E12">
        <v>13.6</v>
      </c>
      <c r="F12">
        <f t="shared" si="0"/>
        <v>4186.0465116279065</v>
      </c>
      <c r="G12">
        <f t="shared" si="1"/>
        <v>3600</v>
      </c>
      <c r="H12">
        <v>5.25</v>
      </c>
      <c r="I12">
        <f t="shared" si="2"/>
        <v>10937.5</v>
      </c>
      <c r="J12">
        <f t="shared" si="8"/>
        <v>8961.0937500000018</v>
      </c>
      <c r="K12">
        <f t="shared" si="4"/>
        <v>12561.093750000002</v>
      </c>
      <c r="L12">
        <f t="shared" si="5"/>
        <v>0.28659924618427429</v>
      </c>
      <c r="M12">
        <v>18.908999999999999</v>
      </c>
      <c r="N12">
        <v>4200</v>
      </c>
      <c r="O12">
        <v>700</v>
      </c>
      <c r="P12">
        <f t="shared" si="6"/>
        <v>4900</v>
      </c>
      <c r="Q12">
        <f t="shared" si="7"/>
        <v>14.285714285714285</v>
      </c>
      <c r="R12">
        <v>26.1966</v>
      </c>
      <c r="S12">
        <v>2.5</v>
      </c>
      <c r="T12">
        <v>130</v>
      </c>
      <c r="U12" s="1">
        <v>99</v>
      </c>
    </row>
    <row r="13" spans="1:21" x14ac:dyDescent="0.25">
      <c r="A13">
        <v>1</v>
      </c>
      <c r="B13" t="s">
        <v>11</v>
      </c>
      <c r="C13" t="s">
        <v>10</v>
      </c>
      <c r="D13">
        <v>2.08</v>
      </c>
      <c r="E13">
        <v>14.5</v>
      </c>
      <c r="F13">
        <f t="shared" si="0"/>
        <v>4308.1395348837204</v>
      </c>
      <c r="G13">
        <f t="shared" si="1"/>
        <v>3705</v>
      </c>
      <c r="H13">
        <v>5.52</v>
      </c>
      <c r="I13">
        <f t="shared" si="2"/>
        <v>11500</v>
      </c>
      <c r="J13">
        <f t="shared" si="8"/>
        <v>9421.9500000000007</v>
      </c>
      <c r="K13">
        <f t="shared" si="4"/>
        <v>13126.95</v>
      </c>
      <c r="L13">
        <f t="shared" si="5"/>
        <v>0.28224378092397701</v>
      </c>
      <c r="M13">
        <v>23.692</v>
      </c>
      <c r="N13">
        <v>3389</v>
      </c>
      <c r="O13">
        <v>577</v>
      </c>
      <c r="P13">
        <f t="shared" si="6"/>
        <v>3966</v>
      </c>
      <c r="Q13">
        <f t="shared" si="7"/>
        <v>14.548663640948059</v>
      </c>
      <c r="R13">
        <v>25.76</v>
      </c>
      <c r="S13">
        <v>2.4666000000000001</v>
      </c>
      <c r="T13">
        <v>126</v>
      </c>
      <c r="U13" s="1">
        <v>95</v>
      </c>
    </row>
    <row r="14" spans="1:21" x14ac:dyDescent="0.25">
      <c r="A14">
        <v>1</v>
      </c>
      <c r="B14" t="s">
        <v>11</v>
      </c>
      <c r="C14" t="s">
        <v>9</v>
      </c>
      <c r="D14">
        <v>1.94</v>
      </c>
      <c r="E14">
        <v>13.7</v>
      </c>
      <c r="F14">
        <f t="shared" si="0"/>
        <v>4055.765503875969</v>
      </c>
      <c r="G14">
        <f t="shared" si="1"/>
        <v>3487.9583333333335</v>
      </c>
      <c r="H14">
        <v>6.01</v>
      </c>
      <c r="I14">
        <f t="shared" si="2"/>
        <v>12520.833333333334</v>
      </c>
      <c r="J14">
        <f t="shared" si="8"/>
        <v>10258.31875</v>
      </c>
      <c r="K14">
        <f t="shared" si="4"/>
        <v>13746.277083333334</v>
      </c>
      <c r="L14">
        <f t="shared" si="5"/>
        <v>0.25373839856336861</v>
      </c>
      <c r="M14">
        <v>17.920000000000002</v>
      </c>
      <c r="N14">
        <v>3671</v>
      </c>
      <c r="O14">
        <v>586</v>
      </c>
      <c r="P14">
        <f t="shared" si="6"/>
        <v>4257</v>
      </c>
      <c r="Q14">
        <f t="shared" si="7"/>
        <v>13.765562602771904</v>
      </c>
      <c r="R14">
        <v>26.409600000000001</v>
      </c>
      <c r="S14">
        <v>2.4350000000000001</v>
      </c>
      <c r="T14">
        <v>128</v>
      </c>
      <c r="U14" s="1">
        <v>99</v>
      </c>
    </row>
    <row r="15" spans="1:21" x14ac:dyDescent="0.25">
      <c r="A15">
        <v>1</v>
      </c>
      <c r="B15" t="s">
        <v>11</v>
      </c>
      <c r="C15" t="s">
        <v>7</v>
      </c>
      <c r="D15">
        <v>1.66</v>
      </c>
      <c r="E15">
        <v>13.6</v>
      </c>
      <c r="F15">
        <f t="shared" si="0"/>
        <v>3474.4186046511627</v>
      </c>
      <c r="G15">
        <f t="shared" si="1"/>
        <v>2988</v>
      </c>
      <c r="H15">
        <v>5.24</v>
      </c>
      <c r="I15">
        <f t="shared" si="2"/>
        <v>10916.666666666668</v>
      </c>
      <c r="J15">
        <f t="shared" si="8"/>
        <v>8944.0250000000015</v>
      </c>
      <c r="K15">
        <f t="shared" si="4"/>
        <v>11932.025000000001</v>
      </c>
      <c r="L15">
        <f t="shared" si="5"/>
        <v>0.25041851655523684</v>
      </c>
      <c r="M15">
        <v>19.48</v>
      </c>
      <c r="N15">
        <v>3423</v>
      </c>
      <c r="O15">
        <v>514</v>
      </c>
      <c r="P15">
        <f t="shared" si="6"/>
        <v>3937</v>
      </c>
      <c r="Q15">
        <f t="shared" si="7"/>
        <v>13.055626111252222</v>
      </c>
      <c r="R15">
        <v>25.5562</v>
      </c>
      <c r="S15">
        <v>2.218</v>
      </c>
      <c r="T15">
        <v>128</v>
      </c>
      <c r="U15" s="1">
        <v>94</v>
      </c>
    </row>
    <row r="16" spans="1:21" x14ac:dyDescent="0.25">
      <c r="A16">
        <v>1</v>
      </c>
      <c r="B16" t="s">
        <v>11</v>
      </c>
      <c r="C16" t="s">
        <v>4</v>
      </c>
      <c r="D16">
        <v>2.1</v>
      </c>
      <c r="E16">
        <v>13.6</v>
      </c>
      <c r="F16">
        <f t="shared" si="0"/>
        <v>4395.3488372093025</v>
      </c>
      <c r="G16">
        <f t="shared" si="1"/>
        <v>3780.0000000000005</v>
      </c>
      <c r="H16">
        <v>4.4000000000000004</v>
      </c>
      <c r="I16">
        <f t="shared" si="2"/>
        <v>9166.6666666666679</v>
      </c>
      <c r="J16">
        <f t="shared" si="8"/>
        <v>7510.2500000000018</v>
      </c>
      <c r="K16">
        <f t="shared" si="4"/>
        <v>11290.250000000002</v>
      </c>
      <c r="L16">
        <f t="shared" si="5"/>
        <v>0.33480215229955046</v>
      </c>
      <c r="M16">
        <v>18.760000000000002</v>
      </c>
      <c r="N16">
        <v>3100</v>
      </c>
      <c r="O16">
        <v>463</v>
      </c>
      <c r="P16">
        <f t="shared" si="6"/>
        <v>3563</v>
      </c>
      <c r="Q16">
        <f t="shared" si="7"/>
        <v>12.994667415099634</v>
      </c>
      <c r="R16">
        <v>25.286999999999999</v>
      </c>
      <c r="S16">
        <v>2.0322</v>
      </c>
      <c r="T16">
        <v>125</v>
      </c>
      <c r="U16" s="1">
        <v>95</v>
      </c>
    </row>
    <row r="17" spans="1:21" x14ac:dyDescent="0.25">
      <c r="A17">
        <v>2</v>
      </c>
      <c r="B17" t="s">
        <v>11</v>
      </c>
      <c r="C17" t="s">
        <v>7</v>
      </c>
      <c r="D17">
        <v>2.2999999999999998</v>
      </c>
      <c r="E17">
        <v>16.899999999999999</v>
      </c>
      <c r="F17">
        <f t="shared" si="0"/>
        <v>4630.0872093023245</v>
      </c>
      <c r="G17">
        <f t="shared" si="1"/>
        <v>3981.8749999999995</v>
      </c>
      <c r="H17">
        <v>3.85</v>
      </c>
      <c r="I17">
        <f t="shared" si="2"/>
        <v>8020.8333333333339</v>
      </c>
      <c r="J17">
        <f t="shared" si="8"/>
        <v>6571.4687500000009</v>
      </c>
      <c r="K17">
        <f t="shared" si="4"/>
        <v>10553.34375</v>
      </c>
      <c r="L17">
        <f t="shared" si="5"/>
        <v>0.3773093243551362</v>
      </c>
      <c r="M17">
        <v>18.07</v>
      </c>
      <c r="N17">
        <v>3002</v>
      </c>
      <c r="O17">
        <v>537</v>
      </c>
      <c r="P17">
        <f t="shared" si="6"/>
        <v>3539</v>
      </c>
      <c r="Q17">
        <f t="shared" si="7"/>
        <v>15.173777903362531</v>
      </c>
      <c r="R17">
        <v>27.213000000000001</v>
      </c>
      <c r="S17">
        <v>2.5659999999999998</v>
      </c>
      <c r="T17">
        <v>128</v>
      </c>
      <c r="U17" s="1">
        <v>97</v>
      </c>
    </row>
    <row r="18" spans="1:21" x14ac:dyDescent="0.25">
      <c r="A18">
        <v>2</v>
      </c>
      <c r="B18" t="s">
        <v>11</v>
      </c>
      <c r="C18" t="s">
        <v>4</v>
      </c>
      <c r="D18">
        <v>2.04</v>
      </c>
      <c r="E18">
        <v>15</v>
      </c>
      <c r="F18">
        <f t="shared" si="0"/>
        <v>4200.5813953488368</v>
      </c>
      <c r="G18">
        <f t="shared" si="1"/>
        <v>3612.5</v>
      </c>
      <c r="H18">
        <v>5.1100000000000003</v>
      </c>
      <c r="I18">
        <f t="shared" si="2"/>
        <v>10645.833333333334</v>
      </c>
      <c r="J18">
        <f t="shared" si="8"/>
        <v>8722.1312500000022</v>
      </c>
      <c r="K18">
        <f t="shared" si="4"/>
        <v>12334.631250000002</v>
      </c>
      <c r="L18">
        <f t="shared" si="5"/>
        <v>0.29287458431317104</v>
      </c>
      <c r="M18">
        <v>18.98</v>
      </c>
      <c r="N18">
        <v>3066</v>
      </c>
      <c r="O18">
        <v>630</v>
      </c>
      <c r="P18">
        <f t="shared" si="6"/>
        <v>3696</v>
      </c>
      <c r="Q18">
        <f t="shared" si="7"/>
        <v>17.045454545454543</v>
      </c>
      <c r="R18">
        <v>26.543299999999999</v>
      </c>
      <c r="S18">
        <v>2.65</v>
      </c>
      <c r="T18">
        <v>126</v>
      </c>
      <c r="U18" s="1">
        <v>95</v>
      </c>
    </row>
    <row r="19" spans="1:21" x14ac:dyDescent="0.25">
      <c r="A19">
        <v>2</v>
      </c>
      <c r="B19" t="s">
        <v>11</v>
      </c>
      <c r="C19" t="s">
        <v>8</v>
      </c>
      <c r="D19">
        <v>2.15</v>
      </c>
      <c r="E19">
        <v>15</v>
      </c>
      <c r="F19">
        <f t="shared" si="0"/>
        <v>4427.083333333333</v>
      </c>
      <c r="G19">
        <f t="shared" si="1"/>
        <v>3807.2916666666665</v>
      </c>
      <c r="H19">
        <v>4.45</v>
      </c>
      <c r="I19">
        <f t="shared" si="2"/>
        <v>9270.8333333333339</v>
      </c>
      <c r="J19">
        <f t="shared" si="8"/>
        <v>7595.5937500000009</v>
      </c>
      <c r="K19">
        <f t="shared" si="4"/>
        <v>11402.885416666668</v>
      </c>
      <c r="L19">
        <f t="shared" si="5"/>
        <v>0.33388844380579835</v>
      </c>
      <c r="M19">
        <v>20.456</v>
      </c>
      <c r="N19">
        <v>3386</v>
      </c>
      <c r="O19">
        <v>590</v>
      </c>
      <c r="P19">
        <f t="shared" si="6"/>
        <v>3976</v>
      </c>
      <c r="Q19">
        <f t="shared" si="7"/>
        <v>14.839034205231389</v>
      </c>
      <c r="R19">
        <v>26.378</v>
      </c>
      <c r="S19">
        <v>2.2968000000000002</v>
      </c>
      <c r="T19">
        <v>130</v>
      </c>
      <c r="U19" s="1">
        <v>99</v>
      </c>
    </row>
    <row r="20" spans="1:21" x14ac:dyDescent="0.25">
      <c r="A20">
        <v>2</v>
      </c>
      <c r="B20" t="s">
        <v>11</v>
      </c>
      <c r="C20" t="s">
        <v>9</v>
      </c>
      <c r="D20">
        <v>2</v>
      </c>
      <c r="E20">
        <v>14.7</v>
      </c>
      <c r="F20">
        <f t="shared" si="0"/>
        <v>4132.7519379844962</v>
      </c>
      <c r="G20">
        <f t="shared" si="1"/>
        <v>3554.1666666666665</v>
      </c>
      <c r="H20">
        <v>5.35</v>
      </c>
      <c r="I20">
        <f t="shared" si="2"/>
        <v>11145.833333333332</v>
      </c>
      <c r="J20">
        <f t="shared" si="8"/>
        <v>9131.78125</v>
      </c>
      <c r="K20">
        <f t="shared" si="4"/>
        <v>12685.947916666666</v>
      </c>
      <c r="L20">
        <f t="shared" si="5"/>
        <v>0.28016563602608202</v>
      </c>
      <c r="M20">
        <v>19.234999999999999</v>
      </c>
      <c r="N20">
        <v>4000</v>
      </c>
      <c r="O20">
        <v>800</v>
      </c>
      <c r="P20">
        <f t="shared" si="6"/>
        <v>4800</v>
      </c>
      <c r="Q20">
        <f t="shared" si="7"/>
        <v>16.666666666666664</v>
      </c>
      <c r="R20">
        <v>24.661000000000001</v>
      </c>
      <c r="S20">
        <v>2.1934999999999998</v>
      </c>
      <c r="T20">
        <v>126</v>
      </c>
      <c r="U20" s="1">
        <v>97</v>
      </c>
    </row>
    <row r="21" spans="1:21" x14ac:dyDescent="0.25">
      <c r="A21">
        <v>2</v>
      </c>
      <c r="B21" t="s">
        <v>11</v>
      </c>
      <c r="C21" t="s">
        <v>5</v>
      </c>
      <c r="D21">
        <v>1.96</v>
      </c>
      <c r="E21">
        <v>14.3</v>
      </c>
      <c r="F21">
        <f t="shared" si="0"/>
        <v>4069.0891472868216</v>
      </c>
      <c r="G21">
        <f t="shared" si="1"/>
        <v>3499.4166666666665</v>
      </c>
      <c r="H21">
        <v>5.29</v>
      </c>
      <c r="I21">
        <f t="shared" si="2"/>
        <v>11020.833333333334</v>
      </c>
      <c r="J21">
        <f t="shared" si="8"/>
        <v>9029.3687499999996</v>
      </c>
      <c r="K21">
        <f t="shared" si="4"/>
        <v>12528.785416666666</v>
      </c>
      <c r="L21">
        <f t="shared" si="5"/>
        <v>0.2793101286587204</v>
      </c>
      <c r="M21">
        <v>18.510000000000002</v>
      </c>
      <c r="N21">
        <v>3115</v>
      </c>
      <c r="O21">
        <v>472</v>
      </c>
      <c r="P21">
        <f t="shared" si="6"/>
        <v>3587</v>
      </c>
      <c r="Q21">
        <f t="shared" si="7"/>
        <v>13.158628380262058</v>
      </c>
      <c r="R21">
        <v>25.243300000000001</v>
      </c>
      <c r="S21">
        <v>2.3660000000000001</v>
      </c>
      <c r="T21">
        <v>131</v>
      </c>
      <c r="U21" s="1">
        <v>101</v>
      </c>
    </row>
    <row r="22" spans="1:21" x14ac:dyDescent="0.25">
      <c r="A22">
        <v>2</v>
      </c>
      <c r="B22" t="s">
        <v>11</v>
      </c>
      <c r="C22" t="s">
        <v>10</v>
      </c>
      <c r="D22">
        <v>1.76</v>
      </c>
      <c r="E22">
        <v>13.1</v>
      </c>
      <c r="F22">
        <f t="shared" si="0"/>
        <v>3705.0387596899232</v>
      </c>
      <c r="G22">
        <f t="shared" si="1"/>
        <v>3186.3333333333339</v>
      </c>
      <c r="H22">
        <v>5.14</v>
      </c>
      <c r="I22">
        <f t="shared" si="2"/>
        <v>10708.333333333334</v>
      </c>
      <c r="J22">
        <f t="shared" si="8"/>
        <v>8773.3374999999996</v>
      </c>
      <c r="K22">
        <f t="shared" si="4"/>
        <v>11959.670833333334</v>
      </c>
      <c r="L22">
        <f t="shared" si="5"/>
        <v>0.26642316312356706</v>
      </c>
      <c r="M22">
        <v>18.8</v>
      </c>
      <c r="N22">
        <v>3405</v>
      </c>
      <c r="O22">
        <v>407</v>
      </c>
      <c r="P22">
        <f t="shared" si="6"/>
        <v>3812</v>
      </c>
      <c r="Q22">
        <f t="shared" si="7"/>
        <v>10.676810073452256</v>
      </c>
      <c r="R22">
        <v>25.140599999999999</v>
      </c>
      <c r="S22">
        <v>2.093</v>
      </c>
      <c r="T22">
        <v>126</v>
      </c>
      <c r="U22" s="1">
        <v>95</v>
      </c>
    </row>
    <row r="23" spans="1:21" x14ac:dyDescent="0.25">
      <c r="A23">
        <v>2</v>
      </c>
      <c r="B23" t="s">
        <v>11</v>
      </c>
      <c r="C23" t="s">
        <v>6</v>
      </c>
      <c r="D23">
        <v>1.77</v>
      </c>
      <c r="E23">
        <v>12.9</v>
      </c>
      <c r="F23">
        <f t="shared" si="0"/>
        <v>3734.6656976744184</v>
      </c>
      <c r="G23">
        <f t="shared" si="1"/>
        <v>3211.8125</v>
      </c>
      <c r="H23">
        <v>3.78</v>
      </c>
      <c r="I23">
        <f t="shared" si="2"/>
        <v>7875</v>
      </c>
      <c r="J23">
        <f t="shared" si="8"/>
        <v>6451.9875000000002</v>
      </c>
      <c r="K23">
        <f t="shared" si="4"/>
        <v>9663.7999999999993</v>
      </c>
      <c r="L23">
        <f t="shared" si="5"/>
        <v>0.33235502597321964</v>
      </c>
      <c r="M23">
        <v>18.861000000000001</v>
      </c>
      <c r="N23">
        <v>5000</v>
      </c>
      <c r="O23">
        <v>650</v>
      </c>
      <c r="P23">
        <f t="shared" si="6"/>
        <v>5650</v>
      </c>
      <c r="Q23">
        <f t="shared" si="7"/>
        <v>11.504424778761061</v>
      </c>
      <c r="R23">
        <v>25</v>
      </c>
      <c r="S23">
        <v>2.0468000000000002</v>
      </c>
      <c r="T23">
        <v>125</v>
      </c>
      <c r="U23" s="1">
        <v>95</v>
      </c>
    </row>
    <row r="24" spans="1:21" x14ac:dyDescent="0.25">
      <c r="A24">
        <v>2</v>
      </c>
      <c r="B24" t="s">
        <v>3</v>
      </c>
      <c r="C24" t="s">
        <v>9</v>
      </c>
      <c r="D24">
        <v>2.46</v>
      </c>
      <c r="E24">
        <v>16.399999999999999</v>
      </c>
      <c r="F24">
        <f t="shared" si="0"/>
        <v>4981.9767441860458</v>
      </c>
      <c r="G24">
        <f t="shared" si="1"/>
        <v>4284.4999999999991</v>
      </c>
      <c r="H24">
        <v>3.54</v>
      </c>
      <c r="I24">
        <f t="shared" si="2"/>
        <v>7375</v>
      </c>
      <c r="J24">
        <f>SUM((100-14.433)*H24*10000)/480</f>
        <v>6310.5662500000008</v>
      </c>
      <c r="K24">
        <f t="shared" si="4"/>
        <v>10595.06625</v>
      </c>
      <c r="L24">
        <f t="shared" si="5"/>
        <v>0.40438633406374397</v>
      </c>
      <c r="M24">
        <v>17.55</v>
      </c>
      <c r="N24">
        <v>5037</v>
      </c>
      <c r="O24">
        <v>1157</v>
      </c>
      <c r="P24">
        <f t="shared" si="6"/>
        <v>6194</v>
      </c>
      <c r="Q24">
        <f t="shared" si="7"/>
        <v>18.679367129480141</v>
      </c>
      <c r="R24">
        <v>28.88</v>
      </c>
      <c r="S24">
        <v>3.4676999999999998</v>
      </c>
      <c r="T24">
        <v>127</v>
      </c>
      <c r="U24" s="1">
        <v>99</v>
      </c>
    </row>
    <row r="25" spans="1:21" x14ac:dyDescent="0.25">
      <c r="A25">
        <v>2</v>
      </c>
      <c r="B25" t="s">
        <v>3</v>
      </c>
      <c r="C25" t="s">
        <v>8</v>
      </c>
      <c r="D25">
        <v>1.94</v>
      </c>
      <c r="E25">
        <v>16.3</v>
      </c>
      <c r="F25">
        <f t="shared" si="0"/>
        <v>3933.5755813953492</v>
      </c>
      <c r="G25">
        <f t="shared" si="1"/>
        <v>3382.8750000000005</v>
      </c>
      <c r="H25">
        <v>3.21</v>
      </c>
      <c r="I25">
        <f t="shared" si="2"/>
        <v>6687.5000000000009</v>
      </c>
      <c r="J25">
        <f t="shared" ref="J25:J37" si="9">SUM((100-14.433)*H25*10000)/480</f>
        <v>5722.2931250000001</v>
      </c>
      <c r="K25">
        <f t="shared" si="4"/>
        <v>9105.1681250000001</v>
      </c>
      <c r="L25">
        <f t="shared" si="5"/>
        <v>0.37153350202415952</v>
      </c>
      <c r="M25">
        <v>17.39</v>
      </c>
      <c r="N25">
        <v>5126</v>
      </c>
      <c r="O25">
        <v>768</v>
      </c>
      <c r="P25">
        <f t="shared" si="6"/>
        <v>5894</v>
      </c>
      <c r="Q25">
        <f t="shared" si="7"/>
        <v>13.030200203596879</v>
      </c>
      <c r="R25">
        <v>28.832999999999998</v>
      </c>
      <c r="S25">
        <v>3.41</v>
      </c>
      <c r="T25">
        <v>130</v>
      </c>
      <c r="U25" s="1">
        <v>101</v>
      </c>
    </row>
    <row r="26" spans="1:21" x14ac:dyDescent="0.25">
      <c r="A26">
        <v>2</v>
      </c>
      <c r="B26" t="s">
        <v>3</v>
      </c>
      <c r="C26" t="s">
        <v>7</v>
      </c>
      <c r="D26">
        <v>1.94</v>
      </c>
      <c r="E26">
        <v>16.7</v>
      </c>
      <c r="F26">
        <f t="shared" si="0"/>
        <v>3914.7771317829456</v>
      </c>
      <c r="G26">
        <f t="shared" si="1"/>
        <v>3366.7083333333335</v>
      </c>
      <c r="H26">
        <v>3.01</v>
      </c>
      <c r="I26">
        <f t="shared" si="2"/>
        <v>6270.833333333333</v>
      </c>
      <c r="J26">
        <f t="shared" si="9"/>
        <v>5365.7639583333339</v>
      </c>
      <c r="K26">
        <f t="shared" si="4"/>
        <v>8732.4722916666669</v>
      </c>
      <c r="L26">
        <f t="shared" si="5"/>
        <v>0.38553896547099931</v>
      </c>
      <c r="M26">
        <v>19.088999999999999</v>
      </c>
      <c r="N26">
        <v>4675</v>
      </c>
      <c r="O26">
        <v>726</v>
      </c>
      <c r="P26">
        <f t="shared" si="6"/>
        <v>5401</v>
      </c>
      <c r="Q26">
        <f t="shared" si="7"/>
        <v>13.441955193482688</v>
      </c>
      <c r="R26">
        <v>28.24</v>
      </c>
      <c r="S26">
        <v>3.6166</v>
      </c>
      <c r="T26">
        <v>126</v>
      </c>
      <c r="U26" s="1">
        <v>95</v>
      </c>
    </row>
    <row r="27" spans="1:21" x14ac:dyDescent="0.25">
      <c r="A27">
        <v>2</v>
      </c>
      <c r="B27" t="s">
        <v>3</v>
      </c>
      <c r="C27" t="s">
        <v>5</v>
      </c>
      <c r="D27">
        <v>2.1800000000000002</v>
      </c>
      <c r="E27">
        <v>16.2</v>
      </c>
      <c r="F27">
        <f t="shared" si="0"/>
        <v>4425.4844961240306</v>
      </c>
      <c r="G27">
        <f t="shared" si="1"/>
        <v>3805.9166666666665</v>
      </c>
      <c r="H27">
        <v>3.22</v>
      </c>
      <c r="I27">
        <f t="shared" si="2"/>
        <v>6708.3333333333339</v>
      </c>
      <c r="J27">
        <f t="shared" si="9"/>
        <v>5740.119583333334</v>
      </c>
      <c r="K27">
        <f t="shared" si="4"/>
        <v>9546.036250000001</v>
      </c>
      <c r="L27">
        <f t="shared" si="5"/>
        <v>0.39869078295891303</v>
      </c>
      <c r="M27">
        <v>17.68</v>
      </c>
      <c r="N27">
        <v>5988</v>
      </c>
      <c r="O27">
        <v>651</v>
      </c>
      <c r="P27">
        <f t="shared" si="6"/>
        <v>6639</v>
      </c>
      <c r="Q27">
        <f t="shared" si="7"/>
        <v>9.805693628558517</v>
      </c>
      <c r="R27">
        <v>29.385999999999999</v>
      </c>
      <c r="S27">
        <v>3.33</v>
      </c>
      <c r="T27">
        <v>130</v>
      </c>
      <c r="U27" s="1">
        <v>101</v>
      </c>
    </row>
    <row r="28" spans="1:21" x14ac:dyDescent="0.25">
      <c r="A28">
        <v>2</v>
      </c>
      <c r="B28" t="s">
        <v>3</v>
      </c>
      <c r="C28" t="s">
        <v>6</v>
      </c>
      <c r="D28">
        <v>1.93</v>
      </c>
      <c r="E28">
        <v>15.3</v>
      </c>
      <c r="F28">
        <f t="shared" si="0"/>
        <v>3960.0532945736431</v>
      </c>
      <c r="G28">
        <f t="shared" si="1"/>
        <v>3405.6458333333335</v>
      </c>
      <c r="H28">
        <v>3.12</v>
      </c>
      <c r="I28">
        <f t="shared" si="2"/>
        <v>6500</v>
      </c>
      <c r="J28">
        <f t="shared" si="9"/>
        <v>5561.8549999999996</v>
      </c>
      <c r="K28">
        <f t="shared" si="4"/>
        <v>8967.5008333333335</v>
      </c>
      <c r="L28">
        <f t="shared" si="5"/>
        <v>0.37977647246757062</v>
      </c>
      <c r="M28">
        <v>16.66</v>
      </c>
      <c r="N28">
        <v>4517</v>
      </c>
      <c r="O28">
        <v>521</v>
      </c>
      <c r="P28">
        <f t="shared" si="6"/>
        <v>5038</v>
      </c>
      <c r="Q28">
        <f t="shared" si="7"/>
        <v>10.341405319571258</v>
      </c>
      <c r="R28">
        <v>28.39</v>
      </c>
      <c r="S28">
        <v>2.88</v>
      </c>
      <c r="T28">
        <v>131</v>
      </c>
      <c r="U28" s="1">
        <v>101</v>
      </c>
    </row>
    <row r="29" spans="1:21" x14ac:dyDescent="0.25">
      <c r="A29">
        <v>2</v>
      </c>
      <c r="B29" t="s">
        <v>3</v>
      </c>
      <c r="C29" t="s">
        <v>4</v>
      </c>
      <c r="D29">
        <v>1.92</v>
      </c>
      <c r="E29">
        <v>15.4</v>
      </c>
      <c r="F29">
        <f t="shared" si="0"/>
        <v>3934.8837209302319</v>
      </c>
      <c r="G29">
        <f t="shared" si="1"/>
        <v>3383.9999999999995</v>
      </c>
      <c r="H29">
        <v>3.08</v>
      </c>
      <c r="I29">
        <f t="shared" si="2"/>
        <v>6416.666666666667</v>
      </c>
      <c r="J29">
        <f t="shared" si="9"/>
        <v>5490.5491666666676</v>
      </c>
      <c r="K29">
        <f t="shared" si="4"/>
        <v>8874.5491666666676</v>
      </c>
      <c r="L29">
        <f t="shared" si="5"/>
        <v>0.3813151447411553</v>
      </c>
      <c r="M29">
        <v>15.95</v>
      </c>
      <c r="N29">
        <v>4543</v>
      </c>
      <c r="O29">
        <v>775</v>
      </c>
      <c r="P29">
        <f t="shared" si="6"/>
        <v>5318</v>
      </c>
      <c r="Q29">
        <f t="shared" si="7"/>
        <v>14.573147799924785</v>
      </c>
      <c r="R29">
        <v>28.276599999999998</v>
      </c>
      <c r="S29">
        <v>2.9</v>
      </c>
      <c r="T29">
        <v>130</v>
      </c>
      <c r="U29" s="1">
        <v>101</v>
      </c>
    </row>
    <row r="30" spans="1:21" x14ac:dyDescent="0.25">
      <c r="A30">
        <v>2</v>
      </c>
      <c r="B30" t="s">
        <v>3</v>
      </c>
      <c r="C30" t="s">
        <v>10</v>
      </c>
      <c r="D30">
        <v>1.7</v>
      </c>
      <c r="E30">
        <v>12.8</v>
      </c>
      <c r="F30">
        <f t="shared" si="0"/>
        <v>3591.0852713178292</v>
      </c>
      <c r="G30">
        <f t="shared" si="1"/>
        <v>3088.3333333333335</v>
      </c>
      <c r="H30">
        <v>2.5499999999999998</v>
      </c>
      <c r="I30">
        <f t="shared" si="2"/>
        <v>5312.5</v>
      </c>
      <c r="J30">
        <f t="shared" si="9"/>
        <v>4545.7468749999998</v>
      </c>
      <c r="K30">
        <f t="shared" si="4"/>
        <v>7634.0802083333328</v>
      </c>
      <c r="L30">
        <f t="shared" si="5"/>
        <v>0.40454557052755624</v>
      </c>
      <c r="M30">
        <v>16.119</v>
      </c>
      <c r="N30">
        <v>6000</v>
      </c>
      <c r="O30">
        <v>450</v>
      </c>
      <c r="P30">
        <f t="shared" si="6"/>
        <v>6450</v>
      </c>
      <c r="Q30">
        <f t="shared" si="7"/>
        <v>6.9767441860465116</v>
      </c>
      <c r="R30">
        <v>29.501999999999999</v>
      </c>
      <c r="S30">
        <v>3.2915999999999999</v>
      </c>
      <c r="T30">
        <v>128</v>
      </c>
      <c r="U30" s="1">
        <v>99</v>
      </c>
    </row>
    <row r="31" spans="1:21" x14ac:dyDescent="0.25">
      <c r="A31">
        <v>3</v>
      </c>
      <c r="B31" t="s">
        <v>3</v>
      </c>
      <c r="C31" t="s">
        <v>4</v>
      </c>
      <c r="D31">
        <v>2.21</v>
      </c>
      <c r="E31">
        <v>15.3</v>
      </c>
      <c r="F31">
        <f t="shared" si="0"/>
        <v>4534.5687984496126</v>
      </c>
      <c r="G31">
        <f t="shared" si="1"/>
        <v>3899.729166666667</v>
      </c>
      <c r="H31">
        <v>3.44</v>
      </c>
      <c r="I31">
        <f t="shared" si="2"/>
        <v>7166.666666666667</v>
      </c>
      <c r="J31">
        <f t="shared" si="9"/>
        <v>6132.3016666666663</v>
      </c>
      <c r="K31">
        <f t="shared" si="4"/>
        <v>10032.030833333334</v>
      </c>
      <c r="L31">
        <f t="shared" si="5"/>
        <v>0.38872778916399198</v>
      </c>
      <c r="M31">
        <v>17.228999999999999</v>
      </c>
      <c r="N31">
        <v>4739</v>
      </c>
      <c r="O31">
        <v>817</v>
      </c>
      <c r="P31">
        <f t="shared" si="6"/>
        <v>5556</v>
      </c>
      <c r="Q31">
        <f t="shared" si="7"/>
        <v>14.70482361411087</v>
      </c>
      <c r="R31">
        <v>28.83</v>
      </c>
      <c r="S31">
        <v>3.56</v>
      </c>
      <c r="T31">
        <v>128</v>
      </c>
      <c r="U31" s="1">
        <v>99</v>
      </c>
    </row>
    <row r="32" spans="1:21" x14ac:dyDescent="0.25">
      <c r="A32">
        <v>3</v>
      </c>
      <c r="B32" t="s">
        <v>3</v>
      </c>
      <c r="C32" t="s">
        <v>5</v>
      </c>
      <c r="D32">
        <v>2.27</v>
      </c>
      <c r="E32">
        <v>16.899999999999999</v>
      </c>
      <c r="F32">
        <f t="shared" si="0"/>
        <v>4569.6947674418607</v>
      </c>
      <c r="G32">
        <f t="shared" si="1"/>
        <v>3929.9375</v>
      </c>
      <c r="H32">
        <v>3.23</v>
      </c>
      <c r="I32">
        <f t="shared" si="2"/>
        <v>6729.166666666667</v>
      </c>
      <c r="J32">
        <f t="shared" si="9"/>
        <v>5757.946041666667</v>
      </c>
      <c r="K32">
        <f t="shared" si="4"/>
        <v>9687.8835416666661</v>
      </c>
      <c r="L32">
        <f t="shared" si="5"/>
        <v>0.40565490729711112</v>
      </c>
      <c r="M32">
        <v>17.103999999999999</v>
      </c>
      <c r="N32">
        <v>5245</v>
      </c>
      <c r="O32">
        <v>587</v>
      </c>
      <c r="P32">
        <f t="shared" si="6"/>
        <v>5832</v>
      </c>
      <c r="Q32">
        <f t="shared" si="7"/>
        <v>10.065157750342935</v>
      </c>
      <c r="R32">
        <v>28.885999999999999</v>
      </c>
      <c r="S32">
        <v>3.5666000000000002</v>
      </c>
      <c r="T32">
        <v>126</v>
      </c>
      <c r="U32" s="1">
        <v>97</v>
      </c>
    </row>
    <row r="33" spans="1:21" x14ac:dyDescent="0.25">
      <c r="A33">
        <v>3</v>
      </c>
      <c r="B33" t="s">
        <v>3</v>
      </c>
      <c r="C33" t="s">
        <v>9</v>
      </c>
      <c r="D33">
        <v>2.06</v>
      </c>
      <c r="E33">
        <v>15.8</v>
      </c>
      <c r="F33">
        <f t="shared" si="0"/>
        <v>4201.8410852713178</v>
      </c>
      <c r="G33">
        <f t="shared" si="1"/>
        <v>3613.5833333333335</v>
      </c>
      <c r="H33">
        <v>3.24</v>
      </c>
      <c r="I33">
        <f t="shared" si="2"/>
        <v>6750</v>
      </c>
      <c r="J33">
        <f t="shared" si="9"/>
        <v>5775.7725000000009</v>
      </c>
      <c r="K33">
        <f t="shared" si="4"/>
        <v>9389.3558333333349</v>
      </c>
      <c r="L33">
        <f t="shared" si="5"/>
        <v>0.38485955772436281</v>
      </c>
      <c r="M33">
        <v>18.41</v>
      </c>
      <c r="N33">
        <v>5658</v>
      </c>
      <c r="O33">
        <v>687</v>
      </c>
      <c r="P33">
        <f t="shared" si="6"/>
        <v>6345</v>
      </c>
      <c r="Q33">
        <f t="shared" si="7"/>
        <v>10.8274231678487</v>
      </c>
      <c r="R33">
        <v>29.44</v>
      </c>
      <c r="S33">
        <v>3.7096</v>
      </c>
      <c r="T33">
        <v>125</v>
      </c>
      <c r="U33" s="1">
        <v>95</v>
      </c>
    </row>
    <row r="34" spans="1:21" x14ac:dyDescent="0.25">
      <c r="A34">
        <v>3</v>
      </c>
      <c r="B34" t="s">
        <v>3</v>
      </c>
      <c r="C34" t="s">
        <v>10</v>
      </c>
      <c r="D34">
        <v>2.2599999999999998</v>
      </c>
      <c r="E34">
        <v>15.8</v>
      </c>
      <c r="F34">
        <f t="shared" si="0"/>
        <v>4609.7868217054265</v>
      </c>
      <c r="G34">
        <f t="shared" si="1"/>
        <v>3964.4166666666665</v>
      </c>
      <c r="H34">
        <v>3.34</v>
      </c>
      <c r="I34">
        <f t="shared" si="2"/>
        <v>6958.333333333333</v>
      </c>
      <c r="J34">
        <f t="shared" si="9"/>
        <v>5954.0370833333336</v>
      </c>
      <c r="K34">
        <f t="shared" si="4"/>
        <v>9918.4537500000006</v>
      </c>
      <c r="L34">
        <f t="shared" si="5"/>
        <v>0.39970107907864832</v>
      </c>
      <c r="M34">
        <v>18.16</v>
      </c>
      <c r="N34">
        <v>6207</v>
      </c>
      <c r="O34">
        <v>740</v>
      </c>
      <c r="P34">
        <f t="shared" si="6"/>
        <v>6947</v>
      </c>
      <c r="Q34">
        <f t="shared" si="7"/>
        <v>10.652080034547287</v>
      </c>
      <c r="R34">
        <v>29.26</v>
      </c>
      <c r="S34">
        <v>3.5142000000000002</v>
      </c>
      <c r="T34">
        <v>125</v>
      </c>
      <c r="U34" s="1">
        <v>95</v>
      </c>
    </row>
    <row r="35" spans="1:21" x14ac:dyDescent="0.25">
      <c r="A35">
        <v>3</v>
      </c>
      <c r="B35" t="s">
        <v>3</v>
      </c>
      <c r="C35" t="s">
        <v>8</v>
      </c>
      <c r="D35">
        <v>1.8</v>
      </c>
      <c r="E35">
        <v>14.2</v>
      </c>
      <c r="F35">
        <f t="shared" si="0"/>
        <v>3741.2790697674418</v>
      </c>
      <c r="G35">
        <f t="shared" si="1"/>
        <v>3217.5</v>
      </c>
      <c r="H35">
        <v>2.7</v>
      </c>
      <c r="I35">
        <f t="shared" si="2"/>
        <v>5625.0000000000009</v>
      </c>
      <c r="J35">
        <f t="shared" si="9"/>
        <v>4813.1437500000011</v>
      </c>
      <c r="K35">
        <f t="shared" si="4"/>
        <v>8030.6437500000011</v>
      </c>
      <c r="L35">
        <f t="shared" si="5"/>
        <v>0.40065281192432417</v>
      </c>
      <c r="M35">
        <v>18.241</v>
      </c>
      <c r="N35">
        <v>4968</v>
      </c>
      <c r="O35">
        <v>803</v>
      </c>
      <c r="P35">
        <f t="shared" si="6"/>
        <v>5771</v>
      </c>
      <c r="Q35">
        <f t="shared" si="7"/>
        <v>13.914399584127535</v>
      </c>
      <c r="R35">
        <v>28.993300000000001</v>
      </c>
      <c r="S35">
        <v>3.1829999999999998</v>
      </c>
      <c r="T35">
        <v>127</v>
      </c>
      <c r="U35" s="1">
        <v>97</v>
      </c>
    </row>
    <row r="36" spans="1:21" x14ac:dyDescent="0.25">
      <c r="A36">
        <v>3</v>
      </c>
      <c r="B36" t="s">
        <v>3</v>
      </c>
      <c r="C36" t="s">
        <v>7</v>
      </c>
      <c r="D36">
        <v>2.0699999999999998</v>
      </c>
      <c r="E36">
        <v>14.7</v>
      </c>
      <c r="F36">
        <f t="shared" si="0"/>
        <v>4277.3982558139533</v>
      </c>
      <c r="G36">
        <f t="shared" si="1"/>
        <v>3678.5624999999995</v>
      </c>
      <c r="H36">
        <v>3.18</v>
      </c>
      <c r="I36">
        <f t="shared" si="2"/>
        <v>6625.0000000000009</v>
      </c>
      <c r="J36">
        <f t="shared" si="9"/>
        <v>5668.8137500000003</v>
      </c>
      <c r="K36">
        <f t="shared" si="4"/>
        <v>9347.3762499999993</v>
      </c>
      <c r="L36">
        <f t="shared" si="5"/>
        <v>0.39353957748303969</v>
      </c>
      <c r="M36">
        <v>17.440999999999999</v>
      </c>
      <c r="N36">
        <v>4788</v>
      </c>
      <c r="O36">
        <v>1027</v>
      </c>
      <c r="P36">
        <f t="shared" si="6"/>
        <v>5815</v>
      </c>
      <c r="Q36">
        <f t="shared" si="7"/>
        <v>17.661220980223561</v>
      </c>
      <c r="R36">
        <v>28.8</v>
      </c>
      <c r="S36">
        <v>3.25</v>
      </c>
      <c r="T36">
        <v>130</v>
      </c>
      <c r="U36" s="1">
        <v>100</v>
      </c>
    </row>
    <row r="37" spans="1:21" x14ac:dyDescent="0.25">
      <c r="A37">
        <v>3</v>
      </c>
      <c r="B37" t="s">
        <v>3</v>
      </c>
      <c r="C37" t="s">
        <v>6</v>
      </c>
      <c r="D37">
        <v>2.0299999999999998</v>
      </c>
      <c r="E37">
        <v>15.2</v>
      </c>
      <c r="F37">
        <f t="shared" si="0"/>
        <v>4170.155038759689</v>
      </c>
      <c r="G37">
        <f t="shared" si="1"/>
        <v>3586.333333333333</v>
      </c>
      <c r="H37">
        <v>3.02</v>
      </c>
      <c r="I37">
        <f t="shared" si="2"/>
        <v>6291.666666666667</v>
      </c>
      <c r="J37">
        <f t="shared" si="9"/>
        <v>5383.5904166666678</v>
      </c>
      <c r="K37">
        <f t="shared" si="4"/>
        <v>8969.9237500000017</v>
      </c>
      <c r="L37">
        <f t="shared" si="5"/>
        <v>0.39981759413878321</v>
      </c>
      <c r="M37">
        <v>17.838000000000001</v>
      </c>
      <c r="N37">
        <v>4595</v>
      </c>
      <c r="O37">
        <v>642</v>
      </c>
      <c r="P37">
        <f t="shared" si="6"/>
        <v>5237</v>
      </c>
      <c r="Q37">
        <f t="shared" si="7"/>
        <v>12.258926866526638</v>
      </c>
      <c r="R37">
        <v>28.262</v>
      </c>
      <c r="S37">
        <v>3.0156200000000002</v>
      </c>
      <c r="T37">
        <v>125</v>
      </c>
      <c r="U37" s="1">
        <v>95</v>
      </c>
    </row>
    <row r="38" spans="1:21" x14ac:dyDescent="0.25">
      <c r="A38">
        <v>3</v>
      </c>
      <c r="B38" t="s">
        <v>11</v>
      </c>
      <c r="C38" t="s">
        <v>8</v>
      </c>
      <c r="D38">
        <v>2</v>
      </c>
      <c r="E38">
        <v>14.5</v>
      </c>
      <c r="F38">
        <f t="shared" si="0"/>
        <v>4142.4418604651164</v>
      </c>
      <c r="G38">
        <f t="shared" si="1"/>
        <v>3562.5</v>
      </c>
      <c r="H38">
        <v>3.75</v>
      </c>
      <c r="I38">
        <f t="shared" si="2"/>
        <v>7812.5</v>
      </c>
      <c r="J38">
        <f>SUM((100-18.07)*H38*10000)/480</f>
        <v>6400.78125</v>
      </c>
      <c r="K38">
        <f t="shared" si="4"/>
        <v>9963.28125</v>
      </c>
      <c r="L38">
        <f t="shared" si="5"/>
        <v>0.35756292637026582</v>
      </c>
      <c r="M38">
        <v>17.244</v>
      </c>
      <c r="N38">
        <v>3165</v>
      </c>
      <c r="O38">
        <v>520</v>
      </c>
      <c r="P38">
        <f t="shared" si="6"/>
        <v>3685</v>
      </c>
      <c r="Q38">
        <f t="shared" si="7"/>
        <v>14.111261872455902</v>
      </c>
      <c r="R38">
        <v>27.338000000000001</v>
      </c>
      <c r="S38">
        <v>2.7418999999999998</v>
      </c>
      <c r="T38">
        <v>126</v>
      </c>
      <c r="U38" s="1">
        <v>97</v>
      </c>
    </row>
    <row r="39" spans="1:21" x14ac:dyDescent="0.25">
      <c r="A39">
        <v>3</v>
      </c>
      <c r="B39" t="s">
        <v>11</v>
      </c>
      <c r="C39" t="s">
        <v>9</v>
      </c>
      <c r="D39">
        <v>2.0299999999999998</v>
      </c>
      <c r="E39">
        <v>14.3</v>
      </c>
      <c r="F39">
        <f t="shared" si="0"/>
        <v>4214.4137596899218</v>
      </c>
      <c r="G39">
        <f t="shared" si="1"/>
        <v>3624.395833333333</v>
      </c>
      <c r="H39">
        <v>5.17</v>
      </c>
      <c r="I39">
        <f t="shared" si="2"/>
        <v>10770.833333333334</v>
      </c>
      <c r="J39">
        <f t="shared" ref="J39:J51" si="10">SUM((100-18.07)*H39*10000)/480</f>
        <v>8824.5437500000007</v>
      </c>
      <c r="K39">
        <f t="shared" si="4"/>
        <v>12448.939583333333</v>
      </c>
      <c r="L39">
        <f t="shared" si="5"/>
        <v>0.29114092883747961</v>
      </c>
      <c r="M39">
        <v>18.03</v>
      </c>
      <c r="N39">
        <v>3447</v>
      </c>
      <c r="O39">
        <v>377</v>
      </c>
      <c r="P39">
        <f t="shared" si="6"/>
        <v>3824</v>
      </c>
      <c r="Q39">
        <f t="shared" si="7"/>
        <v>9.8587866108786617</v>
      </c>
      <c r="R39">
        <v>25.423300000000001</v>
      </c>
      <c r="S39">
        <v>2.4832999999999998</v>
      </c>
      <c r="T39">
        <v>125</v>
      </c>
      <c r="U39" s="1">
        <v>94</v>
      </c>
    </row>
    <row r="40" spans="1:21" x14ac:dyDescent="0.25">
      <c r="A40">
        <v>3</v>
      </c>
      <c r="B40" t="s">
        <v>11</v>
      </c>
      <c r="C40" t="s">
        <v>5</v>
      </c>
      <c r="D40">
        <v>1.87</v>
      </c>
      <c r="E40">
        <v>14.3</v>
      </c>
      <c r="F40">
        <f t="shared" si="0"/>
        <v>3882.2432170542638</v>
      </c>
      <c r="G40">
        <f t="shared" si="1"/>
        <v>3338.729166666667</v>
      </c>
      <c r="H40">
        <v>4.88</v>
      </c>
      <c r="I40">
        <f t="shared" si="2"/>
        <v>10166.666666666666</v>
      </c>
      <c r="J40">
        <f t="shared" si="10"/>
        <v>8329.5499999999993</v>
      </c>
      <c r="K40">
        <f t="shared" si="4"/>
        <v>11668.279166666667</v>
      </c>
      <c r="L40">
        <f t="shared" si="5"/>
        <v>0.28613723746039388</v>
      </c>
      <c r="M40">
        <v>20.033000000000001</v>
      </c>
      <c r="N40">
        <v>3167</v>
      </c>
      <c r="O40">
        <v>422</v>
      </c>
      <c r="P40">
        <f t="shared" si="6"/>
        <v>3589</v>
      </c>
      <c r="Q40">
        <f t="shared" si="7"/>
        <v>11.758149902479799</v>
      </c>
      <c r="R40">
        <v>24.86129</v>
      </c>
      <c r="S40">
        <v>2.2096</v>
      </c>
      <c r="T40">
        <v>125</v>
      </c>
      <c r="U40" s="1">
        <v>94</v>
      </c>
    </row>
    <row r="41" spans="1:21" x14ac:dyDescent="0.25">
      <c r="A41">
        <v>3</v>
      </c>
      <c r="B41" t="s">
        <v>11</v>
      </c>
      <c r="C41" t="s">
        <v>6</v>
      </c>
      <c r="D41">
        <v>1.96</v>
      </c>
      <c r="E41">
        <v>14</v>
      </c>
      <c r="F41">
        <f t="shared" si="0"/>
        <v>4083.333333333333</v>
      </c>
      <c r="G41">
        <f t="shared" si="1"/>
        <v>3511.6666666666665</v>
      </c>
      <c r="H41">
        <v>4.3899999999999997</v>
      </c>
      <c r="I41">
        <f t="shared" si="2"/>
        <v>9145.8333333333339</v>
      </c>
      <c r="J41">
        <f t="shared" si="10"/>
        <v>7493.1812499999996</v>
      </c>
      <c r="K41">
        <f t="shared" si="4"/>
        <v>11004.847916666666</v>
      </c>
      <c r="L41">
        <f t="shared" si="5"/>
        <v>0.31910178979832188</v>
      </c>
      <c r="M41">
        <v>19.143999999999998</v>
      </c>
      <c r="N41">
        <v>3691</v>
      </c>
      <c r="O41">
        <v>412</v>
      </c>
      <c r="P41">
        <f t="shared" si="6"/>
        <v>4103</v>
      </c>
      <c r="Q41">
        <f t="shared" si="7"/>
        <v>10.041433097733366</v>
      </c>
      <c r="R41">
        <v>26.428100000000001</v>
      </c>
      <c r="S41">
        <v>2.4062000000000001</v>
      </c>
      <c r="T41">
        <v>128</v>
      </c>
      <c r="U41" s="1">
        <v>99</v>
      </c>
    </row>
    <row r="42" spans="1:21" x14ac:dyDescent="0.25">
      <c r="A42">
        <v>3</v>
      </c>
      <c r="B42" t="s">
        <v>11</v>
      </c>
      <c r="C42" t="s">
        <v>10</v>
      </c>
      <c r="D42">
        <v>1.91</v>
      </c>
      <c r="E42">
        <v>14.1</v>
      </c>
      <c r="F42">
        <f t="shared" si="0"/>
        <v>3974.5397286821708</v>
      </c>
      <c r="G42">
        <f t="shared" si="1"/>
        <v>3418.104166666667</v>
      </c>
      <c r="H42">
        <v>4.79</v>
      </c>
      <c r="I42">
        <f t="shared" si="2"/>
        <v>9979.1666666666661</v>
      </c>
      <c r="J42">
        <f t="shared" si="10"/>
        <v>8175.9312499999996</v>
      </c>
      <c r="K42">
        <f t="shared" si="4"/>
        <v>11594.035416666666</v>
      </c>
      <c r="L42">
        <f t="shared" si="5"/>
        <v>0.29481574308053876</v>
      </c>
      <c r="M42">
        <v>18.963000000000001</v>
      </c>
      <c r="N42">
        <v>3860</v>
      </c>
      <c r="O42">
        <v>550</v>
      </c>
      <c r="P42">
        <f t="shared" si="6"/>
        <v>4410</v>
      </c>
      <c r="Q42">
        <f t="shared" si="7"/>
        <v>12.471655328798185</v>
      </c>
      <c r="R42">
        <v>26.923300000000001</v>
      </c>
      <c r="S42">
        <v>2.7330000000000001</v>
      </c>
      <c r="T42">
        <v>130</v>
      </c>
      <c r="U42" s="1">
        <v>99</v>
      </c>
    </row>
    <row r="43" spans="1:21" x14ac:dyDescent="0.25">
      <c r="A43">
        <v>3</v>
      </c>
      <c r="B43" t="s">
        <v>11</v>
      </c>
      <c r="C43" t="s">
        <v>4</v>
      </c>
      <c r="D43">
        <v>1.94</v>
      </c>
      <c r="E43">
        <v>14.6</v>
      </c>
      <c r="F43">
        <f t="shared" si="0"/>
        <v>4013.4689922480625</v>
      </c>
      <c r="G43">
        <f t="shared" si="1"/>
        <v>3451.5833333333339</v>
      </c>
      <c r="H43">
        <v>4.76</v>
      </c>
      <c r="I43">
        <f t="shared" si="2"/>
        <v>9916.6666666666661</v>
      </c>
      <c r="J43">
        <f t="shared" si="10"/>
        <v>8124.7250000000004</v>
      </c>
      <c r="K43">
        <f t="shared" si="4"/>
        <v>11576.308333333334</v>
      </c>
      <c r="L43">
        <f t="shared" si="5"/>
        <v>0.29815924333966576</v>
      </c>
      <c r="M43">
        <v>19.91</v>
      </c>
      <c r="N43">
        <v>3230</v>
      </c>
      <c r="O43">
        <v>367</v>
      </c>
      <c r="P43">
        <f t="shared" si="6"/>
        <v>3597</v>
      </c>
      <c r="Q43">
        <f t="shared" si="7"/>
        <v>10.202946900194606</v>
      </c>
      <c r="R43">
        <v>25.738700000000001</v>
      </c>
      <c r="S43">
        <v>2.2096</v>
      </c>
      <c r="T43">
        <v>126</v>
      </c>
      <c r="U43" s="1">
        <v>95</v>
      </c>
    </row>
    <row r="44" spans="1:21" x14ac:dyDescent="0.25">
      <c r="A44">
        <v>3</v>
      </c>
      <c r="B44" t="s">
        <v>11</v>
      </c>
      <c r="C44" t="s">
        <v>7</v>
      </c>
      <c r="D44">
        <v>1.89</v>
      </c>
      <c r="E44">
        <v>14.7</v>
      </c>
      <c r="F44">
        <f t="shared" si="0"/>
        <v>3905.4505813953483</v>
      </c>
      <c r="G44">
        <f t="shared" si="1"/>
        <v>3358.6874999999995</v>
      </c>
      <c r="H44">
        <v>4.46</v>
      </c>
      <c r="I44">
        <f t="shared" si="2"/>
        <v>9291.6666666666661</v>
      </c>
      <c r="J44">
        <f t="shared" si="10"/>
        <v>7612.6625000000004</v>
      </c>
      <c r="K44">
        <f t="shared" si="4"/>
        <v>10971.35</v>
      </c>
      <c r="L44">
        <f t="shared" si="5"/>
        <v>0.30613256344934758</v>
      </c>
      <c r="M44">
        <v>18.402000000000001</v>
      </c>
      <c r="N44">
        <v>2900</v>
      </c>
      <c r="O44">
        <v>383</v>
      </c>
      <c r="P44">
        <f t="shared" si="6"/>
        <v>3283</v>
      </c>
      <c r="Q44">
        <f t="shared" si="7"/>
        <v>11.666159000913797</v>
      </c>
      <c r="R44">
        <v>25.38</v>
      </c>
      <c r="S44">
        <v>1.95</v>
      </c>
      <c r="T44">
        <v>125</v>
      </c>
      <c r="U44" s="1">
        <v>95</v>
      </c>
    </row>
    <row r="45" spans="1:21" x14ac:dyDescent="0.25">
      <c r="A45">
        <v>4</v>
      </c>
      <c r="B45" t="s">
        <v>11</v>
      </c>
      <c r="C45" t="s">
        <v>7</v>
      </c>
      <c r="D45">
        <v>2.1</v>
      </c>
      <c r="E45">
        <v>14.8</v>
      </c>
      <c r="F45">
        <f t="shared" si="0"/>
        <v>4334.302325581396</v>
      </c>
      <c r="G45">
        <f t="shared" si="1"/>
        <v>3727.5000000000005</v>
      </c>
      <c r="H45">
        <v>4</v>
      </c>
      <c r="I45">
        <f t="shared" si="2"/>
        <v>8333.3333333333339</v>
      </c>
      <c r="J45">
        <f t="shared" si="10"/>
        <v>6827.5000000000009</v>
      </c>
      <c r="K45">
        <f t="shared" si="4"/>
        <v>10555.000000000002</v>
      </c>
      <c r="L45">
        <f t="shared" si="5"/>
        <v>0.35315016579819991</v>
      </c>
      <c r="M45">
        <v>17.196000000000002</v>
      </c>
      <c r="N45">
        <v>4034</v>
      </c>
      <c r="O45">
        <v>631</v>
      </c>
      <c r="P45">
        <f t="shared" si="6"/>
        <v>4665</v>
      </c>
      <c r="Q45">
        <f t="shared" si="7"/>
        <v>13.526259378349412</v>
      </c>
      <c r="R45">
        <v>26.7516</v>
      </c>
      <c r="S45">
        <v>2.6128999999999998</v>
      </c>
      <c r="T45">
        <v>126</v>
      </c>
      <c r="U45" s="1">
        <v>97</v>
      </c>
    </row>
    <row r="46" spans="1:21" x14ac:dyDescent="0.25">
      <c r="A46">
        <v>4</v>
      </c>
      <c r="B46" t="s">
        <v>11</v>
      </c>
      <c r="C46" t="s">
        <v>6</v>
      </c>
      <c r="D46">
        <v>1.81</v>
      </c>
      <c r="E46">
        <v>15</v>
      </c>
      <c r="F46">
        <f t="shared" si="0"/>
        <v>3726.9864341085272</v>
      </c>
      <c r="G46">
        <f t="shared" si="1"/>
        <v>3205.2083333333335</v>
      </c>
      <c r="H46">
        <v>3.24</v>
      </c>
      <c r="I46">
        <f t="shared" si="2"/>
        <v>6750</v>
      </c>
      <c r="J46">
        <f t="shared" si="10"/>
        <v>5530.2750000000005</v>
      </c>
      <c r="K46">
        <f t="shared" si="4"/>
        <v>8735.4833333333336</v>
      </c>
      <c r="L46">
        <f t="shared" si="5"/>
        <v>0.3669182586729603</v>
      </c>
      <c r="M46">
        <v>16.212</v>
      </c>
      <c r="N46">
        <v>3048</v>
      </c>
      <c r="O46">
        <v>374</v>
      </c>
      <c r="P46">
        <f t="shared" si="6"/>
        <v>3422</v>
      </c>
      <c r="Q46">
        <f t="shared" si="7"/>
        <v>10.929281122150789</v>
      </c>
      <c r="R46">
        <v>27.051500000000001</v>
      </c>
      <c r="S46">
        <v>2.5303</v>
      </c>
      <c r="T46">
        <v>125</v>
      </c>
      <c r="U46" s="1">
        <v>95</v>
      </c>
    </row>
    <row r="47" spans="1:21" x14ac:dyDescent="0.25">
      <c r="A47">
        <v>4</v>
      </c>
      <c r="B47" t="s">
        <v>11</v>
      </c>
      <c r="C47" t="s">
        <v>4</v>
      </c>
      <c r="D47">
        <v>2.11</v>
      </c>
      <c r="E47">
        <v>14.7</v>
      </c>
      <c r="F47">
        <f t="shared" si="0"/>
        <v>4360.0532945736431</v>
      </c>
      <c r="G47">
        <f t="shared" si="1"/>
        <v>3749.645833333333</v>
      </c>
      <c r="H47">
        <v>4.6900000000000004</v>
      </c>
      <c r="I47">
        <f t="shared" si="2"/>
        <v>9770.8333333333339</v>
      </c>
      <c r="J47">
        <f t="shared" si="10"/>
        <v>8005.2437500000024</v>
      </c>
      <c r="K47">
        <f t="shared" si="4"/>
        <v>11754.889583333335</v>
      </c>
      <c r="L47">
        <f t="shared" si="5"/>
        <v>0.31898605314419681</v>
      </c>
      <c r="M47">
        <v>20.428999999999998</v>
      </c>
      <c r="N47">
        <v>3706</v>
      </c>
      <c r="O47">
        <v>314</v>
      </c>
      <c r="P47">
        <f t="shared" si="6"/>
        <v>4020</v>
      </c>
      <c r="Q47">
        <f t="shared" si="7"/>
        <v>7.8109452736318401</v>
      </c>
      <c r="R47">
        <v>25.515999999999998</v>
      </c>
      <c r="S47">
        <v>2.5644999999999998</v>
      </c>
      <c r="T47">
        <v>128</v>
      </c>
      <c r="U47" s="1">
        <v>99</v>
      </c>
    </row>
    <row r="48" spans="1:21" x14ac:dyDescent="0.25">
      <c r="A48">
        <v>4</v>
      </c>
      <c r="B48" t="s">
        <v>11</v>
      </c>
      <c r="C48" t="s">
        <v>9</v>
      </c>
      <c r="D48">
        <v>2.2000000000000002</v>
      </c>
      <c r="E48">
        <v>14.8</v>
      </c>
      <c r="F48">
        <f t="shared" si="0"/>
        <v>4540.6976744186049</v>
      </c>
      <c r="G48">
        <f t="shared" si="1"/>
        <v>3905.0000000000005</v>
      </c>
      <c r="H48">
        <v>4.95</v>
      </c>
      <c r="I48">
        <f t="shared" si="2"/>
        <v>10312.5</v>
      </c>
      <c r="J48">
        <f t="shared" si="10"/>
        <v>8449.0312500000018</v>
      </c>
      <c r="K48">
        <f t="shared" si="4"/>
        <v>12354.031250000002</v>
      </c>
      <c r="L48">
        <f t="shared" si="5"/>
        <v>0.31609115445616182</v>
      </c>
      <c r="M48">
        <v>19.54</v>
      </c>
      <c r="N48">
        <v>3622</v>
      </c>
      <c r="O48">
        <v>303</v>
      </c>
      <c r="P48">
        <f t="shared" si="6"/>
        <v>3925</v>
      </c>
      <c r="Q48">
        <f t="shared" si="7"/>
        <v>7.7197452229299355</v>
      </c>
      <c r="R48">
        <v>25.396899999999999</v>
      </c>
      <c r="S48">
        <v>2.2877999999999998</v>
      </c>
      <c r="T48">
        <v>126</v>
      </c>
      <c r="U48" s="1">
        <v>99</v>
      </c>
    </row>
    <row r="49" spans="1:21" x14ac:dyDescent="0.25">
      <c r="A49">
        <v>4</v>
      </c>
      <c r="B49" t="s">
        <v>11</v>
      </c>
      <c r="C49" t="s">
        <v>5</v>
      </c>
      <c r="D49">
        <v>2.02</v>
      </c>
      <c r="E49">
        <v>14.3</v>
      </c>
      <c r="F49">
        <f t="shared" si="0"/>
        <v>4193.6531007751937</v>
      </c>
      <c r="G49">
        <f t="shared" si="1"/>
        <v>3606.5416666666665</v>
      </c>
      <c r="H49">
        <v>5.08</v>
      </c>
      <c r="I49">
        <f t="shared" si="2"/>
        <v>10583.333333333334</v>
      </c>
      <c r="J49">
        <f t="shared" si="10"/>
        <v>8670.9249999999993</v>
      </c>
      <c r="K49">
        <f t="shared" si="4"/>
        <v>12277.466666666665</v>
      </c>
      <c r="L49">
        <f t="shared" si="5"/>
        <v>0.29375291862599234</v>
      </c>
      <c r="M49">
        <v>18.7</v>
      </c>
      <c r="N49">
        <v>3658</v>
      </c>
      <c r="O49">
        <v>432</v>
      </c>
      <c r="P49">
        <f t="shared" si="6"/>
        <v>4090</v>
      </c>
      <c r="Q49">
        <f t="shared" si="7"/>
        <v>10.562347188264058</v>
      </c>
      <c r="R49">
        <v>25.56</v>
      </c>
      <c r="S49">
        <v>2.2726999999999999</v>
      </c>
      <c r="T49">
        <v>128</v>
      </c>
      <c r="U49" s="1">
        <v>95</v>
      </c>
    </row>
    <row r="50" spans="1:21" x14ac:dyDescent="0.25">
      <c r="A50">
        <v>4</v>
      </c>
      <c r="B50" t="s">
        <v>11</v>
      </c>
      <c r="C50" t="s">
        <v>8</v>
      </c>
      <c r="D50">
        <v>1.99</v>
      </c>
      <c r="E50">
        <v>13.7</v>
      </c>
      <c r="F50">
        <f t="shared" si="0"/>
        <v>4160.2955426356584</v>
      </c>
      <c r="G50">
        <f t="shared" si="1"/>
        <v>3577.8541666666665</v>
      </c>
      <c r="H50">
        <v>4.16</v>
      </c>
      <c r="I50">
        <f t="shared" si="2"/>
        <v>8666.6666666666661</v>
      </c>
      <c r="J50">
        <f t="shared" si="10"/>
        <v>7100.6000000000013</v>
      </c>
      <c r="K50">
        <f t="shared" si="4"/>
        <v>10678.454166666668</v>
      </c>
      <c r="L50">
        <f t="shared" si="5"/>
        <v>0.33505356775656897</v>
      </c>
      <c r="M50">
        <v>19.420000000000002</v>
      </c>
      <c r="N50">
        <v>3942</v>
      </c>
      <c r="O50">
        <v>392</v>
      </c>
      <c r="P50">
        <f t="shared" si="6"/>
        <v>4334</v>
      </c>
      <c r="Q50">
        <f t="shared" si="7"/>
        <v>9.04476234425473</v>
      </c>
      <c r="R50">
        <v>25.42</v>
      </c>
      <c r="S50">
        <v>2.4</v>
      </c>
      <c r="T50">
        <v>126</v>
      </c>
      <c r="U50" s="1">
        <v>95</v>
      </c>
    </row>
    <row r="51" spans="1:21" x14ac:dyDescent="0.25">
      <c r="A51">
        <v>4</v>
      </c>
      <c r="B51" t="s">
        <v>11</v>
      </c>
      <c r="C51" t="s">
        <v>10</v>
      </c>
      <c r="D51">
        <v>1.68</v>
      </c>
      <c r="E51">
        <v>13.7</v>
      </c>
      <c r="F51">
        <f t="shared" si="0"/>
        <v>3512.2093023255807</v>
      </c>
      <c r="G51">
        <f t="shared" si="1"/>
        <v>3020.4999999999995</v>
      </c>
      <c r="H51">
        <v>3.82</v>
      </c>
      <c r="I51">
        <f t="shared" si="2"/>
        <v>7958.333333333333</v>
      </c>
      <c r="J51">
        <f t="shared" si="10"/>
        <v>6520.2624999999998</v>
      </c>
      <c r="K51">
        <f t="shared" si="4"/>
        <v>9540.7624999999989</v>
      </c>
      <c r="L51">
        <f t="shared" si="5"/>
        <v>0.31658895187884617</v>
      </c>
      <c r="M51">
        <v>18.271000000000001</v>
      </c>
      <c r="N51">
        <v>3641</v>
      </c>
      <c r="O51">
        <v>433</v>
      </c>
      <c r="P51">
        <f t="shared" si="6"/>
        <v>4074</v>
      </c>
      <c r="Q51">
        <f t="shared" si="7"/>
        <v>10.628375061364752</v>
      </c>
      <c r="R51">
        <v>26.516999999999999</v>
      </c>
      <c r="S51">
        <v>2.379</v>
      </c>
      <c r="T51">
        <v>130</v>
      </c>
      <c r="U51" s="1">
        <v>99</v>
      </c>
    </row>
    <row r="52" spans="1:21" x14ac:dyDescent="0.25">
      <c r="A52">
        <v>4</v>
      </c>
      <c r="B52" t="s">
        <v>3</v>
      </c>
      <c r="C52" t="s">
        <v>9</v>
      </c>
      <c r="D52">
        <v>2.09</v>
      </c>
      <c r="E52">
        <v>14.9</v>
      </c>
      <c r="F52">
        <f t="shared" si="0"/>
        <v>4308.5998062015497</v>
      </c>
      <c r="G52">
        <f t="shared" si="1"/>
        <v>3705.395833333333</v>
      </c>
      <c r="H52">
        <v>5.1100000000000003</v>
      </c>
      <c r="I52">
        <f t="shared" si="2"/>
        <v>10645.833333333334</v>
      </c>
      <c r="J52">
        <f>SUM((100-14.433)*H52*10000)/480</f>
        <v>9109.3202083333344</v>
      </c>
      <c r="K52">
        <f t="shared" si="4"/>
        <v>12814.716041666667</v>
      </c>
      <c r="L52">
        <f t="shared" si="5"/>
        <v>0.28915161454107519</v>
      </c>
      <c r="M52">
        <v>14.894</v>
      </c>
      <c r="N52">
        <v>5280</v>
      </c>
      <c r="O52">
        <v>646</v>
      </c>
      <c r="P52">
        <f t="shared" si="6"/>
        <v>5926</v>
      </c>
      <c r="Q52">
        <f t="shared" si="7"/>
        <v>10.901113736078299</v>
      </c>
      <c r="R52">
        <v>29.375800000000002</v>
      </c>
      <c r="S52">
        <v>3.6551</v>
      </c>
      <c r="T52">
        <v>128</v>
      </c>
      <c r="U52" s="1">
        <v>97</v>
      </c>
    </row>
    <row r="53" spans="1:21" x14ac:dyDescent="0.25">
      <c r="A53">
        <v>4</v>
      </c>
      <c r="B53" t="s">
        <v>3</v>
      </c>
      <c r="C53" t="s">
        <v>4</v>
      </c>
      <c r="D53">
        <v>2.13</v>
      </c>
      <c r="E53">
        <v>15.2</v>
      </c>
      <c r="F53">
        <f t="shared" si="0"/>
        <v>4375.5813953488368</v>
      </c>
      <c r="G53">
        <f t="shared" si="1"/>
        <v>3763</v>
      </c>
      <c r="H53">
        <v>3.72</v>
      </c>
      <c r="I53">
        <f t="shared" si="2"/>
        <v>7750</v>
      </c>
      <c r="J53">
        <f t="shared" ref="J53:J58" si="11">SUM((100-14.433)*H53*10000)/480</f>
        <v>6631.442500000001</v>
      </c>
      <c r="K53">
        <f t="shared" si="4"/>
        <v>10394.442500000001</v>
      </c>
      <c r="L53">
        <f t="shared" si="5"/>
        <v>0.36202037771626516</v>
      </c>
      <c r="M53">
        <v>18.036999999999999</v>
      </c>
      <c r="N53">
        <v>5600</v>
      </c>
      <c r="O53">
        <v>1300</v>
      </c>
      <c r="P53">
        <f t="shared" si="6"/>
        <v>6900</v>
      </c>
      <c r="Q53">
        <f t="shared" si="7"/>
        <v>18.840579710144929</v>
      </c>
      <c r="R53">
        <v>29.564499999999999</v>
      </c>
      <c r="S53">
        <v>3.6612</v>
      </c>
      <c r="T53">
        <v>126</v>
      </c>
      <c r="U53" s="1">
        <v>95</v>
      </c>
    </row>
    <row r="54" spans="1:21" x14ac:dyDescent="0.25">
      <c r="A54">
        <v>4</v>
      </c>
      <c r="B54" t="s">
        <v>3</v>
      </c>
      <c r="C54" t="s">
        <v>5</v>
      </c>
      <c r="D54">
        <v>2.31</v>
      </c>
      <c r="E54">
        <v>15.9</v>
      </c>
      <c r="F54">
        <f t="shared" si="0"/>
        <v>4706.1773255813951</v>
      </c>
      <c r="G54">
        <f t="shared" si="1"/>
        <v>4047.3124999999995</v>
      </c>
      <c r="H54">
        <v>3.94</v>
      </c>
      <c r="I54">
        <f t="shared" si="2"/>
        <v>8208.3333333333339</v>
      </c>
      <c r="J54">
        <f t="shared" si="11"/>
        <v>7023.6245833333342</v>
      </c>
      <c r="K54">
        <f t="shared" si="4"/>
        <v>11070.937083333334</v>
      </c>
      <c r="L54">
        <f t="shared" si="5"/>
        <v>0.36557993867501948</v>
      </c>
      <c r="M54">
        <v>15.146000000000001</v>
      </c>
      <c r="N54">
        <v>5416</v>
      </c>
      <c r="O54">
        <v>1008</v>
      </c>
      <c r="P54">
        <f t="shared" si="6"/>
        <v>6424</v>
      </c>
      <c r="Q54">
        <f t="shared" si="7"/>
        <v>15.69115815691158</v>
      </c>
      <c r="R54">
        <v>29.537500000000001</v>
      </c>
      <c r="S54">
        <v>3.5937000000000001</v>
      </c>
      <c r="T54">
        <v>126</v>
      </c>
      <c r="U54" s="1">
        <v>95</v>
      </c>
    </row>
    <row r="55" spans="1:21" x14ac:dyDescent="0.25">
      <c r="A55">
        <v>4</v>
      </c>
      <c r="B55" t="s">
        <v>3</v>
      </c>
      <c r="C55" t="s">
        <v>7</v>
      </c>
      <c r="D55">
        <v>2.52</v>
      </c>
      <c r="E55">
        <v>15.3</v>
      </c>
      <c r="F55">
        <f t="shared" si="0"/>
        <v>5170.6395348837204</v>
      </c>
      <c r="G55">
        <f t="shared" si="1"/>
        <v>4446.75</v>
      </c>
      <c r="H55">
        <v>3.58</v>
      </c>
      <c r="I55">
        <f t="shared" si="2"/>
        <v>7458.333333333333</v>
      </c>
      <c r="J55">
        <f t="shared" si="11"/>
        <v>6381.8720833333346</v>
      </c>
      <c r="K55">
        <f t="shared" si="4"/>
        <v>10828.622083333335</v>
      </c>
      <c r="L55">
        <f t="shared" si="5"/>
        <v>0.41064781518639654</v>
      </c>
      <c r="M55">
        <v>17.837</v>
      </c>
      <c r="N55">
        <v>6293</v>
      </c>
      <c r="O55">
        <v>694</v>
      </c>
      <c r="P55">
        <f t="shared" si="6"/>
        <v>6987</v>
      </c>
      <c r="Q55">
        <f t="shared" si="7"/>
        <v>9.9327322169743812</v>
      </c>
      <c r="R55">
        <v>29.193300000000001</v>
      </c>
      <c r="S55">
        <v>3.6839</v>
      </c>
      <c r="T55">
        <v>125</v>
      </c>
      <c r="U55" s="1">
        <v>95</v>
      </c>
    </row>
    <row r="56" spans="1:21" x14ac:dyDescent="0.25">
      <c r="A56">
        <v>4</v>
      </c>
      <c r="B56" t="s">
        <v>3</v>
      </c>
      <c r="C56" t="s">
        <v>10</v>
      </c>
      <c r="D56">
        <v>2.52</v>
      </c>
      <c r="E56">
        <v>14.4</v>
      </c>
      <c r="F56">
        <f t="shared" si="0"/>
        <v>5225.5813953488368</v>
      </c>
      <c r="G56">
        <f t="shared" si="1"/>
        <v>4494</v>
      </c>
      <c r="H56">
        <v>4.08</v>
      </c>
      <c r="I56">
        <f t="shared" si="2"/>
        <v>8500</v>
      </c>
      <c r="J56">
        <f t="shared" si="11"/>
        <v>7273.1950000000015</v>
      </c>
      <c r="K56">
        <f t="shared" si="4"/>
        <v>11767.195000000002</v>
      </c>
      <c r="L56">
        <f t="shared" si="5"/>
        <v>0.38190919756152586</v>
      </c>
      <c r="M56">
        <v>16.029</v>
      </c>
      <c r="N56">
        <v>6029</v>
      </c>
      <c r="O56">
        <v>788</v>
      </c>
      <c r="P56">
        <f t="shared" si="6"/>
        <v>6817</v>
      </c>
      <c r="Q56">
        <f t="shared" si="7"/>
        <v>11.559336951738301</v>
      </c>
      <c r="R56">
        <v>28.202999999999999</v>
      </c>
      <c r="S56">
        <v>3.375</v>
      </c>
      <c r="T56">
        <v>130</v>
      </c>
      <c r="U56" s="1">
        <v>101</v>
      </c>
    </row>
    <row r="57" spans="1:21" x14ac:dyDescent="0.25">
      <c r="A57">
        <v>4</v>
      </c>
      <c r="B57" t="s">
        <v>3</v>
      </c>
      <c r="C57" t="s">
        <v>6</v>
      </c>
      <c r="D57">
        <v>2.41</v>
      </c>
      <c r="E57">
        <v>14.6</v>
      </c>
      <c r="F57">
        <f t="shared" si="0"/>
        <v>4985.8042635658921</v>
      </c>
      <c r="G57">
        <f t="shared" si="1"/>
        <v>4287.791666666667</v>
      </c>
      <c r="H57">
        <v>4.1399999999999997</v>
      </c>
      <c r="I57">
        <f t="shared" si="2"/>
        <v>8625</v>
      </c>
      <c r="J57">
        <f t="shared" si="11"/>
        <v>7380.1537500000004</v>
      </c>
      <c r="K57">
        <f t="shared" si="4"/>
        <v>11667.945416666667</v>
      </c>
      <c r="L57">
        <f t="shared" si="5"/>
        <v>0.36748472104968211</v>
      </c>
      <c r="M57">
        <v>18.085999999999999</v>
      </c>
      <c r="N57">
        <v>5944</v>
      </c>
      <c r="O57">
        <v>933</v>
      </c>
      <c r="P57">
        <f t="shared" si="6"/>
        <v>6877</v>
      </c>
      <c r="Q57">
        <f t="shared" si="7"/>
        <v>13.56696233822888</v>
      </c>
      <c r="R57">
        <v>28.687799999999999</v>
      </c>
      <c r="S57">
        <v>3.6</v>
      </c>
      <c r="T57">
        <v>128</v>
      </c>
      <c r="U57" s="1">
        <v>99</v>
      </c>
    </row>
    <row r="58" spans="1:21" x14ac:dyDescent="0.25">
      <c r="A58">
        <v>4</v>
      </c>
      <c r="B58" t="s">
        <v>3</v>
      </c>
      <c r="C58" t="s">
        <v>8</v>
      </c>
      <c r="D58">
        <v>1.73</v>
      </c>
      <c r="E58">
        <v>15.21</v>
      </c>
      <c r="F58">
        <f t="shared" si="0"/>
        <v>3553.4568798449604</v>
      </c>
      <c r="G58">
        <f t="shared" si="1"/>
        <v>3055.9729166666662</v>
      </c>
      <c r="H58">
        <v>2.97</v>
      </c>
      <c r="I58">
        <f t="shared" si="2"/>
        <v>6187.5</v>
      </c>
      <c r="J58">
        <f t="shared" si="11"/>
        <v>5294.458125000001</v>
      </c>
      <c r="K58">
        <f t="shared" si="4"/>
        <v>8350.4310416666667</v>
      </c>
      <c r="L58">
        <f t="shared" si="5"/>
        <v>0.36596588863713592</v>
      </c>
      <c r="M58">
        <v>17.036000000000001</v>
      </c>
      <c r="N58">
        <v>4766</v>
      </c>
      <c r="O58">
        <v>589</v>
      </c>
      <c r="P58">
        <f t="shared" si="6"/>
        <v>5355</v>
      </c>
      <c r="Q58">
        <f t="shared" si="7"/>
        <v>10.99906629318394</v>
      </c>
      <c r="R58">
        <v>27.653300000000002</v>
      </c>
      <c r="S58">
        <v>2.9</v>
      </c>
      <c r="T58">
        <v>125</v>
      </c>
      <c r="U58" s="1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2023-02-26T09:19:22Z</dcterms:modified>
</cp:coreProperties>
</file>