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236A5BD9-F7B6-4A1E-8F50-85A859A7922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Data Collction Tool" sheetId="1" r:id="rId1"/>
    <sheet name="Collected Data from Experts" sheetId="2" r:id="rId2"/>
    <sheet name="Analysis Tabl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5" i="4" l="1"/>
  <c r="O25" i="4" l="1"/>
  <c r="T24" i="4"/>
  <c r="S24" i="4"/>
  <c r="R24" i="4"/>
  <c r="Q24" i="4"/>
  <c r="P24" i="4"/>
  <c r="O24" i="4"/>
  <c r="N24" i="4"/>
  <c r="M24" i="4"/>
  <c r="T23" i="4"/>
  <c r="S23" i="4"/>
  <c r="R23" i="4"/>
  <c r="Q23" i="4"/>
  <c r="P23" i="4"/>
  <c r="O23" i="4"/>
  <c r="N23" i="4"/>
  <c r="M23" i="4"/>
  <c r="T22" i="4"/>
  <c r="S22" i="4"/>
  <c r="R22" i="4"/>
  <c r="Q22" i="4"/>
  <c r="P22" i="4"/>
  <c r="O22" i="4"/>
  <c r="N22" i="4"/>
  <c r="M22" i="4"/>
  <c r="T21" i="4"/>
  <c r="S21" i="4"/>
  <c r="R21" i="4"/>
  <c r="Q21" i="4"/>
  <c r="P21" i="4"/>
  <c r="O21" i="4"/>
  <c r="N21" i="4"/>
  <c r="M21" i="4"/>
  <c r="T20" i="4"/>
  <c r="S20" i="4"/>
  <c r="R20" i="4"/>
  <c r="Q20" i="4"/>
  <c r="P20" i="4"/>
  <c r="O20" i="4"/>
  <c r="N20" i="4"/>
  <c r="M20" i="4"/>
  <c r="T19" i="4"/>
  <c r="S19" i="4"/>
  <c r="R19" i="4"/>
  <c r="Q19" i="4"/>
  <c r="P19" i="4"/>
  <c r="O19" i="4"/>
  <c r="N19" i="4"/>
  <c r="M19" i="4"/>
  <c r="T18" i="4"/>
  <c r="S18" i="4"/>
  <c r="R18" i="4"/>
  <c r="Q18" i="4"/>
  <c r="P18" i="4"/>
  <c r="O18" i="4"/>
  <c r="N18" i="4"/>
  <c r="M18" i="4"/>
  <c r="T17" i="4"/>
  <c r="T25" i="4" s="1"/>
  <c r="S17" i="4"/>
  <c r="R17" i="4"/>
  <c r="R25" i="4" s="1"/>
  <c r="Q17" i="4"/>
  <c r="Q25" i="4" s="1"/>
  <c r="P17" i="4"/>
  <c r="P25" i="4" s="1"/>
  <c r="N29" i="4" s="1"/>
  <c r="O17" i="4"/>
  <c r="N17" i="4"/>
  <c r="N25" i="4" s="1"/>
  <c r="M17" i="4"/>
  <c r="M25" i="4" s="1"/>
  <c r="M6" i="4"/>
  <c r="N6" i="4"/>
  <c r="O6" i="4"/>
  <c r="P6" i="4"/>
  <c r="Q6" i="4"/>
  <c r="R6" i="4"/>
  <c r="S6" i="4"/>
  <c r="T6" i="4"/>
  <c r="M7" i="4"/>
  <c r="N7" i="4"/>
  <c r="O7" i="4"/>
  <c r="P7" i="4"/>
  <c r="Q7" i="4"/>
  <c r="R7" i="4"/>
  <c r="S7" i="4"/>
  <c r="T7" i="4"/>
  <c r="M8" i="4"/>
  <c r="N8" i="4"/>
  <c r="O8" i="4"/>
  <c r="P8" i="4"/>
  <c r="Q8" i="4"/>
  <c r="R8" i="4"/>
  <c r="S8" i="4"/>
  <c r="T8" i="4"/>
  <c r="M9" i="4"/>
  <c r="N9" i="4"/>
  <c r="O9" i="4"/>
  <c r="P9" i="4"/>
  <c r="Q9" i="4"/>
  <c r="R9" i="4"/>
  <c r="S9" i="4"/>
  <c r="T9" i="4"/>
  <c r="M10" i="4"/>
  <c r="N10" i="4"/>
  <c r="O10" i="4"/>
  <c r="P10" i="4"/>
  <c r="Q10" i="4"/>
  <c r="R10" i="4"/>
  <c r="S10" i="4"/>
  <c r="T10" i="4"/>
  <c r="M11" i="4"/>
  <c r="N11" i="4"/>
  <c r="O11" i="4"/>
  <c r="P11" i="4"/>
  <c r="Q11" i="4"/>
  <c r="R11" i="4"/>
  <c r="S11" i="4"/>
  <c r="T11" i="4"/>
  <c r="M12" i="4"/>
  <c r="N12" i="4"/>
  <c r="O12" i="4"/>
  <c r="P12" i="4"/>
  <c r="Q12" i="4"/>
  <c r="R12" i="4"/>
  <c r="S12" i="4"/>
  <c r="T12" i="4"/>
  <c r="N5" i="4"/>
  <c r="O5" i="4"/>
  <c r="P5" i="4"/>
  <c r="Q5" i="4"/>
  <c r="R5" i="4"/>
  <c r="S5" i="4"/>
  <c r="T5" i="4"/>
  <c r="M5" i="4"/>
  <c r="M30" i="4" l="1"/>
  <c r="U24" i="4"/>
  <c r="Q32" i="4"/>
  <c r="Q36" i="4"/>
  <c r="T31" i="4"/>
  <c r="M31" i="4"/>
  <c r="M55" i="4" s="1"/>
  <c r="Q35" i="4"/>
  <c r="Q59" i="4" s="1"/>
  <c r="N31" i="4"/>
  <c r="R31" i="4"/>
  <c r="N32" i="4"/>
  <c r="R32" i="4"/>
  <c r="N35" i="4"/>
  <c r="R35" i="4"/>
  <c r="N36" i="4"/>
  <c r="N60" i="4" s="1"/>
  <c r="R36" i="4"/>
  <c r="R60" i="4" s="1"/>
  <c r="U19" i="4"/>
  <c r="Q30" i="4"/>
  <c r="U20" i="4"/>
  <c r="M35" i="4"/>
  <c r="O29" i="4"/>
  <c r="S29" i="4"/>
  <c r="U18" i="4"/>
  <c r="S30" i="4"/>
  <c r="S54" i="4" s="1"/>
  <c r="O31" i="4"/>
  <c r="S31" i="4"/>
  <c r="O32" i="4"/>
  <c r="O56" i="4" s="1"/>
  <c r="S32" i="4"/>
  <c r="O33" i="4"/>
  <c r="S33" i="4"/>
  <c r="U22" i="4"/>
  <c r="O35" i="4"/>
  <c r="S35" i="4"/>
  <c r="O36" i="4"/>
  <c r="S34" i="4"/>
  <c r="S58" i="4" s="1"/>
  <c r="O30" i="4"/>
  <c r="O54" i="4" s="1"/>
  <c r="Q31" i="4"/>
  <c r="U21" i="4"/>
  <c r="Q34" i="4"/>
  <c r="Q58" i="4" s="1"/>
  <c r="U23" i="4"/>
  <c r="O34" i="4"/>
  <c r="R29" i="4"/>
  <c r="R53" i="4" s="1"/>
  <c r="N53" i="4"/>
  <c r="Q54" i="4"/>
  <c r="Q55" i="4"/>
  <c r="M59" i="4"/>
  <c r="M54" i="4"/>
  <c r="R55" i="4"/>
  <c r="N56" i="4"/>
  <c r="R59" i="4"/>
  <c r="Q60" i="4"/>
  <c r="O53" i="4"/>
  <c r="S53" i="4"/>
  <c r="O55" i="4"/>
  <c r="O57" i="4"/>
  <c r="S59" i="4"/>
  <c r="O60" i="4"/>
  <c r="S36" i="4"/>
  <c r="S25" i="4"/>
  <c r="W18" i="4" s="1"/>
  <c r="T35" i="4"/>
  <c r="R33" i="4"/>
  <c r="P31" i="4"/>
  <c r="Q56" i="4"/>
  <c r="N55" i="4"/>
  <c r="R56" i="4"/>
  <c r="N59" i="4"/>
  <c r="O58" i="4"/>
  <c r="T55" i="4"/>
  <c r="S55" i="4"/>
  <c r="S56" i="4"/>
  <c r="S57" i="4"/>
  <c r="O59" i="4"/>
  <c r="Q29" i="4"/>
  <c r="R30" i="4"/>
  <c r="Q33" i="4"/>
  <c r="R34" i="4"/>
  <c r="M29" i="4"/>
  <c r="N30" i="4"/>
  <c r="N34" i="4"/>
  <c r="M33" i="4"/>
  <c r="P30" i="4"/>
  <c r="T30" i="4"/>
  <c r="P32" i="4"/>
  <c r="T32" i="4"/>
  <c r="P33" i="4"/>
  <c r="T33" i="4"/>
  <c r="P34" i="4"/>
  <c r="T34" i="4"/>
  <c r="P36" i="4"/>
  <c r="T36" i="4"/>
  <c r="M34" i="4"/>
  <c r="P35" i="4"/>
  <c r="N33" i="4"/>
  <c r="U17" i="4"/>
  <c r="M36" i="4"/>
  <c r="M32" i="4"/>
  <c r="T29" i="4"/>
  <c r="P29" i="4"/>
  <c r="P53" i="4" l="1"/>
  <c r="W21" i="4"/>
  <c r="U25" i="4"/>
  <c r="T60" i="4"/>
  <c r="T57" i="4"/>
  <c r="T54" i="4"/>
  <c r="N54" i="4"/>
  <c r="R54" i="4"/>
  <c r="P55" i="4"/>
  <c r="S60" i="4"/>
  <c r="T53" i="4"/>
  <c r="N57" i="4"/>
  <c r="P60" i="4"/>
  <c r="P57" i="4"/>
  <c r="P54" i="4"/>
  <c r="M53" i="4"/>
  <c r="Q53" i="4"/>
  <c r="R57" i="4"/>
  <c r="M56" i="4"/>
  <c r="P59" i="4"/>
  <c r="T58" i="4"/>
  <c r="T56" i="4"/>
  <c r="M57" i="4"/>
  <c r="R58" i="4"/>
  <c r="T59" i="4"/>
  <c r="M60" i="4"/>
  <c r="M58" i="4"/>
  <c r="P58" i="4"/>
  <c r="P56" i="4"/>
  <c r="N58" i="4"/>
  <c r="Q57" i="4"/>
  <c r="M65" i="4" l="1" a="1"/>
  <c r="M65" i="4" l="1"/>
  <c r="M77" i="4" s="1"/>
  <c r="T72" i="4"/>
  <c r="T84" i="4" s="1"/>
  <c r="T67" i="4"/>
  <c r="T79" i="4" s="1"/>
  <c r="T65" i="4"/>
  <c r="T77" i="4" s="1"/>
  <c r="S71" i="4"/>
  <c r="S83" i="4" s="1"/>
  <c r="S69" i="4"/>
  <c r="S81" i="4" s="1"/>
  <c r="S67" i="4"/>
  <c r="S79" i="4" s="1"/>
  <c r="S65" i="4"/>
  <c r="S77" i="4" s="1"/>
  <c r="P69" i="4"/>
  <c r="P81" i="4" s="1"/>
  <c r="N70" i="4"/>
  <c r="N82" i="4" s="1"/>
  <c r="N68" i="4"/>
  <c r="N80" i="4" s="1"/>
  <c r="N66" i="4"/>
  <c r="N78" i="4" s="1"/>
  <c r="T70" i="4"/>
  <c r="T82" i="4" s="1"/>
  <c r="Q72" i="4"/>
  <c r="Q84" i="4" s="1"/>
  <c r="Q70" i="4"/>
  <c r="Q82" i="4" s="1"/>
  <c r="Q68" i="4"/>
  <c r="Q80" i="4" s="1"/>
  <c r="Q66" i="4"/>
  <c r="Q78" i="4" s="1"/>
  <c r="T66" i="4"/>
  <c r="T78" i="4" s="1"/>
  <c r="S72" i="4"/>
  <c r="S84" i="4" s="1"/>
  <c r="S68" i="4"/>
  <c r="S80" i="4" s="1"/>
  <c r="T71" i="4"/>
  <c r="T83" i="4" s="1"/>
  <c r="N69" i="4"/>
  <c r="N81" i="4" s="1"/>
  <c r="N65" i="4"/>
  <c r="N77" i="4" s="1"/>
  <c r="Q71" i="4"/>
  <c r="Q83" i="4" s="1"/>
  <c r="Q67" i="4"/>
  <c r="Q79" i="4" s="1"/>
  <c r="P66" i="4"/>
  <c r="P78" i="4" s="1"/>
  <c r="O72" i="4"/>
  <c r="O84" i="4" s="1"/>
  <c r="O68" i="4"/>
  <c r="O80" i="4" s="1"/>
  <c r="P70" i="4"/>
  <c r="P82" i="4" s="1"/>
  <c r="R68" i="4"/>
  <c r="R80" i="4" s="1"/>
  <c r="P72" i="4"/>
  <c r="P84" i="4" s="1"/>
  <c r="M71" i="4"/>
  <c r="M83" i="4" s="1"/>
  <c r="M103" i="4" s="1"/>
  <c r="P71" i="4"/>
  <c r="P83" i="4" s="1"/>
  <c r="P67" i="4"/>
  <c r="P79" i="4" s="1"/>
  <c r="P65" i="4"/>
  <c r="P77" i="4" s="1"/>
  <c r="O71" i="4"/>
  <c r="O83" i="4" s="1"/>
  <c r="O69" i="4"/>
  <c r="O81" i="4" s="1"/>
  <c r="O67" i="4"/>
  <c r="O79" i="4" s="1"/>
  <c r="O65" i="4"/>
  <c r="O77" i="4" s="1"/>
  <c r="N72" i="4"/>
  <c r="N84" i="4" s="1"/>
  <c r="R69" i="4"/>
  <c r="R81" i="4" s="1"/>
  <c r="R67" i="4"/>
  <c r="R79" i="4" s="1"/>
  <c r="R65" i="4"/>
  <c r="R77" i="4" s="1"/>
  <c r="P68" i="4"/>
  <c r="P80" i="4" s="1"/>
  <c r="M72" i="4"/>
  <c r="M84" i="4" s="1"/>
  <c r="M70" i="4"/>
  <c r="M82" i="4" s="1"/>
  <c r="M68" i="4"/>
  <c r="M80" i="4" s="1"/>
  <c r="M66" i="4"/>
  <c r="M78" i="4" s="1"/>
  <c r="M98" i="4" s="1"/>
  <c r="T69" i="4"/>
  <c r="T81" i="4" s="1"/>
  <c r="S70" i="4"/>
  <c r="S82" i="4" s="1"/>
  <c r="S66" i="4"/>
  <c r="S78" i="4" s="1"/>
  <c r="N71" i="4"/>
  <c r="N83" i="4" s="1"/>
  <c r="N67" i="4"/>
  <c r="N79" i="4" s="1"/>
  <c r="R72" i="4"/>
  <c r="R84" i="4" s="1"/>
  <c r="Q69" i="4"/>
  <c r="Q81" i="4" s="1"/>
  <c r="Q65" i="4"/>
  <c r="Q77" i="4" s="1"/>
  <c r="T68" i="4"/>
  <c r="T80" i="4" s="1"/>
  <c r="O70" i="4"/>
  <c r="O82" i="4" s="1"/>
  <c r="O66" i="4"/>
  <c r="O78" i="4" s="1"/>
  <c r="R70" i="4"/>
  <c r="R82" i="4" s="1"/>
  <c r="R66" i="4"/>
  <c r="R78" i="4" s="1"/>
  <c r="R71" i="4"/>
  <c r="R83" i="4" s="1"/>
  <c r="M69" i="4"/>
  <c r="M81" i="4" s="1"/>
  <c r="M101" i="4" s="1"/>
  <c r="M67" i="4"/>
  <c r="M79" i="4" s="1"/>
  <c r="M99" i="4" s="1"/>
  <c r="M100" i="4" l="1"/>
  <c r="M104" i="4"/>
  <c r="M102" i="4"/>
  <c r="M97" i="4"/>
  <c r="N87" i="4"/>
  <c r="M85" i="4"/>
  <c r="N97" i="4" s="1" a="1"/>
  <c r="Q85" i="4"/>
  <c r="S85" i="4"/>
  <c r="T85" i="4"/>
  <c r="R85" i="4"/>
  <c r="O85" i="4"/>
  <c r="P85" i="4"/>
  <c r="N85" i="4"/>
  <c r="N97" i="4" l="1"/>
  <c r="O97" i="4" s="1"/>
  <c r="N103" i="4"/>
  <c r="N104" i="4"/>
  <c r="O104" i="4" s="1"/>
  <c r="R104" i="4" s="1"/>
  <c r="N99" i="4"/>
  <c r="N102" i="4"/>
  <c r="O102" i="4" s="1"/>
  <c r="R102" i="4" s="1"/>
  <c r="N101" i="4"/>
  <c r="N98" i="4"/>
  <c r="N100" i="4"/>
  <c r="O100" i="4" s="1"/>
  <c r="R100" i="4" s="1"/>
  <c r="P102" i="4"/>
  <c r="P97" i="4"/>
  <c r="P104" i="4"/>
  <c r="P100" i="4"/>
  <c r="O98" i="4" l="1"/>
  <c r="P98" i="4"/>
  <c r="P101" i="4"/>
  <c r="O101" i="4"/>
  <c r="R101" i="4" s="1"/>
  <c r="O99" i="4"/>
  <c r="R99" i="4" s="1"/>
  <c r="P99" i="4"/>
  <c r="P103" i="4"/>
  <c r="O103" i="4"/>
  <c r="R103" i="4" s="1"/>
  <c r="R97" i="4"/>
  <c r="R98" i="4" l="1"/>
  <c r="R105" i="4" l="1"/>
  <c r="S100" i="4" l="1"/>
  <c r="S104" i="4"/>
  <c r="S102" i="4"/>
  <c r="S101" i="4"/>
  <c r="S97" i="4"/>
  <c r="S103" i="4"/>
  <c r="S99" i="4"/>
  <c r="S98" i="4"/>
  <c r="S105" i="4" l="1"/>
</calcChain>
</file>

<file path=xl/sharedStrings.xml><?xml version="1.0" encoding="utf-8"?>
<sst xmlns="http://schemas.openxmlformats.org/spreadsheetml/2006/main" count="668" uniqueCount="80">
  <si>
    <t>UDAB</t>
  </si>
  <si>
    <t>EAT</t>
  </si>
  <si>
    <t>PPT</t>
  </si>
  <si>
    <t>OV</t>
  </si>
  <si>
    <t>APY</t>
  </si>
  <si>
    <t>GBO</t>
  </si>
  <si>
    <t>NEK</t>
  </si>
  <si>
    <t>PEÖ</t>
  </si>
  <si>
    <t>w</t>
  </si>
  <si>
    <t>W</t>
  </si>
  <si>
    <t>W %</t>
  </si>
  <si>
    <t>0 Ineffective</t>
  </si>
  <si>
    <t>1 Low Impact</t>
  </si>
  <si>
    <t>2 Moderate Impact</t>
  </si>
  <si>
    <t>3 High Impact</t>
  </si>
  <si>
    <t>4 Very High Impact</t>
  </si>
  <si>
    <t>How did the Policies of Explosive Transportation on Roads Comply with the Agreement 
Concerning the International Carriage of Dangerous Goods by Road (ADR) in Türkiye? 
A DEMATEL Method Evaluation of ADR Practicability</t>
  </si>
  <si>
    <t>EVALUATION TABLE</t>
  </si>
  <si>
    <t>DSSA</t>
  </si>
  <si>
    <t>1. DSSA: Determination of Suitable Storage Areas</t>
  </si>
  <si>
    <t>PET</t>
  </si>
  <si>
    <t>2. PET: Procurement of Equipment and Tools (Procurement of adequate and suitable equipment and tools)</t>
  </si>
  <si>
    <t>3. RPP: Recognition of Procedures and Policies (by the shipping country)</t>
  </si>
  <si>
    <t>OE</t>
  </si>
  <si>
    <t>RPP</t>
  </si>
  <si>
    <t>4. OE: Optimum Efficiency (it is important whether it is provided or not)</t>
  </si>
  <si>
    <t>EUSL</t>
  </si>
  <si>
    <t>5. EUSL: Effective Use of Shipping Labels on Vehicles and Packaging</t>
  </si>
  <si>
    <t>AP</t>
  </si>
  <si>
    <t>6. AP: Alternative Planning (within the scope of loading/unloading, roads, and road planning)</t>
  </si>
  <si>
    <t>PC</t>
  </si>
  <si>
    <t>7. PC: Posts can be Combined</t>
  </si>
  <si>
    <t>8. TES: Training Explosives Safety (for Vehicle Drivers or Handling Personnel)</t>
  </si>
  <si>
    <t>TES</t>
  </si>
  <si>
    <t>The Evaluation of the Decision Maker (DM) Related to the Comparison of the Factors</t>
  </si>
  <si>
    <t>EXPERT NUMBER: DECISION MAKER - DM1</t>
  </si>
  <si>
    <t>EXPERT NUMBER:  DM2</t>
  </si>
  <si>
    <t>EXPERT NUMBER:  DM3</t>
  </si>
  <si>
    <t>EXPERT NUMBER:  DM4</t>
  </si>
  <si>
    <t>EXPERT NUMBER:  DM5</t>
  </si>
  <si>
    <t>EXPERT NUMBER:  DM6</t>
  </si>
  <si>
    <t>EXPERT NUMBER:  DM7</t>
  </si>
  <si>
    <t>EXPERT NUMBER:  DM8</t>
  </si>
  <si>
    <t>EXPERT NUMBER:  DM9</t>
  </si>
  <si>
    <t xml:space="preserve">EXPERT NUMBER: </t>
  </si>
  <si>
    <t>The Evaluation of the Decision Maker 1 (DM1) Related to the Comparison of the Factors</t>
  </si>
  <si>
    <t>The Evaluation of the Decision Maker 2 (DM2) Related to the Comparison of the Factors</t>
  </si>
  <si>
    <t>The Evaluation of the Decision Maker 3 (DM3) Related to the Comparison of the Factors</t>
  </si>
  <si>
    <t>The Evaluation of the Decision Maker 9 (DM9) Related to the Comparison of the Factors</t>
  </si>
  <si>
    <t>The Evaluation of the Decision Maker 8 (DM8) Related to the Comparison of the Factors</t>
  </si>
  <si>
    <t>The Evaluation of the Decision Maker 7 (DM7) Related to the Comparison of the Factors</t>
  </si>
  <si>
    <t>The Evaluation of the Decision Maker 6 (DM6) Related to the Comparison of the Factors</t>
  </si>
  <si>
    <t>The Evaluation of the Decision Maker 5 (DM5) Related to the Comparison of the Factors</t>
  </si>
  <si>
    <t>The Evaluation of the Decision Maker 4 (DM4) Related to the Comparison of the Factors</t>
  </si>
  <si>
    <t>Code</t>
  </si>
  <si>
    <t>Factors</t>
  </si>
  <si>
    <t>Affected</t>
  </si>
  <si>
    <t>Affecting</t>
  </si>
  <si>
    <t>Direct Relationship Matrix</t>
  </si>
  <si>
    <t>Determination of Row, Column Totals and Maximum Value of Direct Relationship Matrix</t>
  </si>
  <si>
    <t>TOTAL</t>
  </si>
  <si>
    <t>RowMAX</t>
  </si>
  <si>
    <t>ColoumnMAX</t>
  </si>
  <si>
    <t>Normalized Direct Relationship MatrixNormalized Direct Relationship Matrix</t>
  </si>
  <si>
    <t>Total Relationship Matrix</t>
  </si>
  <si>
    <t xml:space="preserve">Alpha 
( =Threshold Value) </t>
  </si>
  <si>
    <t>Impact of Factors Between Each OtherImpact of Factors Between Each Other</t>
  </si>
  <si>
    <t>Row sums 
(V vector)</t>
  </si>
  <si>
    <t>column sums 
(Y vector)</t>
  </si>
  <si>
    <t>V+Y vector</t>
  </si>
  <si>
    <t>V-Y vector</t>
  </si>
  <si>
    <t>Total</t>
  </si>
  <si>
    <t>Effect 
Status</t>
  </si>
  <si>
    <t>Effect Status</t>
  </si>
  <si>
    <t>w=Weight coefficients of factors</t>
  </si>
  <si>
    <t>W=Factor weight</t>
  </si>
  <si>
    <t>W%=Factor weight %</t>
  </si>
  <si>
    <t>Inverting the Matrix Obtained by Subtracting the Normalized Direct Relationship Matrix from the Unit Matrix</t>
  </si>
  <si>
    <t>Subtraction of Normalized Direct Relationship Matrix from Unit Matrix</t>
  </si>
  <si>
    <t>Unit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</si>
</sst>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164" fontId="6" fillId="4" borderId="4" xfId="0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horizontal="center"/>
    </xf>
    <xf numFmtId="10" fontId="0" fillId="4" borderId="4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10" fontId="0" fillId="0" borderId="13" xfId="0" applyNumberFormat="1" applyBorder="1"/>
    <xf numFmtId="0" fontId="1" fillId="0" borderId="4" xfId="0" applyFont="1" applyBorder="1"/>
    <xf numFmtId="0" fontId="7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0" fillId="0" borderId="0" xfId="0" applyNumberFormat="1"/>
    <xf numFmtId="165" fontId="0" fillId="0" borderId="4" xfId="0" applyNumberFormat="1" applyBorder="1"/>
    <xf numFmtId="165" fontId="0" fillId="2" borderId="4" xfId="0" applyNumberFormat="1" applyFill="1" applyBorder="1"/>
    <xf numFmtId="165" fontId="1" fillId="3" borderId="4" xfId="0" applyNumberFormat="1" applyFont="1" applyFill="1" applyBorder="1"/>
    <xf numFmtId="1" fontId="5" fillId="0" borderId="4" xfId="0" applyNumberFormat="1" applyFont="1" applyBorder="1" applyAlignment="1">
      <alignment horizontal="center"/>
    </xf>
    <xf numFmtId="0" fontId="8" fillId="0" borderId="8" xfId="0" applyFont="1" applyBorder="1"/>
    <xf numFmtId="165" fontId="0" fillId="0" borderId="4" xfId="0" applyNumberFormat="1" applyBorder="1" applyAlignment="1">
      <alignment horizontal="center"/>
    </xf>
    <xf numFmtId="165" fontId="1" fillId="0" borderId="4" xfId="0" applyNumberFormat="1" applyFont="1" applyBorder="1"/>
    <xf numFmtId="165" fontId="9" fillId="0" borderId="4" xfId="0" applyNumberFormat="1" applyFont="1" applyBorder="1" applyAlignment="1">
      <alignment horizontal="center"/>
    </xf>
    <xf numFmtId="0" fontId="11" fillId="0" borderId="4" xfId="0" applyFont="1" applyBorder="1"/>
    <xf numFmtId="0" fontId="10" fillId="0" borderId="2" xfId="0" applyFont="1" applyBorder="1"/>
    <xf numFmtId="0" fontId="10" fillId="0" borderId="3" xfId="0" applyFont="1" applyBorder="1"/>
    <xf numFmtId="0" fontId="12" fillId="0" borderId="2" xfId="0" applyFont="1" applyBorder="1"/>
    <xf numFmtId="0" fontId="12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5" borderId="4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13"/>
  <sheetViews>
    <sheetView workbookViewId="0">
      <selection activeCell="E16" sqref="E16"/>
    </sheetView>
  </sheetViews>
  <sheetFormatPr defaultRowHeight="14.4" x14ac:dyDescent="0.3"/>
  <sheetData>
    <row r="2" spans="2:22" ht="42" customHeight="1" x14ac:dyDescent="0.3">
      <c r="D2" s="61" t="s">
        <v>16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2:22" x14ac:dyDescent="0.3">
      <c r="B3" s="52" t="s">
        <v>44</v>
      </c>
      <c r="C3" s="53"/>
      <c r="D3" s="53"/>
      <c r="E3" s="53"/>
      <c r="F3" s="53"/>
      <c r="G3" s="53"/>
      <c r="H3" s="53"/>
      <c r="I3" s="54"/>
      <c r="N3" s="55" t="s">
        <v>34</v>
      </c>
      <c r="O3" s="55"/>
      <c r="P3" s="55"/>
      <c r="Q3" s="55"/>
      <c r="R3" s="55"/>
      <c r="S3" s="55"/>
      <c r="T3" s="55"/>
      <c r="U3" s="55"/>
      <c r="V3" s="55"/>
    </row>
    <row r="4" spans="2:22" x14ac:dyDescent="0.3">
      <c r="N4" s="47" t="s">
        <v>17</v>
      </c>
      <c r="O4" s="48"/>
      <c r="P4" s="48"/>
      <c r="Q4" s="48"/>
      <c r="R4" s="48"/>
      <c r="S4" s="48"/>
      <c r="T4" s="48"/>
      <c r="U4" s="48"/>
      <c r="V4" s="49"/>
    </row>
    <row r="5" spans="2:22" x14ac:dyDescent="0.3">
      <c r="B5" s="11" t="s">
        <v>11</v>
      </c>
      <c r="C5" s="12"/>
      <c r="D5" s="13"/>
      <c r="E5" s="62"/>
      <c r="F5" s="63"/>
      <c r="G5" s="63"/>
      <c r="H5" s="63"/>
      <c r="I5" s="63"/>
      <c r="J5" s="63"/>
      <c r="K5" s="63"/>
      <c r="L5" s="63"/>
      <c r="M5" s="64"/>
      <c r="N5" s="1"/>
      <c r="O5" s="1" t="s">
        <v>18</v>
      </c>
      <c r="P5" s="1" t="s">
        <v>20</v>
      </c>
      <c r="Q5" s="1" t="s">
        <v>24</v>
      </c>
      <c r="R5" s="1" t="s">
        <v>23</v>
      </c>
      <c r="S5" s="1" t="s">
        <v>26</v>
      </c>
      <c r="T5" s="1" t="s">
        <v>28</v>
      </c>
      <c r="U5" s="1" t="s">
        <v>30</v>
      </c>
      <c r="V5" s="1" t="s">
        <v>33</v>
      </c>
    </row>
    <row r="6" spans="2:22" x14ac:dyDescent="0.3">
      <c r="B6" s="14" t="s">
        <v>12</v>
      </c>
      <c r="C6" s="15"/>
      <c r="D6" s="16"/>
      <c r="E6" s="3" t="s">
        <v>19</v>
      </c>
      <c r="F6" s="4"/>
      <c r="G6" s="4"/>
      <c r="H6" s="4"/>
      <c r="I6" s="4"/>
      <c r="J6" s="4"/>
      <c r="K6" s="4"/>
      <c r="L6" s="4"/>
      <c r="M6" s="5"/>
      <c r="N6" s="1" t="s">
        <v>18</v>
      </c>
      <c r="O6" s="1">
        <v>0</v>
      </c>
      <c r="P6" s="1"/>
      <c r="Q6" s="1"/>
      <c r="R6" s="1"/>
      <c r="S6" s="1"/>
      <c r="T6" s="1"/>
      <c r="U6" s="1"/>
      <c r="V6" s="1"/>
    </row>
    <row r="7" spans="2:22" x14ac:dyDescent="0.3">
      <c r="B7" s="14" t="s">
        <v>13</v>
      </c>
      <c r="C7" s="15"/>
      <c r="D7" s="16"/>
      <c r="E7" s="6" t="s">
        <v>21</v>
      </c>
      <c r="M7" s="7"/>
      <c r="N7" s="1" t="s">
        <v>20</v>
      </c>
      <c r="O7" s="1"/>
      <c r="P7" s="1">
        <v>0</v>
      </c>
      <c r="Q7" s="1"/>
      <c r="R7" s="1"/>
      <c r="S7" s="1"/>
      <c r="T7" s="1"/>
      <c r="U7" s="1"/>
      <c r="V7" s="1"/>
    </row>
    <row r="8" spans="2:22" x14ac:dyDescent="0.3">
      <c r="B8" s="14" t="s">
        <v>14</v>
      </c>
      <c r="C8" s="15"/>
      <c r="D8" s="16"/>
      <c r="E8" s="6" t="s">
        <v>22</v>
      </c>
      <c r="M8" s="7"/>
      <c r="N8" s="1" t="s">
        <v>24</v>
      </c>
      <c r="O8" s="1"/>
      <c r="P8" s="1"/>
      <c r="Q8" s="1">
        <v>0</v>
      </c>
      <c r="R8" s="1"/>
      <c r="S8" s="1"/>
      <c r="T8" s="1"/>
      <c r="U8" s="1"/>
      <c r="V8" s="1"/>
    </row>
    <row r="9" spans="2:22" x14ac:dyDescent="0.3">
      <c r="B9" s="17" t="s">
        <v>15</v>
      </c>
      <c r="C9" s="18"/>
      <c r="D9" s="19"/>
      <c r="E9" s="6" t="s">
        <v>25</v>
      </c>
      <c r="M9" s="7"/>
      <c r="N9" s="1" t="s">
        <v>23</v>
      </c>
      <c r="O9" s="1"/>
      <c r="P9" s="1"/>
      <c r="Q9" s="1"/>
      <c r="R9" s="1">
        <v>0</v>
      </c>
      <c r="S9" s="1"/>
      <c r="T9" s="1"/>
      <c r="U9" s="1"/>
      <c r="V9" s="1"/>
    </row>
    <row r="10" spans="2:22" x14ac:dyDescent="0.3">
      <c r="E10" s="6" t="s">
        <v>27</v>
      </c>
      <c r="M10" s="7"/>
      <c r="N10" s="1" t="s">
        <v>26</v>
      </c>
      <c r="O10" s="1"/>
      <c r="P10" s="1"/>
      <c r="Q10" s="1"/>
      <c r="R10" s="1"/>
      <c r="S10" s="1">
        <v>0</v>
      </c>
      <c r="T10" s="1"/>
      <c r="U10" s="1"/>
      <c r="V10" s="1"/>
    </row>
    <row r="11" spans="2:22" x14ac:dyDescent="0.3">
      <c r="E11" s="6" t="s">
        <v>29</v>
      </c>
      <c r="M11" s="7"/>
      <c r="N11" s="1" t="s">
        <v>28</v>
      </c>
      <c r="O11" s="1"/>
      <c r="P11" s="1"/>
      <c r="Q11" s="1"/>
      <c r="R11" s="1"/>
      <c r="S11" s="1"/>
      <c r="T11" s="1">
        <v>0</v>
      </c>
      <c r="U11" s="1"/>
      <c r="V11" s="1"/>
    </row>
    <row r="12" spans="2:22" x14ac:dyDescent="0.3">
      <c r="E12" s="6" t="s">
        <v>31</v>
      </c>
      <c r="M12" s="7"/>
      <c r="N12" s="1" t="s">
        <v>30</v>
      </c>
      <c r="O12" s="1"/>
      <c r="P12" s="1"/>
      <c r="Q12" s="1"/>
      <c r="R12" s="1"/>
      <c r="S12" s="1"/>
      <c r="T12" s="1"/>
      <c r="U12" s="1">
        <v>0</v>
      </c>
      <c r="V12" s="1"/>
    </row>
    <row r="13" spans="2:22" x14ac:dyDescent="0.3">
      <c r="E13" s="8" t="s">
        <v>32</v>
      </c>
      <c r="F13" s="9"/>
      <c r="G13" s="9"/>
      <c r="H13" s="9"/>
      <c r="I13" s="9"/>
      <c r="J13" s="9"/>
      <c r="K13" s="9"/>
      <c r="L13" s="9"/>
      <c r="M13" s="10"/>
      <c r="N13" s="1" t="s">
        <v>33</v>
      </c>
      <c r="O13" s="1"/>
      <c r="P13" s="1"/>
      <c r="Q13" s="1"/>
      <c r="R13" s="1"/>
      <c r="S13" s="1"/>
      <c r="T13" s="1"/>
      <c r="U13" s="1"/>
      <c r="V13" s="1">
        <v>0</v>
      </c>
    </row>
  </sheetData>
  <mergeCells count="5">
    <mergeCell ref="N4:V4"/>
    <mergeCell ref="D2:T2"/>
    <mergeCell ref="B3:I3"/>
    <mergeCell ref="E5:M5"/>
    <mergeCell ref="N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121"/>
  <sheetViews>
    <sheetView workbookViewId="0">
      <selection activeCell="O113" sqref="O113:V113"/>
    </sheetView>
  </sheetViews>
  <sheetFormatPr defaultRowHeight="14.4" x14ac:dyDescent="0.3"/>
  <sheetData>
    <row r="2" spans="2:22" ht="44.4" customHeight="1" x14ac:dyDescent="0.3">
      <c r="D2" s="61" t="s">
        <v>16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2:22" x14ac:dyDescent="0.3">
      <c r="B3" s="52" t="s">
        <v>35</v>
      </c>
      <c r="C3" s="53"/>
      <c r="D3" s="53"/>
      <c r="E3" s="53"/>
      <c r="F3" s="53"/>
      <c r="G3" s="53"/>
      <c r="H3" s="53"/>
      <c r="I3" s="54"/>
      <c r="N3" s="55" t="s">
        <v>34</v>
      </c>
      <c r="O3" s="55"/>
      <c r="P3" s="55"/>
      <c r="Q3" s="55"/>
      <c r="R3" s="55"/>
      <c r="S3" s="55"/>
      <c r="T3" s="55"/>
      <c r="U3" s="55"/>
      <c r="V3" s="55"/>
    </row>
    <row r="4" spans="2:22" x14ac:dyDescent="0.3">
      <c r="N4" s="47" t="s">
        <v>17</v>
      </c>
      <c r="O4" s="48"/>
      <c r="P4" s="48"/>
      <c r="Q4" s="48"/>
      <c r="R4" s="48"/>
      <c r="S4" s="48"/>
      <c r="T4" s="48"/>
      <c r="U4" s="48"/>
      <c r="V4" s="49"/>
    </row>
    <row r="5" spans="2:22" x14ac:dyDescent="0.3">
      <c r="B5" s="11" t="s">
        <v>11</v>
      </c>
      <c r="C5" s="12"/>
      <c r="D5" s="13"/>
      <c r="E5" s="62"/>
      <c r="F5" s="63"/>
      <c r="G5" s="63"/>
      <c r="H5" s="63"/>
      <c r="I5" s="63"/>
      <c r="J5" s="63"/>
      <c r="K5" s="63"/>
      <c r="L5" s="63"/>
      <c r="M5" s="64"/>
      <c r="N5" s="1"/>
      <c r="O5" s="2" t="s">
        <v>0</v>
      </c>
      <c r="P5" s="2" t="s">
        <v>1</v>
      </c>
      <c r="Q5" s="2" t="s">
        <v>2</v>
      </c>
      <c r="R5" s="2" t="s">
        <v>3</v>
      </c>
      <c r="S5" s="2" t="s">
        <v>6</v>
      </c>
      <c r="T5" s="2" t="s">
        <v>4</v>
      </c>
      <c r="U5" s="2" t="s">
        <v>5</v>
      </c>
      <c r="V5" s="2" t="s">
        <v>7</v>
      </c>
    </row>
    <row r="6" spans="2:22" x14ac:dyDescent="0.3">
      <c r="B6" s="14" t="s">
        <v>12</v>
      </c>
      <c r="C6" s="15"/>
      <c r="D6" s="16"/>
      <c r="E6" s="3" t="s">
        <v>19</v>
      </c>
      <c r="F6" s="4"/>
      <c r="G6" s="4"/>
      <c r="H6" s="4"/>
      <c r="I6" s="4"/>
      <c r="J6" s="4"/>
      <c r="K6" s="4"/>
      <c r="L6" s="4"/>
      <c r="M6" s="5"/>
      <c r="N6" s="1" t="s">
        <v>0</v>
      </c>
      <c r="O6" s="20">
        <v>0</v>
      </c>
      <c r="P6" s="2">
        <v>3</v>
      </c>
      <c r="Q6" s="2">
        <v>4</v>
      </c>
      <c r="R6" s="2">
        <v>3</v>
      </c>
      <c r="S6" s="21">
        <v>4</v>
      </c>
      <c r="T6" s="2">
        <v>3</v>
      </c>
      <c r="U6" s="2">
        <v>2</v>
      </c>
      <c r="V6" s="2">
        <v>2</v>
      </c>
    </row>
    <row r="7" spans="2:22" x14ac:dyDescent="0.3">
      <c r="B7" s="14" t="s">
        <v>13</v>
      </c>
      <c r="C7" s="15"/>
      <c r="D7" s="16"/>
      <c r="E7" s="6" t="s">
        <v>21</v>
      </c>
      <c r="M7" s="7"/>
      <c r="N7" s="1" t="s">
        <v>1</v>
      </c>
      <c r="O7" s="21">
        <v>3</v>
      </c>
      <c r="P7" s="20">
        <v>0</v>
      </c>
      <c r="Q7" s="2">
        <v>3</v>
      </c>
      <c r="R7" s="2">
        <v>3</v>
      </c>
      <c r="S7" s="2">
        <v>3</v>
      </c>
      <c r="T7" s="21">
        <v>2</v>
      </c>
      <c r="U7" s="2">
        <v>2</v>
      </c>
      <c r="V7" s="2">
        <v>4</v>
      </c>
    </row>
    <row r="8" spans="2:22" x14ac:dyDescent="0.3">
      <c r="B8" s="14" t="s">
        <v>14</v>
      </c>
      <c r="C8" s="15"/>
      <c r="D8" s="16"/>
      <c r="E8" s="6" t="s">
        <v>22</v>
      </c>
      <c r="M8" s="7"/>
      <c r="N8" s="1" t="s">
        <v>2</v>
      </c>
      <c r="O8" s="21">
        <v>4</v>
      </c>
      <c r="P8" s="2">
        <v>3</v>
      </c>
      <c r="Q8" s="20">
        <v>0</v>
      </c>
      <c r="R8" s="21">
        <v>4</v>
      </c>
      <c r="S8" s="2">
        <v>3</v>
      </c>
      <c r="T8" s="2">
        <v>2</v>
      </c>
      <c r="U8" s="2">
        <v>4</v>
      </c>
      <c r="V8" s="2">
        <v>4</v>
      </c>
    </row>
    <row r="9" spans="2:22" x14ac:dyDescent="0.3">
      <c r="B9" s="17" t="s">
        <v>15</v>
      </c>
      <c r="C9" s="18"/>
      <c r="D9" s="19"/>
      <c r="E9" s="6" t="s">
        <v>25</v>
      </c>
      <c r="M9" s="7"/>
      <c r="N9" s="1" t="s">
        <v>3</v>
      </c>
      <c r="O9" s="21">
        <v>3</v>
      </c>
      <c r="P9" s="2">
        <v>3</v>
      </c>
      <c r="Q9" s="21">
        <v>4</v>
      </c>
      <c r="R9" s="20">
        <v>0</v>
      </c>
      <c r="S9" s="2">
        <v>4</v>
      </c>
      <c r="T9" s="2">
        <v>3</v>
      </c>
      <c r="U9" s="2">
        <v>3</v>
      </c>
      <c r="V9" s="21">
        <v>3</v>
      </c>
    </row>
    <row r="10" spans="2:22" x14ac:dyDescent="0.3">
      <c r="E10" s="6" t="s">
        <v>27</v>
      </c>
      <c r="M10" s="7"/>
      <c r="N10" s="1" t="s">
        <v>6</v>
      </c>
      <c r="O10" s="21">
        <v>4</v>
      </c>
      <c r="P10" s="2">
        <v>3</v>
      </c>
      <c r="Q10" s="2">
        <v>3</v>
      </c>
      <c r="R10" s="2">
        <v>4</v>
      </c>
      <c r="S10" s="20">
        <v>0</v>
      </c>
      <c r="T10" s="2">
        <v>2</v>
      </c>
      <c r="U10" s="2">
        <v>4</v>
      </c>
      <c r="V10" s="2">
        <v>3</v>
      </c>
    </row>
    <row r="11" spans="2:22" x14ac:dyDescent="0.3">
      <c r="E11" s="6" t="s">
        <v>29</v>
      </c>
      <c r="M11" s="7"/>
      <c r="N11" s="1" t="s">
        <v>4</v>
      </c>
      <c r="O11" s="21">
        <v>3</v>
      </c>
      <c r="P11" s="21">
        <v>2</v>
      </c>
      <c r="Q11" s="2">
        <v>2</v>
      </c>
      <c r="R11" s="2">
        <v>3</v>
      </c>
      <c r="S11" s="2">
        <v>2</v>
      </c>
      <c r="T11" s="20">
        <v>0</v>
      </c>
      <c r="U11" s="2">
        <v>2</v>
      </c>
      <c r="V11" s="2">
        <v>2</v>
      </c>
    </row>
    <row r="12" spans="2:22" x14ac:dyDescent="0.3">
      <c r="E12" s="6" t="s">
        <v>31</v>
      </c>
      <c r="M12" s="7"/>
      <c r="N12" s="1" t="s">
        <v>5</v>
      </c>
      <c r="O12" s="21">
        <v>2</v>
      </c>
      <c r="P12" s="2">
        <v>2</v>
      </c>
      <c r="Q12" s="2">
        <v>4</v>
      </c>
      <c r="R12" s="2">
        <v>3</v>
      </c>
      <c r="S12" s="2">
        <v>4</v>
      </c>
      <c r="T12" s="2">
        <v>2</v>
      </c>
      <c r="U12" s="20">
        <v>0</v>
      </c>
      <c r="V12" s="2">
        <v>3</v>
      </c>
    </row>
    <row r="13" spans="2:22" x14ac:dyDescent="0.3">
      <c r="E13" s="8" t="s">
        <v>32</v>
      </c>
      <c r="F13" s="9"/>
      <c r="G13" s="9"/>
      <c r="H13" s="9"/>
      <c r="I13" s="9"/>
      <c r="J13" s="9"/>
      <c r="K13" s="9"/>
      <c r="L13" s="9"/>
      <c r="M13" s="10"/>
      <c r="N13" s="1" t="s">
        <v>7</v>
      </c>
      <c r="O13" s="21">
        <v>2</v>
      </c>
      <c r="P13" s="2">
        <v>4</v>
      </c>
      <c r="Q13" s="2">
        <v>4</v>
      </c>
      <c r="R13" s="21">
        <v>3</v>
      </c>
      <c r="S13" s="2">
        <v>3</v>
      </c>
      <c r="T13" s="2">
        <v>2</v>
      </c>
      <c r="U13" s="2">
        <v>3</v>
      </c>
      <c r="V13" s="20">
        <v>0</v>
      </c>
    </row>
    <row r="18" spans="2:22" x14ac:dyDescent="0.3">
      <c r="B18" s="52" t="s">
        <v>36</v>
      </c>
      <c r="C18" s="53"/>
      <c r="D18" s="53"/>
      <c r="E18" s="53"/>
      <c r="F18" s="53"/>
      <c r="G18" s="53"/>
      <c r="H18" s="53"/>
      <c r="I18" s="54"/>
      <c r="N18" s="55" t="s">
        <v>34</v>
      </c>
      <c r="O18" s="55"/>
      <c r="P18" s="55"/>
      <c r="Q18" s="55"/>
      <c r="R18" s="55"/>
      <c r="S18" s="55"/>
      <c r="T18" s="55"/>
      <c r="U18" s="55"/>
      <c r="V18" s="55"/>
    </row>
    <row r="19" spans="2:22" x14ac:dyDescent="0.3">
      <c r="N19" s="47" t="s">
        <v>17</v>
      </c>
      <c r="O19" s="48"/>
      <c r="P19" s="48"/>
      <c r="Q19" s="48"/>
      <c r="R19" s="48"/>
      <c r="S19" s="48"/>
      <c r="T19" s="48"/>
      <c r="U19" s="48"/>
      <c r="V19" s="49"/>
    </row>
    <row r="20" spans="2:22" x14ac:dyDescent="0.3">
      <c r="B20" s="11" t="s">
        <v>11</v>
      </c>
      <c r="C20" s="12"/>
      <c r="D20" s="13"/>
      <c r="E20" s="62"/>
      <c r="F20" s="63"/>
      <c r="G20" s="63"/>
      <c r="H20" s="63"/>
      <c r="I20" s="63"/>
      <c r="J20" s="63"/>
      <c r="K20" s="63"/>
      <c r="L20" s="63"/>
      <c r="M20" s="64"/>
      <c r="N20" s="1"/>
      <c r="O20" s="1" t="s">
        <v>18</v>
      </c>
      <c r="P20" s="1" t="s">
        <v>20</v>
      </c>
      <c r="Q20" s="1" t="s">
        <v>24</v>
      </c>
      <c r="R20" s="1" t="s">
        <v>23</v>
      </c>
      <c r="S20" s="1" t="s">
        <v>26</v>
      </c>
      <c r="T20" s="1" t="s">
        <v>28</v>
      </c>
      <c r="U20" s="1" t="s">
        <v>30</v>
      </c>
      <c r="V20" s="1" t="s">
        <v>33</v>
      </c>
    </row>
    <row r="21" spans="2:22" x14ac:dyDescent="0.3">
      <c r="B21" s="14" t="s">
        <v>12</v>
      </c>
      <c r="C21" s="15"/>
      <c r="D21" s="16"/>
      <c r="E21" s="3" t="s">
        <v>19</v>
      </c>
      <c r="F21" s="4"/>
      <c r="G21" s="4"/>
      <c r="H21" s="4"/>
      <c r="I21" s="4"/>
      <c r="J21" s="4"/>
      <c r="K21" s="4"/>
      <c r="L21" s="4"/>
      <c r="M21" s="5"/>
      <c r="N21" s="1" t="s">
        <v>18</v>
      </c>
      <c r="O21" s="20">
        <v>0</v>
      </c>
      <c r="P21" s="2">
        <v>3</v>
      </c>
      <c r="Q21" s="21">
        <v>4</v>
      </c>
      <c r="R21" s="21">
        <v>4</v>
      </c>
      <c r="S21" s="21">
        <v>3</v>
      </c>
      <c r="T21" s="21">
        <v>2</v>
      </c>
      <c r="U21" s="21">
        <v>2</v>
      </c>
      <c r="V21" s="21">
        <v>4</v>
      </c>
    </row>
    <row r="22" spans="2:22" x14ac:dyDescent="0.3">
      <c r="B22" s="14" t="s">
        <v>13</v>
      </c>
      <c r="C22" s="15"/>
      <c r="D22" s="16"/>
      <c r="E22" s="6" t="s">
        <v>21</v>
      </c>
      <c r="M22" s="7"/>
      <c r="N22" s="1" t="s">
        <v>20</v>
      </c>
      <c r="O22" s="2">
        <v>3</v>
      </c>
      <c r="P22" s="20">
        <v>0</v>
      </c>
      <c r="Q22" s="21">
        <v>3</v>
      </c>
      <c r="R22" s="21">
        <v>2</v>
      </c>
      <c r="S22" s="21">
        <v>3</v>
      </c>
      <c r="T22" s="21">
        <v>3</v>
      </c>
      <c r="U22" s="21">
        <v>2</v>
      </c>
      <c r="V22" s="21">
        <v>4</v>
      </c>
    </row>
    <row r="23" spans="2:22" x14ac:dyDescent="0.3">
      <c r="B23" s="14" t="s">
        <v>14</v>
      </c>
      <c r="C23" s="15"/>
      <c r="D23" s="16"/>
      <c r="E23" s="6" t="s">
        <v>22</v>
      </c>
      <c r="M23" s="7"/>
      <c r="N23" s="1" t="s">
        <v>24</v>
      </c>
      <c r="O23" s="2">
        <v>4</v>
      </c>
      <c r="P23" s="2">
        <v>3</v>
      </c>
      <c r="Q23" s="20">
        <v>0</v>
      </c>
      <c r="R23" s="2">
        <v>3</v>
      </c>
      <c r="S23" s="2">
        <v>3</v>
      </c>
      <c r="T23" s="22">
        <v>3</v>
      </c>
      <c r="U23" s="22">
        <v>4</v>
      </c>
      <c r="V23" s="22">
        <v>4</v>
      </c>
    </row>
    <row r="24" spans="2:22" x14ac:dyDescent="0.3">
      <c r="B24" s="17" t="s">
        <v>15</v>
      </c>
      <c r="C24" s="18"/>
      <c r="D24" s="19"/>
      <c r="E24" s="6" t="s">
        <v>25</v>
      </c>
      <c r="M24" s="7"/>
      <c r="N24" s="1" t="s">
        <v>23</v>
      </c>
      <c r="O24" s="21">
        <v>4</v>
      </c>
      <c r="P24" s="21">
        <v>2</v>
      </c>
      <c r="Q24" s="21">
        <v>3</v>
      </c>
      <c r="R24" s="20">
        <v>0</v>
      </c>
      <c r="S24" s="2">
        <v>4</v>
      </c>
      <c r="T24" s="22">
        <v>3</v>
      </c>
      <c r="U24" s="22">
        <v>4</v>
      </c>
      <c r="V24" s="22">
        <v>4</v>
      </c>
    </row>
    <row r="25" spans="2:22" x14ac:dyDescent="0.3">
      <c r="E25" s="6" t="s">
        <v>27</v>
      </c>
      <c r="M25" s="7"/>
      <c r="N25" s="1" t="s">
        <v>26</v>
      </c>
      <c r="O25" s="21">
        <v>3</v>
      </c>
      <c r="P25" s="21">
        <v>3</v>
      </c>
      <c r="Q25" s="21">
        <v>3</v>
      </c>
      <c r="R25" s="2">
        <v>4</v>
      </c>
      <c r="S25" s="20">
        <v>0</v>
      </c>
      <c r="T25" s="22">
        <v>2</v>
      </c>
      <c r="U25" s="22">
        <v>4</v>
      </c>
      <c r="V25" s="22">
        <v>3</v>
      </c>
    </row>
    <row r="26" spans="2:22" x14ac:dyDescent="0.3">
      <c r="E26" s="6" t="s">
        <v>29</v>
      </c>
      <c r="M26" s="7"/>
      <c r="N26" s="1" t="s">
        <v>28</v>
      </c>
      <c r="O26" s="21">
        <v>2</v>
      </c>
      <c r="P26" s="21">
        <v>3</v>
      </c>
      <c r="Q26" s="21">
        <v>3</v>
      </c>
      <c r="R26" s="2">
        <v>3</v>
      </c>
      <c r="S26" s="2">
        <v>2</v>
      </c>
      <c r="T26" s="20">
        <v>0</v>
      </c>
      <c r="U26" s="2">
        <v>2</v>
      </c>
      <c r="V26" s="2">
        <v>2</v>
      </c>
    </row>
    <row r="27" spans="2:22" x14ac:dyDescent="0.3">
      <c r="E27" s="6" t="s">
        <v>31</v>
      </c>
      <c r="M27" s="7"/>
      <c r="N27" s="1" t="s">
        <v>30</v>
      </c>
      <c r="O27" s="21">
        <v>2</v>
      </c>
      <c r="P27" s="21">
        <v>2</v>
      </c>
      <c r="Q27" s="21">
        <v>4</v>
      </c>
      <c r="R27" s="22">
        <v>4</v>
      </c>
      <c r="S27" s="2">
        <v>4</v>
      </c>
      <c r="T27" s="2">
        <v>2</v>
      </c>
      <c r="U27" s="20">
        <v>0</v>
      </c>
      <c r="V27" s="22">
        <v>2</v>
      </c>
    </row>
    <row r="28" spans="2:22" x14ac:dyDescent="0.3">
      <c r="E28" s="8" t="s">
        <v>32</v>
      </c>
      <c r="F28" s="9"/>
      <c r="G28" s="9"/>
      <c r="H28" s="9"/>
      <c r="I28" s="9"/>
      <c r="J28" s="9"/>
      <c r="K28" s="9"/>
      <c r="L28" s="9"/>
      <c r="M28" s="10"/>
      <c r="N28" s="1" t="s">
        <v>33</v>
      </c>
      <c r="O28" s="21">
        <v>4</v>
      </c>
      <c r="P28" s="21">
        <v>4</v>
      </c>
      <c r="Q28" s="21">
        <v>4</v>
      </c>
      <c r="R28" s="2">
        <v>4</v>
      </c>
      <c r="S28" s="2">
        <v>3</v>
      </c>
      <c r="T28" s="2">
        <v>2</v>
      </c>
      <c r="U28" s="22">
        <v>2</v>
      </c>
      <c r="V28" s="20">
        <v>0</v>
      </c>
    </row>
    <row r="31" spans="2:22" x14ac:dyDescent="0.3">
      <c r="B31" s="52" t="s">
        <v>37</v>
      </c>
      <c r="C31" s="53"/>
      <c r="D31" s="53"/>
      <c r="E31" s="53"/>
      <c r="F31" s="53"/>
      <c r="G31" s="53"/>
      <c r="H31" s="53"/>
      <c r="I31" s="54"/>
      <c r="N31" s="55" t="s">
        <v>34</v>
      </c>
      <c r="O31" s="55"/>
      <c r="P31" s="55"/>
      <c r="Q31" s="55"/>
      <c r="R31" s="55"/>
      <c r="S31" s="55"/>
      <c r="T31" s="55"/>
      <c r="U31" s="55"/>
      <c r="V31" s="55"/>
    </row>
    <row r="32" spans="2:22" x14ac:dyDescent="0.3">
      <c r="N32" s="47" t="s">
        <v>17</v>
      </c>
      <c r="O32" s="48"/>
      <c r="P32" s="48"/>
      <c r="Q32" s="48"/>
      <c r="R32" s="48"/>
      <c r="S32" s="48"/>
      <c r="T32" s="48"/>
      <c r="U32" s="48"/>
      <c r="V32" s="49"/>
    </row>
    <row r="33" spans="2:22" x14ac:dyDescent="0.3">
      <c r="B33" s="11" t="s">
        <v>11</v>
      </c>
      <c r="C33" s="12"/>
      <c r="D33" s="13"/>
      <c r="E33" s="62"/>
      <c r="F33" s="63"/>
      <c r="G33" s="63"/>
      <c r="H33" s="63"/>
      <c r="I33" s="63"/>
      <c r="J33" s="63"/>
      <c r="K33" s="63"/>
      <c r="L33" s="63"/>
      <c r="M33" s="64"/>
      <c r="N33" s="1"/>
      <c r="O33" s="1" t="s">
        <v>18</v>
      </c>
      <c r="P33" s="1" t="s">
        <v>20</v>
      </c>
      <c r="Q33" s="1" t="s">
        <v>24</v>
      </c>
      <c r="R33" s="1" t="s">
        <v>23</v>
      </c>
      <c r="S33" s="1" t="s">
        <v>26</v>
      </c>
      <c r="T33" s="1" t="s">
        <v>28</v>
      </c>
      <c r="U33" s="1" t="s">
        <v>30</v>
      </c>
      <c r="V33" s="1" t="s">
        <v>33</v>
      </c>
    </row>
    <row r="34" spans="2:22" x14ac:dyDescent="0.3">
      <c r="B34" s="14" t="s">
        <v>12</v>
      </c>
      <c r="C34" s="15"/>
      <c r="D34" s="16"/>
      <c r="E34" s="3" t="s">
        <v>19</v>
      </c>
      <c r="F34" s="4"/>
      <c r="G34" s="4"/>
      <c r="H34" s="4"/>
      <c r="I34" s="4"/>
      <c r="J34" s="4"/>
      <c r="K34" s="4"/>
      <c r="L34" s="4"/>
      <c r="M34" s="5"/>
      <c r="N34" s="1" t="s">
        <v>18</v>
      </c>
      <c r="O34" s="20">
        <v>0</v>
      </c>
      <c r="P34" s="2">
        <v>3</v>
      </c>
      <c r="Q34" s="2">
        <v>3</v>
      </c>
      <c r="R34" s="2">
        <v>4</v>
      </c>
      <c r="S34" s="2">
        <v>4</v>
      </c>
      <c r="T34" s="2">
        <v>2</v>
      </c>
      <c r="U34" s="2">
        <v>3</v>
      </c>
      <c r="V34" s="2">
        <v>2</v>
      </c>
    </row>
    <row r="35" spans="2:22" x14ac:dyDescent="0.3">
      <c r="B35" s="14" t="s">
        <v>13</v>
      </c>
      <c r="C35" s="15"/>
      <c r="D35" s="16"/>
      <c r="E35" s="6" t="s">
        <v>21</v>
      </c>
      <c r="M35" s="7"/>
      <c r="N35" s="1" t="s">
        <v>20</v>
      </c>
      <c r="O35" s="2">
        <v>3</v>
      </c>
      <c r="P35" s="20">
        <v>0</v>
      </c>
      <c r="Q35" s="2">
        <v>4</v>
      </c>
      <c r="R35" s="2">
        <v>3</v>
      </c>
      <c r="S35" s="2">
        <v>3</v>
      </c>
      <c r="T35" s="2">
        <v>3</v>
      </c>
      <c r="U35" s="2">
        <v>3</v>
      </c>
      <c r="V35" s="2">
        <v>4</v>
      </c>
    </row>
    <row r="36" spans="2:22" x14ac:dyDescent="0.3">
      <c r="B36" s="14" t="s">
        <v>14</v>
      </c>
      <c r="C36" s="15"/>
      <c r="D36" s="16"/>
      <c r="E36" s="6" t="s">
        <v>22</v>
      </c>
      <c r="M36" s="7"/>
      <c r="N36" s="1" t="s">
        <v>24</v>
      </c>
      <c r="O36" s="2">
        <v>4</v>
      </c>
      <c r="P36" s="2">
        <v>4</v>
      </c>
      <c r="Q36" s="20">
        <v>0</v>
      </c>
      <c r="R36" s="2">
        <v>4</v>
      </c>
      <c r="S36" s="2">
        <v>4</v>
      </c>
      <c r="T36" s="2">
        <v>2</v>
      </c>
      <c r="U36" s="2">
        <v>5</v>
      </c>
      <c r="V36" s="2">
        <v>4</v>
      </c>
    </row>
    <row r="37" spans="2:22" x14ac:dyDescent="0.3">
      <c r="B37" s="17" t="s">
        <v>15</v>
      </c>
      <c r="C37" s="18"/>
      <c r="D37" s="19"/>
      <c r="E37" s="6" t="s">
        <v>25</v>
      </c>
      <c r="M37" s="7"/>
      <c r="N37" s="1" t="s">
        <v>23</v>
      </c>
      <c r="O37" s="2">
        <v>3</v>
      </c>
      <c r="P37" s="2">
        <v>3</v>
      </c>
      <c r="Q37" s="2">
        <v>3</v>
      </c>
      <c r="R37" s="20">
        <v>0</v>
      </c>
      <c r="S37" s="2">
        <v>3</v>
      </c>
      <c r="T37" s="2">
        <v>3</v>
      </c>
      <c r="U37" s="2">
        <v>3</v>
      </c>
      <c r="V37" s="2">
        <v>4</v>
      </c>
    </row>
    <row r="38" spans="2:22" x14ac:dyDescent="0.3">
      <c r="E38" s="6" t="s">
        <v>27</v>
      </c>
      <c r="M38" s="7"/>
      <c r="N38" s="1" t="s">
        <v>26</v>
      </c>
      <c r="O38" s="2">
        <v>4</v>
      </c>
      <c r="P38" s="2">
        <v>4</v>
      </c>
      <c r="Q38" s="2">
        <v>3</v>
      </c>
      <c r="R38" s="2">
        <v>3</v>
      </c>
      <c r="S38" s="20">
        <v>0</v>
      </c>
      <c r="T38" s="2">
        <v>2</v>
      </c>
      <c r="U38" s="2">
        <v>4</v>
      </c>
      <c r="V38" s="2">
        <v>3</v>
      </c>
    </row>
    <row r="39" spans="2:22" x14ac:dyDescent="0.3">
      <c r="E39" s="6" t="s">
        <v>29</v>
      </c>
      <c r="M39" s="7"/>
      <c r="N39" s="1" t="s">
        <v>28</v>
      </c>
      <c r="O39" s="2">
        <v>3</v>
      </c>
      <c r="P39" s="2">
        <v>3</v>
      </c>
      <c r="Q39" s="2">
        <v>2</v>
      </c>
      <c r="R39" s="2">
        <v>3</v>
      </c>
      <c r="S39" s="2">
        <v>2</v>
      </c>
      <c r="T39" s="20">
        <v>0</v>
      </c>
      <c r="U39" s="2">
        <v>2</v>
      </c>
      <c r="V39" s="2">
        <v>3</v>
      </c>
    </row>
    <row r="40" spans="2:22" x14ac:dyDescent="0.3">
      <c r="E40" s="6" t="s">
        <v>31</v>
      </c>
      <c r="M40" s="7"/>
      <c r="N40" s="1" t="s">
        <v>30</v>
      </c>
      <c r="O40" s="2">
        <v>3</v>
      </c>
      <c r="P40" s="2">
        <v>3</v>
      </c>
      <c r="Q40" s="2">
        <v>3</v>
      </c>
      <c r="R40" s="2">
        <v>4</v>
      </c>
      <c r="S40" s="2">
        <v>4</v>
      </c>
      <c r="T40" s="2">
        <v>3</v>
      </c>
      <c r="U40" s="20">
        <v>0</v>
      </c>
      <c r="V40" s="2">
        <v>3</v>
      </c>
    </row>
    <row r="41" spans="2:22" x14ac:dyDescent="0.3">
      <c r="E41" s="8" t="s">
        <v>32</v>
      </c>
      <c r="F41" s="9"/>
      <c r="G41" s="9"/>
      <c r="H41" s="9"/>
      <c r="I41" s="9"/>
      <c r="J41" s="9"/>
      <c r="K41" s="9"/>
      <c r="L41" s="9"/>
      <c r="M41" s="10"/>
      <c r="N41" s="1" t="s">
        <v>33</v>
      </c>
      <c r="O41" s="2">
        <v>3</v>
      </c>
      <c r="P41" s="2">
        <v>3</v>
      </c>
      <c r="Q41" s="2">
        <v>3</v>
      </c>
      <c r="R41" s="2">
        <v>4</v>
      </c>
      <c r="S41" s="2">
        <v>3</v>
      </c>
      <c r="T41" s="2">
        <v>3</v>
      </c>
      <c r="U41" s="2">
        <v>4</v>
      </c>
      <c r="V41" s="20">
        <v>0</v>
      </c>
    </row>
    <row r="44" spans="2:22" x14ac:dyDescent="0.3">
      <c r="B44" s="52" t="s">
        <v>38</v>
      </c>
      <c r="C44" s="53"/>
      <c r="D44" s="53"/>
      <c r="E44" s="53"/>
      <c r="F44" s="53"/>
      <c r="G44" s="53"/>
      <c r="H44" s="53"/>
      <c r="I44" s="54"/>
      <c r="N44" s="55" t="s">
        <v>34</v>
      </c>
      <c r="O44" s="55"/>
      <c r="P44" s="55"/>
      <c r="Q44" s="55"/>
      <c r="R44" s="55"/>
      <c r="S44" s="55"/>
      <c r="T44" s="55"/>
      <c r="U44" s="55"/>
      <c r="V44" s="55"/>
    </row>
    <row r="45" spans="2:22" x14ac:dyDescent="0.3">
      <c r="N45" s="47" t="s">
        <v>17</v>
      </c>
      <c r="O45" s="48"/>
      <c r="P45" s="48"/>
      <c r="Q45" s="48"/>
      <c r="R45" s="48"/>
      <c r="S45" s="48"/>
      <c r="T45" s="48"/>
      <c r="U45" s="48"/>
      <c r="V45" s="49"/>
    </row>
    <row r="46" spans="2:22" x14ac:dyDescent="0.3">
      <c r="B46" s="11" t="s">
        <v>11</v>
      </c>
      <c r="C46" s="12"/>
      <c r="D46" s="13"/>
      <c r="E46" s="62"/>
      <c r="F46" s="63"/>
      <c r="G46" s="63"/>
      <c r="H46" s="63"/>
      <c r="I46" s="63"/>
      <c r="J46" s="63"/>
      <c r="K46" s="63"/>
      <c r="L46" s="63"/>
      <c r="M46" s="64"/>
      <c r="N46" s="1"/>
      <c r="O46" s="1" t="s">
        <v>18</v>
      </c>
      <c r="P46" s="1" t="s">
        <v>20</v>
      </c>
      <c r="Q46" s="1" t="s">
        <v>24</v>
      </c>
      <c r="R46" s="1" t="s">
        <v>23</v>
      </c>
      <c r="S46" s="1" t="s">
        <v>26</v>
      </c>
      <c r="T46" s="1" t="s">
        <v>28</v>
      </c>
      <c r="U46" s="1" t="s">
        <v>30</v>
      </c>
      <c r="V46" s="1" t="s">
        <v>33</v>
      </c>
    </row>
    <row r="47" spans="2:22" x14ac:dyDescent="0.3">
      <c r="B47" s="14" t="s">
        <v>12</v>
      </c>
      <c r="C47" s="15"/>
      <c r="D47" s="16"/>
      <c r="E47" s="3" t="s">
        <v>19</v>
      </c>
      <c r="F47" s="4"/>
      <c r="G47" s="4"/>
      <c r="H47" s="4"/>
      <c r="I47" s="4"/>
      <c r="J47" s="4"/>
      <c r="K47" s="4"/>
      <c r="L47" s="4"/>
      <c r="M47" s="5"/>
      <c r="N47" s="1" t="s">
        <v>18</v>
      </c>
      <c r="O47" s="20">
        <v>0</v>
      </c>
      <c r="P47" s="2">
        <v>3</v>
      </c>
      <c r="Q47" s="2">
        <v>4</v>
      </c>
      <c r="R47" s="2">
        <v>3</v>
      </c>
      <c r="S47" s="2">
        <v>3</v>
      </c>
      <c r="T47" s="2">
        <v>2</v>
      </c>
      <c r="U47" s="2">
        <v>2</v>
      </c>
      <c r="V47" s="2">
        <v>2</v>
      </c>
    </row>
    <row r="48" spans="2:22" x14ac:dyDescent="0.3">
      <c r="B48" s="14" t="s">
        <v>13</v>
      </c>
      <c r="C48" s="15"/>
      <c r="D48" s="16"/>
      <c r="E48" s="6" t="s">
        <v>21</v>
      </c>
      <c r="M48" s="7"/>
      <c r="N48" s="1" t="s">
        <v>20</v>
      </c>
      <c r="O48" s="2">
        <v>3</v>
      </c>
      <c r="P48" s="20">
        <v>0</v>
      </c>
      <c r="Q48" s="2">
        <v>3</v>
      </c>
      <c r="R48" s="2">
        <v>3</v>
      </c>
      <c r="S48" s="2">
        <v>3</v>
      </c>
      <c r="T48" s="2">
        <v>3</v>
      </c>
      <c r="U48" s="2">
        <v>2</v>
      </c>
      <c r="V48" s="2">
        <v>4</v>
      </c>
    </row>
    <row r="49" spans="2:22" x14ac:dyDescent="0.3">
      <c r="B49" s="14" t="s">
        <v>14</v>
      </c>
      <c r="C49" s="15"/>
      <c r="D49" s="16"/>
      <c r="E49" s="6" t="s">
        <v>22</v>
      </c>
      <c r="M49" s="7"/>
      <c r="N49" s="1" t="s">
        <v>24</v>
      </c>
      <c r="O49" s="2">
        <v>4</v>
      </c>
      <c r="P49" s="2">
        <v>3</v>
      </c>
      <c r="Q49" s="20">
        <v>0</v>
      </c>
      <c r="R49" s="2">
        <v>3</v>
      </c>
      <c r="S49" s="2">
        <v>3</v>
      </c>
      <c r="T49" s="2">
        <v>2</v>
      </c>
      <c r="U49" s="2">
        <v>4</v>
      </c>
      <c r="V49" s="2">
        <v>4</v>
      </c>
    </row>
    <row r="50" spans="2:22" x14ac:dyDescent="0.3">
      <c r="B50" s="17" t="s">
        <v>15</v>
      </c>
      <c r="C50" s="18"/>
      <c r="D50" s="19"/>
      <c r="E50" s="6" t="s">
        <v>25</v>
      </c>
      <c r="M50" s="7"/>
      <c r="N50" s="1" t="s">
        <v>23</v>
      </c>
      <c r="O50" s="2">
        <v>3</v>
      </c>
      <c r="P50" s="2">
        <v>3</v>
      </c>
      <c r="Q50" s="2">
        <v>3</v>
      </c>
      <c r="R50" s="20">
        <v>0</v>
      </c>
      <c r="S50" s="2">
        <v>4</v>
      </c>
      <c r="T50" s="2">
        <v>3</v>
      </c>
      <c r="U50" s="2">
        <v>3</v>
      </c>
      <c r="V50" s="2">
        <v>4</v>
      </c>
    </row>
    <row r="51" spans="2:22" x14ac:dyDescent="0.3">
      <c r="E51" s="6" t="s">
        <v>27</v>
      </c>
      <c r="M51" s="7"/>
      <c r="N51" s="1" t="s">
        <v>26</v>
      </c>
      <c r="O51" s="2">
        <v>3</v>
      </c>
      <c r="P51" s="2">
        <v>3</v>
      </c>
      <c r="Q51" s="2">
        <v>3</v>
      </c>
      <c r="R51" s="2">
        <v>4</v>
      </c>
      <c r="S51" s="20">
        <v>0</v>
      </c>
      <c r="T51" s="2">
        <v>2</v>
      </c>
      <c r="U51" s="2">
        <v>4</v>
      </c>
      <c r="V51" s="2">
        <v>3</v>
      </c>
    </row>
    <row r="52" spans="2:22" x14ac:dyDescent="0.3">
      <c r="E52" s="6" t="s">
        <v>29</v>
      </c>
      <c r="M52" s="7"/>
      <c r="N52" s="1" t="s">
        <v>28</v>
      </c>
      <c r="O52" s="2">
        <v>2</v>
      </c>
      <c r="P52" s="2">
        <v>3</v>
      </c>
      <c r="Q52" s="2">
        <v>2</v>
      </c>
      <c r="R52" s="2">
        <v>3</v>
      </c>
      <c r="S52" s="2">
        <v>2</v>
      </c>
      <c r="T52" s="20">
        <v>0</v>
      </c>
      <c r="U52" s="2">
        <v>2</v>
      </c>
      <c r="V52" s="2">
        <v>2</v>
      </c>
    </row>
    <row r="53" spans="2:22" x14ac:dyDescent="0.3">
      <c r="E53" s="6" t="s">
        <v>31</v>
      </c>
      <c r="M53" s="7"/>
      <c r="N53" s="1" t="s">
        <v>30</v>
      </c>
      <c r="O53" s="2">
        <v>2</v>
      </c>
      <c r="P53" s="2">
        <v>2</v>
      </c>
      <c r="Q53" s="2">
        <v>4</v>
      </c>
      <c r="R53" s="2">
        <v>3</v>
      </c>
      <c r="S53" s="2">
        <v>4</v>
      </c>
      <c r="T53" s="2">
        <v>2</v>
      </c>
      <c r="U53" s="20">
        <v>0</v>
      </c>
      <c r="V53" s="2">
        <v>3</v>
      </c>
    </row>
    <row r="54" spans="2:22" x14ac:dyDescent="0.3">
      <c r="E54" s="8" t="s">
        <v>32</v>
      </c>
      <c r="F54" s="9"/>
      <c r="G54" s="9"/>
      <c r="H54" s="9"/>
      <c r="I54" s="9"/>
      <c r="J54" s="9"/>
      <c r="K54" s="9"/>
      <c r="L54" s="9"/>
      <c r="M54" s="10"/>
      <c r="N54" s="1" t="s">
        <v>33</v>
      </c>
      <c r="O54" s="2">
        <v>2</v>
      </c>
      <c r="P54" s="2">
        <v>4</v>
      </c>
      <c r="Q54" s="2">
        <v>4</v>
      </c>
      <c r="R54" s="2">
        <v>4</v>
      </c>
      <c r="S54" s="2">
        <v>3</v>
      </c>
      <c r="T54" s="2">
        <v>2</v>
      </c>
      <c r="U54" s="2">
        <v>3</v>
      </c>
      <c r="V54" s="20">
        <v>0</v>
      </c>
    </row>
    <row r="57" spans="2:22" x14ac:dyDescent="0.3">
      <c r="B57" s="52" t="s">
        <v>39</v>
      </c>
      <c r="C57" s="53"/>
      <c r="D57" s="53"/>
      <c r="E57" s="53"/>
      <c r="F57" s="53"/>
      <c r="G57" s="53"/>
      <c r="H57" s="53"/>
      <c r="I57" s="54"/>
      <c r="N57" s="55" t="s">
        <v>34</v>
      </c>
      <c r="O57" s="55"/>
      <c r="P57" s="55"/>
      <c r="Q57" s="55"/>
      <c r="R57" s="55"/>
      <c r="S57" s="55"/>
      <c r="T57" s="55"/>
      <c r="U57" s="55"/>
      <c r="V57" s="55"/>
    </row>
    <row r="58" spans="2:22" x14ac:dyDescent="0.3">
      <c r="N58" s="47" t="s">
        <v>17</v>
      </c>
      <c r="O58" s="48"/>
      <c r="P58" s="48"/>
      <c r="Q58" s="48"/>
      <c r="R58" s="48"/>
      <c r="S58" s="48"/>
      <c r="T58" s="48"/>
      <c r="U58" s="48"/>
      <c r="V58" s="49"/>
    </row>
    <row r="59" spans="2:22" x14ac:dyDescent="0.3">
      <c r="B59" s="11" t="s">
        <v>11</v>
      </c>
      <c r="C59" s="12"/>
      <c r="D59" s="13"/>
      <c r="E59" s="62"/>
      <c r="F59" s="63"/>
      <c r="G59" s="63"/>
      <c r="H59" s="63"/>
      <c r="I59" s="63"/>
      <c r="J59" s="63"/>
      <c r="K59" s="63"/>
      <c r="L59" s="63"/>
      <c r="M59" s="64"/>
      <c r="N59" s="1" t="s">
        <v>18</v>
      </c>
      <c r="O59" s="1" t="s">
        <v>18</v>
      </c>
      <c r="P59" s="1" t="s">
        <v>20</v>
      </c>
      <c r="Q59" s="1" t="s">
        <v>24</v>
      </c>
      <c r="R59" s="1" t="s">
        <v>23</v>
      </c>
      <c r="S59" s="1" t="s">
        <v>26</v>
      </c>
      <c r="T59" s="1" t="s">
        <v>28</v>
      </c>
      <c r="U59" s="1" t="s">
        <v>30</v>
      </c>
      <c r="V59" s="1" t="s">
        <v>33</v>
      </c>
    </row>
    <row r="60" spans="2:22" x14ac:dyDescent="0.3">
      <c r="B60" s="14" t="s">
        <v>12</v>
      </c>
      <c r="C60" s="15"/>
      <c r="D60" s="16"/>
      <c r="E60" s="3" t="s">
        <v>19</v>
      </c>
      <c r="F60" s="4"/>
      <c r="G60" s="4"/>
      <c r="H60" s="4"/>
      <c r="I60" s="4"/>
      <c r="J60" s="4"/>
      <c r="K60" s="4"/>
      <c r="L60" s="4"/>
      <c r="M60" s="5"/>
      <c r="N60" s="1" t="s">
        <v>20</v>
      </c>
      <c r="O60" s="20">
        <v>0</v>
      </c>
      <c r="P60" s="22">
        <v>2</v>
      </c>
      <c r="Q60" s="22">
        <v>3</v>
      </c>
      <c r="R60" s="2">
        <v>3</v>
      </c>
      <c r="S60" s="2">
        <v>3</v>
      </c>
      <c r="T60" s="2">
        <v>2</v>
      </c>
      <c r="U60" s="2">
        <v>2</v>
      </c>
      <c r="V60" s="2">
        <v>2</v>
      </c>
    </row>
    <row r="61" spans="2:22" x14ac:dyDescent="0.3">
      <c r="B61" s="14" t="s">
        <v>13</v>
      </c>
      <c r="C61" s="15"/>
      <c r="D61" s="16"/>
      <c r="E61" s="6" t="s">
        <v>21</v>
      </c>
      <c r="M61" s="7"/>
      <c r="N61" s="1" t="s">
        <v>24</v>
      </c>
      <c r="O61" s="22">
        <v>2</v>
      </c>
      <c r="P61" s="20">
        <v>0</v>
      </c>
      <c r="Q61" s="2">
        <v>3</v>
      </c>
      <c r="R61" s="2">
        <v>3</v>
      </c>
      <c r="S61" s="22">
        <v>4</v>
      </c>
      <c r="T61" s="22">
        <v>3</v>
      </c>
      <c r="U61" s="22">
        <v>4</v>
      </c>
      <c r="V61" s="22">
        <v>4</v>
      </c>
    </row>
    <row r="62" spans="2:22" x14ac:dyDescent="0.3">
      <c r="B62" s="14" t="s">
        <v>14</v>
      </c>
      <c r="C62" s="15"/>
      <c r="D62" s="16"/>
      <c r="E62" s="6" t="s">
        <v>22</v>
      </c>
      <c r="M62" s="7"/>
      <c r="N62" s="1" t="s">
        <v>23</v>
      </c>
      <c r="O62" s="22">
        <v>3</v>
      </c>
      <c r="P62" s="2">
        <v>3</v>
      </c>
      <c r="Q62" s="20">
        <v>0</v>
      </c>
      <c r="R62" s="2">
        <v>3</v>
      </c>
      <c r="S62" s="22">
        <v>3</v>
      </c>
      <c r="T62" s="22">
        <v>2</v>
      </c>
      <c r="U62" s="22">
        <v>4</v>
      </c>
      <c r="V62" s="22">
        <v>3</v>
      </c>
    </row>
    <row r="63" spans="2:22" x14ac:dyDescent="0.3">
      <c r="B63" s="17" t="s">
        <v>15</v>
      </c>
      <c r="C63" s="18"/>
      <c r="D63" s="19"/>
      <c r="E63" s="6" t="s">
        <v>25</v>
      </c>
      <c r="M63" s="7"/>
      <c r="N63" s="1" t="s">
        <v>26</v>
      </c>
      <c r="O63" s="2">
        <v>3</v>
      </c>
      <c r="P63" s="2">
        <v>3</v>
      </c>
      <c r="Q63" s="2">
        <v>3</v>
      </c>
      <c r="R63" s="20">
        <v>0</v>
      </c>
      <c r="S63" s="22">
        <v>3</v>
      </c>
      <c r="T63" s="22">
        <v>3</v>
      </c>
      <c r="U63" s="22">
        <v>4</v>
      </c>
      <c r="V63" s="22">
        <v>4</v>
      </c>
    </row>
    <row r="64" spans="2:22" x14ac:dyDescent="0.3">
      <c r="E64" s="6" t="s">
        <v>27</v>
      </c>
      <c r="M64" s="7"/>
      <c r="N64" s="1" t="s">
        <v>28</v>
      </c>
      <c r="O64" s="22">
        <v>3</v>
      </c>
      <c r="P64" s="22">
        <v>4</v>
      </c>
      <c r="Q64" s="22">
        <v>3</v>
      </c>
      <c r="R64" s="22">
        <v>3</v>
      </c>
      <c r="S64" s="20">
        <v>0</v>
      </c>
      <c r="T64" s="2">
        <v>2</v>
      </c>
      <c r="U64" s="2">
        <v>4</v>
      </c>
      <c r="V64" s="2">
        <v>3</v>
      </c>
    </row>
    <row r="65" spans="2:22" x14ac:dyDescent="0.3">
      <c r="E65" s="6" t="s">
        <v>29</v>
      </c>
      <c r="M65" s="7"/>
      <c r="N65" s="1" t="s">
        <v>30</v>
      </c>
      <c r="O65" s="22">
        <v>2</v>
      </c>
      <c r="P65" s="22">
        <v>3</v>
      </c>
      <c r="Q65" s="22">
        <v>2</v>
      </c>
      <c r="R65" s="22">
        <v>3</v>
      </c>
      <c r="S65" s="2">
        <v>2</v>
      </c>
      <c r="T65" s="20">
        <v>0</v>
      </c>
      <c r="U65" s="2">
        <v>2</v>
      </c>
      <c r="V65" s="22">
        <v>4</v>
      </c>
    </row>
    <row r="66" spans="2:22" x14ac:dyDescent="0.3">
      <c r="E66" s="6" t="s">
        <v>31</v>
      </c>
      <c r="M66" s="7"/>
      <c r="N66" s="1" t="s">
        <v>33</v>
      </c>
      <c r="O66" s="22">
        <v>2</v>
      </c>
      <c r="P66" s="22">
        <v>4</v>
      </c>
      <c r="Q66" s="22">
        <v>4</v>
      </c>
      <c r="R66" s="22">
        <v>4</v>
      </c>
      <c r="S66" s="2">
        <v>4</v>
      </c>
      <c r="T66" s="2">
        <v>2</v>
      </c>
      <c r="U66" s="20">
        <v>0</v>
      </c>
      <c r="V66" s="2">
        <v>3</v>
      </c>
    </row>
    <row r="67" spans="2:22" x14ac:dyDescent="0.3">
      <c r="E67" s="8" t="s">
        <v>32</v>
      </c>
      <c r="F67" s="9"/>
      <c r="G67" s="9"/>
      <c r="H67" s="9"/>
      <c r="I67" s="9"/>
      <c r="J67" s="9"/>
      <c r="K67" s="9"/>
      <c r="L67" s="9"/>
      <c r="M67" s="10"/>
      <c r="N67" s="1" t="s">
        <v>7</v>
      </c>
      <c r="O67" s="22">
        <v>2</v>
      </c>
      <c r="P67" s="22">
        <v>4</v>
      </c>
      <c r="Q67" s="22">
        <v>3</v>
      </c>
      <c r="R67" s="22">
        <v>4</v>
      </c>
      <c r="S67" s="2">
        <v>3</v>
      </c>
      <c r="T67" s="22">
        <v>4</v>
      </c>
      <c r="U67" s="2">
        <v>3</v>
      </c>
      <c r="V67" s="20">
        <v>0</v>
      </c>
    </row>
    <row r="70" spans="2:22" x14ac:dyDescent="0.3">
      <c r="B70" s="52" t="s">
        <v>40</v>
      </c>
      <c r="C70" s="53"/>
      <c r="D70" s="53"/>
      <c r="E70" s="53"/>
      <c r="F70" s="53"/>
      <c r="G70" s="53"/>
      <c r="H70" s="53"/>
      <c r="I70" s="54"/>
      <c r="N70" s="55" t="s">
        <v>34</v>
      </c>
      <c r="O70" s="55"/>
      <c r="P70" s="55"/>
      <c r="Q70" s="55"/>
      <c r="R70" s="55"/>
      <c r="S70" s="55"/>
      <c r="T70" s="55"/>
      <c r="U70" s="55"/>
      <c r="V70" s="55"/>
    </row>
    <row r="71" spans="2:22" x14ac:dyDescent="0.3">
      <c r="N71" s="47" t="s">
        <v>17</v>
      </c>
      <c r="O71" s="48"/>
      <c r="P71" s="48"/>
      <c r="Q71" s="48"/>
      <c r="R71" s="48"/>
      <c r="S71" s="48"/>
      <c r="T71" s="48"/>
      <c r="U71" s="48"/>
      <c r="V71" s="49"/>
    </row>
    <row r="72" spans="2:22" x14ac:dyDescent="0.3">
      <c r="B72" s="11" t="s">
        <v>11</v>
      </c>
      <c r="C72" s="12"/>
      <c r="D72" s="13"/>
      <c r="E72" s="62"/>
      <c r="F72" s="63"/>
      <c r="G72" s="63"/>
      <c r="H72" s="63"/>
      <c r="I72" s="63"/>
      <c r="J72" s="63"/>
      <c r="K72" s="63"/>
      <c r="L72" s="63"/>
      <c r="M72" s="64"/>
      <c r="N72" s="1"/>
      <c r="O72" s="1" t="s">
        <v>18</v>
      </c>
      <c r="P72" s="1" t="s">
        <v>20</v>
      </c>
      <c r="Q72" s="1" t="s">
        <v>24</v>
      </c>
      <c r="R72" s="1" t="s">
        <v>23</v>
      </c>
      <c r="S72" s="1" t="s">
        <v>26</v>
      </c>
      <c r="T72" s="1" t="s">
        <v>28</v>
      </c>
      <c r="U72" s="1" t="s">
        <v>30</v>
      </c>
      <c r="V72" s="1" t="s">
        <v>33</v>
      </c>
    </row>
    <row r="73" spans="2:22" x14ac:dyDescent="0.3">
      <c r="B73" s="14" t="s">
        <v>12</v>
      </c>
      <c r="C73" s="15"/>
      <c r="D73" s="16"/>
      <c r="E73" s="3" t="s">
        <v>19</v>
      </c>
      <c r="F73" s="4"/>
      <c r="G73" s="4"/>
      <c r="H73" s="4"/>
      <c r="I73" s="4"/>
      <c r="J73" s="4"/>
      <c r="K73" s="4"/>
      <c r="L73" s="4"/>
      <c r="M73" s="5"/>
      <c r="N73" s="1" t="s">
        <v>18</v>
      </c>
      <c r="O73" s="20">
        <v>0</v>
      </c>
      <c r="P73" s="22">
        <v>4</v>
      </c>
      <c r="Q73" s="22">
        <v>4</v>
      </c>
      <c r="R73" s="22">
        <v>3</v>
      </c>
      <c r="S73" s="22">
        <v>3</v>
      </c>
      <c r="T73" s="22">
        <v>4</v>
      </c>
      <c r="U73" s="22">
        <v>2</v>
      </c>
      <c r="V73" s="22">
        <v>3</v>
      </c>
    </row>
    <row r="74" spans="2:22" x14ac:dyDescent="0.3">
      <c r="B74" s="14" t="s">
        <v>13</v>
      </c>
      <c r="C74" s="15"/>
      <c r="D74" s="16"/>
      <c r="E74" s="6" t="s">
        <v>21</v>
      </c>
      <c r="M74" s="7"/>
      <c r="N74" s="1" t="s">
        <v>20</v>
      </c>
      <c r="O74" s="22">
        <v>4</v>
      </c>
      <c r="P74" s="20">
        <v>0</v>
      </c>
      <c r="Q74" s="2">
        <v>3</v>
      </c>
      <c r="R74" s="22">
        <v>3</v>
      </c>
      <c r="S74" s="22">
        <v>4</v>
      </c>
      <c r="T74" s="22">
        <v>3</v>
      </c>
      <c r="U74" s="22">
        <v>3</v>
      </c>
      <c r="V74" s="22">
        <v>4</v>
      </c>
    </row>
    <row r="75" spans="2:22" x14ac:dyDescent="0.3">
      <c r="B75" s="14" t="s">
        <v>14</v>
      </c>
      <c r="C75" s="15"/>
      <c r="D75" s="16"/>
      <c r="E75" s="6" t="s">
        <v>22</v>
      </c>
      <c r="M75" s="7"/>
      <c r="N75" s="1" t="s">
        <v>24</v>
      </c>
      <c r="O75" s="22">
        <v>4</v>
      </c>
      <c r="P75" s="2">
        <v>3</v>
      </c>
      <c r="Q75" s="20">
        <v>0</v>
      </c>
      <c r="R75" s="22">
        <v>4</v>
      </c>
      <c r="S75" s="22">
        <v>3</v>
      </c>
      <c r="T75" s="22">
        <v>2</v>
      </c>
      <c r="U75" s="22">
        <v>3</v>
      </c>
      <c r="V75" s="22">
        <v>4</v>
      </c>
    </row>
    <row r="76" spans="2:22" x14ac:dyDescent="0.3">
      <c r="B76" s="17" t="s">
        <v>15</v>
      </c>
      <c r="C76" s="18"/>
      <c r="D76" s="19"/>
      <c r="E76" s="6" t="s">
        <v>25</v>
      </c>
      <c r="M76" s="7"/>
      <c r="N76" s="1" t="s">
        <v>23</v>
      </c>
      <c r="O76" s="22">
        <v>3</v>
      </c>
      <c r="P76" s="22">
        <v>3</v>
      </c>
      <c r="Q76" s="22">
        <v>4</v>
      </c>
      <c r="R76" s="20">
        <v>0</v>
      </c>
      <c r="S76" s="2">
        <v>4</v>
      </c>
      <c r="T76" s="2">
        <v>3</v>
      </c>
      <c r="U76" s="22">
        <v>4</v>
      </c>
      <c r="V76" s="22">
        <v>4</v>
      </c>
    </row>
    <row r="77" spans="2:22" x14ac:dyDescent="0.3">
      <c r="E77" s="6" t="s">
        <v>27</v>
      </c>
      <c r="M77" s="7"/>
      <c r="N77" s="1" t="s">
        <v>26</v>
      </c>
      <c r="O77" s="22">
        <v>3</v>
      </c>
      <c r="P77" s="22">
        <v>4</v>
      </c>
      <c r="Q77" s="22">
        <v>3</v>
      </c>
      <c r="R77" s="2">
        <v>4</v>
      </c>
      <c r="S77" s="20">
        <v>0</v>
      </c>
      <c r="T77" s="2">
        <v>2</v>
      </c>
      <c r="U77" s="22">
        <v>4</v>
      </c>
      <c r="V77" s="22">
        <v>4</v>
      </c>
    </row>
    <row r="78" spans="2:22" x14ac:dyDescent="0.3">
      <c r="E78" s="6" t="s">
        <v>29</v>
      </c>
      <c r="M78" s="7"/>
      <c r="N78" s="1" t="s">
        <v>28</v>
      </c>
      <c r="O78" s="22">
        <v>4</v>
      </c>
      <c r="P78" s="22">
        <v>3</v>
      </c>
      <c r="Q78" s="22">
        <v>2</v>
      </c>
      <c r="R78" s="2">
        <v>3</v>
      </c>
      <c r="S78" s="2">
        <v>2</v>
      </c>
      <c r="T78" s="20">
        <v>0</v>
      </c>
      <c r="U78" s="22">
        <v>2</v>
      </c>
      <c r="V78" s="22">
        <v>3</v>
      </c>
    </row>
    <row r="79" spans="2:22" x14ac:dyDescent="0.3">
      <c r="E79" s="6" t="s">
        <v>31</v>
      </c>
      <c r="M79" s="7"/>
      <c r="N79" s="1" t="s">
        <v>30</v>
      </c>
      <c r="O79" s="22">
        <v>2</v>
      </c>
      <c r="P79" s="22">
        <v>3</v>
      </c>
      <c r="Q79" s="22">
        <v>3</v>
      </c>
      <c r="R79" s="22">
        <v>4</v>
      </c>
      <c r="S79" s="22">
        <v>4</v>
      </c>
      <c r="T79" s="22">
        <v>2</v>
      </c>
      <c r="U79" s="20">
        <v>0</v>
      </c>
      <c r="V79" s="2">
        <v>3</v>
      </c>
    </row>
    <row r="80" spans="2:22" x14ac:dyDescent="0.3">
      <c r="E80" s="8" t="s">
        <v>32</v>
      </c>
      <c r="F80" s="9"/>
      <c r="G80" s="9"/>
      <c r="H80" s="9"/>
      <c r="I80" s="9"/>
      <c r="J80" s="9"/>
      <c r="K80" s="9"/>
      <c r="L80" s="9"/>
      <c r="M80" s="10"/>
      <c r="N80" s="1" t="s">
        <v>33</v>
      </c>
      <c r="O80" s="22">
        <v>3</v>
      </c>
      <c r="P80" s="22">
        <v>4</v>
      </c>
      <c r="Q80" s="22">
        <v>4</v>
      </c>
      <c r="R80" s="22">
        <v>4</v>
      </c>
      <c r="S80" s="22">
        <v>4</v>
      </c>
      <c r="T80" s="22">
        <v>3</v>
      </c>
      <c r="U80" s="2">
        <v>3</v>
      </c>
      <c r="V80" s="20">
        <v>0</v>
      </c>
    </row>
    <row r="84" spans="2:22" x14ac:dyDescent="0.3">
      <c r="B84" s="52" t="s">
        <v>41</v>
      </c>
      <c r="C84" s="53"/>
      <c r="D84" s="53"/>
      <c r="E84" s="53"/>
      <c r="F84" s="53"/>
      <c r="G84" s="53"/>
      <c r="H84" s="53"/>
      <c r="I84" s="54"/>
      <c r="N84" s="55" t="s">
        <v>34</v>
      </c>
      <c r="O84" s="55"/>
      <c r="P84" s="55"/>
      <c r="Q84" s="55"/>
      <c r="R84" s="55"/>
      <c r="S84" s="55"/>
      <c r="T84" s="55"/>
      <c r="U84" s="55"/>
      <c r="V84" s="55"/>
    </row>
    <row r="85" spans="2:22" x14ac:dyDescent="0.3">
      <c r="N85" s="47" t="s">
        <v>17</v>
      </c>
      <c r="O85" s="48"/>
      <c r="P85" s="48"/>
      <c r="Q85" s="48"/>
      <c r="R85" s="48"/>
      <c r="S85" s="48"/>
      <c r="T85" s="48"/>
      <c r="U85" s="48"/>
      <c r="V85" s="49"/>
    </row>
    <row r="86" spans="2:22" x14ac:dyDescent="0.3">
      <c r="B86" s="11" t="s">
        <v>11</v>
      </c>
      <c r="C86" s="12"/>
      <c r="D86" s="13"/>
      <c r="E86" s="62"/>
      <c r="F86" s="63"/>
      <c r="G86" s="63"/>
      <c r="H86" s="63"/>
      <c r="I86" s="63"/>
      <c r="J86" s="63"/>
      <c r="K86" s="63"/>
      <c r="L86" s="63"/>
      <c r="M86" s="64"/>
      <c r="N86" s="1"/>
      <c r="O86" s="1" t="s">
        <v>18</v>
      </c>
      <c r="P86" s="1" t="s">
        <v>20</v>
      </c>
      <c r="Q86" s="1" t="s">
        <v>24</v>
      </c>
      <c r="R86" s="1" t="s">
        <v>23</v>
      </c>
      <c r="S86" s="1" t="s">
        <v>26</v>
      </c>
      <c r="T86" s="1" t="s">
        <v>28</v>
      </c>
      <c r="U86" s="1" t="s">
        <v>30</v>
      </c>
      <c r="V86" s="1" t="s">
        <v>33</v>
      </c>
    </row>
    <row r="87" spans="2:22" x14ac:dyDescent="0.3">
      <c r="B87" s="14" t="s">
        <v>12</v>
      </c>
      <c r="C87" s="15"/>
      <c r="D87" s="16"/>
      <c r="E87" s="3" t="s">
        <v>19</v>
      </c>
      <c r="F87" s="4"/>
      <c r="G87" s="4"/>
      <c r="H87" s="4"/>
      <c r="I87" s="4"/>
      <c r="J87" s="4"/>
      <c r="K87" s="4"/>
      <c r="L87" s="4"/>
      <c r="M87" s="5"/>
      <c r="N87" s="1" t="s">
        <v>18</v>
      </c>
      <c r="O87" s="20">
        <v>0</v>
      </c>
      <c r="P87" s="2">
        <v>3</v>
      </c>
      <c r="Q87" s="2">
        <v>4</v>
      </c>
      <c r="R87" s="22">
        <v>2</v>
      </c>
      <c r="S87" s="22">
        <v>3</v>
      </c>
      <c r="T87" s="22">
        <v>4</v>
      </c>
      <c r="U87" s="22">
        <v>2</v>
      </c>
      <c r="V87" s="22">
        <v>3</v>
      </c>
    </row>
    <row r="88" spans="2:22" x14ac:dyDescent="0.3">
      <c r="B88" s="14" t="s">
        <v>13</v>
      </c>
      <c r="C88" s="15"/>
      <c r="D88" s="16"/>
      <c r="E88" s="6" t="s">
        <v>21</v>
      </c>
      <c r="M88" s="7"/>
      <c r="N88" s="1" t="s">
        <v>20</v>
      </c>
      <c r="O88" s="2">
        <v>3</v>
      </c>
      <c r="P88" s="20">
        <v>0</v>
      </c>
      <c r="Q88" s="22">
        <v>4</v>
      </c>
      <c r="R88" s="2">
        <v>3</v>
      </c>
      <c r="S88" s="2">
        <v>3</v>
      </c>
      <c r="T88" s="2">
        <v>3</v>
      </c>
      <c r="U88" s="2">
        <v>2</v>
      </c>
      <c r="V88" s="2">
        <v>4</v>
      </c>
    </row>
    <row r="89" spans="2:22" x14ac:dyDescent="0.3">
      <c r="B89" s="14" t="s">
        <v>14</v>
      </c>
      <c r="C89" s="15"/>
      <c r="D89" s="16"/>
      <c r="E89" s="6" t="s">
        <v>22</v>
      </c>
      <c r="M89" s="7"/>
      <c r="N89" s="1" t="s">
        <v>24</v>
      </c>
      <c r="O89" s="2">
        <v>4</v>
      </c>
      <c r="P89" s="22">
        <v>4</v>
      </c>
      <c r="Q89" s="20">
        <v>0</v>
      </c>
      <c r="R89" s="2">
        <v>3</v>
      </c>
      <c r="S89" s="22">
        <v>4</v>
      </c>
      <c r="T89" s="22">
        <v>2</v>
      </c>
      <c r="U89" s="22">
        <v>4</v>
      </c>
      <c r="V89" s="22">
        <v>2</v>
      </c>
    </row>
    <row r="90" spans="2:22" x14ac:dyDescent="0.3">
      <c r="B90" s="17" t="s">
        <v>15</v>
      </c>
      <c r="C90" s="18"/>
      <c r="D90" s="19"/>
      <c r="E90" s="6" t="s">
        <v>25</v>
      </c>
      <c r="M90" s="7"/>
      <c r="N90" s="1" t="s">
        <v>23</v>
      </c>
      <c r="O90" s="22">
        <v>2</v>
      </c>
      <c r="P90" s="2">
        <v>3</v>
      </c>
      <c r="Q90" s="2">
        <v>3</v>
      </c>
      <c r="R90" s="20">
        <v>0</v>
      </c>
      <c r="S90" s="2">
        <v>4</v>
      </c>
      <c r="T90" s="2">
        <v>3</v>
      </c>
      <c r="U90" s="2">
        <v>3</v>
      </c>
      <c r="V90" s="2">
        <v>4</v>
      </c>
    </row>
    <row r="91" spans="2:22" x14ac:dyDescent="0.3">
      <c r="E91" s="6" t="s">
        <v>27</v>
      </c>
      <c r="M91" s="7"/>
      <c r="N91" s="1" t="s">
        <v>26</v>
      </c>
      <c r="O91" s="2">
        <v>3</v>
      </c>
      <c r="P91" s="2">
        <v>3</v>
      </c>
      <c r="Q91" s="22">
        <v>4</v>
      </c>
      <c r="R91" s="2">
        <v>4</v>
      </c>
      <c r="S91" s="20">
        <v>0</v>
      </c>
      <c r="T91" s="22">
        <v>3</v>
      </c>
      <c r="U91" s="22">
        <v>4</v>
      </c>
      <c r="V91" s="22">
        <v>2</v>
      </c>
    </row>
    <row r="92" spans="2:22" x14ac:dyDescent="0.3">
      <c r="E92" s="6" t="s">
        <v>29</v>
      </c>
      <c r="M92" s="7"/>
      <c r="N92" s="1" t="s">
        <v>28</v>
      </c>
      <c r="O92" s="22">
        <v>4</v>
      </c>
      <c r="P92" s="22">
        <v>3</v>
      </c>
      <c r="Q92" s="22">
        <v>2</v>
      </c>
      <c r="R92" s="22">
        <v>3</v>
      </c>
      <c r="S92" s="22">
        <v>3</v>
      </c>
      <c r="T92" s="20">
        <v>0</v>
      </c>
      <c r="U92" s="2">
        <v>2</v>
      </c>
      <c r="V92" s="2">
        <v>2</v>
      </c>
    </row>
    <row r="93" spans="2:22" x14ac:dyDescent="0.3">
      <c r="E93" s="6" t="s">
        <v>31</v>
      </c>
      <c r="M93" s="7"/>
      <c r="N93" s="1" t="s">
        <v>30</v>
      </c>
      <c r="O93" s="22">
        <v>2</v>
      </c>
      <c r="P93" s="22">
        <v>2</v>
      </c>
      <c r="Q93" s="22">
        <v>4</v>
      </c>
      <c r="R93" s="22">
        <v>3</v>
      </c>
      <c r="S93" s="22">
        <v>4</v>
      </c>
      <c r="T93" s="2">
        <v>2</v>
      </c>
      <c r="U93" s="20">
        <v>0</v>
      </c>
      <c r="V93" s="2">
        <v>3</v>
      </c>
    </row>
    <row r="94" spans="2:22" x14ac:dyDescent="0.3">
      <c r="E94" s="8" t="s">
        <v>32</v>
      </c>
      <c r="F94" s="9"/>
      <c r="G94" s="9"/>
      <c r="H94" s="9"/>
      <c r="I94" s="9"/>
      <c r="J94" s="9"/>
      <c r="K94" s="9"/>
      <c r="L94" s="9"/>
      <c r="M94" s="10"/>
      <c r="N94" s="1" t="s">
        <v>33</v>
      </c>
      <c r="O94" s="22">
        <v>3</v>
      </c>
      <c r="P94" s="22">
        <v>4</v>
      </c>
      <c r="Q94" s="22">
        <v>2</v>
      </c>
      <c r="R94" s="22">
        <v>4</v>
      </c>
      <c r="S94" s="22">
        <v>2</v>
      </c>
      <c r="T94" s="2">
        <v>2</v>
      </c>
      <c r="U94" s="2">
        <v>3</v>
      </c>
      <c r="V94" s="20">
        <v>0</v>
      </c>
    </row>
    <row r="98" spans="2:22" x14ac:dyDescent="0.3">
      <c r="B98" s="52" t="s">
        <v>42</v>
      </c>
      <c r="C98" s="53"/>
      <c r="D98" s="53"/>
      <c r="E98" s="53"/>
      <c r="F98" s="53"/>
      <c r="G98" s="53"/>
      <c r="H98" s="53"/>
      <c r="I98" s="54"/>
      <c r="N98" s="55" t="s">
        <v>34</v>
      </c>
      <c r="O98" s="55"/>
      <c r="P98" s="55"/>
      <c r="Q98" s="55"/>
      <c r="R98" s="55"/>
      <c r="S98" s="55"/>
      <c r="T98" s="55"/>
      <c r="U98" s="55"/>
      <c r="V98" s="55"/>
    </row>
    <row r="99" spans="2:22" x14ac:dyDescent="0.3">
      <c r="N99" s="47" t="s">
        <v>17</v>
      </c>
      <c r="O99" s="48"/>
      <c r="P99" s="48"/>
      <c r="Q99" s="48"/>
      <c r="R99" s="48"/>
      <c r="S99" s="48"/>
      <c r="T99" s="48"/>
      <c r="U99" s="48"/>
      <c r="V99" s="49"/>
    </row>
    <row r="100" spans="2:22" x14ac:dyDescent="0.3">
      <c r="B100" s="11" t="s">
        <v>11</v>
      </c>
      <c r="C100" s="12"/>
      <c r="D100" s="13"/>
      <c r="E100" s="62"/>
      <c r="F100" s="63"/>
      <c r="G100" s="63"/>
      <c r="H100" s="63"/>
      <c r="I100" s="63"/>
      <c r="J100" s="63"/>
      <c r="K100" s="63"/>
      <c r="L100" s="63"/>
      <c r="M100" s="64"/>
      <c r="N100" s="1"/>
      <c r="O100" s="1" t="s">
        <v>18</v>
      </c>
      <c r="P100" s="1" t="s">
        <v>20</v>
      </c>
      <c r="Q100" s="1" t="s">
        <v>24</v>
      </c>
      <c r="R100" s="1" t="s">
        <v>23</v>
      </c>
      <c r="S100" s="1" t="s">
        <v>26</v>
      </c>
      <c r="T100" s="1" t="s">
        <v>28</v>
      </c>
      <c r="U100" s="1" t="s">
        <v>30</v>
      </c>
      <c r="V100" s="1" t="s">
        <v>33</v>
      </c>
    </row>
    <row r="101" spans="2:22" x14ac:dyDescent="0.3">
      <c r="B101" s="14" t="s">
        <v>12</v>
      </c>
      <c r="C101" s="15"/>
      <c r="D101" s="16"/>
      <c r="E101" s="3" t="s">
        <v>19</v>
      </c>
      <c r="F101" s="4"/>
      <c r="G101" s="4"/>
      <c r="H101" s="4"/>
      <c r="I101" s="4"/>
      <c r="J101" s="4"/>
      <c r="K101" s="4"/>
      <c r="L101" s="4"/>
      <c r="M101" s="5"/>
      <c r="N101" s="1" t="s">
        <v>18</v>
      </c>
      <c r="O101" s="20">
        <v>0</v>
      </c>
      <c r="P101" s="2">
        <v>3</v>
      </c>
      <c r="Q101" s="2">
        <v>4</v>
      </c>
      <c r="R101" s="22">
        <v>3</v>
      </c>
      <c r="S101" s="22">
        <v>4</v>
      </c>
      <c r="T101" s="22">
        <v>2</v>
      </c>
      <c r="U101" s="22">
        <v>2</v>
      </c>
      <c r="V101" s="22">
        <v>2</v>
      </c>
    </row>
    <row r="102" spans="2:22" x14ac:dyDescent="0.3">
      <c r="B102" s="14" t="s">
        <v>13</v>
      </c>
      <c r="C102" s="15"/>
      <c r="D102" s="16"/>
      <c r="E102" s="6" t="s">
        <v>21</v>
      </c>
      <c r="M102" s="7"/>
      <c r="N102" s="1" t="s">
        <v>20</v>
      </c>
      <c r="O102" s="2">
        <v>3</v>
      </c>
      <c r="P102" s="20">
        <v>0</v>
      </c>
      <c r="Q102" s="2">
        <v>3</v>
      </c>
      <c r="R102" s="22">
        <v>3</v>
      </c>
      <c r="S102" s="22">
        <v>4</v>
      </c>
      <c r="T102" s="22">
        <v>3</v>
      </c>
      <c r="U102" s="22">
        <v>2</v>
      </c>
      <c r="V102" s="22">
        <v>4</v>
      </c>
    </row>
    <row r="103" spans="2:22" x14ac:dyDescent="0.3">
      <c r="B103" s="14" t="s">
        <v>14</v>
      </c>
      <c r="C103" s="15"/>
      <c r="D103" s="16"/>
      <c r="E103" s="6" t="s">
        <v>22</v>
      </c>
      <c r="M103" s="7"/>
      <c r="N103" s="1" t="s">
        <v>24</v>
      </c>
      <c r="O103" s="2">
        <v>4</v>
      </c>
      <c r="P103" s="2">
        <v>3</v>
      </c>
      <c r="Q103" s="20">
        <v>0</v>
      </c>
      <c r="R103" s="22">
        <v>4</v>
      </c>
      <c r="S103" s="22">
        <v>3</v>
      </c>
      <c r="T103" s="22">
        <v>2</v>
      </c>
      <c r="U103" s="22">
        <v>3</v>
      </c>
      <c r="V103" s="22">
        <v>4</v>
      </c>
    </row>
    <row r="104" spans="2:22" x14ac:dyDescent="0.3">
      <c r="B104" s="17" t="s">
        <v>15</v>
      </c>
      <c r="C104" s="18"/>
      <c r="D104" s="19"/>
      <c r="E104" s="6" t="s">
        <v>25</v>
      </c>
      <c r="M104" s="7"/>
      <c r="N104" s="1" t="s">
        <v>23</v>
      </c>
      <c r="O104" s="22">
        <v>3</v>
      </c>
      <c r="P104" s="22">
        <v>3</v>
      </c>
      <c r="Q104" s="22">
        <v>4</v>
      </c>
      <c r="R104" s="20">
        <v>0</v>
      </c>
      <c r="S104" s="2">
        <v>4</v>
      </c>
      <c r="T104" s="2">
        <v>3</v>
      </c>
      <c r="U104" s="2">
        <v>3</v>
      </c>
      <c r="V104" s="2">
        <v>4</v>
      </c>
    </row>
    <row r="105" spans="2:22" x14ac:dyDescent="0.3">
      <c r="E105" s="6" t="s">
        <v>27</v>
      </c>
      <c r="M105" s="7"/>
      <c r="N105" s="1" t="s">
        <v>26</v>
      </c>
      <c r="O105" s="22">
        <v>4</v>
      </c>
      <c r="P105" s="22">
        <v>4</v>
      </c>
      <c r="Q105" s="22">
        <v>3</v>
      </c>
      <c r="R105" s="2">
        <v>4</v>
      </c>
      <c r="S105" s="20">
        <v>0</v>
      </c>
      <c r="T105" s="2">
        <v>2</v>
      </c>
      <c r="U105" s="2">
        <v>4</v>
      </c>
      <c r="V105" s="22">
        <v>2</v>
      </c>
    </row>
    <row r="106" spans="2:22" x14ac:dyDescent="0.3">
      <c r="E106" s="6" t="s">
        <v>29</v>
      </c>
      <c r="M106" s="7"/>
      <c r="N106" s="1" t="s">
        <v>28</v>
      </c>
      <c r="O106" s="22">
        <v>2</v>
      </c>
      <c r="P106" s="22">
        <v>3</v>
      </c>
      <c r="Q106" s="22">
        <v>2</v>
      </c>
      <c r="R106" s="2">
        <v>3</v>
      </c>
      <c r="S106" s="2">
        <v>2</v>
      </c>
      <c r="T106" s="20">
        <v>0</v>
      </c>
      <c r="U106" s="2">
        <v>2</v>
      </c>
      <c r="V106" s="2">
        <v>2</v>
      </c>
    </row>
    <row r="107" spans="2:22" x14ac:dyDescent="0.3">
      <c r="E107" s="6" t="s">
        <v>31</v>
      </c>
      <c r="M107" s="7"/>
      <c r="N107" s="1" t="s">
        <v>30</v>
      </c>
      <c r="O107" s="22">
        <v>2</v>
      </c>
      <c r="P107" s="22">
        <v>2</v>
      </c>
      <c r="Q107" s="22">
        <v>3</v>
      </c>
      <c r="R107" s="2">
        <v>3</v>
      </c>
      <c r="S107" s="2">
        <v>4</v>
      </c>
      <c r="T107" s="2">
        <v>2</v>
      </c>
      <c r="U107" s="20">
        <v>0</v>
      </c>
      <c r="V107" s="2">
        <v>3</v>
      </c>
    </row>
    <row r="108" spans="2:22" x14ac:dyDescent="0.3">
      <c r="E108" s="8" t="s">
        <v>32</v>
      </c>
      <c r="F108" s="9"/>
      <c r="G108" s="9"/>
      <c r="H108" s="9"/>
      <c r="I108" s="9"/>
      <c r="J108" s="9"/>
      <c r="K108" s="9"/>
      <c r="L108" s="9"/>
      <c r="M108" s="10"/>
      <c r="N108" s="1" t="s">
        <v>33</v>
      </c>
      <c r="O108" s="2">
        <v>2</v>
      </c>
      <c r="P108" s="2">
        <v>4</v>
      </c>
      <c r="Q108" s="2">
        <v>4</v>
      </c>
      <c r="R108" s="2">
        <v>4</v>
      </c>
      <c r="S108" s="22">
        <v>2</v>
      </c>
      <c r="T108" s="2">
        <v>2</v>
      </c>
      <c r="U108" s="2">
        <v>3</v>
      </c>
      <c r="V108" s="20">
        <v>0</v>
      </c>
    </row>
    <row r="111" spans="2:22" x14ac:dyDescent="0.3">
      <c r="B111" s="52" t="s">
        <v>43</v>
      </c>
      <c r="C111" s="53"/>
      <c r="D111" s="53"/>
      <c r="E111" s="53"/>
      <c r="F111" s="53"/>
      <c r="G111" s="53"/>
      <c r="H111" s="53"/>
      <c r="I111" s="54"/>
      <c r="N111" s="55" t="s">
        <v>34</v>
      </c>
      <c r="O111" s="55"/>
      <c r="P111" s="55"/>
      <c r="Q111" s="55"/>
      <c r="R111" s="55"/>
      <c r="S111" s="55"/>
      <c r="T111" s="55"/>
      <c r="U111" s="55"/>
      <c r="V111" s="55"/>
    </row>
    <row r="112" spans="2:22" x14ac:dyDescent="0.3">
      <c r="N112" s="47" t="s">
        <v>17</v>
      </c>
      <c r="O112" s="48"/>
      <c r="P112" s="48"/>
      <c r="Q112" s="48"/>
      <c r="R112" s="48"/>
      <c r="S112" s="48"/>
      <c r="T112" s="48"/>
      <c r="U112" s="48"/>
      <c r="V112" s="49"/>
    </row>
    <row r="113" spans="2:22" x14ac:dyDescent="0.3">
      <c r="B113" s="11" t="s">
        <v>11</v>
      </c>
      <c r="C113" s="12"/>
      <c r="D113" s="13"/>
      <c r="E113" s="62"/>
      <c r="F113" s="63"/>
      <c r="G113" s="63"/>
      <c r="H113" s="63"/>
      <c r="I113" s="63"/>
      <c r="J113" s="63"/>
      <c r="K113" s="63"/>
      <c r="L113" s="63"/>
      <c r="M113" s="64"/>
      <c r="N113" s="1"/>
      <c r="O113" s="1" t="s">
        <v>18</v>
      </c>
      <c r="P113" s="1" t="s">
        <v>20</v>
      </c>
      <c r="Q113" s="1" t="s">
        <v>24</v>
      </c>
      <c r="R113" s="1" t="s">
        <v>23</v>
      </c>
      <c r="S113" s="1" t="s">
        <v>26</v>
      </c>
      <c r="T113" s="1" t="s">
        <v>28</v>
      </c>
      <c r="U113" s="1" t="s">
        <v>30</v>
      </c>
      <c r="V113" s="1" t="s">
        <v>33</v>
      </c>
    </row>
    <row r="114" spans="2:22" x14ac:dyDescent="0.3">
      <c r="B114" s="14" t="s">
        <v>12</v>
      </c>
      <c r="C114" s="15"/>
      <c r="D114" s="16"/>
      <c r="E114" s="3" t="s">
        <v>19</v>
      </c>
      <c r="F114" s="4"/>
      <c r="G114" s="4"/>
      <c r="H114" s="4"/>
      <c r="I114" s="4"/>
      <c r="J114" s="4"/>
      <c r="K114" s="4"/>
      <c r="L114" s="4"/>
      <c r="M114" s="5"/>
      <c r="N114" s="1" t="s">
        <v>18</v>
      </c>
      <c r="O114" s="20">
        <v>0</v>
      </c>
      <c r="P114" s="2">
        <v>3</v>
      </c>
      <c r="Q114" s="22">
        <v>3</v>
      </c>
      <c r="R114" s="22">
        <v>3</v>
      </c>
      <c r="S114" s="22">
        <v>3</v>
      </c>
      <c r="T114" s="22">
        <v>2</v>
      </c>
      <c r="U114" s="22">
        <v>3</v>
      </c>
      <c r="V114" s="22">
        <v>2</v>
      </c>
    </row>
    <row r="115" spans="2:22" x14ac:dyDescent="0.3">
      <c r="B115" s="14" t="s">
        <v>13</v>
      </c>
      <c r="C115" s="15"/>
      <c r="D115" s="16"/>
      <c r="E115" s="6" t="s">
        <v>21</v>
      </c>
      <c r="M115" s="7"/>
      <c r="N115" s="1" t="s">
        <v>20</v>
      </c>
      <c r="O115" s="2">
        <v>3</v>
      </c>
      <c r="P115" s="20">
        <v>0</v>
      </c>
      <c r="Q115" s="22">
        <v>3</v>
      </c>
      <c r="R115" s="22">
        <v>3</v>
      </c>
      <c r="S115" s="22">
        <v>2</v>
      </c>
      <c r="T115" s="22">
        <v>3</v>
      </c>
      <c r="U115" s="22">
        <v>2</v>
      </c>
      <c r="V115" s="22">
        <v>4</v>
      </c>
    </row>
    <row r="116" spans="2:22" x14ac:dyDescent="0.3">
      <c r="B116" s="14" t="s">
        <v>14</v>
      </c>
      <c r="C116" s="15"/>
      <c r="D116" s="16"/>
      <c r="E116" s="6" t="s">
        <v>22</v>
      </c>
      <c r="M116" s="7"/>
      <c r="N116" s="1" t="s">
        <v>24</v>
      </c>
      <c r="O116" s="22">
        <v>3</v>
      </c>
      <c r="P116" s="2">
        <v>3</v>
      </c>
      <c r="Q116" s="20">
        <v>0</v>
      </c>
      <c r="R116" s="22">
        <v>2</v>
      </c>
      <c r="S116" s="2">
        <v>3</v>
      </c>
      <c r="T116" s="2">
        <v>2</v>
      </c>
      <c r="U116" s="2">
        <v>4</v>
      </c>
      <c r="V116" s="2">
        <v>4</v>
      </c>
    </row>
    <row r="117" spans="2:22" x14ac:dyDescent="0.3">
      <c r="B117" s="17" t="s">
        <v>15</v>
      </c>
      <c r="C117" s="18"/>
      <c r="D117" s="19"/>
      <c r="E117" s="6" t="s">
        <v>25</v>
      </c>
      <c r="M117" s="7"/>
      <c r="N117" s="1" t="s">
        <v>23</v>
      </c>
      <c r="O117" s="2">
        <v>3</v>
      </c>
      <c r="P117" s="2">
        <v>3</v>
      </c>
      <c r="Q117" s="22">
        <v>2</v>
      </c>
      <c r="R117" s="20">
        <v>0</v>
      </c>
      <c r="S117" s="2">
        <v>4</v>
      </c>
      <c r="T117" s="2">
        <v>3</v>
      </c>
      <c r="U117" s="2">
        <v>3</v>
      </c>
      <c r="V117" s="2">
        <v>4</v>
      </c>
    </row>
    <row r="118" spans="2:22" x14ac:dyDescent="0.3">
      <c r="E118" s="6" t="s">
        <v>27</v>
      </c>
      <c r="M118" s="7"/>
      <c r="N118" s="1" t="s">
        <v>26</v>
      </c>
      <c r="O118" s="2">
        <v>3</v>
      </c>
      <c r="P118" s="22">
        <v>2</v>
      </c>
      <c r="Q118" s="2">
        <v>3</v>
      </c>
      <c r="R118" s="2">
        <v>4</v>
      </c>
      <c r="S118" s="20">
        <v>0</v>
      </c>
      <c r="T118" s="22">
        <v>4</v>
      </c>
      <c r="U118" s="22">
        <v>3</v>
      </c>
      <c r="V118" s="2">
        <v>3</v>
      </c>
    </row>
    <row r="119" spans="2:22" x14ac:dyDescent="0.3">
      <c r="E119" s="6" t="s">
        <v>29</v>
      </c>
      <c r="M119" s="7"/>
      <c r="N119" s="1" t="s">
        <v>28</v>
      </c>
      <c r="O119" s="2">
        <v>2</v>
      </c>
      <c r="P119" s="2">
        <v>3</v>
      </c>
      <c r="Q119" s="2">
        <v>2</v>
      </c>
      <c r="R119" s="2">
        <v>3</v>
      </c>
      <c r="S119" s="22">
        <v>4</v>
      </c>
      <c r="T119" s="20">
        <v>0</v>
      </c>
      <c r="U119" s="2">
        <v>2</v>
      </c>
      <c r="V119" s="2">
        <v>2</v>
      </c>
    </row>
    <row r="120" spans="2:22" x14ac:dyDescent="0.3">
      <c r="E120" s="6" t="s">
        <v>31</v>
      </c>
      <c r="M120" s="7"/>
      <c r="N120" s="1" t="s">
        <v>30</v>
      </c>
      <c r="O120" s="22">
        <v>3</v>
      </c>
      <c r="P120" s="2">
        <v>2</v>
      </c>
      <c r="Q120" s="2">
        <v>4</v>
      </c>
      <c r="R120" s="2">
        <v>3</v>
      </c>
      <c r="S120" s="22">
        <v>3</v>
      </c>
      <c r="T120" s="2">
        <v>2</v>
      </c>
      <c r="U120" s="20">
        <v>0</v>
      </c>
      <c r="V120" s="2">
        <v>3</v>
      </c>
    </row>
    <row r="121" spans="2:22" x14ac:dyDescent="0.3">
      <c r="E121" s="8" t="s">
        <v>32</v>
      </c>
      <c r="F121" s="9"/>
      <c r="G121" s="9"/>
      <c r="H121" s="9"/>
      <c r="I121" s="9"/>
      <c r="J121" s="9"/>
      <c r="K121" s="9"/>
      <c r="L121" s="9"/>
      <c r="M121" s="10"/>
      <c r="N121" s="1" t="s">
        <v>33</v>
      </c>
      <c r="O121" s="2">
        <v>2</v>
      </c>
      <c r="P121" s="2">
        <v>4</v>
      </c>
      <c r="Q121" s="2">
        <v>4</v>
      </c>
      <c r="R121" s="2">
        <v>4</v>
      </c>
      <c r="S121" s="2">
        <v>3</v>
      </c>
      <c r="T121" s="2">
        <v>2</v>
      </c>
      <c r="U121" s="2">
        <v>3</v>
      </c>
      <c r="V121" s="20">
        <v>0</v>
      </c>
    </row>
  </sheetData>
  <mergeCells count="37">
    <mergeCell ref="E72:M72"/>
    <mergeCell ref="E86:M86"/>
    <mergeCell ref="E100:M100"/>
    <mergeCell ref="E113:M113"/>
    <mergeCell ref="B57:I57"/>
    <mergeCell ref="N58:V58"/>
    <mergeCell ref="B70:I70"/>
    <mergeCell ref="D2:T2"/>
    <mergeCell ref="B3:I3"/>
    <mergeCell ref="N4:V4"/>
    <mergeCell ref="N3:V3"/>
    <mergeCell ref="E5:M5"/>
    <mergeCell ref="E20:M20"/>
    <mergeCell ref="E33:M33"/>
    <mergeCell ref="E46:M46"/>
    <mergeCell ref="E59:M59"/>
    <mergeCell ref="B98:I98"/>
    <mergeCell ref="N99:V99"/>
    <mergeCell ref="B111:I111"/>
    <mergeCell ref="B84:I84"/>
    <mergeCell ref="B18:I18"/>
    <mergeCell ref="N19:V19"/>
    <mergeCell ref="B31:I31"/>
    <mergeCell ref="N32:V32"/>
    <mergeCell ref="B44:I44"/>
    <mergeCell ref="N18:V18"/>
    <mergeCell ref="N31:V31"/>
    <mergeCell ref="N44:V44"/>
    <mergeCell ref="N57:V57"/>
    <mergeCell ref="N70:V70"/>
    <mergeCell ref="N84:V84"/>
    <mergeCell ref="N45:V45"/>
    <mergeCell ref="N112:V112"/>
    <mergeCell ref="N98:V98"/>
    <mergeCell ref="N111:V111"/>
    <mergeCell ref="N71:V71"/>
    <mergeCell ref="N85:V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W116"/>
  <sheetViews>
    <sheetView tabSelected="1" topLeftCell="B1" workbookViewId="0">
      <selection activeCell="N106" sqref="N106"/>
    </sheetView>
  </sheetViews>
  <sheetFormatPr defaultRowHeight="14.4" x14ac:dyDescent="0.3"/>
  <cols>
    <col min="13" max="14" width="9.44140625" bestFit="1" customWidth="1"/>
    <col min="15" max="15" width="10.88671875" customWidth="1"/>
    <col min="16" max="16" width="10.77734375" customWidth="1"/>
    <col min="17" max="20" width="9.44140625" bestFit="1" customWidth="1"/>
    <col min="22" max="22" width="12.44140625" customWidth="1"/>
  </cols>
  <sheetData>
    <row r="3" spans="2:21" x14ac:dyDescent="0.3">
      <c r="B3" s="55" t="s">
        <v>45</v>
      </c>
      <c r="C3" s="55"/>
      <c r="D3" s="55"/>
      <c r="E3" s="55"/>
      <c r="F3" s="55"/>
      <c r="G3" s="55"/>
      <c r="H3" s="55"/>
      <c r="I3" s="55"/>
      <c r="J3" s="55"/>
      <c r="L3" s="55" t="s">
        <v>58</v>
      </c>
      <c r="M3" s="55"/>
      <c r="N3" s="55"/>
      <c r="O3" s="55"/>
      <c r="P3" s="55"/>
      <c r="Q3" s="55"/>
      <c r="R3" s="55"/>
      <c r="S3" s="55"/>
      <c r="T3" s="55"/>
    </row>
    <row r="4" spans="2:21" x14ac:dyDescent="0.3">
      <c r="B4" s="47" t="s">
        <v>17</v>
      </c>
      <c r="C4" s="48"/>
      <c r="D4" s="48"/>
      <c r="E4" s="48"/>
      <c r="F4" s="48"/>
      <c r="G4" s="48"/>
      <c r="H4" s="48"/>
      <c r="I4" s="48"/>
      <c r="J4" s="49"/>
      <c r="L4" s="1"/>
      <c r="M4" s="1" t="s">
        <v>18</v>
      </c>
      <c r="N4" s="1" t="s">
        <v>20</v>
      </c>
      <c r="O4" s="1" t="s">
        <v>24</v>
      </c>
      <c r="P4" s="1" t="s">
        <v>23</v>
      </c>
      <c r="Q4" s="1" t="s">
        <v>26</v>
      </c>
      <c r="R4" s="1" t="s">
        <v>28</v>
      </c>
      <c r="S4" s="1" t="s">
        <v>30</v>
      </c>
      <c r="T4" s="1" t="s">
        <v>33</v>
      </c>
    </row>
    <row r="5" spans="2:21" x14ac:dyDescent="0.3">
      <c r="B5" s="1"/>
      <c r="C5" s="1" t="s">
        <v>18</v>
      </c>
      <c r="D5" s="1" t="s">
        <v>20</v>
      </c>
      <c r="E5" s="1" t="s">
        <v>24</v>
      </c>
      <c r="F5" s="1" t="s">
        <v>23</v>
      </c>
      <c r="G5" s="1" t="s">
        <v>26</v>
      </c>
      <c r="H5" s="1" t="s">
        <v>28</v>
      </c>
      <c r="I5" s="1" t="s">
        <v>30</v>
      </c>
      <c r="J5" s="1" t="s">
        <v>33</v>
      </c>
      <c r="L5" s="1" t="s">
        <v>18</v>
      </c>
      <c r="M5" s="32">
        <f>AVERAGE(C6,C18,C30,C42,C54,C66,C78,C90,C102)</f>
        <v>0</v>
      </c>
      <c r="N5" s="32">
        <f t="shared" ref="N5:T5" si="0">AVERAGE(D6,D18,D30,D42,D54,D66,D78,D90,D102)</f>
        <v>3</v>
      </c>
      <c r="O5" s="32">
        <f t="shared" si="0"/>
        <v>3.6666666666666665</v>
      </c>
      <c r="P5" s="32">
        <f t="shared" si="0"/>
        <v>3.1111111111111112</v>
      </c>
      <c r="Q5" s="32">
        <f t="shared" si="0"/>
        <v>3.3333333333333335</v>
      </c>
      <c r="R5" s="32">
        <f t="shared" si="0"/>
        <v>2.5555555555555554</v>
      </c>
      <c r="S5" s="32">
        <f t="shared" si="0"/>
        <v>2.2222222222222223</v>
      </c>
      <c r="T5" s="32">
        <f t="shared" si="0"/>
        <v>2.4444444444444446</v>
      </c>
    </row>
    <row r="6" spans="2:21" x14ac:dyDescent="0.3">
      <c r="B6" s="1" t="s">
        <v>18</v>
      </c>
      <c r="C6" s="20">
        <v>0</v>
      </c>
      <c r="D6" s="2">
        <v>3</v>
      </c>
      <c r="E6" s="2">
        <v>4</v>
      </c>
      <c r="F6" s="2">
        <v>3</v>
      </c>
      <c r="G6" s="21">
        <v>4</v>
      </c>
      <c r="H6" s="2">
        <v>3</v>
      </c>
      <c r="I6" s="2">
        <v>2</v>
      </c>
      <c r="J6" s="2">
        <v>2</v>
      </c>
      <c r="L6" s="1" t="s">
        <v>20</v>
      </c>
      <c r="M6" s="32">
        <f t="shared" ref="M6:M12" si="1">AVERAGE(C7,C19,C31,C43,C55,C67,C79,C91,C103)</f>
        <v>3</v>
      </c>
      <c r="N6" s="32">
        <f t="shared" ref="N6:N12" si="2">AVERAGE(D7,D19,D31,D43,D55,D67,D79,D91,D103)</f>
        <v>0</v>
      </c>
      <c r="O6" s="32">
        <f t="shared" ref="O6:O12" si="3">AVERAGE(E7,E19,E31,E43,E55,E67,E79,E91,E103)</f>
        <v>3.2222222222222223</v>
      </c>
      <c r="P6" s="32">
        <f t="shared" ref="P6:P12" si="4">AVERAGE(F7,F19,F31,F43,F55,F67,F79,F91,F103)</f>
        <v>2.8888888888888888</v>
      </c>
      <c r="Q6" s="32">
        <f t="shared" ref="Q6:Q12" si="5">AVERAGE(G7,G19,G31,G43,G55,G67,G79,G91,G103)</f>
        <v>3.2222222222222223</v>
      </c>
      <c r="R6" s="32">
        <f t="shared" ref="R6:R12" si="6">AVERAGE(H7,H19,H31,H43,H55,H67,H79,H91,H103)</f>
        <v>2.8888888888888888</v>
      </c>
      <c r="S6" s="32">
        <f t="shared" ref="S6:S12" si="7">AVERAGE(I7,I19,I31,I43,I55,I67,I79,I91,I103)</f>
        <v>2.4444444444444446</v>
      </c>
      <c r="T6" s="32">
        <f t="shared" ref="T6:T12" si="8">AVERAGE(J7,J19,J31,J43,J55,J67,J79,J91,J103)</f>
        <v>4</v>
      </c>
    </row>
    <row r="7" spans="2:21" x14ac:dyDescent="0.3">
      <c r="B7" s="1" t="s">
        <v>20</v>
      </c>
      <c r="C7" s="21">
        <v>3</v>
      </c>
      <c r="D7" s="20">
        <v>0</v>
      </c>
      <c r="E7" s="2">
        <v>3</v>
      </c>
      <c r="F7" s="2">
        <v>3</v>
      </c>
      <c r="G7" s="2">
        <v>3</v>
      </c>
      <c r="H7" s="21">
        <v>2</v>
      </c>
      <c r="I7" s="2">
        <v>2</v>
      </c>
      <c r="J7" s="2">
        <v>4</v>
      </c>
      <c r="L7" s="1" t="s">
        <v>24</v>
      </c>
      <c r="M7" s="32">
        <f t="shared" si="1"/>
        <v>3.7777777777777777</v>
      </c>
      <c r="N7" s="32">
        <f t="shared" si="2"/>
        <v>3.2222222222222223</v>
      </c>
      <c r="O7" s="32">
        <f t="shared" si="3"/>
        <v>0</v>
      </c>
      <c r="P7" s="32">
        <f t="shared" si="4"/>
        <v>3.3333333333333335</v>
      </c>
      <c r="Q7" s="32">
        <f t="shared" si="5"/>
        <v>3.2222222222222223</v>
      </c>
      <c r="R7" s="32">
        <f t="shared" si="6"/>
        <v>2.1111111111111112</v>
      </c>
      <c r="S7" s="32">
        <f t="shared" si="7"/>
        <v>3.8888888888888888</v>
      </c>
      <c r="T7" s="32">
        <f t="shared" si="8"/>
        <v>3.6666666666666665</v>
      </c>
    </row>
    <row r="8" spans="2:21" x14ac:dyDescent="0.3">
      <c r="B8" s="1" t="s">
        <v>24</v>
      </c>
      <c r="C8" s="21">
        <v>4</v>
      </c>
      <c r="D8" s="2">
        <v>3</v>
      </c>
      <c r="E8" s="20">
        <v>0</v>
      </c>
      <c r="F8" s="21">
        <v>4</v>
      </c>
      <c r="G8" s="2">
        <v>3</v>
      </c>
      <c r="H8" s="2">
        <v>2</v>
      </c>
      <c r="I8" s="2">
        <v>4</v>
      </c>
      <c r="J8" s="2">
        <v>4</v>
      </c>
      <c r="L8" s="1" t="s">
        <v>23</v>
      </c>
      <c r="M8" s="32">
        <f t="shared" si="1"/>
        <v>3</v>
      </c>
      <c r="N8" s="32">
        <f t="shared" si="2"/>
        <v>2.8888888888888888</v>
      </c>
      <c r="O8" s="32">
        <f t="shared" si="3"/>
        <v>3.2222222222222223</v>
      </c>
      <c r="P8" s="32">
        <f t="shared" si="4"/>
        <v>0</v>
      </c>
      <c r="Q8" s="32">
        <f t="shared" si="5"/>
        <v>3.7777777777777777</v>
      </c>
      <c r="R8" s="32">
        <f t="shared" si="6"/>
        <v>3</v>
      </c>
      <c r="S8" s="32">
        <f t="shared" si="7"/>
        <v>3.3333333333333335</v>
      </c>
      <c r="T8" s="32">
        <f t="shared" si="8"/>
        <v>3.8888888888888888</v>
      </c>
    </row>
    <row r="9" spans="2:21" x14ac:dyDescent="0.3">
      <c r="B9" s="1" t="s">
        <v>23</v>
      </c>
      <c r="C9" s="21">
        <v>3</v>
      </c>
      <c r="D9" s="2">
        <v>3</v>
      </c>
      <c r="E9" s="21">
        <v>4</v>
      </c>
      <c r="F9" s="20">
        <v>0</v>
      </c>
      <c r="G9" s="2">
        <v>4</v>
      </c>
      <c r="H9" s="2">
        <v>3</v>
      </c>
      <c r="I9" s="2">
        <v>3</v>
      </c>
      <c r="J9" s="21">
        <v>3</v>
      </c>
      <c r="L9" s="1" t="s">
        <v>26</v>
      </c>
      <c r="M9" s="32">
        <f t="shared" si="1"/>
        <v>3.3333333333333335</v>
      </c>
      <c r="N9" s="32">
        <f t="shared" si="2"/>
        <v>3.3333333333333335</v>
      </c>
      <c r="O9" s="32">
        <f t="shared" si="3"/>
        <v>3.1111111111111112</v>
      </c>
      <c r="P9" s="32">
        <f t="shared" si="4"/>
        <v>3.7777777777777777</v>
      </c>
      <c r="Q9" s="32">
        <f t="shared" si="5"/>
        <v>0</v>
      </c>
      <c r="R9" s="32">
        <f t="shared" si="6"/>
        <v>2.3333333333333335</v>
      </c>
      <c r="S9" s="32">
        <f t="shared" si="7"/>
        <v>3.8888888888888888</v>
      </c>
      <c r="T9" s="32">
        <f t="shared" si="8"/>
        <v>2.8888888888888888</v>
      </c>
    </row>
    <row r="10" spans="2:21" x14ac:dyDescent="0.3">
      <c r="B10" s="1" t="s">
        <v>26</v>
      </c>
      <c r="C10" s="21">
        <v>4</v>
      </c>
      <c r="D10" s="2">
        <v>3</v>
      </c>
      <c r="E10" s="2">
        <v>3</v>
      </c>
      <c r="F10" s="2">
        <v>4</v>
      </c>
      <c r="G10" s="20">
        <v>0</v>
      </c>
      <c r="H10" s="2">
        <v>2</v>
      </c>
      <c r="I10" s="2">
        <v>4</v>
      </c>
      <c r="J10" s="2">
        <v>3</v>
      </c>
      <c r="L10" s="1" t="s">
        <v>28</v>
      </c>
      <c r="M10" s="32">
        <f t="shared" si="1"/>
        <v>2.6666666666666665</v>
      </c>
      <c r="N10" s="32">
        <f t="shared" si="2"/>
        <v>2.8888888888888888</v>
      </c>
      <c r="O10" s="32">
        <f t="shared" si="3"/>
        <v>2.1111111111111112</v>
      </c>
      <c r="P10" s="32">
        <f t="shared" si="4"/>
        <v>3</v>
      </c>
      <c r="Q10" s="32">
        <f t="shared" si="5"/>
        <v>2.3333333333333335</v>
      </c>
      <c r="R10" s="32">
        <f t="shared" si="6"/>
        <v>0</v>
      </c>
      <c r="S10" s="32">
        <f t="shared" si="7"/>
        <v>2</v>
      </c>
      <c r="T10" s="32">
        <f t="shared" si="8"/>
        <v>2.4444444444444446</v>
      </c>
    </row>
    <row r="11" spans="2:21" x14ac:dyDescent="0.3">
      <c r="B11" s="1" t="s">
        <v>28</v>
      </c>
      <c r="C11" s="21">
        <v>3</v>
      </c>
      <c r="D11" s="21">
        <v>2</v>
      </c>
      <c r="E11" s="2">
        <v>2</v>
      </c>
      <c r="F11" s="2">
        <v>3</v>
      </c>
      <c r="G11" s="2">
        <v>2</v>
      </c>
      <c r="H11" s="20">
        <v>0</v>
      </c>
      <c r="I11" s="2">
        <v>2</v>
      </c>
      <c r="J11" s="2">
        <v>2</v>
      </c>
      <c r="L11" s="1" t="s">
        <v>30</v>
      </c>
      <c r="M11" s="32">
        <f t="shared" si="1"/>
        <v>2.2222222222222223</v>
      </c>
      <c r="N11" s="32">
        <f t="shared" si="2"/>
        <v>2.4444444444444446</v>
      </c>
      <c r="O11" s="32">
        <f t="shared" si="3"/>
        <v>3.6666666666666665</v>
      </c>
      <c r="P11" s="32">
        <f t="shared" si="4"/>
        <v>3.4444444444444446</v>
      </c>
      <c r="Q11" s="32">
        <f t="shared" si="5"/>
        <v>3.8888888888888888</v>
      </c>
      <c r="R11" s="32">
        <f t="shared" si="6"/>
        <v>2.1111111111111112</v>
      </c>
      <c r="S11" s="32">
        <f t="shared" si="7"/>
        <v>0</v>
      </c>
      <c r="T11" s="32">
        <f t="shared" si="8"/>
        <v>2.8888888888888888</v>
      </c>
    </row>
    <row r="12" spans="2:21" x14ac:dyDescent="0.3">
      <c r="B12" s="1" t="s">
        <v>30</v>
      </c>
      <c r="C12" s="21">
        <v>2</v>
      </c>
      <c r="D12" s="2">
        <v>2</v>
      </c>
      <c r="E12" s="2">
        <v>4</v>
      </c>
      <c r="F12" s="2">
        <v>3</v>
      </c>
      <c r="G12" s="2">
        <v>4</v>
      </c>
      <c r="H12" s="2">
        <v>2</v>
      </c>
      <c r="I12" s="20">
        <v>0</v>
      </c>
      <c r="J12" s="2">
        <v>3</v>
      </c>
      <c r="L12" s="1" t="s">
        <v>33</v>
      </c>
      <c r="M12" s="32">
        <f t="shared" si="1"/>
        <v>2.5555555555555554</v>
      </c>
      <c r="N12" s="32">
        <f t="shared" si="2"/>
        <v>3.8888888888888888</v>
      </c>
      <c r="O12" s="32">
        <f t="shared" si="3"/>
        <v>3.5555555555555554</v>
      </c>
      <c r="P12" s="32">
        <f t="shared" si="4"/>
        <v>3.8888888888888888</v>
      </c>
      <c r="Q12" s="32">
        <f t="shared" si="5"/>
        <v>2.8888888888888888</v>
      </c>
      <c r="R12" s="32">
        <f t="shared" si="6"/>
        <v>2.4444444444444446</v>
      </c>
      <c r="S12" s="32">
        <f t="shared" si="7"/>
        <v>3</v>
      </c>
      <c r="T12" s="32">
        <f t="shared" si="8"/>
        <v>0</v>
      </c>
    </row>
    <row r="13" spans="2:21" x14ac:dyDescent="0.3">
      <c r="B13" s="1" t="s">
        <v>33</v>
      </c>
      <c r="C13" s="21">
        <v>2</v>
      </c>
      <c r="D13" s="2">
        <v>4</v>
      </c>
      <c r="E13" s="2">
        <v>4</v>
      </c>
      <c r="F13" s="21">
        <v>3</v>
      </c>
      <c r="G13" s="2">
        <v>3</v>
      </c>
      <c r="H13" s="2">
        <v>2</v>
      </c>
      <c r="I13" s="2">
        <v>3</v>
      </c>
      <c r="J13" s="20">
        <v>0</v>
      </c>
    </row>
    <row r="15" spans="2:21" x14ac:dyDescent="0.3">
      <c r="B15" s="55" t="s">
        <v>46</v>
      </c>
      <c r="C15" s="55"/>
      <c r="D15" s="55"/>
      <c r="E15" s="55"/>
      <c r="F15" s="55"/>
      <c r="G15" s="55"/>
      <c r="H15" s="55"/>
      <c r="I15" s="55"/>
      <c r="J15" s="55"/>
      <c r="L15" s="55" t="s">
        <v>59</v>
      </c>
      <c r="M15" s="55"/>
      <c r="N15" s="55"/>
      <c r="O15" s="55"/>
      <c r="P15" s="55"/>
      <c r="Q15" s="55"/>
      <c r="R15" s="55"/>
      <c r="S15" s="55"/>
      <c r="T15" s="55"/>
      <c r="U15" s="55"/>
    </row>
    <row r="16" spans="2:21" x14ac:dyDescent="0.3">
      <c r="B16" s="47" t="s">
        <v>17</v>
      </c>
      <c r="C16" s="48"/>
      <c r="D16" s="48"/>
      <c r="E16" s="48"/>
      <c r="F16" s="48"/>
      <c r="G16" s="48"/>
      <c r="H16" s="48"/>
      <c r="I16" s="48"/>
      <c r="J16" s="49"/>
      <c r="L16" s="1"/>
      <c r="M16" s="1" t="s">
        <v>18</v>
      </c>
      <c r="N16" s="1" t="s">
        <v>20</v>
      </c>
      <c r="O16" s="1" t="s">
        <v>24</v>
      </c>
      <c r="P16" s="1" t="s">
        <v>23</v>
      </c>
      <c r="Q16" s="1" t="s">
        <v>26</v>
      </c>
      <c r="R16" s="1" t="s">
        <v>28</v>
      </c>
      <c r="S16" s="1" t="s">
        <v>30</v>
      </c>
      <c r="T16" s="1" t="s">
        <v>33</v>
      </c>
      <c r="U16" s="65" t="s">
        <v>60</v>
      </c>
    </row>
    <row r="17" spans="2:23" x14ac:dyDescent="0.3">
      <c r="B17" s="1"/>
      <c r="C17" s="1" t="s">
        <v>18</v>
      </c>
      <c r="D17" s="1" t="s">
        <v>20</v>
      </c>
      <c r="E17" s="1" t="s">
        <v>24</v>
      </c>
      <c r="F17" s="1" t="s">
        <v>23</v>
      </c>
      <c r="G17" s="1" t="s">
        <v>26</v>
      </c>
      <c r="H17" s="1" t="s">
        <v>28</v>
      </c>
      <c r="I17" s="1" t="s">
        <v>30</v>
      </c>
      <c r="J17" s="1" t="s">
        <v>33</v>
      </c>
      <c r="L17" s="1" t="s">
        <v>18</v>
      </c>
      <c r="M17" s="32">
        <f>AVERAGE(C18,C30,C42,C54,C66,C78,C90,C102,C114)</f>
        <v>0</v>
      </c>
      <c r="N17" s="32">
        <f t="shared" ref="N17:N24" si="9">AVERAGE(D18,D30,D42,D54,D66,D78,D90,D102,D114)</f>
        <v>3</v>
      </c>
      <c r="O17" s="32">
        <f t="shared" ref="O17:O24" si="10">AVERAGE(E18,E30,E42,E54,E66,E78,E90,E102,E114)</f>
        <v>3.625</v>
      </c>
      <c r="P17" s="32">
        <f t="shared" ref="P17:P24" si="11">AVERAGE(F18,F30,F42,F54,F66,F78,F90,F102,F114)</f>
        <v>3.125</v>
      </c>
      <c r="Q17" s="32">
        <f t="shared" ref="Q17:Q24" si="12">AVERAGE(G18,G30,G42,G54,G66,G78,G90,G102,G114)</f>
        <v>3.25</v>
      </c>
      <c r="R17" s="32">
        <f t="shared" ref="R17:R24" si="13">AVERAGE(H18,H30,H42,H54,H66,H78,H90,H102,H114)</f>
        <v>2.5</v>
      </c>
      <c r="S17" s="32">
        <f t="shared" ref="S17:S24" si="14">AVERAGE(I18,I30,I42,I54,I66,I78,I90,I102,I114)</f>
        <v>2.25</v>
      </c>
      <c r="T17" s="32">
        <f t="shared" ref="T17:T24" si="15">AVERAGE(J18,J30,J42,J54,J66,J78,J90,J102,J114)</f>
        <v>2.5</v>
      </c>
      <c r="U17" s="34">
        <f>SUM(M17:T17)</f>
        <v>20.25</v>
      </c>
    </row>
    <row r="18" spans="2:23" x14ac:dyDescent="0.3">
      <c r="B18" s="1" t="s">
        <v>18</v>
      </c>
      <c r="C18" s="20">
        <v>0</v>
      </c>
      <c r="D18" s="2">
        <v>3</v>
      </c>
      <c r="E18" s="21">
        <v>4</v>
      </c>
      <c r="F18" s="21">
        <v>4</v>
      </c>
      <c r="G18" s="21">
        <v>3</v>
      </c>
      <c r="H18" s="21">
        <v>2</v>
      </c>
      <c r="I18" s="21">
        <v>2</v>
      </c>
      <c r="J18" s="21">
        <v>4</v>
      </c>
      <c r="L18" s="1" t="s">
        <v>20</v>
      </c>
      <c r="M18" s="32">
        <f t="shared" ref="M18:M24" si="16">AVERAGE(C19,C31,C43,C55,C67,C79,C91,C103,C115)</f>
        <v>3</v>
      </c>
      <c r="N18" s="32">
        <f t="shared" si="9"/>
        <v>0</v>
      </c>
      <c r="O18" s="32">
        <f t="shared" si="10"/>
        <v>3.25</v>
      </c>
      <c r="P18" s="32">
        <f t="shared" si="11"/>
        <v>2.875</v>
      </c>
      <c r="Q18" s="32">
        <f t="shared" si="12"/>
        <v>3.25</v>
      </c>
      <c r="R18" s="32">
        <f t="shared" si="13"/>
        <v>3</v>
      </c>
      <c r="S18" s="32">
        <f t="shared" si="14"/>
        <v>2.5</v>
      </c>
      <c r="T18" s="32">
        <f t="shared" si="15"/>
        <v>4</v>
      </c>
      <c r="U18" s="34">
        <f t="shared" ref="U18:U24" si="17">SUM(M18:T18)</f>
        <v>21.875</v>
      </c>
      <c r="V18" t="s">
        <v>61</v>
      </c>
      <c r="W18" s="33">
        <f>MAX(M25:T25)</f>
        <v>23.5</v>
      </c>
    </row>
    <row r="19" spans="2:23" x14ac:dyDescent="0.3">
      <c r="B19" s="1" t="s">
        <v>20</v>
      </c>
      <c r="C19" s="2">
        <v>3</v>
      </c>
      <c r="D19" s="20">
        <v>0</v>
      </c>
      <c r="E19" s="21">
        <v>3</v>
      </c>
      <c r="F19" s="21">
        <v>2</v>
      </c>
      <c r="G19" s="21">
        <v>3</v>
      </c>
      <c r="H19" s="21">
        <v>3</v>
      </c>
      <c r="I19" s="21">
        <v>2</v>
      </c>
      <c r="J19" s="21">
        <v>4</v>
      </c>
      <c r="L19" s="1" t="s">
        <v>24</v>
      </c>
      <c r="M19" s="32">
        <f t="shared" si="16"/>
        <v>3.75</v>
      </c>
      <c r="N19" s="32">
        <f t="shared" si="9"/>
        <v>3.25</v>
      </c>
      <c r="O19" s="32">
        <f t="shared" si="10"/>
        <v>0</v>
      </c>
      <c r="P19" s="32">
        <f t="shared" si="11"/>
        <v>3.25</v>
      </c>
      <c r="Q19" s="32">
        <f t="shared" si="12"/>
        <v>3.25</v>
      </c>
      <c r="R19" s="32">
        <f t="shared" si="13"/>
        <v>2.125</v>
      </c>
      <c r="S19" s="32">
        <f t="shared" si="14"/>
        <v>3.875</v>
      </c>
      <c r="T19" s="32">
        <f t="shared" si="15"/>
        <v>3.625</v>
      </c>
      <c r="U19" s="34">
        <f t="shared" si="17"/>
        <v>23.125</v>
      </c>
    </row>
    <row r="20" spans="2:23" x14ac:dyDescent="0.3">
      <c r="B20" s="1" t="s">
        <v>24</v>
      </c>
      <c r="C20" s="2">
        <v>4</v>
      </c>
      <c r="D20" s="2">
        <v>3</v>
      </c>
      <c r="E20" s="20">
        <v>0</v>
      </c>
      <c r="F20" s="2">
        <v>3</v>
      </c>
      <c r="G20" s="2">
        <v>3</v>
      </c>
      <c r="H20" s="22">
        <v>3</v>
      </c>
      <c r="I20" s="22">
        <v>4</v>
      </c>
      <c r="J20" s="22">
        <v>4</v>
      </c>
      <c r="L20" s="1" t="s">
        <v>23</v>
      </c>
      <c r="M20" s="32">
        <f t="shared" si="16"/>
        <v>3</v>
      </c>
      <c r="N20" s="32">
        <f t="shared" si="9"/>
        <v>2.875</v>
      </c>
      <c r="O20" s="32">
        <f t="shared" si="10"/>
        <v>3.125</v>
      </c>
      <c r="P20" s="32">
        <f t="shared" si="11"/>
        <v>0</v>
      </c>
      <c r="Q20" s="32">
        <f t="shared" si="12"/>
        <v>3.75</v>
      </c>
      <c r="R20" s="32">
        <f t="shared" si="13"/>
        <v>3</v>
      </c>
      <c r="S20" s="32">
        <f t="shared" si="14"/>
        <v>3.375</v>
      </c>
      <c r="T20" s="32">
        <f t="shared" si="15"/>
        <v>4</v>
      </c>
      <c r="U20" s="34">
        <f t="shared" si="17"/>
        <v>23.125</v>
      </c>
    </row>
    <row r="21" spans="2:23" x14ac:dyDescent="0.3">
      <c r="B21" s="1" t="s">
        <v>23</v>
      </c>
      <c r="C21" s="21">
        <v>4</v>
      </c>
      <c r="D21" s="21">
        <v>2</v>
      </c>
      <c r="E21" s="21">
        <v>3</v>
      </c>
      <c r="F21" s="20">
        <v>0</v>
      </c>
      <c r="G21" s="2">
        <v>4</v>
      </c>
      <c r="H21" s="22">
        <v>3</v>
      </c>
      <c r="I21" s="22">
        <v>4</v>
      </c>
      <c r="J21" s="22">
        <v>4</v>
      </c>
      <c r="L21" s="1" t="s">
        <v>26</v>
      </c>
      <c r="M21" s="32">
        <f t="shared" si="16"/>
        <v>3.25</v>
      </c>
      <c r="N21" s="32">
        <f t="shared" si="9"/>
        <v>3.375</v>
      </c>
      <c r="O21" s="32">
        <f t="shared" si="10"/>
        <v>3.125</v>
      </c>
      <c r="P21" s="32">
        <f t="shared" si="11"/>
        <v>3.75</v>
      </c>
      <c r="Q21" s="32">
        <f t="shared" si="12"/>
        <v>0</v>
      </c>
      <c r="R21" s="32">
        <f t="shared" si="13"/>
        <v>2.375</v>
      </c>
      <c r="S21" s="32">
        <f t="shared" si="14"/>
        <v>3.875</v>
      </c>
      <c r="T21" s="32">
        <f t="shared" si="15"/>
        <v>2.875</v>
      </c>
      <c r="U21" s="34">
        <f t="shared" si="17"/>
        <v>22.625</v>
      </c>
      <c r="V21" t="s">
        <v>62</v>
      </c>
      <c r="W21" s="33">
        <f>MAX(U17:U24)</f>
        <v>23.125</v>
      </c>
    </row>
    <row r="22" spans="2:23" x14ac:dyDescent="0.3">
      <c r="B22" s="1" t="s">
        <v>26</v>
      </c>
      <c r="C22" s="21">
        <v>3</v>
      </c>
      <c r="D22" s="21">
        <v>3</v>
      </c>
      <c r="E22" s="21">
        <v>3</v>
      </c>
      <c r="F22" s="2">
        <v>4</v>
      </c>
      <c r="G22" s="20">
        <v>0</v>
      </c>
      <c r="H22" s="22">
        <v>2</v>
      </c>
      <c r="I22" s="22">
        <v>4</v>
      </c>
      <c r="J22" s="22">
        <v>3</v>
      </c>
      <c r="L22" s="1" t="s">
        <v>28</v>
      </c>
      <c r="M22" s="32">
        <f t="shared" si="16"/>
        <v>2.625</v>
      </c>
      <c r="N22" s="32">
        <f t="shared" si="9"/>
        <v>3</v>
      </c>
      <c r="O22" s="32">
        <f t="shared" si="10"/>
        <v>2.125</v>
      </c>
      <c r="P22" s="32">
        <f t="shared" si="11"/>
        <v>3</v>
      </c>
      <c r="Q22" s="32">
        <f t="shared" si="12"/>
        <v>2.375</v>
      </c>
      <c r="R22" s="32">
        <f t="shared" si="13"/>
        <v>0</v>
      </c>
      <c r="S22" s="32">
        <f t="shared" si="14"/>
        <v>2</v>
      </c>
      <c r="T22" s="32">
        <f t="shared" si="15"/>
        <v>2.5</v>
      </c>
      <c r="U22" s="34">
        <f t="shared" si="17"/>
        <v>17.625</v>
      </c>
    </row>
    <row r="23" spans="2:23" x14ac:dyDescent="0.3">
      <c r="B23" s="1" t="s">
        <v>28</v>
      </c>
      <c r="C23" s="21">
        <v>2</v>
      </c>
      <c r="D23" s="21">
        <v>3</v>
      </c>
      <c r="E23" s="21">
        <v>3</v>
      </c>
      <c r="F23" s="2">
        <v>3</v>
      </c>
      <c r="G23" s="2">
        <v>2</v>
      </c>
      <c r="H23" s="20">
        <v>0</v>
      </c>
      <c r="I23" s="2">
        <v>2</v>
      </c>
      <c r="J23" s="2">
        <v>2</v>
      </c>
      <c r="L23" s="1" t="s">
        <v>30</v>
      </c>
      <c r="M23" s="32">
        <f t="shared" si="16"/>
        <v>2.25</v>
      </c>
      <c r="N23" s="32">
        <f t="shared" si="9"/>
        <v>2.5</v>
      </c>
      <c r="O23" s="32">
        <f t="shared" si="10"/>
        <v>3.625</v>
      </c>
      <c r="P23" s="32">
        <f t="shared" si="11"/>
        <v>3.5</v>
      </c>
      <c r="Q23" s="32">
        <f t="shared" si="12"/>
        <v>3.875</v>
      </c>
      <c r="R23" s="32">
        <f t="shared" si="13"/>
        <v>2.125</v>
      </c>
      <c r="S23" s="32">
        <f t="shared" si="14"/>
        <v>0</v>
      </c>
      <c r="T23" s="32">
        <f t="shared" si="15"/>
        <v>2.875</v>
      </c>
      <c r="U23" s="34">
        <f t="shared" si="17"/>
        <v>20.75</v>
      </c>
    </row>
    <row r="24" spans="2:23" x14ac:dyDescent="0.3">
      <c r="B24" s="1" t="s">
        <v>30</v>
      </c>
      <c r="C24" s="21">
        <v>2</v>
      </c>
      <c r="D24" s="21">
        <v>2</v>
      </c>
      <c r="E24" s="21">
        <v>4</v>
      </c>
      <c r="F24" s="22">
        <v>4</v>
      </c>
      <c r="G24" s="2">
        <v>4</v>
      </c>
      <c r="H24" s="2">
        <v>2</v>
      </c>
      <c r="I24" s="20">
        <v>0</v>
      </c>
      <c r="J24" s="22">
        <v>2</v>
      </c>
      <c r="L24" s="1" t="s">
        <v>33</v>
      </c>
      <c r="M24" s="32">
        <f t="shared" si="16"/>
        <v>2.625</v>
      </c>
      <c r="N24" s="32">
        <f t="shared" si="9"/>
        <v>3.875</v>
      </c>
      <c r="O24" s="32">
        <f t="shared" si="10"/>
        <v>3.5</v>
      </c>
      <c r="P24" s="32">
        <f t="shared" si="11"/>
        <v>4</v>
      </c>
      <c r="Q24" s="32">
        <f t="shared" si="12"/>
        <v>2.875</v>
      </c>
      <c r="R24" s="32">
        <f t="shared" si="13"/>
        <v>2.5</v>
      </c>
      <c r="S24" s="32">
        <f t="shared" si="14"/>
        <v>3</v>
      </c>
      <c r="T24" s="32">
        <f t="shared" si="15"/>
        <v>0</v>
      </c>
      <c r="U24" s="34">
        <f t="shared" si="17"/>
        <v>22.375</v>
      </c>
    </row>
    <row r="25" spans="2:23" x14ac:dyDescent="0.3">
      <c r="B25" s="1" t="s">
        <v>33</v>
      </c>
      <c r="C25" s="21">
        <v>4</v>
      </c>
      <c r="D25" s="21">
        <v>4</v>
      </c>
      <c r="E25" s="21">
        <v>4</v>
      </c>
      <c r="F25" s="2">
        <v>4</v>
      </c>
      <c r="G25" s="2">
        <v>3</v>
      </c>
      <c r="H25" s="2">
        <v>2</v>
      </c>
      <c r="I25" s="22">
        <v>2</v>
      </c>
      <c r="J25" s="20">
        <v>0</v>
      </c>
      <c r="L25" s="66" t="s">
        <v>60</v>
      </c>
      <c r="M25" s="34">
        <f>SUM(M17:M24)</f>
        <v>20.5</v>
      </c>
      <c r="N25" s="34">
        <f t="shared" ref="N25:T25" si="18">SUM(N17:N24)</f>
        <v>21.875</v>
      </c>
      <c r="O25" s="34">
        <f t="shared" si="18"/>
        <v>22.375</v>
      </c>
      <c r="P25" s="36">
        <f t="shared" si="18"/>
        <v>23.5</v>
      </c>
      <c r="Q25" s="34">
        <f t="shared" si="18"/>
        <v>22.625</v>
      </c>
      <c r="R25" s="34">
        <f t="shared" si="18"/>
        <v>17.625</v>
      </c>
      <c r="S25" s="34">
        <f t="shared" si="18"/>
        <v>20.875</v>
      </c>
      <c r="T25" s="34">
        <f t="shared" si="18"/>
        <v>22.375</v>
      </c>
      <c r="U25" s="35">
        <f>SUM(U17:U24)</f>
        <v>171.75</v>
      </c>
    </row>
    <row r="27" spans="2:23" x14ac:dyDescent="0.3">
      <c r="B27" s="55" t="s">
        <v>47</v>
      </c>
      <c r="C27" s="55"/>
      <c r="D27" s="55"/>
      <c r="E27" s="55"/>
      <c r="F27" s="55"/>
      <c r="G27" s="55"/>
      <c r="H27" s="55"/>
      <c r="I27" s="55"/>
      <c r="J27" s="55"/>
      <c r="L27" s="58" t="s">
        <v>63</v>
      </c>
      <c r="M27" s="59"/>
      <c r="N27" s="59"/>
      <c r="O27" s="59"/>
      <c r="P27" s="59"/>
      <c r="Q27" s="59"/>
      <c r="R27" s="59"/>
      <c r="S27" s="59"/>
      <c r="T27" s="59"/>
      <c r="U27" s="6"/>
    </row>
    <row r="28" spans="2:23" x14ac:dyDescent="0.3">
      <c r="B28" s="47" t="s">
        <v>17</v>
      </c>
      <c r="C28" s="48"/>
      <c r="D28" s="48"/>
      <c r="E28" s="48"/>
      <c r="F28" s="48"/>
      <c r="G28" s="48"/>
      <c r="H28" s="48"/>
      <c r="I28" s="48"/>
      <c r="J28" s="49"/>
      <c r="L28" s="1"/>
      <c r="M28" s="1" t="s">
        <v>18</v>
      </c>
      <c r="N28" s="1" t="s">
        <v>20</v>
      </c>
      <c r="O28" s="1" t="s">
        <v>24</v>
      </c>
      <c r="P28" s="1" t="s">
        <v>23</v>
      </c>
      <c r="Q28" s="1" t="s">
        <v>26</v>
      </c>
      <c r="R28" s="1" t="s">
        <v>28</v>
      </c>
      <c r="S28" s="1" t="s">
        <v>30</v>
      </c>
      <c r="T28" s="1" t="s">
        <v>33</v>
      </c>
    </row>
    <row r="29" spans="2:23" x14ac:dyDescent="0.3">
      <c r="B29" s="1"/>
      <c r="C29" s="1" t="s">
        <v>18</v>
      </c>
      <c r="D29" s="1" t="s">
        <v>20</v>
      </c>
      <c r="E29" s="1" t="s">
        <v>24</v>
      </c>
      <c r="F29" s="1" t="s">
        <v>23</v>
      </c>
      <c r="G29" s="1" t="s">
        <v>26</v>
      </c>
      <c r="H29" s="1" t="s">
        <v>28</v>
      </c>
      <c r="I29" s="1" t="s">
        <v>30</v>
      </c>
      <c r="J29" s="1" t="s">
        <v>33</v>
      </c>
      <c r="L29" s="1" t="s">
        <v>18</v>
      </c>
      <c r="M29" s="32">
        <f>M17/$P$25</f>
        <v>0</v>
      </c>
      <c r="N29" s="32">
        <f t="shared" ref="N29:T29" si="19">N17/$P$25</f>
        <v>0.1276595744680851</v>
      </c>
      <c r="O29" s="32">
        <f t="shared" si="19"/>
        <v>0.15425531914893617</v>
      </c>
      <c r="P29" s="32">
        <f t="shared" si="19"/>
        <v>0.13297872340425532</v>
      </c>
      <c r="Q29" s="32">
        <f t="shared" si="19"/>
        <v>0.13829787234042554</v>
      </c>
      <c r="R29" s="32">
        <f t="shared" si="19"/>
        <v>0.10638297872340426</v>
      </c>
      <c r="S29" s="32">
        <f t="shared" si="19"/>
        <v>9.5744680851063829E-2</v>
      </c>
      <c r="T29" s="32">
        <f t="shared" si="19"/>
        <v>0.10638297872340426</v>
      </c>
    </row>
    <row r="30" spans="2:23" x14ac:dyDescent="0.3">
      <c r="B30" s="1" t="s">
        <v>18</v>
      </c>
      <c r="C30" s="20">
        <v>0</v>
      </c>
      <c r="D30" s="2">
        <v>3</v>
      </c>
      <c r="E30" s="2">
        <v>3</v>
      </c>
      <c r="F30" s="2">
        <v>4</v>
      </c>
      <c r="G30" s="2">
        <v>4</v>
      </c>
      <c r="H30" s="2">
        <v>2</v>
      </c>
      <c r="I30" s="2">
        <v>3</v>
      </c>
      <c r="J30" s="2">
        <v>2</v>
      </c>
      <c r="L30" s="1" t="s">
        <v>20</v>
      </c>
      <c r="M30" s="32">
        <f t="shared" ref="M30:T36" si="20">M18/$P$25</f>
        <v>0.1276595744680851</v>
      </c>
      <c r="N30" s="32">
        <f t="shared" si="20"/>
        <v>0</v>
      </c>
      <c r="O30" s="32">
        <f t="shared" si="20"/>
        <v>0.13829787234042554</v>
      </c>
      <c r="P30" s="32">
        <f t="shared" si="20"/>
        <v>0.12234042553191489</v>
      </c>
      <c r="Q30" s="32">
        <f t="shared" si="20"/>
        <v>0.13829787234042554</v>
      </c>
      <c r="R30" s="32">
        <f t="shared" si="20"/>
        <v>0.1276595744680851</v>
      </c>
      <c r="S30" s="32">
        <f t="shared" si="20"/>
        <v>0.10638297872340426</v>
      </c>
      <c r="T30" s="32">
        <f t="shared" si="20"/>
        <v>0.1702127659574468</v>
      </c>
    </row>
    <row r="31" spans="2:23" x14ac:dyDescent="0.3">
      <c r="B31" s="1" t="s">
        <v>20</v>
      </c>
      <c r="C31" s="2">
        <v>3</v>
      </c>
      <c r="D31" s="20">
        <v>0</v>
      </c>
      <c r="E31" s="2">
        <v>4</v>
      </c>
      <c r="F31" s="2">
        <v>3</v>
      </c>
      <c r="G31" s="2">
        <v>3</v>
      </c>
      <c r="H31" s="2">
        <v>3</v>
      </c>
      <c r="I31" s="2">
        <v>3</v>
      </c>
      <c r="J31" s="2">
        <v>4</v>
      </c>
      <c r="L31" s="1" t="s">
        <v>24</v>
      </c>
      <c r="M31" s="32">
        <f t="shared" si="20"/>
        <v>0.15957446808510639</v>
      </c>
      <c r="N31" s="32">
        <f t="shared" si="20"/>
        <v>0.13829787234042554</v>
      </c>
      <c r="O31" s="32">
        <f t="shared" si="20"/>
        <v>0</v>
      </c>
      <c r="P31" s="32">
        <f t="shared" si="20"/>
        <v>0.13829787234042554</v>
      </c>
      <c r="Q31" s="32">
        <f t="shared" si="20"/>
        <v>0.13829787234042554</v>
      </c>
      <c r="R31" s="32">
        <f t="shared" si="20"/>
        <v>9.0425531914893623E-2</v>
      </c>
      <c r="S31" s="32">
        <f t="shared" si="20"/>
        <v>0.16489361702127658</v>
      </c>
      <c r="T31" s="32">
        <f t="shared" si="20"/>
        <v>0.15425531914893617</v>
      </c>
    </row>
    <row r="32" spans="2:23" x14ac:dyDescent="0.3">
      <c r="B32" s="1" t="s">
        <v>24</v>
      </c>
      <c r="C32" s="2">
        <v>4</v>
      </c>
      <c r="D32" s="2">
        <v>4</v>
      </c>
      <c r="E32" s="20">
        <v>0</v>
      </c>
      <c r="F32" s="2">
        <v>4</v>
      </c>
      <c r="G32" s="2">
        <v>4</v>
      </c>
      <c r="H32" s="2">
        <v>2</v>
      </c>
      <c r="I32" s="2">
        <v>5</v>
      </c>
      <c r="J32" s="2">
        <v>4</v>
      </c>
      <c r="L32" s="1" t="s">
        <v>23</v>
      </c>
      <c r="M32" s="32">
        <f t="shared" si="20"/>
        <v>0.1276595744680851</v>
      </c>
      <c r="N32" s="32">
        <f t="shared" si="20"/>
        <v>0.12234042553191489</v>
      </c>
      <c r="O32" s="32">
        <f t="shared" si="20"/>
        <v>0.13297872340425532</v>
      </c>
      <c r="P32" s="32">
        <f t="shared" si="20"/>
        <v>0</v>
      </c>
      <c r="Q32" s="32">
        <f t="shared" si="20"/>
        <v>0.15957446808510639</v>
      </c>
      <c r="R32" s="32">
        <f t="shared" si="20"/>
        <v>0.1276595744680851</v>
      </c>
      <c r="S32" s="32">
        <f t="shared" si="20"/>
        <v>0.14361702127659576</v>
      </c>
      <c r="T32" s="32">
        <f t="shared" si="20"/>
        <v>0.1702127659574468</v>
      </c>
    </row>
    <row r="33" spans="2:20" x14ac:dyDescent="0.3">
      <c r="B33" s="1" t="s">
        <v>23</v>
      </c>
      <c r="C33" s="2">
        <v>3</v>
      </c>
      <c r="D33" s="2">
        <v>3</v>
      </c>
      <c r="E33" s="2">
        <v>3</v>
      </c>
      <c r="F33" s="20">
        <v>0</v>
      </c>
      <c r="G33" s="2">
        <v>3</v>
      </c>
      <c r="H33" s="2">
        <v>3</v>
      </c>
      <c r="I33" s="2">
        <v>3</v>
      </c>
      <c r="J33" s="2">
        <v>4</v>
      </c>
      <c r="L33" s="1" t="s">
        <v>26</v>
      </c>
      <c r="M33" s="32">
        <f t="shared" si="20"/>
        <v>0.13829787234042554</v>
      </c>
      <c r="N33" s="32">
        <f t="shared" si="20"/>
        <v>0.14361702127659576</v>
      </c>
      <c r="O33" s="32">
        <f t="shared" si="20"/>
        <v>0.13297872340425532</v>
      </c>
      <c r="P33" s="32">
        <f t="shared" si="20"/>
        <v>0.15957446808510639</v>
      </c>
      <c r="Q33" s="32">
        <f t="shared" si="20"/>
        <v>0</v>
      </c>
      <c r="R33" s="32">
        <f t="shared" si="20"/>
        <v>0.10106382978723404</v>
      </c>
      <c r="S33" s="32">
        <f t="shared" si="20"/>
        <v>0.16489361702127658</v>
      </c>
      <c r="T33" s="32">
        <f t="shared" si="20"/>
        <v>0.12234042553191489</v>
      </c>
    </row>
    <row r="34" spans="2:20" x14ac:dyDescent="0.3">
      <c r="B34" s="1" t="s">
        <v>26</v>
      </c>
      <c r="C34" s="2">
        <v>4</v>
      </c>
      <c r="D34" s="2">
        <v>4</v>
      </c>
      <c r="E34" s="2">
        <v>3</v>
      </c>
      <c r="F34" s="2">
        <v>3</v>
      </c>
      <c r="G34" s="20">
        <v>0</v>
      </c>
      <c r="H34" s="2">
        <v>2</v>
      </c>
      <c r="I34" s="2">
        <v>4</v>
      </c>
      <c r="J34" s="2">
        <v>3</v>
      </c>
      <c r="L34" s="1" t="s">
        <v>28</v>
      </c>
      <c r="M34" s="32">
        <f t="shared" si="20"/>
        <v>0.11170212765957446</v>
      </c>
      <c r="N34" s="32">
        <f t="shared" si="20"/>
        <v>0.1276595744680851</v>
      </c>
      <c r="O34" s="32">
        <f t="shared" si="20"/>
        <v>9.0425531914893623E-2</v>
      </c>
      <c r="P34" s="32">
        <f t="shared" si="20"/>
        <v>0.1276595744680851</v>
      </c>
      <c r="Q34" s="32">
        <f t="shared" si="20"/>
        <v>0.10106382978723404</v>
      </c>
      <c r="R34" s="32">
        <f t="shared" si="20"/>
        <v>0</v>
      </c>
      <c r="S34" s="32">
        <f t="shared" si="20"/>
        <v>8.5106382978723402E-2</v>
      </c>
      <c r="T34" s="32">
        <f t="shared" si="20"/>
        <v>0.10638297872340426</v>
      </c>
    </row>
    <row r="35" spans="2:20" x14ac:dyDescent="0.3">
      <c r="B35" s="1" t="s">
        <v>28</v>
      </c>
      <c r="C35" s="2">
        <v>3</v>
      </c>
      <c r="D35" s="2">
        <v>3</v>
      </c>
      <c r="E35" s="2">
        <v>2</v>
      </c>
      <c r="F35" s="2">
        <v>3</v>
      </c>
      <c r="G35" s="2">
        <v>2</v>
      </c>
      <c r="H35" s="20">
        <v>0</v>
      </c>
      <c r="I35" s="2">
        <v>2</v>
      </c>
      <c r="J35" s="2">
        <v>3</v>
      </c>
      <c r="L35" s="1" t="s">
        <v>30</v>
      </c>
      <c r="M35" s="32">
        <f t="shared" si="20"/>
        <v>9.5744680851063829E-2</v>
      </c>
      <c r="N35" s="32">
        <f t="shared" si="20"/>
        <v>0.10638297872340426</v>
      </c>
      <c r="O35" s="32">
        <f t="shared" si="20"/>
        <v>0.15425531914893617</v>
      </c>
      <c r="P35" s="32">
        <f t="shared" si="20"/>
        <v>0.14893617021276595</v>
      </c>
      <c r="Q35" s="32">
        <f t="shared" si="20"/>
        <v>0.16489361702127658</v>
      </c>
      <c r="R35" s="32">
        <f t="shared" si="20"/>
        <v>9.0425531914893623E-2</v>
      </c>
      <c r="S35" s="32">
        <f t="shared" si="20"/>
        <v>0</v>
      </c>
      <c r="T35" s="32">
        <f t="shared" si="20"/>
        <v>0.12234042553191489</v>
      </c>
    </row>
    <row r="36" spans="2:20" x14ac:dyDescent="0.3">
      <c r="B36" s="1" t="s">
        <v>30</v>
      </c>
      <c r="C36" s="2">
        <v>3</v>
      </c>
      <c r="D36" s="2">
        <v>3</v>
      </c>
      <c r="E36" s="2">
        <v>3</v>
      </c>
      <c r="F36" s="2">
        <v>4</v>
      </c>
      <c r="G36" s="2">
        <v>4</v>
      </c>
      <c r="H36" s="2">
        <v>3</v>
      </c>
      <c r="I36" s="20">
        <v>0</v>
      </c>
      <c r="J36" s="2">
        <v>3</v>
      </c>
      <c r="L36" s="1" t="s">
        <v>33</v>
      </c>
      <c r="M36" s="32">
        <f t="shared" si="20"/>
        <v>0.11170212765957446</v>
      </c>
      <c r="N36" s="32">
        <f t="shared" si="20"/>
        <v>0.16489361702127658</v>
      </c>
      <c r="O36" s="32">
        <f t="shared" si="20"/>
        <v>0.14893617021276595</v>
      </c>
      <c r="P36" s="32">
        <f t="shared" si="20"/>
        <v>0.1702127659574468</v>
      </c>
      <c r="Q36" s="32">
        <f t="shared" si="20"/>
        <v>0.12234042553191489</v>
      </c>
      <c r="R36" s="32">
        <f t="shared" si="20"/>
        <v>0.10638297872340426</v>
      </c>
      <c r="S36" s="32">
        <f t="shared" si="20"/>
        <v>0.1276595744680851</v>
      </c>
      <c r="T36" s="32">
        <f t="shared" si="20"/>
        <v>0</v>
      </c>
    </row>
    <row r="37" spans="2:20" x14ac:dyDescent="0.3">
      <c r="B37" s="1" t="s">
        <v>33</v>
      </c>
      <c r="C37" s="2">
        <v>3</v>
      </c>
      <c r="D37" s="2">
        <v>3</v>
      </c>
      <c r="E37" s="2">
        <v>3</v>
      </c>
      <c r="F37" s="2">
        <v>4</v>
      </c>
      <c r="G37" s="2">
        <v>3</v>
      </c>
      <c r="H37" s="2">
        <v>3</v>
      </c>
      <c r="I37" s="2">
        <v>4</v>
      </c>
      <c r="J37" s="20">
        <v>0</v>
      </c>
    </row>
    <row r="39" spans="2:20" x14ac:dyDescent="0.3">
      <c r="B39" s="55" t="s">
        <v>53</v>
      </c>
      <c r="C39" s="55"/>
      <c r="D39" s="55"/>
      <c r="E39" s="55"/>
      <c r="F39" s="55"/>
      <c r="G39" s="55"/>
      <c r="H39" s="55"/>
      <c r="I39" s="55"/>
      <c r="J39" s="55"/>
      <c r="L39" s="57" t="s">
        <v>79</v>
      </c>
      <c r="M39" s="57"/>
      <c r="N39" s="57"/>
      <c r="O39" s="57"/>
      <c r="P39" s="57"/>
      <c r="Q39" s="57"/>
      <c r="R39" s="57"/>
      <c r="S39" s="57"/>
      <c r="T39" s="57"/>
    </row>
    <row r="40" spans="2:20" x14ac:dyDescent="0.3">
      <c r="B40" s="47" t="s">
        <v>17</v>
      </c>
      <c r="C40" s="48"/>
      <c r="D40" s="48"/>
      <c r="E40" s="48"/>
      <c r="F40" s="48"/>
      <c r="G40" s="48"/>
      <c r="H40" s="48"/>
      <c r="I40" s="48"/>
      <c r="J40" s="49"/>
      <c r="L40" s="1"/>
      <c r="M40" s="1" t="s">
        <v>18</v>
      </c>
      <c r="N40" s="1" t="s">
        <v>20</v>
      </c>
      <c r="O40" s="1" t="s">
        <v>24</v>
      </c>
      <c r="P40" s="1" t="s">
        <v>23</v>
      </c>
      <c r="Q40" s="1" t="s">
        <v>26</v>
      </c>
      <c r="R40" s="1" t="s">
        <v>28</v>
      </c>
      <c r="S40" s="1" t="s">
        <v>30</v>
      </c>
      <c r="T40" s="1" t="s">
        <v>33</v>
      </c>
    </row>
    <row r="41" spans="2:20" x14ac:dyDescent="0.3">
      <c r="B41" s="1"/>
      <c r="C41" s="1" t="s">
        <v>18</v>
      </c>
      <c r="D41" s="1" t="s">
        <v>20</v>
      </c>
      <c r="E41" s="1" t="s">
        <v>24</v>
      </c>
      <c r="F41" s="1" t="s">
        <v>23</v>
      </c>
      <c r="G41" s="1" t="s">
        <v>26</v>
      </c>
      <c r="H41" s="1" t="s">
        <v>28</v>
      </c>
      <c r="I41" s="1" t="s">
        <v>30</v>
      </c>
      <c r="J41" s="1" t="s">
        <v>33</v>
      </c>
      <c r="L41" s="1" t="s">
        <v>18</v>
      </c>
      <c r="M41" s="37">
        <v>1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</row>
    <row r="42" spans="2:20" x14ac:dyDescent="0.3">
      <c r="B42" s="1" t="s">
        <v>18</v>
      </c>
      <c r="C42" s="20">
        <v>0</v>
      </c>
      <c r="D42" s="2">
        <v>3</v>
      </c>
      <c r="E42" s="2">
        <v>4</v>
      </c>
      <c r="F42" s="2">
        <v>3</v>
      </c>
      <c r="G42" s="2">
        <v>3</v>
      </c>
      <c r="H42" s="2">
        <v>2</v>
      </c>
      <c r="I42" s="2">
        <v>2</v>
      </c>
      <c r="J42" s="2">
        <v>2</v>
      </c>
      <c r="L42" s="1" t="s">
        <v>20</v>
      </c>
      <c r="M42" s="37">
        <v>0</v>
      </c>
      <c r="N42" s="37">
        <v>1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</row>
    <row r="43" spans="2:20" x14ac:dyDescent="0.3">
      <c r="B43" s="1" t="s">
        <v>20</v>
      </c>
      <c r="C43" s="2">
        <v>3</v>
      </c>
      <c r="D43" s="20">
        <v>0</v>
      </c>
      <c r="E43" s="2">
        <v>3</v>
      </c>
      <c r="F43" s="2">
        <v>3</v>
      </c>
      <c r="G43" s="2">
        <v>3</v>
      </c>
      <c r="H43" s="2">
        <v>3</v>
      </c>
      <c r="I43" s="2">
        <v>2</v>
      </c>
      <c r="J43" s="2">
        <v>4</v>
      </c>
      <c r="L43" s="1" t="s">
        <v>24</v>
      </c>
      <c r="M43" s="37">
        <v>0</v>
      </c>
      <c r="N43" s="37">
        <v>0</v>
      </c>
      <c r="O43" s="37">
        <v>1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</row>
    <row r="44" spans="2:20" x14ac:dyDescent="0.3">
      <c r="B44" s="1" t="s">
        <v>24</v>
      </c>
      <c r="C44" s="2">
        <v>4</v>
      </c>
      <c r="D44" s="2">
        <v>3</v>
      </c>
      <c r="E44" s="20">
        <v>0</v>
      </c>
      <c r="F44" s="2">
        <v>3</v>
      </c>
      <c r="G44" s="2">
        <v>3</v>
      </c>
      <c r="H44" s="2">
        <v>2</v>
      </c>
      <c r="I44" s="2">
        <v>4</v>
      </c>
      <c r="J44" s="2">
        <v>4</v>
      </c>
      <c r="L44" s="1" t="s">
        <v>23</v>
      </c>
      <c r="M44" s="37">
        <v>0</v>
      </c>
      <c r="N44" s="37">
        <v>0</v>
      </c>
      <c r="O44" s="37">
        <v>0</v>
      </c>
      <c r="P44" s="37">
        <v>1</v>
      </c>
      <c r="Q44" s="37">
        <v>0</v>
      </c>
      <c r="R44" s="37">
        <v>0</v>
      </c>
      <c r="S44" s="37">
        <v>0</v>
      </c>
      <c r="T44" s="37">
        <v>0</v>
      </c>
    </row>
    <row r="45" spans="2:20" x14ac:dyDescent="0.3">
      <c r="B45" s="1" t="s">
        <v>23</v>
      </c>
      <c r="C45" s="2">
        <v>3</v>
      </c>
      <c r="D45" s="2">
        <v>3</v>
      </c>
      <c r="E45" s="2">
        <v>3</v>
      </c>
      <c r="F45" s="20">
        <v>0</v>
      </c>
      <c r="G45" s="2">
        <v>4</v>
      </c>
      <c r="H45" s="2">
        <v>3</v>
      </c>
      <c r="I45" s="2">
        <v>3</v>
      </c>
      <c r="J45" s="2">
        <v>4</v>
      </c>
      <c r="L45" s="1" t="s">
        <v>26</v>
      </c>
      <c r="M45" s="37">
        <v>0</v>
      </c>
      <c r="N45" s="37">
        <v>0</v>
      </c>
      <c r="O45" s="37">
        <v>0</v>
      </c>
      <c r="P45" s="37">
        <v>0</v>
      </c>
      <c r="Q45" s="37">
        <v>1</v>
      </c>
      <c r="R45" s="37">
        <v>0</v>
      </c>
      <c r="S45" s="37">
        <v>0</v>
      </c>
      <c r="T45" s="37">
        <v>0</v>
      </c>
    </row>
    <row r="46" spans="2:20" x14ac:dyDescent="0.3">
      <c r="B46" s="1" t="s">
        <v>26</v>
      </c>
      <c r="C46" s="2">
        <v>3</v>
      </c>
      <c r="D46" s="2">
        <v>3</v>
      </c>
      <c r="E46" s="2">
        <v>3</v>
      </c>
      <c r="F46" s="2">
        <v>4</v>
      </c>
      <c r="G46" s="20">
        <v>0</v>
      </c>
      <c r="H46" s="2">
        <v>2</v>
      </c>
      <c r="I46" s="2">
        <v>4</v>
      </c>
      <c r="J46" s="2">
        <v>3</v>
      </c>
      <c r="L46" s="1" t="s">
        <v>28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1</v>
      </c>
      <c r="S46" s="37">
        <v>0</v>
      </c>
      <c r="T46" s="37">
        <v>0</v>
      </c>
    </row>
    <row r="47" spans="2:20" x14ac:dyDescent="0.3">
      <c r="B47" s="1" t="s">
        <v>28</v>
      </c>
      <c r="C47" s="2">
        <v>2</v>
      </c>
      <c r="D47" s="2">
        <v>3</v>
      </c>
      <c r="E47" s="2">
        <v>2</v>
      </c>
      <c r="F47" s="2">
        <v>3</v>
      </c>
      <c r="G47" s="2">
        <v>2</v>
      </c>
      <c r="H47" s="20">
        <v>0</v>
      </c>
      <c r="I47" s="2">
        <v>2</v>
      </c>
      <c r="J47" s="2">
        <v>2</v>
      </c>
      <c r="L47" s="1" t="s">
        <v>30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1</v>
      </c>
      <c r="T47" s="37">
        <v>0</v>
      </c>
    </row>
    <row r="48" spans="2:20" x14ac:dyDescent="0.3">
      <c r="B48" s="1" t="s">
        <v>30</v>
      </c>
      <c r="C48" s="2">
        <v>2</v>
      </c>
      <c r="D48" s="2">
        <v>2</v>
      </c>
      <c r="E48" s="2">
        <v>4</v>
      </c>
      <c r="F48" s="2">
        <v>3</v>
      </c>
      <c r="G48" s="2">
        <v>4</v>
      </c>
      <c r="H48" s="2">
        <v>2</v>
      </c>
      <c r="I48" s="20">
        <v>0</v>
      </c>
      <c r="J48" s="2">
        <v>3</v>
      </c>
      <c r="L48" s="1" t="s">
        <v>33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1</v>
      </c>
    </row>
    <row r="49" spans="2:21" x14ac:dyDescent="0.3">
      <c r="B49" s="1" t="s">
        <v>33</v>
      </c>
      <c r="C49" s="2">
        <v>2</v>
      </c>
      <c r="D49" s="2">
        <v>4</v>
      </c>
      <c r="E49" s="2">
        <v>4</v>
      </c>
      <c r="F49" s="2">
        <v>4</v>
      </c>
      <c r="G49" s="2">
        <v>3</v>
      </c>
      <c r="H49" s="2">
        <v>2</v>
      </c>
      <c r="I49" s="2">
        <v>3</v>
      </c>
      <c r="J49" s="20">
        <v>0</v>
      </c>
    </row>
    <row r="51" spans="2:21" x14ac:dyDescent="0.3">
      <c r="B51" s="55" t="s">
        <v>52</v>
      </c>
      <c r="C51" s="55"/>
      <c r="D51" s="55"/>
      <c r="E51" s="55"/>
      <c r="F51" s="55"/>
      <c r="G51" s="55"/>
      <c r="H51" s="55"/>
      <c r="I51" s="55"/>
      <c r="J51" s="55"/>
      <c r="L51" s="57" t="s">
        <v>78</v>
      </c>
      <c r="M51" s="57"/>
      <c r="N51" s="57"/>
      <c r="O51" s="57"/>
      <c r="P51" s="57"/>
      <c r="Q51" s="57"/>
      <c r="R51" s="57"/>
      <c r="S51" s="57"/>
      <c r="T51" s="57"/>
    </row>
    <row r="52" spans="2:21" x14ac:dyDescent="0.3">
      <c r="B52" s="47" t="s">
        <v>17</v>
      </c>
      <c r="C52" s="48"/>
      <c r="D52" s="48"/>
      <c r="E52" s="48"/>
      <c r="F52" s="48"/>
      <c r="G52" s="48"/>
      <c r="H52" s="48"/>
      <c r="I52" s="48"/>
      <c r="J52" s="49"/>
      <c r="L52" s="1"/>
      <c r="M52" s="1" t="s">
        <v>18</v>
      </c>
      <c r="N52" s="1" t="s">
        <v>20</v>
      </c>
      <c r="O52" s="1" t="s">
        <v>24</v>
      </c>
      <c r="P52" s="1" t="s">
        <v>23</v>
      </c>
      <c r="Q52" s="1" t="s">
        <v>26</v>
      </c>
      <c r="R52" s="1" t="s">
        <v>28</v>
      </c>
      <c r="S52" s="1" t="s">
        <v>30</v>
      </c>
      <c r="T52" s="1" t="s">
        <v>33</v>
      </c>
    </row>
    <row r="53" spans="2:21" x14ac:dyDescent="0.3">
      <c r="B53" s="1"/>
      <c r="C53" s="1" t="s">
        <v>18</v>
      </c>
      <c r="D53" s="1" t="s">
        <v>20</v>
      </c>
      <c r="E53" s="1" t="s">
        <v>24</v>
      </c>
      <c r="F53" s="1" t="s">
        <v>23</v>
      </c>
      <c r="G53" s="1" t="s">
        <v>26</v>
      </c>
      <c r="H53" s="1" t="s">
        <v>28</v>
      </c>
      <c r="I53" s="1" t="s">
        <v>30</v>
      </c>
      <c r="J53" s="1" t="s">
        <v>33</v>
      </c>
      <c r="L53" s="1" t="s">
        <v>18</v>
      </c>
      <c r="M53" s="32">
        <f>M41-M29</f>
        <v>1</v>
      </c>
      <c r="N53" s="32">
        <f t="shared" ref="N53:T53" si="21">N41-N29</f>
        <v>-0.1276595744680851</v>
      </c>
      <c r="O53" s="32">
        <f t="shared" si="21"/>
        <v>-0.15425531914893617</v>
      </c>
      <c r="P53" s="32">
        <f t="shared" si="21"/>
        <v>-0.13297872340425532</v>
      </c>
      <c r="Q53" s="32">
        <f t="shared" si="21"/>
        <v>-0.13829787234042554</v>
      </c>
      <c r="R53" s="32">
        <f t="shared" si="21"/>
        <v>-0.10638297872340426</v>
      </c>
      <c r="S53" s="32">
        <f t="shared" si="21"/>
        <v>-9.5744680851063829E-2</v>
      </c>
      <c r="T53" s="32">
        <f t="shared" si="21"/>
        <v>-0.10638297872340426</v>
      </c>
    </row>
    <row r="54" spans="2:21" x14ac:dyDescent="0.3">
      <c r="B54" s="1" t="s">
        <v>18</v>
      </c>
      <c r="C54" s="20">
        <v>0</v>
      </c>
      <c r="D54" s="22">
        <v>2</v>
      </c>
      <c r="E54" s="22">
        <v>3</v>
      </c>
      <c r="F54" s="2">
        <v>3</v>
      </c>
      <c r="G54" s="2">
        <v>3</v>
      </c>
      <c r="H54" s="2">
        <v>2</v>
      </c>
      <c r="I54" s="2">
        <v>2</v>
      </c>
      <c r="J54" s="2">
        <v>2</v>
      </c>
      <c r="L54" s="1" t="s">
        <v>20</v>
      </c>
      <c r="M54" s="32">
        <f t="shared" ref="M54:T60" si="22">M42-M30</f>
        <v>-0.1276595744680851</v>
      </c>
      <c r="N54" s="32">
        <f t="shared" si="22"/>
        <v>1</v>
      </c>
      <c r="O54" s="32">
        <f t="shared" si="22"/>
        <v>-0.13829787234042554</v>
      </c>
      <c r="P54" s="32">
        <f t="shared" si="22"/>
        <v>-0.12234042553191489</v>
      </c>
      <c r="Q54" s="32">
        <f t="shared" si="22"/>
        <v>-0.13829787234042554</v>
      </c>
      <c r="R54" s="32">
        <f t="shared" si="22"/>
        <v>-0.1276595744680851</v>
      </c>
      <c r="S54" s="32">
        <f t="shared" si="22"/>
        <v>-0.10638297872340426</v>
      </c>
      <c r="T54" s="32">
        <f t="shared" si="22"/>
        <v>-0.1702127659574468</v>
      </c>
    </row>
    <row r="55" spans="2:21" x14ac:dyDescent="0.3">
      <c r="B55" s="1" t="s">
        <v>20</v>
      </c>
      <c r="C55" s="22">
        <v>2</v>
      </c>
      <c r="D55" s="20">
        <v>0</v>
      </c>
      <c r="E55" s="2">
        <v>3</v>
      </c>
      <c r="F55" s="2">
        <v>3</v>
      </c>
      <c r="G55" s="22">
        <v>4</v>
      </c>
      <c r="H55" s="22">
        <v>3</v>
      </c>
      <c r="I55" s="22">
        <v>4</v>
      </c>
      <c r="J55" s="22">
        <v>4</v>
      </c>
      <c r="L55" s="1" t="s">
        <v>24</v>
      </c>
      <c r="M55" s="32">
        <f t="shared" si="22"/>
        <v>-0.15957446808510639</v>
      </c>
      <c r="N55" s="32">
        <f t="shared" si="22"/>
        <v>-0.13829787234042554</v>
      </c>
      <c r="O55" s="32">
        <f t="shared" si="22"/>
        <v>1</v>
      </c>
      <c r="P55" s="32">
        <f t="shared" si="22"/>
        <v>-0.13829787234042554</v>
      </c>
      <c r="Q55" s="32">
        <f t="shared" si="22"/>
        <v>-0.13829787234042554</v>
      </c>
      <c r="R55" s="32">
        <f t="shared" si="22"/>
        <v>-9.0425531914893623E-2</v>
      </c>
      <c r="S55" s="32">
        <f t="shared" si="22"/>
        <v>-0.16489361702127658</v>
      </c>
      <c r="T55" s="32">
        <f t="shared" si="22"/>
        <v>-0.15425531914893617</v>
      </c>
    </row>
    <row r="56" spans="2:21" x14ac:dyDescent="0.3">
      <c r="B56" s="1" t="s">
        <v>24</v>
      </c>
      <c r="C56" s="22">
        <v>3</v>
      </c>
      <c r="D56" s="2">
        <v>3</v>
      </c>
      <c r="E56" s="20">
        <v>0</v>
      </c>
      <c r="F56" s="2">
        <v>3</v>
      </c>
      <c r="G56" s="22">
        <v>3</v>
      </c>
      <c r="H56" s="22">
        <v>2</v>
      </c>
      <c r="I56" s="22">
        <v>4</v>
      </c>
      <c r="J56" s="22">
        <v>3</v>
      </c>
      <c r="L56" s="1" t="s">
        <v>23</v>
      </c>
      <c r="M56" s="32">
        <f t="shared" si="22"/>
        <v>-0.1276595744680851</v>
      </c>
      <c r="N56" s="32">
        <f t="shared" si="22"/>
        <v>-0.12234042553191489</v>
      </c>
      <c r="O56" s="32">
        <f t="shared" si="22"/>
        <v>-0.13297872340425532</v>
      </c>
      <c r="P56" s="32">
        <f t="shared" si="22"/>
        <v>1</v>
      </c>
      <c r="Q56" s="32">
        <f t="shared" si="22"/>
        <v>-0.15957446808510639</v>
      </c>
      <c r="R56" s="32">
        <f t="shared" si="22"/>
        <v>-0.1276595744680851</v>
      </c>
      <c r="S56" s="32">
        <f t="shared" si="22"/>
        <v>-0.14361702127659576</v>
      </c>
      <c r="T56" s="32">
        <f t="shared" si="22"/>
        <v>-0.1702127659574468</v>
      </c>
    </row>
    <row r="57" spans="2:21" x14ac:dyDescent="0.3">
      <c r="B57" s="1" t="s">
        <v>23</v>
      </c>
      <c r="C57" s="2">
        <v>3</v>
      </c>
      <c r="D57" s="2">
        <v>3</v>
      </c>
      <c r="E57" s="2">
        <v>3</v>
      </c>
      <c r="F57" s="20">
        <v>0</v>
      </c>
      <c r="G57" s="22">
        <v>3</v>
      </c>
      <c r="H57" s="22">
        <v>3</v>
      </c>
      <c r="I57" s="22">
        <v>4</v>
      </c>
      <c r="J57" s="22">
        <v>4</v>
      </c>
      <c r="L57" s="1" t="s">
        <v>26</v>
      </c>
      <c r="M57" s="32">
        <f t="shared" si="22"/>
        <v>-0.13829787234042554</v>
      </c>
      <c r="N57" s="32">
        <f t="shared" si="22"/>
        <v>-0.14361702127659576</v>
      </c>
      <c r="O57" s="32">
        <f t="shared" si="22"/>
        <v>-0.13297872340425532</v>
      </c>
      <c r="P57" s="32">
        <f t="shared" si="22"/>
        <v>-0.15957446808510639</v>
      </c>
      <c r="Q57" s="32">
        <f t="shared" si="22"/>
        <v>1</v>
      </c>
      <c r="R57" s="32">
        <f t="shared" si="22"/>
        <v>-0.10106382978723404</v>
      </c>
      <c r="S57" s="32">
        <f t="shared" si="22"/>
        <v>-0.16489361702127658</v>
      </c>
      <c r="T57" s="32">
        <f t="shared" si="22"/>
        <v>-0.12234042553191489</v>
      </c>
    </row>
    <row r="58" spans="2:21" x14ac:dyDescent="0.3">
      <c r="B58" s="1" t="s">
        <v>26</v>
      </c>
      <c r="C58" s="22">
        <v>3</v>
      </c>
      <c r="D58" s="22">
        <v>4</v>
      </c>
      <c r="E58" s="22">
        <v>3</v>
      </c>
      <c r="F58" s="22">
        <v>3</v>
      </c>
      <c r="G58" s="20">
        <v>0</v>
      </c>
      <c r="H58" s="2">
        <v>2</v>
      </c>
      <c r="I58" s="2">
        <v>4</v>
      </c>
      <c r="J58" s="2">
        <v>3</v>
      </c>
      <c r="L58" s="1" t="s">
        <v>28</v>
      </c>
      <c r="M58" s="32">
        <f t="shared" si="22"/>
        <v>-0.11170212765957446</v>
      </c>
      <c r="N58" s="32">
        <f t="shared" si="22"/>
        <v>-0.1276595744680851</v>
      </c>
      <c r="O58" s="32">
        <f t="shared" si="22"/>
        <v>-9.0425531914893623E-2</v>
      </c>
      <c r="P58" s="32">
        <f t="shared" si="22"/>
        <v>-0.1276595744680851</v>
      </c>
      <c r="Q58" s="32">
        <f t="shared" si="22"/>
        <v>-0.10106382978723404</v>
      </c>
      <c r="R58" s="32">
        <f t="shared" si="22"/>
        <v>1</v>
      </c>
      <c r="S58" s="32">
        <f t="shared" si="22"/>
        <v>-8.5106382978723402E-2</v>
      </c>
      <c r="T58" s="32">
        <f t="shared" si="22"/>
        <v>-0.10638297872340426</v>
      </c>
    </row>
    <row r="59" spans="2:21" x14ac:dyDescent="0.3">
      <c r="B59" s="1" t="s">
        <v>28</v>
      </c>
      <c r="C59" s="22">
        <v>2</v>
      </c>
      <c r="D59" s="22">
        <v>3</v>
      </c>
      <c r="E59" s="22">
        <v>2</v>
      </c>
      <c r="F59" s="22">
        <v>3</v>
      </c>
      <c r="G59" s="2">
        <v>2</v>
      </c>
      <c r="H59" s="20">
        <v>0</v>
      </c>
      <c r="I59" s="2">
        <v>2</v>
      </c>
      <c r="J59" s="22">
        <v>4</v>
      </c>
      <c r="L59" s="1" t="s">
        <v>30</v>
      </c>
      <c r="M59" s="32">
        <f t="shared" si="22"/>
        <v>-9.5744680851063829E-2</v>
      </c>
      <c r="N59" s="32">
        <f t="shared" si="22"/>
        <v>-0.10638297872340426</v>
      </c>
      <c r="O59" s="32">
        <f t="shared" si="22"/>
        <v>-0.15425531914893617</v>
      </c>
      <c r="P59" s="32">
        <f t="shared" si="22"/>
        <v>-0.14893617021276595</v>
      </c>
      <c r="Q59" s="32">
        <f t="shared" si="22"/>
        <v>-0.16489361702127658</v>
      </c>
      <c r="R59" s="32">
        <f t="shared" si="22"/>
        <v>-9.0425531914893623E-2</v>
      </c>
      <c r="S59" s="32">
        <f t="shared" si="22"/>
        <v>1</v>
      </c>
      <c r="T59" s="32">
        <f t="shared" si="22"/>
        <v>-0.12234042553191489</v>
      </c>
    </row>
    <row r="60" spans="2:21" x14ac:dyDescent="0.3">
      <c r="B60" s="1" t="s">
        <v>30</v>
      </c>
      <c r="C60" s="22">
        <v>2</v>
      </c>
      <c r="D60" s="22">
        <v>4</v>
      </c>
      <c r="E60" s="22">
        <v>4</v>
      </c>
      <c r="F60" s="22">
        <v>4</v>
      </c>
      <c r="G60" s="2">
        <v>4</v>
      </c>
      <c r="H60" s="2">
        <v>2</v>
      </c>
      <c r="I60" s="20">
        <v>0</v>
      </c>
      <c r="J60" s="2">
        <v>3</v>
      </c>
      <c r="L60" s="1" t="s">
        <v>33</v>
      </c>
      <c r="M60" s="32">
        <f t="shared" si="22"/>
        <v>-0.11170212765957446</v>
      </c>
      <c r="N60" s="32">
        <f t="shared" si="22"/>
        <v>-0.16489361702127658</v>
      </c>
      <c r="O60" s="32">
        <f t="shared" si="22"/>
        <v>-0.14893617021276595</v>
      </c>
      <c r="P60" s="32">
        <f t="shared" si="22"/>
        <v>-0.1702127659574468</v>
      </c>
      <c r="Q60" s="32">
        <f t="shared" si="22"/>
        <v>-0.12234042553191489</v>
      </c>
      <c r="R60" s="32">
        <f t="shared" si="22"/>
        <v>-0.10638297872340426</v>
      </c>
      <c r="S60" s="32">
        <f t="shared" si="22"/>
        <v>-0.1276595744680851</v>
      </c>
      <c r="T60" s="32">
        <f t="shared" si="22"/>
        <v>1</v>
      </c>
    </row>
    <row r="61" spans="2:21" x14ac:dyDescent="0.3">
      <c r="B61" s="1" t="s">
        <v>33</v>
      </c>
      <c r="C61" s="22">
        <v>2</v>
      </c>
      <c r="D61" s="22">
        <v>4</v>
      </c>
      <c r="E61" s="22">
        <v>3</v>
      </c>
      <c r="F61" s="22">
        <v>4</v>
      </c>
      <c r="G61" s="2">
        <v>3</v>
      </c>
      <c r="H61" s="22">
        <v>4</v>
      </c>
      <c r="I61" s="2">
        <v>3</v>
      </c>
      <c r="J61" s="20">
        <v>0</v>
      </c>
    </row>
    <row r="63" spans="2:21" x14ac:dyDescent="0.3">
      <c r="B63" s="55" t="s">
        <v>51</v>
      </c>
      <c r="C63" s="55"/>
      <c r="D63" s="55"/>
      <c r="E63" s="55"/>
      <c r="F63" s="55"/>
      <c r="G63" s="55"/>
      <c r="H63" s="55"/>
      <c r="I63" s="55"/>
      <c r="J63" s="55"/>
      <c r="L63" s="56" t="s">
        <v>77</v>
      </c>
      <c r="M63" s="56"/>
      <c r="N63" s="56"/>
      <c r="O63" s="56"/>
      <c r="P63" s="56"/>
      <c r="Q63" s="56"/>
      <c r="R63" s="56"/>
      <c r="S63" s="56"/>
      <c r="T63" s="56"/>
      <c r="U63" s="38"/>
    </row>
    <row r="64" spans="2:21" x14ac:dyDescent="0.3">
      <c r="B64" s="47" t="s">
        <v>17</v>
      </c>
      <c r="C64" s="48"/>
      <c r="D64" s="48"/>
      <c r="E64" s="48"/>
      <c r="F64" s="48"/>
      <c r="G64" s="48"/>
      <c r="H64" s="48"/>
      <c r="I64" s="48"/>
      <c r="J64" s="49"/>
      <c r="L64" s="1"/>
      <c r="M64" s="1" t="s">
        <v>18</v>
      </c>
      <c r="N64" s="1" t="s">
        <v>20</v>
      </c>
      <c r="O64" s="1" t="s">
        <v>24</v>
      </c>
      <c r="P64" s="1" t="s">
        <v>23</v>
      </c>
      <c r="Q64" s="1" t="s">
        <v>26</v>
      </c>
      <c r="R64" s="1" t="s">
        <v>28</v>
      </c>
      <c r="S64" s="1" t="s">
        <v>30</v>
      </c>
      <c r="T64" s="1" t="s">
        <v>33</v>
      </c>
    </row>
    <row r="65" spans="2:20" x14ac:dyDescent="0.3">
      <c r="B65" s="1"/>
      <c r="C65" s="1" t="s">
        <v>18</v>
      </c>
      <c r="D65" s="1" t="s">
        <v>20</v>
      </c>
      <c r="E65" s="1" t="s">
        <v>24</v>
      </c>
      <c r="F65" s="1" t="s">
        <v>23</v>
      </c>
      <c r="G65" s="1" t="s">
        <v>26</v>
      </c>
      <c r="H65" s="1" t="s">
        <v>28</v>
      </c>
      <c r="I65" s="1" t="s">
        <v>30</v>
      </c>
      <c r="J65" s="1" t="s">
        <v>33</v>
      </c>
      <c r="L65" s="1" t="s">
        <v>18</v>
      </c>
      <c r="M65" s="32">
        <f t="array" ref="M65:T72">MINVERSE(M53:T60)</f>
        <v>2.19231222713824</v>
      </c>
      <c r="N65" s="32">
        <v>1.3724246282093953</v>
      </c>
      <c r="O65" s="32">
        <v>1.4224697855575645</v>
      </c>
      <c r="P65" s="32">
        <v>1.4592390666813571</v>
      </c>
      <c r="Q65" s="32">
        <v>1.4228381447666789</v>
      </c>
      <c r="R65" s="32">
        <v>1.1332591770164644</v>
      </c>
      <c r="S65" s="32">
        <v>1.3084598333496937</v>
      </c>
      <c r="T65" s="32">
        <v>1.3893411893481071</v>
      </c>
    </row>
    <row r="66" spans="2:20" x14ac:dyDescent="0.3">
      <c r="B66" s="1" t="s">
        <v>18</v>
      </c>
      <c r="C66" s="20">
        <v>0</v>
      </c>
      <c r="D66" s="22">
        <v>4</v>
      </c>
      <c r="E66" s="22">
        <v>4</v>
      </c>
      <c r="F66" s="22">
        <v>3</v>
      </c>
      <c r="G66" s="22">
        <v>3</v>
      </c>
      <c r="H66" s="22">
        <v>4</v>
      </c>
      <c r="I66" s="22">
        <v>2</v>
      </c>
      <c r="J66" s="22">
        <v>3</v>
      </c>
      <c r="L66" s="1" t="s">
        <v>20</v>
      </c>
      <c r="M66" s="32">
        <v>1.384463252792816</v>
      </c>
      <c r="N66" s="32">
        <v>2.3452646673844546</v>
      </c>
      <c r="O66" s="32">
        <v>1.4969091630696805</v>
      </c>
      <c r="P66" s="32">
        <v>1.5425218986698412</v>
      </c>
      <c r="Q66" s="32">
        <v>1.5094215456707467</v>
      </c>
      <c r="R66" s="32">
        <v>1.220187882589493</v>
      </c>
      <c r="S66" s="32">
        <v>1.3978898187587063</v>
      </c>
      <c r="T66" s="32">
        <v>1.5254293613419247</v>
      </c>
    </row>
    <row r="67" spans="2:20" x14ac:dyDescent="0.3">
      <c r="B67" s="1" t="s">
        <v>20</v>
      </c>
      <c r="C67" s="22">
        <v>4</v>
      </c>
      <c r="D67" s="20">
        <v>0</v>
      </c>
      <c r="E67" s="2">
        <v>3</v>
      </c>
      <c r="F67" s="22">
        <v>3</v>
      </c>
      <c r="G67" s="22">
        <v>4</v>
      </c>
      <c r="H67" s="22">
        <v>3</v>
      </c>
      <c r="I67" s="22">
        <v>3</v>
      </c>
      <c r="J67" s="22">
        <v>4</v>
      </c>
      <c r="L67" s="1" t="s">
        <v>24</v>
      </c>
      <c r="M67" s="32">
        <v>1.476520235123199</v>
      </c>
      <c r="N67" s="32">
        <v>1.5368520611654959</v>
      </c>
      <c r="O67" s="32">
        <v>2.4508383407114427</v>
      </c>
      <c r="P67" s="32">
        <v>1.6313052664809919</v>
      </c>
      <c r="Q67" s="32">
        <v>1.5859125657261899</v>
      </c>
      <c r="R67" s="32">
        <v>1.2490614432077121</v>
      </c>
      <c r="S67" s="32">
        <v>1.5136125004837711</v>
      </c>
      <c r="T67" s="32">
        <v>1.5864683853976957</v>
      </c>
    </row>
    <row r="68" spans="2:20" x14ac:dyDescent="0.3">
      <c r="B68" s="1" t="s">
        <v>24</v>
      </c>
      <c r="C68" s="22">
        <v>4</v>
      </c>
      <c r="D68" s="2">
        <v>3</v>
      </c>
      <c r="E68" s="20">
        <v>0</v>
      </c>
      <c r="F68" s="22">
        <v>4</v>
      </c>
      <c r="G68" s="22">
        <v>3</v>
      </c>
      <c r="H68" s="22">
        <v>2</v>
      </c>
      <c r="I68" s="22">
        <v>3</v>
      </c>
      <c r="J68" s="22">
        <v>4</v>
      </c>
      <c r="L68" s="1" t="s">
        <v>23</v>
      </c>
      <c r="M68" s="32">
        <v>1.4481823496402704</v>
      </c>
      <c r="N68" s="32">
        <v>1.5217712547543587</v>
      </c>
      <c r="O68" s="32">
        <v>1.5628408773676681</v>
      </c>
      <c r="P68" s="32">
        <v>2.5065315016546372</v>
      </c>
      <c r="Q68" s="32">
        <v>1.5971912006873306</v>
      </c>
      <c r="R68" s="32">
        <v>1.2757714688484261</v>
      </c>
      <c r="S68" s="32">
        <v>1.4937477455703205</v>
      </c>
      <c r="T68" s="32">
        <v>1.5946741796938837</v>
      </c>
    </row>
    <row r="69" spans="2:20" x14ac:dyDescent="0.3">
      <c r="B69" s="1" t="s">
        <v>23</v>
      </c>
      <c r="C69" s="22">
        <v>3</v>
      </c>
      <c r="D69" s="22">
        <v>3</v>
      </c>
      <c r="E69" s="22">
        <v>4</v>
      </c>
      <c r="F69" s="20">
        <v>0</v>
      </c>
      <c r="G69" s="2">
        <v>4</v>
      </c>
      <c r="H69" s="2">
        <v>3</v>
      </c>
      <c r="I69" s="22">
        <v>4</v>
      </c>
      <c r="J69" s="22">
        <v>4</v>
      </c>
      <c r="L69" s="1" t="s">
        <v>26</v>
      </c>
      <c r="M69" s="32">
        <v>1.433515069294915</v>
      </c>
      <c r="N69" s="32">
        <v>1.5121930943600124</v>
      </c>
      <c r="O69" s="32">
        <v>1.5386632185570848</v>
      </c>
      <c r="P69" s="32">
        <v>1.6172550862136941</v>
      </c>
      <c r="Q69" s="32">
        <v>2.4358400593779184</v>
      </c>
      <c r="R69" s="32">
        <v>1.2349148260813116</v>
      </c>
      <c r="S69" s="32">
        <v>1.4866587897482084</v>
      </c>
      <c r="T69" s="32">
        <v>1.5337747157124442</v>
      </c>
    </row>
    <row r="70" spans="2:20" x14ac:dyDescent="0.3">
      <c r="B70" s="1" t="s">
        <v>26</v>
      </c>
      <c r="C70" s="22">
        <v>3</v>
      </c>
      <c r="D70" s="22">
        <v>4</v>
      </c>
      <c r="E70" s="22">
        <v>3</v>
      </c>
      <c r="F70" s="2">
        <v>4</v>
      </c>
      <c r="G70" s="20">
        <v>0</v>
      </c>
      <c r="H70" s="2">
        <v>2</v>
      </c>
      <c r="I70" s="22">
        <v>4</v>
      </c>
      <c r="J70" s="22">
        <v>4</v>
      </c>
      <c r="L70" s="1" t="s">
        <v>28</v>
      </c>
      <c r="M70" s="32">
        <v>1.1459966998107494</v>
      </c>
      <c r="N70" s="32">
        <v>1.2187842433296507</v>
      </c>
      <c r="O70" s="32">
        <v>1.2145967976877527</v>
      </c>
      <c r="P70" s="32">
        <v>1.2911464767386898</v>
      </c>
      <c r="Q70" s="32">
        <v>1.2342961194264386</v>
      </c>
      <c r="R70" s="32">
        <v>1.9117587296062375</v>
      </c>
      <c r="S70" s="32">
        <v>1.1485197606015298</v>
      </c>
      <c r="T70" s="32">
        <v>1.231388106404866</v>
      </c>
    </row>
    <row r="71" spans="2:20" x14ac:dyDescent="0.3">
      <c r="B71" s="1" t="s">
        <v>28</v>
      </c>
      <c r="C71" s="22">
        <v>4</v>
      </c>
      <c r="D71" s="22">
        <v>3</v>
      </c>
      <c r="E71" s="22">
        <v>2</v>
      </c>
      <c r="F71" s="2">
        <v>3</v>
      </c>
      <c r="G71" s="2">
        <v>2</v>
      </c>
      <c r="H71" s="20">
        <v>0</v>
      </c>
      <c r="I71" s="22">
        <v>2</v>
      </c>
      <c r="J71" s="22">
        <v>3</v>
      </c>
      <c r="L71" s="1" t="s">
        <v>30</v>
      </c>
      <c r="M71" s="32">
        <v>1.3124556275366277</v>
      </c>
      <c r="N71" s="32">
        <v>1.390138516967901</v>
      </c>
      <c r="O71" s="32">
        <v>1.4582538833369325</v>
      </c>
      <c r="P71" s="32">
        <v>1.5097587359168791</v>
      </c>
      <c r="Q71" s="32">
        <v>1.4802785052448069</v>
      </c>
      <c r="R71" s="32">
        <v>1.1482198342167607</v>
      </c>
      <c r="S71" s="32">
        <v>2.2561428426773542</v>
      </c>
      <c r="T71" s="32">
        <v>1.437432313544476</v>
      </c>
    </row>
    <row r="72" spans="2:20" x14ac:dyDescent="0.3">
      <c r="B72" s="1" t="s">
        <v>30</v>
      </c>
      <c r="C72" s="22">
        <v>2</v>
      </c>
      <c r="D72" s="22">
        <v>3</v>
      </c>
      <c r="E72" s="22">
        <v>3</v>
      </c>
      <c r="F72" s="22">
        <v>4</v>
      </c>
      <c r="G72" s="22">
        <v>4</v>
      </c>
      <c r="H72" s="22">
        <v>2</v>
      </c>
      <c r="I72" s="20">
        <v>0</v>
      </c>
      <c r="J72" s="2">
        <v>3</v>
      </c>
      <c r="L72" s="1" t="s">
        <v>33</v>
      </c>
      <c r="M72" s="32">
        <v>1.4044203990919979</v>
      </c>
      <c r="N72" s="32">
        <v>1.5200644159052747</v>
      </c>
      <c r="O72" s="32">
        <v>1.540370821001112</v>
      </c>
      <c r="P72" s="32">
        <v>1.6149029837935296</v>
      </c>
      <c r="Q72" s="32">
        <v>1.5341716335016891</v>
      </c>
      <c r="R72" s="32">
        <v>1.2320115218286316</v>
      </c>
      <c r="S72" s="32">
        <v>1.4484270976284848</v>
      </c>
      <c r="T72" s="32">
        <v>2.4165857437968117</v>
      </c>
    </row>
    <row r="73" spans="2:20" x14ac:dyDescent="0.3">
      <c r="B73" s="1" t="s">
        <v>33</v>
      </c>
      <c r="C73" s="22">
        <v>3</v>
      </c>
      <c r="D73" s="22">
        <v>4</v>
      </c>
      <c r="E73" s="22">
        <v>4</v>
      </c>
      <c r="F73" s="22">
        <v>4</v>
      </c>
      <c r="G73" s="22">
        <v>4</v>
      </c>
      <c r="H73" s="22">
        <v>3</v>
      </c>
      <c r="I73" s="2">
        <v>3</v>
      </c>
      <c r="J73" s="20">
        <v>0</v>
      </c>
    </row>
    <row r="75" spans="2:20" x14ac:dyDescent="0.3">
      <c r="B75" s="55" t="s">
        <v>50</v>
      </c>
      <c r="C75" s="55"/>
      <c r="D75" s="55"/>
      <c r="E75" s="55"/>
      <c r="F75" s="55"/>
      <c r="G75" s="55"/>
      <c r="H75" s="55"/>
      <c r="I75" s="55"/>
      <c r="J75" s="55"/>
      <c r="L75" s="57" t="s">
        <v>64</v>
      </c>
      <c r="M75" s="57"/>
      <c r="N75" s="57"/>
      <c r="O75" s="57"/>
      <c r="P75" s="57"/>
      <c r="Q75" s="57"/>
      <c r="R75" s="57"/>
      <c r="S75" s="57"/>
      <c r="T75" s="57"/>
    </row>
    <row r="76" spans="2:20" x14ac:dyDescent="0.3">
      <c r="B76" s="47" t="s">
        <v>17</v>
      </c>
      <c r="C76" s="48"/>
      <c r="D76" s="48"/>
      <c r="E76" s="48"/>
      <c r="F76" s="48"/>
      <c r="G76" s="48"/>
      <c r="H76" s="48"/>
      <c r="I76" s="48"/>
      <c r="J76" s="49"/>
      <c r="L76" s="1"/>
      <c r="M76" s="1" t="s">
        <v>18</v>
      </c>
      <c r="N76" s="1" t="s">
        <v>20</v>
      </c>
      <c r="O76" s="1" t="s">
        <v>24</v>
      </c>
      <c r="P76" s="1" t="s">
        <v>23</v>
      </c>
      <c r="Q76" s="1" t="s">
        <v>26</v>
      </c>
      <c r="R76" s="1" t="s">
        <v>28</v>
      </c>
      <c r="S76" s="1" t="s">
        <v>30</v>
      </c>
      <c r="T76" s="1" t="s">
        <v>33</v>
      </c>
    </row>
    <row r="77" spans="2:20" x14ac:dyDescent="0.3">
      <c r="B77" s="1"/>
      <c r="C77" s="1" t="s">
        <v>18</v>
      </c>
      <c r="D77" s="1" t="s">
        <v>20</v>
      </c>
      <c r="E77" s="1" t="s">
        <v>24</v>
      </c>
      <c r="F77" s="1" t="s">
        <v>23</v>
      </c>
      <c r="G77" s="1" t="s">
        <v>26</v>
      </c>
      <c r="H77" s="1" t="s">
        <v>28</v>
      </c>
      <c r="I77" s="1" t="s">
        <v>30</v>
      </c>
      <c r="J77" s="1" t="s">
        <v>33</v>
      </c>
      <c r="L77" s="1" t="s">
        <v>18</v>
      </c>
      <c r="M77" s="32">
        <f>M29*M65</f>
        <v>0</v>
      </c>
      <c r="N77" s="41">
        <f t="shared" ref="N77:T77" si="23">N29*N65</f>
        <v>0.17520314402673129</v>
      </c>
      <c r="O77" s="41">
        <f t="shared" si="23"/>
        <v>0.2194235307509009</v>
      </c>
      <c r="P77" s="41">
        <f t="shared" si="23"/>
        <v>0.19404774822890386</v>
      </c>
      <c r="Q77" s="41">
        <f t="shared" si="23"/>
        <v>0.19677548810603007</v>
      </c>
      <c r="R77" s="32">
        <f t="shared" si="23"/>
        <v>0.12055948691664514</v>
      </c>
      <c r="S77" s="32">
        <f t="shared" si="23"/>
        <v>0.1252780691505026</v>
      </c>
      <c r="T77" s="32">
        <f t="shared" si="23"/>
        <v>0.14780225418596885</v>
      </c>
    </row>
    <row r="78" spans="2:20" x14ac:dyDescent="0.3">
      <c r="B78" s="1" t="s">
        <v>18</v>
      </c>
      <c r="C78" s="20">
        <v>0</v>
      </c>
      <c r="D78" s="2">
        <v>3</v>
      </c>
      <c r="E78" s="2">
        <v>4</v>
      </c>
      <c r="F78" s="22">
        <v>2</v>
      </c>
      <c r="G78" s="22">
        <v>3</v>
      </c>
      <c r="H78" s="22">
        <v>4</v>
      </c>
      <c r="I78" s="22">
        <v>2</v>
      </c>
      <c r="J78" s="22">
        <v>3</v>
      </c>
      <c r="L78" s="1" t="s">
        <v>20</v>
      </c>
      <c r="M78" s="41">
        <f t="shared" ref="M78:T84" si="24">M30*M66</f>
        <v>0.17673998971823182</v>
      </c>
      <c r="N78" s="32">
        <f t="shared" si="24"/>
        <v>0</v>
      </c>
      <c r="O78" s="41">
        <f t="shared" si="24"/>
        <v>0.2070193523394239</v>
      </c>
      <c r="P78" s="41">
        <f t="shared" si="24"/>
        <v>0.18871278547556566</v>
      </c>
      <c r="Q78" s="41">
        <f t="shared" si="24"/>
        <v>0.20874978823106072</v>
      </c>
      <c r="R78" s="32">
        <f t="shared" si="24"/>
        <v>0.15576866586248844</v>
      </c>
      <c r="S78" s="32">
        <f t="shared" si="24"/>
        <v>0.14871168284667088</v>
      </c>
      <c r="T78" s="41">
        <f t="shared" si="24"/>
        <v>0.2596475508667106</v>
      </c>
    </row>
    <row r="79" spans="2:20" x14ac:dyDescent="0.3">
      <c r="B79" s="1" t="s">
        <v>20</v>
      </c>
      <c r="C79" s="2">
        <v>3</v>
      </c>
      <c r="D79" s="20">
        <v>0</v>
      </c>
      <c r="E79" s="22">
        <v>4</v>
      </c>
      <c r="F79" s="2">
        <v>3</v>
      </c>
      <c r="G79" s="2">
        <v>3</v>
      </c>
      <c r="H79" s="2">
        <v>3</v>
      </c>
      <c r="I79" s="2">
        <v>2</v>
      </c>
      <c r="J79" s="2">
        <v>4</v>
      </c>
      <c r="L79" s="1" t="s">
        <v>24</v>
      </c>
      <c r="M79" s="41">
        <f t="shared" si="24"/>
        <v>0.23561493113668069</v>
      </c>
      <c r="N79" s="41">
        <f t="shared" si="24"/>
        <v>0.2125433701611856</v>
      </c>
      <c r="O79" s="32">
        <f t="shared" si="24"/>
        <v>0</v>
      </c>
      <c r="P79" s="41">
        <f t="shared" si="24"/>
        <v>0.2256060474920521</v>
      </c>
      <c r="Q79" s="41">
        <f t="shared" si="24"/>
        <v>0.21932833355787734</v>
      </c>
      <c r="R79" s="32">
        <f t="shared" si="24"/>
        <v>0.11294704539644206</v>
      </c>
      <c r="S79" s="41">
        <f t="shared" si="24"/>
        <v>0.24958503997338777</v>
      </c>
      <c r="T79" s="41">
        <f t="shared" si="24"/>
        <v>0.24472118710921903</v>
      </c>
    </row>
    <row r="80" spans="2:20" x14ac:dyDescent="0.3">
      <c r="B80" s="1" t="s">
        <v>24</v>
      </c>
      <c r="C80" s="2">
        <v>4</v>
      </c>
      <c r="D80" s="22">
        <v>4</v>
      </c>
      <c r="E80" s="20">
        <v>0</v>
      </c>
      <c r="F80" s="2">
        <v>3</v>
      </c>
      <c r="G80" s="22">
        <v>4</v>
      </c>
      <c r="H80" s="22">
        <v>2</v>
      </c>
      <c r="I80" s="22">
        <v>4</v>
      </c>
      <c r="J80" s="22">
        <v>2</v>
      </c>
      <c r="L80" s="1" t="s">
        <v>23</v>
      </c>
      <c r="M80" s="41">
        <f t="shared" si="24"/>
        <v>0.18487434250726853</v>
      </c>
      <c r="N80" s="41">
        <f t="shared" si="24"/>
        <v>0.18617414286888431</v>
      </c>
      <c r="O80" s="41">
        <f t="shared" si="24"/>
        <v>0.20782458475633883</v>
      </c>
      <c r="P80" s="32">
        <f t="shared" si="24"/>
        <v>0</v>
      </c>
      <c r="Q80" s="41">
        <f t="shared" si="24"/>
        <v>0.25487093627989321</v>
      </c>
      <c r="R80" s="32">
        <f t="shared" si="24"/>
        <v>0.16286444283171395</v>
      </c>
      <c r="S80" s="41">
        <f t="shared" si="24"/>
        <v>0.21452760175743968</v>
      </c>
      <c r="T80" s="41">
        <f t="shared" si="24"/>
        <v>0.27143390292661851</v>
      </c>
    </row>
    <row r="81" spans="2:20" x14ac:dyDescent="0.3">
      <c r="B81" s="1" t="s">
        <v>23</v>
      </c>
      <c r="C81" s="22">
        <v>2</v>
      </c>
      <c r="D81" s="2">
        <v>3</v>
      </c>
      <c r="E81" s="2">
        <v>3</v>
      </c>
      <c r="F81" s="20">
        <v>0</v>
      </c>
      <c r="G81" s="2">
        <v>4</v>
      </c>
      <c r="H81" s="2">
        <v>3</v>
      </c>
      <c r="I81" s="2">
        <v>3</v>
      </c>
      <c r="J81" s="2">
        <v>4</v>
      </c>
      <c r="L81" s="1" t="s">
        <v>26</v>
      </c>
      <c r="M81" s="41">
        <f t="shared" si="24"/>
        <v>0.19825208405142442</v>
      </c>
      <c r="N81" s="41">
        <f t="shared" si="24"/>
        <v>0.21717666780702308</v>
      </c>
      <c r="O81" s="41">
        <f t="shared" si="24"/>
        <v>0.20460947055280382</v>
      </c>
      <c r="P81" s="41">
        <f t="shared" si="24"/>
        <v>0.2580726201404831</v>
      </c>
      <c r="Q81" s="32">
        <f t="shared" si="24"/>
        <v>0</v>
      </c>
      <c r="R81" s="32">
        <f t="shared" si="24"/>
        <v>0.1248052217848134</v>
      </c>
      <c r="S81" s="41">
        <f t="shared" si="24"/>
        <v>0.24514054511805564</v>
      </c>
      <c r="T81" s="41">
        <f t="shared" si="24"/>
        <v>0.18764265139035222</v>
      </c>
    </row>
    <row r="82" spans="2:20" x14ac:dyDescent="0.3">
      <c r="B82" s="1" t="s">
        <v>26</v>
      </c>
      <c r="C82" s="2">
        <v>3</v>
      </c>
      <c r="D82" s="2">
        <v>3</v>
      </c>
      <c r="E82" s="22">
        <v>4</v>
      </c>
      <c r="F82" s="2">
        <v>4</v>
      </c>
      <c r="G82" s="20">
        <v>0</v>
      </c>
      <c r="H82" s="22">
        <v>3</v>
      </c>
      <c r="I82" s="22">
        <v>4</v>
      </c>
      <c r="J82" s="22">
        <v>2</v>
      </c>
      <c r="L82" s="1" t="s">
        <v>28</v>
      </c>
      <c r="M82" s="32">
        <f t="shared" si="24"/>
        <v>0.12801026965971135</v>
      </c>
      <c r="N82" s="32">
        <f t="shared" si="24"/>
        <v>0.1555894778718703</v>
      </c>
      <c r="O82" s="32">
        <f t="shared" si="24"/>
        <v>0.10983056149304148</v>
      </c>
      <c r="P82" s="41">
        <f t="shared" si="24"/>
        <v>0.16482720979642848</v>
      </c>
      <c r="Q82" s="32">
        <f t="shared" si="24"/>
        <v>0.12474269292075708</v>
      </c>
      <c r="R82" s="32">
        <f t="shared" si="24"/>
        <v>0</v>
      </c>
      <c r="S82" s="32">
        <f t="shared" si="24"/>
        <v>9.7746362604385517E-2</v>
      </c>
      <c r="T82" s="32">
        <f t="shared" si="24"/>
        <v>0.1309987347239219</v>
      </c>
    </row>
    <row r="83" spans="2:20" x14ac:dyDescent="0.3">
      <c r="B83" s="1" t="s">
        <v>28</v>
      </c>
      <c r="C83" s="22">
        <v>4</v>
      </c>
      <c r="D83" s="22">
        <v>3</v>
      </c>
      <c r="E83" s="22">
        <v>2</v>
      </c>
      <c r="F83" s="22">
        <v>3</v>
      </c>
      <c r="G83" s="22">
        <v>3</v>
      </c>
      <c r="H83" s="20">
        <v>0</v>
      </c>
      <c r="I83" s="2">
        <v>2</v>
      </c>
      <c r="J83" s="2">
        <v>2</v>
      </c>
      <c r="L83" s="1" t="s">
        <v>30</v>
      </c>
      <c r="M83" s="32">
        <f t="shared" si="24"/>
        <v>0.12566064518967712</v>
      </c>
      <c r="N83" s="32">
        <f t="shared" si="24"/>
        <v>0.14788707627318096</v>
      </c>
      <c r="O83" s="41">
        <f t="shared" si="24"/>
        <v>0.22494341817431407</v>
      </c>
      <c r="P83" s="41">
        <f t="shared" si="24"/>
        <v>0.22485768407272666</v>
      </c>
      <c r="Q83" s="41">
        <f t="shared" si="24"/>
        <v>0.24408847692866495</v>
      </c>
      <c r="R83" s="32">
        <f t="shared" si="24"/>
        <v>0.10382838926428156</v>
      </c>
      <c r="S83" s="32">
        <f t="shared" si="24"/>
        <v>0</v>
      </c>
      <c r="T83" s="41">
        <f t="shared" si="24"/>
        <v>0.17585608091235611</v>
      </c>
    </row>
    <row r="84" spans="2:20" x14ac:dyDescent="0.3">
      <c r="B84" s="1" t="s">
        <v>30</v>
      </c>
      <c r="C84" s="22">
        <v>2</v>
      </c>
      <c r="D84" s="22">
        <v>2</v>
      </c>
      <c r="E84" s="22">
        <v>4</v>
      </c>
      <c r="F84" s="22">
        <v>3</v>
      </c>
      <c r="G84" s="22">
        <v>4</v>
      </c>
      <c r="H84" s="2">
        <v>2</v>
      </c>
      <c r="I84" s="20">
        <v>0</v>
      </c>
      <c r="J84" s="2">
        <v>3</v>
      </c>
      <c r="L84" s="1" t="s">
        <v>33</v>
      </c>
      <c r="M84" s="32">
        <f t="shared" si="24"/>
        <v>0.15687674670708487</v>
      </c>
      <c r="N84" s="41">
        <f t="shared" si="24"/>
        <v>0.25064891964395486</v>
      </c>
      <c r="O84" s="41">
        <f t="shared" si="24"/>
        <v>0.22941693078739964</v>
      </c>
      <c r="P84" s="41">
        <f t="shared" si="24"/>
        <v>0.27487710362443057</v>
      </c>
      <c r="Q84" s="41">
        <f t="shared" si="24"/>
        <v>0.18769121048158963</v>
      </c>
      <c r="R84" s="32">
        <f t="shared" si="24"/>
        <v>0.13106505551368422</v>
      </c>
      <c r="S84" s="41">
        <f t="shared" si="24"/>
        <v>0.18490558693129591</v>
      </c>
      <c r="T84" s="32">
        <f t="shared" si="24"/>
        <v>0</v>
      </c>
    </row>
    <row r="85" spans="2:20" x14ac:dyDescent="0.3">
      <c r="B85" s="1" t="s">
        <v>33</v>
      </c>
      <c r="C85" s="22">
        <v>3</v>
      </c>
      <c r="D85" s="22">
        <v>4</v>
      </c>
      <c r="E85" s="22">
        <v>2</v>
      </c>
      <c r="F85" s="22">
        <v>4</v>
      </c>
      <c r="G85" s="22">
        <v>2</v>
      </c>
      <c r="H85" s="2">
        <v>2</v>
      </c>
      <c r="I85" s="2">
        <v>3</v>
      </c>
      <c r="J85" s="20">
        <v>0</v>
      </c>
      <c r="L85" s="30" t="s">
        <v>60</v>
      </c>
      <c r="M85" s="39">
        <f>SUM(M77:M84)</f>
        <v>1.2060290089700789</v>
      </c>
      <c r="N85" s="39">
        <f t="shared" ref="N85:T85" si="25">SUM(N77:N84)</f>
        <v>1.3452227986528302</v>
      </c>
      <c r="O85" s="39">
        <f t="shared" si="25"/>
        <v>1.4030678488542225</v>
      </c>
      <c r="P85" s="39">
        <f t="shared" si="25"/>
        <v>1.5310011988305903</v>
      </c>
      <c r="Q85" s="39">
        <f t="shared" si="25"/>
        <v>1.4362469265058728</v>
      </c>
      <c r="R85" s="39">
        <f t="shared" si="25"/>
        <v>0.91183830757006878</v>
      </c>
      <c r="S85" s="39">
        <f t="shared" si="25"/>
        <v>1.265894888381738</v>
      </c>
      <c r="T85" s="39">
        <f t="shared" si="25"/>
        <v>1.4181023621151474</v>
      </c>
    </row>
    <row r="87" spans="2:20" ht="37.200000000000003" customHeight="1" x14ac:dyDescent="0.3">
      <c r="B87" s="55" t="s">
        <v>49</v>
      </c>
      <c r="C87" s="55"/>
      <c r="D87" s="55"/>
      <c r="E87" s="55"/>
      <c r="F87" s="55"/>
      <c r="G87" s="55"/>
      <c r="H87" s="55"/>
      <c r="I87" s="55"/>
      <c r="J87" s="55"/>
      <c r="L87" s="67" t="s">
        <v>65</v>
      </c>
      <c r="M87" s="57"/>
      <c r="N87" s="40">
        <f>AVERAGE(M77:T84)</f>
        <v>0.16433442718563354</v>
      </c>
    </row>
    <row r="88" spans="2:20" x14ac:dyDescent="0.3">
      <c r="B88" s="47" t="s">
        <v>17</v>
      </c>
      <c r="C88" s="48"/>
      <c r="D88" s="48"/>
      <c r="E88" s="48"/>
      <c r="F88" s="48"/>
      <c r="G88" s="48"/>
      <c r="H88" s="48"/>
      <c r="I88" s="48"/>
      <c r="J88" s="49"/>
    </row>
    <row r="89" spans="2:20" x14ac:dyDescent="0.3">
      <c r="B89" s="1"/>
      <c r="C89" s="1" t="s">
        <v>18</v>
      </c>
      <c r="D89" s="1" t="s">
        <v>20</v>
      </c>
      <c r="E89" s="1" t="s">
        <v>24</v>
      </c>
      <c r="F89" s="1" t="s">
        <v>23</v>
      </c>
      <c r="G89" s="1" t="s">
        <v>26</v>
      </c>
      <c r="H89" s="1" t="s">
        <v>28</v>
      </c>
      <c r="I89" s="1" t="s">
        <v>30</v>
      </c>
      <c r="J89" s="1" t="s">
        <v>33</v>
      </c>
    </row>
    <row r="90" spans="2:20" x14ac:dyDescent="0.3">
      <c r="B90" s="1" t="s">
        <v>18</v>
      </c>
      <c r="C90" s="20">
        <v>0</v>
      </c>
      <c r="D90" s="2">
        <v>3</v>
      </c>
      <c r="E90" s="2">
        <v>4</v>
      </c>
      <c r="F90" s="22">
        <v>3</v>
      </c>
      <c r="G90" s="22">
        <v>4</v>
      </c>
      <c r="H90" s="22">
        <v>2</v>
      </c>
      <c r="I90" s="22">
        <v>2</v>
      </c>
      <c r="J90" s="22">
        <v>2</v>
      </c>
      <c r="L90" s="11" t="s">
        <v>74</v>
      </c>
      <c r="M90" s="12"/>
      <c r="N90" s="13"/>
    </row>
    <row r="91" spans="2:20" x14ac:dyDescent="0.3">
      <c r="B91" s="1" t="s">
        <v>20</v>
      </c>
      <c r="C91" s="2">
        <v>3</v>
      </c>
      <c r="D91" s="20">
        <v>0</v>
      </c>
      <c r="E91" s="2">
        <v>3</v>
      </c>
      <c r="F91" s="22">
        <v>3</v>
      </c>
      <c r="G91" s="22">
        <v>4</v>
      </c>
      <c r="H91" s="22">
        <v>3</v>
      </c>
      <c r="I91" s="22">
        <v>2</v>
      </c>
      <c r="J91" s="22">
        <v>4</v>
      </c>
      <c r="L91" s="14" t="s">
        <v>75</v>
      </c>
      <c r="M91" s="15"/>
      <c r="N91" s="16"/>
    </row>
    <row r="92" spans="2:20" x14ac:dyDescent="0.3">
      <c r="B92" s="1" t="s">
        <v>24</v>
      </c>
      <c r="C92" s="2">
        <v>4</v>
      </c>
      <c r="D92" s="2">
        <v>3</v>
      </c>
      <c r="E92" s="20">
        <v>0</v>
      </c>
      <c r="F92" s="22">
        <v>4</v>
      </c>
      <c r="G92" s="22">
        <v>3</v>
      </c>
      <c r="H92" s="22">
        <v>2</v>
      </c>
      <c r="I92" s="22">
        <v>3</v>
      </c>
      <c r="J92" s="22">
        <v>4</v>
      </c>
      <c r="L92" s="17" t="s">
        <v>76</v>
      </c>
      <c r="M92" s="18"/>
      <c r="N92" s="19"/>
    </row>
    <row r="93" spans="2:20" x14ac:dyDescent="0.3">
      <c r="B93" s="1" t="s">
        <v>23</v>
      </c>
      <c r="C93" s="22">
        <v>3</v>
      </c>
      <c r="D93" s="22">
        <v>3</v>
      </c>
      <c r="E93" s="22">
        <v>4</v>
      </c>
      <c r="F93" s="20">
        <v>0</v>
      </c>
      <c r="G93" s="2">
        <v>4</v>
      </c>
      <c r="H93" s="2">
        <v>3</v>
      </c>
      <c r="I93" s="2">
        <v>3</v>
      </c>
      <c r="J93" s="2">
        <v>4</v>
      </c>
    </row>
    <row r="94" spans="2:20" x14ac:dyDescent="0.3">
      <c r="B94" s="1" t="s">
        <v>26</v>
      </c>
      <c r="C94" s="22">
        <v>4</v>
      </c>
      <c r="D94" s="22">
        <v>4</v>
      </c>
      <c r="E94" s="22">
        <v>3</v>
      </c>
      <c r="F94" s="2">
        <v>4</v>
      </c>
      <c r="G94" s="20">
        <v>0</v>
      </c>
      <c r="H94" s="2">
        <v>2</v>
      </c>
      <c r="I94" s="2">
        <v>4</v>
      </c>
      <c r="J94" s="22">
        <v>2</v>
      </c>
    </row>
    <row r="95" spans="2:20" x14ac:dyDescent="0.3">
      <c r="B95" s="1" t="s">
        <v>28</v>
      </c>
      <c r="C95" s="22">
        <v>2</v>
      </c>
      <c r="D95" s="22">
        <v>3</v>
      </c>
      <c r="E95" s="22">
        <v>2</v>
      </c>
      <c r="F95" s="2">
        <v>3</v>
      </c>
      <c r="G95" s="2">
        <v>2</v>
      </c>
      <c r="H95" s="20">
        <v>0</v>
      </c>
      <c r="I95" s="2">
        <v>2</v>
      </c>
      <c r="J95" s="2">
        <v>2</v>
      </c>
      <c r="L95" s="57" t="s">
        <v>66</v>
      </c>
      <c r="M95" s="57"/>
      <c r="N95" s="57"/>
      <c r="O95" s="57"/>
      <c r="P95" s="57"/>
      <c r="Q95" s="57"/>
      <c r="R95" s="57"/>
      <c r="S95" s="57"/>
      <c r="T95" s="57"/>
    </row>
    <row r="96" spans="2:20" ht="43.2" x14ac:dyDescent="0.3">
      <c r="B96" s="1" t="s">
        <v>30</v>
      </c>
      <c r="C96" s="22">
        <v>2</v>
      </c>
      <c r="D96" s="22">
        <v>2</v>
      </c>
      <c r="E96" s="22">
        <v>3</v>
      </c>
      <c r="F96" s="2">
        <v>3</v>
      </c>
      <c r="G96" s="2">
        <v>4</v>
      </c>
      <c r="H96" s="2">
        <v>2</v>
      </c>
      <c r="I96" s="20">
        <v>0</v>
      </c>
      <c r="J96" s="2">
        <v>3</v>
      </c>
      <c r="L96" s="30" t="s">
        <v>55</v>
      </c>
      <c r="M96" s="68" t="s">
        <v>67</v>
      </c>
      <c r="N96" s="68" t="s">
        <v>68</v>
      </c>
      <c r="O96" s="65" t="s">
        <v>69</v>
      </c>
      <c r="P96" s="65" t="s">
        <v>70</v>
      </c>
      <c r="Q96" s="68" t="s">
        <v>72</v>
      </c>
      <c r="R96" s="65" t="s">
        <v>8</v>
      </c>
      <c r="S96" s="65" t="s">
        <v>9</v>
      </c>
      <c r="T96" s="65" t="s">
        <v>10</v>
      </c>
    </row>
    <row r="97" spans="2:21" x14ac:dyDescent="0.3">
      <c r="B97" s="1" t="s">
        <v>33</v>
      </c>
      <c r="C97" s="2">
        <v>2</v>
      </c>
      <c r="D97" s="2">
        <v>4</v>
      </c>
      <c r="E97" s="2">
        <v>4</v>
      </c>
      <c r="F97" s="2">
        <v>4</v>
      </c>
      <c r="G97" s="22">
        <v>2</v>
      </c>
      <c r="H97" s="2">
        <v>2</v>
      </c>
      <c r="I97" s="2">
        <v>3</v>
      </c>
      <c r="J97" s="20">
        <v>0</v>
      </c>
      <c r="L97" s="1" t="s">
        <v>18</v>
      </c>
      <c r="M97" s="24">
        <f>SUM(M77:T77)</f>
        <v>1.1790897213656828</v>
      </c>
      <c r="N97" s="24">
        <f t="array" ref="N97:N104">TRANSPOSE(M85:T85)</f>
        <v>1.2060290089700789</v>
      </c>
      <c r="O97" s="24">
        <f t="shared" ref="O97:O104" si="26">SUM(M97:N97)</f>
        <v>2.3851187303357619</v>
      </c>
      <c r="P97" s="24">
        <f t="shared" ref="P97:P104" si="27">M97-N97</f>
        <v>-2.6939287604396123E-2</v>
      </c>
      <c r="Q97" s="23" t="s">
        <v>56</v>
      </c>
      <c r="R97" s="25">
        <f>SQRT(((O97)^2)+((P97)^2))</f>
        <v>2.3852708615616613</v>
      </c>
      <c r="S97" s="25">
        <f>R97/$R$105</f>
        <v>0.11338429240568207</v>
      </c>
      <c r="T97" s="26">
        <v>0.1134</v>
      </c>
    </row>
    <row r="98" spans="2:21" x14ac:dyDescent="0.3">
      <c r="L98" s="1" t="s">
        <v>20</v>
      </c>
      <c r="M98" s="24">
        <f t="shared" ref="M98:M104" si="28">SUM(M78:T78)</f>
        <v>1.345349815340152</v>
      </c>
      <c r="N98" s="24">
        <v>1.3452227986528302</v>
      </c>
      <c r="O98" s="24">
        <f t="shared" si="26"/>
        <v>2.6905726139929822</v>
      </c>
      <c r="P98" s="24">
        <f t="shared" si="27"/>
        <v>1.2701668732173488E-4</v>
      </c>
      <c r="Q98" s="69" t="s">
        <v>57</v>
      </c>
      <c r="R98" s="25">
        <f t="shared" ref="R98:R104" si="29">SQRT(((O98)^2)+((P98)^2))</f>
        <v>2.6905726169910871</v>
      </c>
      <c r="S98" s="25">
        <f t="shared" ref="S98:S104" si="30">R98/$R$105</f>
        <v>0.12789686792379926</v>
      </c>
      <c r="T98" s="26">
        <v>0.12790000000000001</v>
      </c>
    </row>
    <row r="99" spans="2:21" x14ac:dyDescent="0.3">
      <c r="B99" s="55" t="s">
        <v>48</v>
      </c>
      <c r="C99" s="55"/>
      <c r="D99" s="55"/>
      <c r="E99" s="55"/>
      <c r="F99" s="55"/>
      <c r="G99" s="55"/>
      <c r="H99" s="55"/>
      <c r="I99" s="55"/>
      <c r="J99" s="55"/>
      <c r="L99" s="1" t="s">
        <v>24</v>
      </c>
      <c r="M99" s="24">
        <f t="shared" si="28"/>
        <v>1.5003459548268445</v>
      </c>
      <c r="N99" s="24">
        <v>1.4030678488542225</v>
      </c>
      <c r="O99" s="24">
        <f t="shared" si="26"/>
        <v>2.9034138036810671</v>
      </c>
      <c r="P99" s="24">
        <f t="shared" si="27"/>
        <v>9.7278105972621987E-2</v>
      </c>
      <c r="Q99" s="69" t="s">
        <v>57</v>
      </c>
      <c r="R99" s="25">
        <f t="shared" si="29"/>
        <v>2.9050429851049335</v>
      </c>
      <c r="S99" s="25">
        <f t="shared" si="30"/>
        <v>0.13809175661440845</v>
      </c>
      <c r="T99" s="26">
        <v>0.1381</v>
      </c>
    </row>
    <row r="100" spans="2:21" x14ac:dyDescent="0.3">
      <c r="B100" s="47" t="s">
        <v>17</v>
      </c>
      <c r="C100" s="48"/>
      <c r="D100" s="48"/>
      <c r="E100" s="48"/>
      <c r="F100" s="48"/>
      <c r="G100" s="48"/>
      <c r="H100" s="48"/>
      <c r="I100" s="48"/>
      <c r="J100" s="49"/>
      <c r="L100" s="1" t="s">
        <v>23</v>
      </c>
      <c r="M100" s="24">
        <f t="shared" si="28"/>
        <v>1.4825699539281572</v>
      </c>
      <c r="N100" s="24">
        <v>1.5310011988305903</v>
      </c>
      <c r="O100" s="24">
        <f t="shared" si="26"/>
        <v>3.0135711527587477</v>
      </c>
      <c r="P100" s="24">
        <f t="shared" si="27"/>
        <v>-4.8431244902433113E-2</v>
      </c>
      <c r="Q100" s="23" t="s">
        <v>56</v>
      </c>
      <c r="R100" s="25">
        <f t="shared" si="29"/>
        <v>3.0139602980501397</v>
      </c>
      <c r="S100" s="25">
        <f t="shared" si="30"/>
        <v>0.14326916126812358</v>
      </c>
      <c r="T100" s="26">
        <v>0.14330000000000001</v>
      </c>
    </row>
    <row r="101" spans="2:21" x14ac:dyDescent="0.3">
      <c r="B101" s="1"/>
      <c r="C101" s="1" t="s">
        <v>18</v>
      </c>
      <c r="D101" s="1" t="s">
        <v>20</v>
      </c>
      <c r="E101" s="1" t="s">
        <v>24</v>
      </c>
      <c r="F101" s="1" t="s">
        <v>23</v>
      </c>
      <c r="G101" s="1" t="s">
        <v>26</v>
      </c>
      <c r="H101" s="1" t="s">
        <v>28</v>
      </c>
      <c r="I101" s="1" t="s">
        <v>30</v>
      </c>
      <c r="J101" s="1" t="s">
        <v>33</v>
      </c>
      <c r="L101" s="1" t="s">
        <v>26</v>
      </c>
      <c r="M101" s="24">
        <f t="shared" si="28"/>
        <v>1.4356992608449557</v>
      </c>
      <c r="N101" s="24">
        <v>1.4362469265058728</v>
      </c>
      <c r="O101" s="24">
        <f t="shared" si="26"/>
        <v>2.8719461873508285</v>
      </c>
      <c r="P101" s="24">
        <f t="shared" si="27"/>
        <v>-5.4766566091712932E-4</v>
      </c>
      <c r="Q101" s="23" t="s">
        <v>56</v>
      </c>
      <c r="R101" s="25">
        <f t="shared" si="29"/>
        <v>2.8719462395693687</v>
      </c>
      <c r="S101" s="25">
        <f t="shared" si="30"/>
        <v>0.13651849668240054</v>
      </c>
      <c r="T101" s="26">
        <v>0.13650000000000001</v>
      </c>
    </row>
    <row r="102" spans="2:21" x14ac:dyDescent="0.3">
      <c r="B102" s="1" t="s">
        <v>18</v>
      </c>
      <c r="C102" s="20">
        <v>0</v>
      </c>
      <c r="D102" s="2">
        <v>3</v>
      </c>
      <c r="E102" s="22">
        <v>3</v>
      </c>
      <c r="F102" s="22">
        <v>3</v>
      </c>
      <c r="G102" s="22">
        <v>3</v>
      </c>
      <c r="H102" s="22">
        <v>2</v>
      </c>
      <c r="I102" s="22">
        <v>3</v>
      </c>
      <c r="J102" s="22">
        <v>2</v>
      </c>
      <c r="L102" s="1" t="s">
        <v>28</v>
      </c>
      <c r="M102" s="24">
        <f t="shared" si="28"/>
        <v>0.91174530907011619</v>
      </c>
      <c r="N102" s="24">
        <v>0.91183830757006878</v>
      </c>
      <c r="O102" s="24">
        <f t="shared" si="26"/>
        <v>1.8235836166401849</v>
      </c>
      <c r="P102" s="24">
        <f t="shared" si="27"/>
        <v>-9.299849995259013E-5</v>
      </c>
      <c r="Q102" s="23" t="s">
        <v>56</v>
      </c>
      <c r="R102" s="25">
        <f t="shared" si="29"/>
        <v>1.8235836190115378</v>
      </c>
      <c r="S102" s="25">
        <f t="shared" si="30"/>
        <v>8.6684385247906171E-2</v>
      </c>
      <c r="T102" s="26">
        <v>8.6699999999999999E-2</v>
      </c>
    </row>
    <row r="103" spans="2:21" x14ac:dyDescent="0.3">
      <c r="B103" s="1" t="s">
        <v>20</v>
      </c>
      <c r="C103" s="2">
        <v>3</v>
      </c>
      <c r="D103" s="20">
        <v>0</v>
      </c>
      <c r="E103" s="22">
        <v>3</v>
      </c>
      <c r="F103" s="22">
        <v>3</v>
      </c>
      <c r="G103" s="22">
        <v>2</v>
      </c>
      <c r="H103" s="22">
        <v>3</v>
      </c>
      <c r="I103" s="22">
        <v>2</v>
      </c>
      <c r="J103" s="22">
        <v>4</v>
      </c>
      <c r="L103" s="1" t="s">
        <v>30</v>
      </c>
      <c r="M103" s="24">
        <f t="shared" si="28"/>
        <v>1.2471217708152016</v>
      </c>
      <c r="N103" s="24">
        <v>1.265894888381738</v>
      </c>
      <c r="O103" s="24">
        <f t="shared" si="26"/>
        <v>2.5130166591969396</v>
      </c>
      <c r="P103" s="24">
        <f t="shared" si="27"/>
        <v>-1.8773117566536435E-2</v>
      </c>
      <c r="Q103" s="23" t="s">
        <v>56</v>
      </c>
      <c r="R103" s="25">
        <f t="shared" si="29"/>
        <v>2.5130867791114007</v>
      </c>
      <c r="S103" s="25">
        <f t="shared" si="30"/>
        <v>0.11946004573126956</v>
      </c>
      <c r="T103" s="26">
        <v>0.1195</v>
      </c>
    </row>
    <row r="104" spans="2:21" x14ac:dyDescent="0.3">
      <c r="B104" s="1" t="s">
        <v>24</v>
      </c>
      <c r="C104" s="22">
        <v>3</v>
      </c>
      <c r="D104" s="2">
        <v>3</v>
      </c>
      <c r="E104" s="20">
        <v>0</v>
      </c>
      <c r="F104" s="22">
        <v>2</v>
      </c>
      <c r="G104" s="2">
        <v>3</v>
      </c>
      <c r="H104" s="2">
        <v>2</v>
      </c>
      <c r="I104" s="2">
        <v>4</v>
      </c>
      <c r="J104" s="2">
        <v>4</v>
      </c>
      <c r="L104" s="1" t="s">
        <v>33</v>
      </c>
      <c r="M104" s="24">
        <f t="shared" si="28"/>
        <v>1.4154815536894396</v>
      </c>
      <c r="N104" s="24">
        <v>1.4181023621151474</v>
      </c>
      <c r="O104" s="24">
        <f t="shared" si="26"/>
        <v>2.8335839158045868</v>
      </c>
      <c r="P104" s="24">
        <f t="shared" si="27"/>
        <v>-2.6208084257077768E-3</v>
      </c>
      <c r="Q104" s="23" t="s">
        <v>56</v>
      </c>
      <c r="R104" s="25">
        <f t="shared" si="29"/>
        <v>2.8335851278095143</v>
      </c>
      <c r="S104" s="25">
        <f t="shared" si="30"/>
        <v>0.13469499412641045</v>
      </c>
      <c r="T104" s="26">
        <v>0.13469999999999999</v>
      </c>
    </row>
    <row r="105" spans="2:21" x14ac:dyDescent="0.3">
      <c r="B105" s="1" t="s">
        <v>23</v>
      </c>
      <c r="C105" s="2">
        <v>3</v>
      </c>
      <c r="D105" s="2">
        <v>3</v>
      </c>
      <c r="E105" s="22">
        <v>2</v>
      </c>
      <c r="F105" s="20">
        <v>0</v>
      </c>
      <c r="G105" s="2">
        <v>4</v>
      </c>
      <c r="H105" s="2">
        <v>3</v>
      </c>
      <c r="I105" s="2">
        <v>3</v>
      </c>
      <c r="J105" s="2">
        <v>4</v>
      </c>
      <c r="Q105" s="70" t="s">
        <v>71</v>
      </c>
      <c r="R105" s="28">
        <f>SUM(R97:R104)</f>
        <v>21.037048527209642</v>
      </c>
      <c r="S105" s="27">
        <f>SUM(S97:S104)</f>
        <v>1</v>
      </c>
      <c r="T105" s="29">
        <f>SUM(T97:T104)</f>
        <v>1.0001</v>
      </c>
    </row>
    <row r="106" spans="2:21" x14ac:dyDescent="0.3">
      <c r="B106" s="1" t="s">
        <v>26</v>
      </c>
      <c r="C106" s="2">
        <v>3</v>
      </c>
      <c r="D106" s="22">
        <v>2</v>
      </c>
      <c r="E106" s="2">
        <v>3</v>
      </c>
      <c r="F106" s="2">
        <v>4</v>
      </c>
      <c r="G106" s="20">
        <v>0</v>
      </c>
      <c r="H106" s="22">
        <v>4</v>
      </c>
      <c r="I106" s="22">
        <v>3</v>
      </c>
      <c r="J106" s="2">
        <v>3</v>
      </c>
    </row>
    <row r="107" spans="2:21" x14ac:dyDescent="0.3">
      <c r="B107" s="1" t="s">
        <v>28</v>
      </c>
      <c r="C107" s="2">
        <v>2</v>
      </c>
      <c r="D107" s="2">
        <v>3</v>
      </c>
      <c r="E107" s="2">
        <v>2</v>
      </c>
      <c r="F107" s="2">
        <v>3</v>
      </c>
      <c r="G107" s="22">
        <v>4</v>
      </c>
      <c r="H107" s="20">
        <v>0</v>
      </c>
      <c r="I107" s="2">
        <v>2</v>
      </c>
      <c r="J107" s="2">
        <v>2</v>
      </c>
    </row>
    <row r="108" spans="2:21" x14ac:dyDescent="0.3">
      <c r="B108" s="1" t="s">
        <v>30</v>
      </c>
      <c r="C108" s="22">
        <v>3</v>
      </c>
      <c r="D108" s="2">
        <v>2</v>
      </c>
      <c r="E108" s="2">
        <v>4</v>
      </c>
      <c r="F108" s="2">
        <v>3</v>
      </c>
      <c r="G108" s="22">
        <v>3</v>
      </c>
      <c r="H108" s="2">
        <v>2</v>
      </c>
      <c r="I108" s="20">
        <v>0</v>
      </c>
      <c r="J108" s="2">
        <v>3</v>
      </c>
      <c r="L108" s="31" t="s">
        <v>54</v>
      </c>
      <c r="M108" s="60" t="s">
        <v>55</v>
      </c>
      <c r="N108" s="60"/>
      <c r="O108" s="60"/>
      <c r="P108" s="60"/>
      <c r="Q108" s="60"/>
      <c r="R108" s="60"/>
      <c r="S108" s="60"/>
      <c r="T108" s="31" t="s">
        <v>8</v>
      </c>
      <c r="U108" s="42" t="s">
        <v>73</v>
      </c>
    </row>
    <row r="109" spans="2:21" x14ac:dyDescent="0.3">
      <c r="B109" s="1" t="s">
        <v>33</v>
      </c>
      <c r="C109" s="2">
        <v>2</v>
      </c>
      <c r="D109" s="2">
        <v>4</v>
      </c>
      <c r="E109" s="2">
        <v>4</v>
      </c>
      <c r="F109" s="2">
        <v>4</v>
      </c>
      <c r="G109" s="2">
        <v>3</v>
      </c>
      <c r="H109" s="2">
        <v>2</v>
      </c>
      <c r="I109" s="2">
        <v>3</v>
      </c>
      <c r="J109" s="20">
        <v>0</v>
      </c>
      <c r="L109" s="1" t="s">
        <v>18</v>
      </c>
      <c r="M109" s="3" t="s">
        <v>19</v>
      </c>
      <c r="N109" s="43"/>
      <c r="O109" s="43"/>
      <c r="P109" s="43"/>
      <c r="Q109" s="43"/>
      <c r="R109" s="43"/>
      <c r="S109" s="44"/>
      <c r="T109" s="39">
        <v>2.3853</v>
      </c>
      <c r="U109" s="23" t="s">
        <v>56</v>
      </c>
    </row>
    <row r="110" spans="2:21" x14ac:dyDescent="0.3">
      <c r="L110" s="1" t="s">
        <v>20</v>
      </c>
      <c r="M110" s="6" t="s">
        <v>21</v>
      </c>
      <c r="N110" s="43"/>
      <c r="O110" s="43"/>
      <c r="P110" s="43"/>
      <c r="Q110" s="43"/>
      <c r="R110" s="43"/>
      <c r="S110" s="44"/>
      <c r="T110" s="39">
        <v>2.6905999999999999</v>
      </c>
      <c r="U110" s="69" t="s">
        <v>57</v>
      </c>
    </row>
    <row r="111" spans="2:21" x14ac:dyDescent="0.3">
      <c r="L111" s="1" t="s">
        <v>24</v>
      </c>
      <c r="M111" s="6" t="s">
        <v>22</v>
      </c>
      <c r="N111" s="43"/>
      <c r="O111" s="43"/>
      <c r="P111" s="43"/>
      <c r="Q111" s="43"/>
      <c r="R111" s="43"/>
      <c r="S111" s="44"/>
      <c r="T111" s="39">
        <v>2.9049999999999998</v>
      </c>
      <c r="U111" s="69" t="s">
        <v>57</v>
      </c>
    </row>
    <row r="112" spans="2:21" x14ac:dyDescent="0.3">
      <c r="L112" s="1" t="s">
        <v>23</v>
      </c>
      <c r="M112" s="6" t="s">
        <v>25</v>
      </c>
      <c r="N112" s="45"/>
      <c r="O112" s="45"/>
      <c r="P112" s="45"/>
      <c r="Q112" s="45"/>
      <c r="R112" s="45"/>
      <c r="S112" s="46"/>
      <c r="T112" s="32">
        <v>3.0139999999999998</v>
      </c>
      <c r="U112" s="23" t="s">
        <v>56</v>
      </c>
    </row>
    <row r="113" spans="12:21" x14ac:dyDescent="0.3">
      <c r="L113" s="1" t="s">
        <v>26</v>
      </c>
      <c r="M113" s="6" t="s">
        <v>27</v>
      </c>
      <c r="N113" s="45"/>
      <c r="O113" s="45"/>
      <c r="P113" s="45"/>
      <c r="Q113" s="45"/>
      <c r="R113" s="45"/>
      <c r="S113" s="46"/>
      <c r="T113" s="32">
        <v>2.8719000000000001</v>
      </c>
      <c r="U113" s="23" t="s">
        <v>56</v>
      </c>
    </row>
    <row r="114" spans="12:21" x14ac:dyDescent="0.3">
      <c r="L114" s="1" t="s">
        <v>28</v>
      </c>
      <c r="M114" s="6" t="s">
        <v>29</v>
      </c>
      <c r="N114" s="45"/>
      <c r="O114" s="45"/>
      <c r="P114" s="45"/>
      <c r="Q114" s="45"/>
      <c r="R114" s="45"/>
      <c r="S114" s="46"/>
      <c r="T114" s="32">
        <v>1.8236000000000001</v>
      </c>
      <c r="U114" s="23" t="s">
        <v>56</v>
      </c>
    </row>
    <row r="115" spans="12:21" x14ac:dyDescent="0.3">
      <c r="L115" s="1" t="s">
        <v>30</v>
      </c>
      <c r="M115" s="6" t="s">
        <v>31</v>
      </c>
      <c r="N115" s="45"/>
      <c r="O115" s="45"/>
      <c r="P115" s="45"/>
      <c r="Q115" s="45"/>
      <c r="R115" s="45"/>
      <c r="S115" s="46"/>
      <c r="T115" s="32">
        <v>2.5131000000000001</v>
      </c>
      <c r="U115" s="23" t="s">
        <v>56</v>
      </c>
    </row>
    <row r="116" spans="12:21" x14ac:dyDescent="0.3">
      <c r="L116" s="1" t="s">
        <v>33</v>
      </c>
      <c r="M116" s="8" t="s">
        <v>32</v>
      </c>
      <c r="N116" s="45"/>
      <c r="O116" s="45"/>
      <c r="P116" s="45"/>
      <c r="Q116" s="45"/>
      <c r="R116" s="45"/>
      <c r="S116" s="46"/>
      <c r="T116" s="32">
        <v>2.8336000000000001</v>
      </c>
      <c r="U116" s="23" t="s">
        <v>56</v>
      </c>
    </row>
  </sheetData>
  <mergeCells count="28">
    <mergeCell ref="L87:M87"/>
    <mergeCell ref="L95:T95"/>
    <mergeCell ref="M108:S108"/>
    <mergeCell ref="B100:J100"/>
    <mergeCell ref="B39:J39"/>
    <mergeCell ref="B40:J40"/>
    <mergeCell ref="B51:J51"/>
    <mergeCell ref="B52:J52"/>
    <mergeCell ref="B63:J63"/>
    <mergeCell ref="B64:J64"/>
    <mergeCell ref="B75:J75"/>
    <mergeCell ref="B76:J76"/>
    <mergeCell ref="B87:J87"/>
    <mergeCell ref="B88:J88"/>
    <mergeCell ref="B99:J99"/>
    <mergeCell ref="B28:J28"/>
    <mergeCell ref="L63:T63"/>
    <mergeCell ref="L75:T75"/>
    <mergeCell ref="B3:J3"/>
    <mergeCell ref="B4:J4"/>
    <mergeCell ref="B15:J15"/>
    <mergeCell ref="B16:J16"/>
    <mergeCell ref="B27:J27"/>
    <mergeCell ref="L39:T39"/>
    <mergeCell ref="L51:T51"/>
    <mergeCell ref="L3:T3"/>
    <mergeCell ref="L15:U15"/>
    <mergeCell ref="L27:T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Data Collction Tool</vt:lpstr>
      <vt:lpstr>Collected Data from Experts</vt:lpstr>
      <vt:lpstr>Analysis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2023-01-22T18:10:51Z</dcterms:modified>
</cp:coreProperties>
</file>