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ya/Documents/clowns and sleep/"/>
    </mc:Choice>
  </mc:AlternateContent>
  <xr:revisionPtr revIDLastSave="0" documentId="13_ncr:1_{E054DC4E-8C2A-C440-95C0-715679FACA58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CRF" sheetId="5" r:id="rId1"/>
    <sheet name="actigraph data" sheetId="4" r:id="rId2"/>
  </sheets>
  <definedNames>
    <definedName name="FG">CRF!$CB$9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G26" i="5" l="1"/>
  <c r="GD26" i="5"/>
  <c r="GQ48" i="5"/>
  <c r="GO48" i="5"/>
  <c r="GP48" i="5"/>
  <c r="GN48" i="5"/>
  <c r="GM48" i="5"/>
  <c r="GL6" i="5"/>
  <c r="GL7" i="5"/>
  <c r="GL8" i="5"/>
  <c r="GL9" i="5"/>
  <c r="GL10" i="5"/>
  <c r="GL11" i="5"/>
  <c r="GL12" i="5"/>
  <c r="GL13" i="5"/>
  <c r="GL14" i="5"/>
  <c r="GL15" i="5"/>
  <c r="GL16" i="5"/>
  <c r="GL17" i="5"/>
  <c r="GL18" i="5"/>
  <c r="GL19" i="5"/>
  <c r="GL20" i="5"/>
  <c r="GL21" i="5"/>
  <c r="GL22" i="5"/>
  <c r="GL23" i="5"/>
  <c r="GL24" i="5"/>
  <c r="GL25" i="5"/>
  <c r="GL5" i="5"/>
  <c r="GK5" i="5"/>
  <c r="GK26" i="5" s="1"/>
  <c r="GK6" i="5"/>
  <c r="GK7" i="5"/>
  <c r="GK8" i="5"/>
  <c r="GK9" i="5"/>
  <c r="GK10" i="5"/>
  <c r="GK11" i="5"/>
  <c r="GK12" i="5"/>
  <c r="GK13" i="5"/>
  <c r="GK14" i="5"/>
  <c r="GK15" i="5"/>
  <c r="GK16" i="5"/>
  <c r="GK17" i="5"/>
  <c r="GK18" i="5"/>
  <c r="GK19" i="5"/>
  <c r="GK20" i="5"/>
  <c r="GK21" i="5"/>
  <c r="GK22" i="5"/>
  <c r="GK23" i="5"/>
  <c r="GK24" i="5"/>
  <c r="GK25" i="5"/>
  <c r="GJ5" i="5"/>
  <c r="GJ6" i="5"/>
  <c r="GJ7" i="5"/>
  <c r="GJ8" i="5"/>
  <c r="GJ26" i="5" s="1"/>
  <c r="GJ9" i="5"/>
  <c r="GJ10" i="5"/>
  <c r="GJ11" i="5"/>
  <c r="GJ12" i="5"/>
  <c r="GJ13" i="5"/>
  <c r="GJ14" i="5"/>
  <c r="GJ15" i="5"/>
  <c r="GJ16" i="5"/>
  <c r="GJ17" i="5"/>
  <c r="GJ18" i="5"/>
  <c r="GJ19" i="5"/>
  <c r="GJ20" i="5"/>
  <c r="GJ21" i="5"/>
  <c r="GJ22" i="5"/>
  <c r="GJ23" i="5"/>
  <c r="GJ24" i="5"/>
  <c r="GJ25" i="5"/>
  <c r="GH5" i="5"/>
  <c r="GH26" i="5" s="1"/>
  <c r="GH6" i="5"/>
  <c r="GH7" i="5"/>
  <c r="GH8" i="5"/>
  <c r="GH9" i="5"/>
  <c r="GH10" i="5"/>
  <c r="GH11" i="5"/>
  <c r="GH12" i="5"/>
  <c r="GH13" i="5"/>
  <c r="GH14" i="5"/>
  <c r="GH15" i="5"/>
  <c r="GH16" i="5"/>
  <c r="GH17" i="5"/>
  <c r="GH18" i="5"/>
  <c r="GH19" i="5"/>
  <c r="GH20" i="5"/>
  <c r="GH21" i="5"/>
  <c r="GH22" i="5"/>
  <c r="GH23" i="5"/>
  <c r="GH24" i="5"/>
  <c r="GH25" i="5"/>
  <c r="GF5" i="5"/>
  <c r="GF26" i="5" s="1"/>
  <c r="GF6" i="5"/>
  <c r="GF7" i="5"/>
  <c r="GF8" i="5"/>
  <c r="GF9" i="5"/>
  <c r="GF10" i="5"/>
  <c r="GF11" i="5"/>
  <c r="GF12" i="5"/>
  <c r="GF13" i="5"/>
  <c r="GF14" i="5"/>
  <c r="GF15" i="5"/>
  <c r="GF16" i="5"/>
  <c r="GF17" i="5"/>
  <c r="GF18" i="5"/>
  <c r="GF19" i="5"/>
  <c r="GF20" i="5"/>
  <c r="GF21" i="5"/>
  <c r="GF22" i="5"/>
  <c r="GF23" i="5"/>
  <c r="GF24" i="5"/>
  <c r="GF25" i="5"/>
  <c r="GE6" i="5"/>
  <c r="GE7" i="5"/>
  <c r="GE8" i="5"/>
  <c r="GE9" i="5"/>
  <c r="GE10" i="5"/>
  <c r="GE11" i="5"/>
  <c r="GE12" i="5"/>
  <c r="GE13" i="5"/>
  <c r="GE14" i="5"/>
  <c r="GE15" i="5"/>
  <c r="GE16" i="5"/>
  <c r="GE17" i="5"/>
  <c r="GE18" i="5"/>
  <c r="GE19" i="5"/>
  <c r="GE20" i="5"/>
  <c r="GE21" i="5"/>
  <c r="GE22" i="5"/>
  <c r="GE23" i="5"/>
  <c r="GE24" i="5"/>
  <c r="GE25" i="5"/>
  <c r="GE5" i="5"/>
  <c r="GE26" i="5" s="1"/>
  <c r="K169" i="5"/>
  <c r="K170" i="5"/>
  <c r="K171" i="5"/>
  <c r="K172" i="5"/>
  <c r="K173" i="5"/>
  <c r="K17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54" i="5"/>
  <c r="I89" i="5"/>
  <c r="H89" i="5"/>
  <c r="G89" i="5"/>
  <c r="F89" i="5"/>
  <c r="E89" i="5"/>
  <c r="D89" i="5"/>
  <c r="C89" i="5"/>
  <c r="B89" i="5"/>
  <c r="I88" i="5"/>
  <c r="H88" i="5"/>
  <c r="G88" i="5"/>
  <c r="F88" i="5"/>
  <c r="E88" i="5"/>
  <c r="D88" i="5"/>
  <c r="C88" i="5"/>
  <c r="B88" i="5"/>
  <c r="I87" i="5"/>
  <c r="H87" i="5"/>
  <c r="G87" i="5"/>
  <c r="F87" i="5"/>
  <c r="E87" i="5"/>
  <c r="D87" i="5"/>
  <c r="C87" i="5"/>
  <c r="B87" i="5"/>
  <c r="DZ17" i="5"/>
  <c r="GL26" i="5" l="1"/>
  <c r="I83" i="5"/>
  <c r="H83" i="5"/>
  <c r="G83" i="5"/>
  <c r="F83" i="5"/>
  <c r="E83" i="5"/>
  <c r="D83" i="5"/>
  <c r="C83" i="5"/>
  <c r="B83" i="5"/>
  <c r="I82" i="5"/>
  <c r="H82" i="5"/>
  <c r="G82" i="5"/>
  <c r="F82" i="5"/>
  <c r="E82" i="5"/>
  <c r="D82" i="5"/>
  <c r="C82" i="5"/>
  <c r="B82" i="5"/>
  <c r="I85" i="5"/>
  <c r="H85" i="5"/>
  <c r="G85" i="5"/>
  <c r="F85" i="5"/>
  <c r="E85" i="5"/>
  <c r="D85" i="5"/>
  <c r="C85" i="5"/>
  <c r="B81" i="5"/>
  <c r="C81" i="5"/>
  <c r="D81" i="5"/>
  <c r="E81" i="5"/>
  <c r="F81" i="5"/>
  <c r="G81" i="5"/>
  <c r="H81" i="5"/>
  <c r="I81" i="5"/>
  <c r="I80" i="5"/>
  <c r="H80" i="5"/>
  <c r="G80" i="5"/>
  <c r="F80" i="5"/>
  <c r="E80" i="5"/>
  <c r="D80" i="5"/>
  <c r="C80" i="5"/>
  <c r="B80" i="5"/>
  <c r="EK5" i="5"/>
  <c r="EK6" i="5"/>
  <c r="EK7" i="5"/>
  <c r="EK8" i="5"/>
  <c r="EK9" i="5"/>
  <c r="EK10" i="5"/>
  <c r="EK11" i="5"/>
  <c r="EK12" i="5"/>
  <c r="EK13" i="5"/>
  <c r="EK14" i="5"/>
  <c r="EK15" i="5"/>
  <c r="EK16" i="5"/>
  <c r="EK17" i="5"/>
  <c r="EK18" i="5"/>
  <c r="EK19" i="5"/>
  <c r="EK20" i="5"/>
  <c r="EK21" i="5"/>
  <c r="EK22" i="5"/>
  <c r="EK23" i="5"/>
  <c r="EK24" i="5"/>
  <c r="EK25" i="5"/>
  <c r="EK26" i="5"/>
  <c r="EK27" i="5"/>
  <c r="EK28" i="5"/>
  <c r="EK29" i="5"/>
  <c r="EK30" i="5"/>
  <c r="EK31" i="5"/>
  <c r="EK32" i="5"/>
  <c r="EK33" i="5"/>
  <c r="EK34" i="5"/>
  <c r="EK35" i="5"/>
  <c r="EK36" i="5"/>
  <c r="EK37" i="5"/>
  <c r="EK38" i="5"/>
  <c r="EK39" i="5"/>
  <c r="EK40" i="5"/>
  <c r="EK41" i="5"/>
  <c r="EK42" i="5"/>
  <c r="EK43" i="5"/>
  <c r="EK44" i="5"/>
  <c r="EK45" i="5"/>
  <c r="EK46" i="5"/>
  <c r="EK47" i="5"/>
  <c r="DY75" i="5"/>
  <c r="DY74" i="5"/>
  <c r="EK75" i="5"/>
  <c r="EK74" i="5"/>
  <c r="EJ75" i="5"/>
  <c r="EJ74" i="5"/>
  <c r="EI75" i="5"/>
  <c r="EI74" i="5"/>
  <c r="EH75" i="5"/>
  <c r="EH74" i="5"/>
  <c r="EG75" i="5"/>
  <c r="EG74" i="5"/>
  <c r="EF75" i="5"/>
  <c r="EF74" i="5"/>
  <c r="EE75" i="5"/>
  <c r="EE74" i="5"/>
  <c r="ED75" i="5"/>
  <c r="ED74" i="5"/>
  <c r="DZ75" i="5"/>
  <c r="DZ74" i="5"/>
  <c r="DW75" i="5"/>
  <c r="DW74" i="5"/>
  <c r="DV75" i="5"/>
  <c r="DV74" i="5"/>
  <c r="DU75" i="5"/>
  <c r="DU74" i="5"/>
  <c r="DT75" i="5"/>
  <c r="DT74" i="5"/>
  <c r="DS75" i="5"/>
  <c r="DS74" i="5"/>
  <c r="DQ75" i="5"/>
  <c r="DQ74" i="5"/>
  <c r="DA75" i="5"/>
  <c r="DA74" i="5"/>
  <c r="CI75" i="5"/>
  <c r="CI74" i="5"/>
  <c r="BQ75" i="5"/>
  <c r="BQ74" i="5"/>
  <c r="AZ75" i="5"/>
  <c r="AZ74" i="5"/>
  <c r="AH75" i="5"/>
  <c r="AH74" i="5"/>
  <c r="E75" i="5"/>
  <c r="E74" i="5"/>
  <c r="GD72" i="5"/>
  <c r="GD71" i="5"/>
  <c r="GD70" i="5"/>
  <c r="GD69" i="5"/>
  <c r="GC72" i="5"/>
  <c r="GC71" i="5"/>
  <c r="GC70" i="5"/>
  <c r="GC69" i="5"/>
  <c r="GB72" i="5"/>
  <c r="GB71" i="5"/>
  <c r="GB70" i="5"/>
  <c r="GB69" i="5"/>
  <c r="GA72" i="5"/>
  <c r="GA71" i="5"/>
  <c r="GA70" i="5"/>
  <c r="GA69" i="5"/>
  <c r="FZ72" i="5"/>
  <c r="FZ71" i="5"/>
  <c r="FZ70" i="5"/>
  <c r="FZ69" i="5"/>
  <c r="FX69" i="5"/>
  <c r="FX72" i="5"/>
  <c r="FX71" i="5"/>
  <c r="FX70" i="5"/>
  <c r="FL72" i="5"/>
  <c r="FL71" i="5"/>
  <c r="FL70" i="5"/>
  <c r="FL69" i="5"/>
  <c r="FI72" i="5"/>
  <c r="FI71" i="5"/>
  <c r="FI70" i="5"/>
  <c r="FI69" i="5"/>
  <c r="FJ72" i="5"/>
  <c r="FJ71" i="5"/>
  <c r="FJ70" i="5"/>
  <c r="FJ69" i="5"/>
  <c r="FO72" i="5"/>
  <c r="FO71" i="5"/>
  <c r="FO70" i="5"/>
  <c r="FO69" i="5"/>
  <c r="FN72" i="5"/>
  <c r="FN71" i="5"/>
  <c r="FN70" i="5"/>
  <c r="FN69" i="5"/>
  <c r="FM72" i="5"/>
  <c r="FM71" i="5"/>
  <c r="FM70" i="5"/>
  <c r="FM69" i="5"/>
  <c r="EK72" i="5"/>
  <c r="EK71" i="5"/>
  <c r="EK70" i="5"/>
  <c r="EK69" i="5"/>
  <c r="EJ72" i="5"/>
  <c r="EJ71" i="5"/>
  <c r="EJ70" i="5"/>
  <c r="EJ69" i="5"/>
  <c r="EI72" i="5"/>
  <c r="EI71" i="5"/>
  <c r="EI70" i="5"/>
  <c r="EI69" i="5"/>
  <c r="EH72" i="5"/>
  <c r="EH71" i="5"/>
  <c r="EH70" i="5"/>
  <c r="EH69" i="5"/>
  <c r="EG72" i="5"/>
  <c r="EG71" i="5"/>
  <c r="EG70" i="5"/>
  <c r="EG69" i="5"/>
  <c r="EE72" i="5"/>
  <c r="EE71" i="5"/>
  <c r="EE70" i="5"/>
  <c r="EE69" i="5"/>
  <c r="EF72" i="5"/>
  <c r="EF71" i="5"/>
  <c r="EF70" i="5"/>
  <c r="EF69" i="5"/>
  <c r="ED72" i="5"/>
  <c r="ED71" i="5"/>
  <c r="ED70" i="5"/>
  <c r="ED69" i="5"/>
  <c r="EB72" i="5"/>
  <c r="EB71" i="5"/>
  <c r="EB70" i="5"/>
  <c r="EB69" i="5"/>
  <c r="DZ72" i="5"/>
  <c r="DZ71" i="5"/>
  <c r="DZ70" i="5"/>
  <c r="DZ69" i="5"/>
  <c r="DY72" i="5"/>
  <c r="DY71" i="5"/>
  <c r="DY70" i="5"/>
  <c r="DY69" i="5"/>
  <c r="DX72" i="5"/>
  <c r="DX71" i="5"/>
  <c r="DX70" i="5"/>
  <c r="DX69" i="5"/>
  <c r="DW72" i="5"/>
  <c r="DW71" i="5"/>
  <c r="DW70" i="5"/>
  <c r="DW69" i="5"/>
  <c r="DV72" i="5"/>
  <c r="DV71" i="5"/>
  <c r="DV70" i="5"/>
  <c r="DV69" i="5"/>
  <c r="DU72" i="5"/>
  <c r="DU71" i="5"/>
  <c r="DU70" i="5"/>
  <c r="DU69" i="5"/>
  <c r="DT72" i="5"/>
  <c r="DT71" i="5"/>
  <c r="DT70" i="5"/>
  <c r="DT69" i="5"/>
  <c r="DS72" i="5"/>
  <c r="DS71" i="5"/>
  <c r="DS70" i="5"/>
  <c r="DS69" i="5"/>
  <c r="DQ72" i="5"/>
  <c r="DQ71" i="5"/>
  <c r="DQ70" i="5"/>
  <c r="DQ69" i="5"/>
  <c r="DA72" i="5"/>
  <c r="DA71" i="5"/>
  <c r="DA70" i="5"/>
  <c r="DA69" i="5"/>
  <c r="CI72" i="5"/>
  <c r="CI71" i="5"/>
  <c r="CI70" i="5"/>
  <c r="CI69" i="5"/>
  <c r="BQ72" i="5"/>
  <c r="BQ71" i="5"/>
  <c r="BQ70" i="5"/>
  <c r="BQ69" i="5"/>
  <c r="AZ72" i="5"/>
  <c r="AZ71" i="5"/>
  <c r="AZ70" i="5"/>
  <c r="AZ69" i="5"/>
  <c r="AH72" i="5"/>
  <c r="AH71" i="5"/>
  <c r="AH70" i="5"/>
  <c r="AH69" i="5"/>
  <c r="M72" i="5"/>
  <c r="M71" i="5"/>
  <c r="M70" i="5"/>
  <c r="M69" i="5"/>
  <c r="H72" i="5"/>
  <c r="H71" i="5"/>
  <c r="H70" i="5"/>
  <c r="H69" i="5"/>
  <c r="G72" i="5"/>
  <c r="G71" i="5"/>
  <c r="G70" i="5"/>
  <c r="G69" i="5"/>
  <c r="E70" i="5"/>
  <c r="E71" i="5"/>
  <c r="E72" i="5"/>
  <c r="E69" i="5"/>
  <c r="D48" i="5"/>
  <c r="B85" i="5" l="1"/>
  <c r="EL51" i="5"/>
  <c r="DT66" i="5"/>
  <c r="DT65" i="5"/>
  <c r="EH65" i="5"/>
  <c r="EG65" i="5"/>
  <c r="GO62" i="5"/>
  <c r="GN62" i="5"/>
  <c r="GM62" i="5"/>
  <c r="GL62" i="5"/>
  <c r="GK62" i="5"/>
  <c r="GD62" i="5"/>
  <c r="GC62" i="5"/>
  <c r="GB62" i="5"/>
  <c r="GA62" i="5"/>
  <c r="FZ62" i="5"/>
  <c r="FY62" i="5"/>
  <c r="FX62" i="5"/>
  <c r="FW62" i="5"/>
  <c r="FV62" i="5"/>
  <c r="FU62" i="5"/>
  <c r="FT62" i="5"/>
  <c r="FS62" i="5"/>
  <c r="FR62" i="5"/>
  <c r="FQ62" i="5"/>
  <c r="FP62" i="5"/>
  <c r="FO62" i="5"/>
  <c r="FN62" i="5"/>
  <c r="FM62" i="5"/>
  <c r="FL62" i="5"/>
  <c r="FK62" i="5"/>
  <c r="FJ62" i="5"/>
  <c r="FI62" i="5"/>
  <c r="FH62" i="5"/>
  <c r="FG62" i="5"/>
  <c r="FF62" i="5"/>
  <c r="FE62" i="5"/>
  <c r="FD62" i="5"/>
  <c r="FC62" i="5"/>
  <c r="FB62" i="5"/>
  <c r="FA62" i="5"/>
  <c r="EZ62" i="5"/>
  <c r="EY62" i="5"/>
  <c r="EX62" i="5"/>
  <c r="EW62" i="5"/>
  <c r="EV62" i="5"/>
  <c r="EU62" i="5"/>
  <c r="ET62" i="5"/>
  <c r="ES62" i="5"/>
  <c r="ER62" i="5"/>
  <c r="EQ62" i="5"/>
  <c r="EP62" i="5"/>
  <c r="EO62" i="5"/>
  <c r="EN62" i="5"/>
  <c r="EK62" i="5"/>
  <c r="EJ62" i="5"/>
  <c r="EI62" i="5"/>
  <c r="EH62" i="5"/>
  <c r="EG62" i="5"/>
  <c r="EF62" i="5"/>
  <c r="EE62" i="5"/>
  <c r="ED62" i="5"/>
  <c r="EC62" i="5"/>
  <c r="EB62" i="5"/>
  <c r="EA62" i="5"/>
  <c r="DZ62" i="5"/>
  <c r="DY62" i="5"/>
  <c r="DX62" i="5"/>
  <c r="DW62" i="5"/>
  <c r="DV62" i="5"/>
  <c r="DU62" i="5"/>
  <c r="DT62" i="5"/>
  <c r="DS62" i="5"/>
  <c r="DR62" i="5"/>
  <c r="DQ62" i="5"/>
  <c r="DP62" i="5"/>
  <c r="DO62" i="5"/>
  <c r="DN62" i="5"/>
  <c r="DM62" i="5"/>
  <c r="DL62" i="5"/>
  <c r="DK62" i="5"/>
  <c r="DJ62" i="5"/>
  <c r="DI62" i="5"/>
  <c r="DH62" i="5"/>
  <c r="DG62" i="5"/>
  <c r="DF62" i="5"/>
  <c r="DE62" i="5"/>
  <c r="DD62" i="5"/>
  <c r="DC62" i="5"/>
  <c r="DB62" i="5"/>
  <c r="DA62" i="5"/>
  <c r="CZ62" i="5"/>
  <c r="CY62" i="5"/>
  <c r="CX62" i="5"/>
  <c r="CW62" i="5"/>
  <c r="CV62" i="5"/>
  <c r="CU62" i="5"/>
  <c r="CT62" i="5"/>
  <c r="CS62" i="5"/>
  <c r="CR62" i="5"/>
  <c r="CQ62" i="5"/>
  <c r="CP62" i="5"/>
  <c r="CO62" i="5"/>
  <c r="CN62" i="5"/>
  <c r="CM62" i="5"/>
  <c r="CL62" i="5"/>
  <c r="CK62" i="5"/>
  <c r="CJ62" i="5"/>
  <c r="CI62" i="5"/>
  <c r="CH62" i="5"/>
  <c r="CG62" i="5"/>
  <c r="CF62" i="5"/>
  <c r="CE62" i="5"/>
  <c r="CD62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BQ62" i="5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GO61" i="5"/>
  <c r="GN61" i="5"/>
  <c r="GM61" i="5"/>
  <c r="GL61" i="5"/>
  <c r="GK61" i="5"/>
  <c r="GD61" i="5"/>
  <c r="GC61" i="5"/>
  <c r="GB61" i="5"/>
  <c r="GA61" i="5"/>
  <c r="FZ61" i="5"/>
  <c r="FY61" i="5"/>
  <c r="FX61" i="5"/>
  <c r="FW61" i="5"/>
  <c r="FV61" i="5"/>
  <c r="FU61" i="5"/>
  <c r="FT61" i="5"/>
  <c r="FS61" i="5"/>
  <c r="FR61" i="5"/>
  <c r="FQ61" i="5"/>
  <c r="FP61" i="5"/>
  <c r="FO61" i="5"/>
  <c r="FN61" i="5"/>
  <c r="FM61" i="5"/>
  <c r="FL61" i="5"/>
  <c r="FK61" i="5"/>
  <c r="FJ61" i="5"/>
  <c r="FI61" i="5"/>
  <c r="FH61" i="5"/>
  <c r="FG61" i="5"/>
  <c r="FF61" i="5"/>
  <c r="FE61" i="5"/>
  <c r="FD61" i="5"/>
  <c r="FC61" i="5"/>
  <c r="FB61" i="5"/>
  <c r="FA61" i="5"/>
  <c r="EZ61" i="5"/>
  <c r="EY61" i="5"/>
  <c r="EX61" i="5"/>
  <c r="EW61" i="5"/>
  <c r="EV61" i="5"/>
  <c r="EU61" i="5"/>
  <c r="ET61" i="5"/>
  <c r="ES61" i="5"/>
  <c r="ER61" i="5"/>
  <c r="EQ61" i="5"/>
  <c r="EP61" i="5"/>
  <c r="EO61" i="5"/>
  <c r="EN61" i="5"/>
  <c r="EK61" i="5"/>
  <c r="EJ61" i="5"/>
  <c r="EI61" i="5"/>
  <c r="EH61" i="5"/>
  <c r="EG61" i="5"/>
  <c r="EF61" i="5"/>
  <c r="EE61" i="5"/>
  <c r="ED61" i="5"/>
  <c r="EC61" i="5"/>
  <c r="EB61" i="5"/>
  <c r="EA61" i="5"/>
  <c r="DZ61" i="5"/>
  <c r="DY61" i="5"/>
  <c r="DX61" i="5"/>
  <c r="DW61" i="5"/>
  <c r="DV61" i="5"/>
  <c r="DU61" i="5"/>
  <c r="DT61" i="5"/>
  <c r="DS61" i="5"/>
  <c r="DR61" i="5"/>
  <c r="DQ61" i="5"/>
  <c r="DP61" i="5"/>
  <c r="DO61" i="5"/>
  <c r="DN61" i="5"/>
  <c r="DM61" i="5"/>
  <c r="DL61" i="5"/>
  <c r="DK61" i="5"/>
  <c r="DJ61" i="5"/>
  <c r="DI61" i="5"/>
  <c r="DH61" i="5"/>
  <c r="DG61" i="5"/>
  <c r="DF61" i="5"/>
  <c r="DE61" i="5"/>
  <c r="DD61" i="5"/>
  <c r="DC61" i="5"/>
  <c r="DB61" i="5"/>
  <c r="DA61" i="5"/>
  <c r="CZ61" i="5"/>
  <c r="CY61" i="5"/>
  <c r="CX61" i="5"/>
  <c r="CW61" i="5"/>
  <c r="CV61" i="5"/>
  <c r="CU61" i="5"/>
  <c r="CT61" i="5"/>
  <c r="CS61" i="5"/>
  <c r="CR61" i="5"/>
  <c r="CQ61" i="5"/>
  <c r="CP61" i="5"/>
  <c r="CO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Q61" i="5"/>
  <c r="BP61" i="5"/>
  <c r="BO61" i="5"/>
  <c r="BN61" i="5"/>
  <c r="BM61" i="5"/>
  <c r="BL61" i="5"/>
  <c r="BK61" i="5"/>
  <c r="BJ61" i="5"/>
  <c r="BI61" i="5"/>
  <c r="BH61" i="5"/>
  <c r="BG61" i="5"/>
  <c r="BF61" i="5"/>
  <c r="BE61" i="5"/>
  <c r="BD61" i="5"/>
  <c r="BC61" i="5"/>
  <c r="BB61" i="5"/>
  <c r="BA61" i="5"/>
  <c r="AZ61" i="5"/>
  <c r="AY61" i="5"/>
  <c r="AX61" i="5"/>
  <c r="AW61" i="5"/>
  <c r="AV61" i="5"/>
  <c r="AU61" i="5"/>
  <c r="AT61" i="5"/>
  <c r="AS61" i="5"/>
  <c r="AR61" i="5"/>
  <c r="AQ61" i="5"/>
  <c r="AP61" i="5"/>
  <c r="AO61" i="5"/>
  <c r="AN61" i="5"/>
  <c r="AM61" i="5"/>
  <c r="AL61" i="5"/>
  <c r="AK61" i="5"/>
  <c r="AJ61" i="5"/>
  <c r="AI61" i="5"/>
  <c r="AH61" i="5"/>
  <c r="AG61" i="5"/>
  <c r="AF61" i="5"/>
  <c r="AE61" i="5"/>
  <c r="AD61" i="5"/>
  <c r="AC61" i="5"/>
  <c r="AB61" i="5"/>
  <c r="AA61" i="5"/>
  <c r="Z61" i="5"/>
  <c r="Y61" i="5"/>
  <c r="X61" i="5"/>
  <c r="W61" i="5"/>
  <c r="V61" i="5"/>
  <c r="U61" i="5"/>
  <c r="T61" i="5"/>
  <c r="S61" i="5"/>
  <c r="R61" i="5"/>
  <c r="Q61" i="5"/>
  <c r="P61" i="5"/>
  <c r="O61" i="5"/>
  <c r="N61" i="5"/>
  <c r="M61" i="5"/>
  <c r="L61" i="5"/>
  <c r="K61" i="5"/>
  <c r="J61" i="5"/>
  <c r="I61" i="5"/>
  <c r="H61" i="5"/>
  <c r="G61" i="5"/>
  <c r="GO60" i="5"/>
  <c r="GN60" i="5"/>
  <c r="GM60" i="5"/>
  <c r="GL60" i="5"/>
  <c r="GK60" i="5"/>
  <c r="GD60" i="5"/>
  <c r="GC60" i="5"/>
  <c r="GB60" i="5"/>
  <c r="GA60" i="5"/>
  <c r="FZ60" i="5"/>
  <c r="FY60" i="5"/>
  <c r="FX60" i="5"/>
  <c r="FW60" i="5"/>
  <c r="FV60" i="5"/>
  <c r="FU60" i="5"/>
  <c r="FT60" i="5"/>
  <c r="FS60" i="5"/>
  <c r="FR60" i="5"/>
  <c r="FQ60" i="5"/>
  <c r="FP60" i="5"/>
  <c r="FO60" i="5"/>
  <c r="FN60" i="5"/>
  <c r="FM60" i="5"/>
  <c r="FL60" i="5"/>
  <c r="FK60" i="5"/>
  <c r="FJ60" i="5"/>
  <c r="FI60" i="5"/>
  <c r="FH60" i="5"/>
  <c r="FG60" i="5"/>
  <c r="FF60" i="5"/>
  <c r="FE60" i="5"/>
  <c r="FD60" i="5"/>
  <c r="FC60" i="5"/>
  <c r="FB60" i="5"/>
  <c r="FA60" i="5"/>
  <c r="EZ60" i="5"/>
  <c r="EY60" i="5"/>
  <c r="EX60" i="5"/>
  <c r="EW60" i="5"/>
  <c r="EV60" i="5"/>
  <c r="EU60" i="5"/>
  <c r="ET60" i="5"/>
  <c r="ES60" i="5"/>
  <c r="ER60" i="5"/>
  <c r="EQ60" i="5"/>
  <c r="EP60" i="5"/>
  <c r="EO60" i="5"/>
  <c r="EN60" i="5"/>
  <c r="EK60" i="5"/>
  <c r="EJ60" i="5"/>
  <c r="EI60" i="5"/>
  <c r="EH60" i="5"/>
  <c r="EG60" i="5"/>
  <c r="EF60" i="5"/>
  <c r="EE60" i="5"/>
  <c r="ED60" i="5"/>
  <c r="EC60" i="5"/>
  <c r="EB60" i="5"/>
  <c r="EA60" i="5"/>
  <c r="DZ60" i="5"/>
  <c r="DY60" i="5"/>
  <c r="DX60" i="5"/>
  <c r="DW60" i="5"/>
  <c r="DV60" i="5"/>
  <c r="DU60" i="5"/>
  <c r="DT60" i="5"/>
  <c r="DS60" i="5"/>
  <c r="DR60" i="5"/>
  <c r="DQ60" i="5"/>
  <c r="DP60" i="5"/>
  <c r="DO60" i="5"/>
  <c r="DN60" i="5"/>
  <c r="DM60" i="5"/>
  <c r="DL60" i="5"/>
  <c r="DK60" i="5"/>
  <c r="DJ60" i="5"/>
  <c r="DI60" i="5"/>
  <c r="DH60" i="5"/>
  <c r="DG60" i="5"/>
  <c r="DF60" i="5"/>
  <c r="DE60" i="5"/>
  <c r="DD60" i="5"/>
  <c r="DC60" i="5"/>
  <c r="DB60" i="5"/>
  <c r="DA60" i="5"/>
  <c r="CZ60" i="5"/>
  <c r="CY60" i="5"/>
  <c r="CX60" i="5"/>
  <c r="CW60" i="5"/>
  <c r="CV60" i="5"/>
  <c r="CU60" i="5"/>
  <c r="CT60" i="5"/>
  <c r="CS60" i="5"/>
  <c r="CR60" i="5"/>
  <c r="CQ60" i="5"/>
  <c r="CP60" i="5"/>
  <c r="CO60" i="5"/>
  <c r="CN60" i="5"/>
  <c r="CM60" i="5"/>
  <c r="CL60" i="5"/>
  <c r="CK60" i="5"/>
  <c r="CJ60" i="5"/>
  <c r="CI60" i="5"/>
  <c r="CH60" i="5"/>
  <c r="CG60" i="5"/>
  <c r="CF60" i="5"/>
  <c r="CE60" i="5"/>
  <c r="CD60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BQ60" i="5"/>
  <c r="BP60" i="5"/>
  <c r="BO60" i="5"/>
  <c r="BN60" i="5"/>
  <c r="BM60" i="5"/>
  <c r="BL60" i="5"/>
  <c r="BK60" i="5"/>
  <c r="BJ60" i="5"/>
  <c r="BI60" i="5"/>
  <c r="BH60" i="5"/>
  <c r="BG60" i="5"/>
  <c r="BF60" i="5"/>
  <c r="BE60" i="5"/>
  <c r="BD60" i="5"/>
  <c r="BC60" i="5"/>
  <c r="BB60" i="5"/>
  <c r="BA60" i="5"/>
  <c r="AZ60" i="5"/>
  <c r="AY60" i="5"/>
  <c r="AX60" i="5"/>
  <c r="AW60" i="5"/>
  <c r="AV60" i="5"/>
  <c r="AU60" i="5"/>
  <c r="AT60" i="5"/>
  <c r="AS60" i="5"/>
  <c r="AR60" i="5"/>
  <c r="AQ60" i="5"/>
  <c r="AP60" i="5"/>
  <c r="AO60" i="5"/>
  <c r="AN60" i="5"/>
  <c r="AM60" i="5"/>
  <c r="AL60" i="5"/>
  <c r="AK60" i="5"/>
  <c r="AJ60" i="5"/>
  <c r="AI60" i="5"/>
  <c r="AH60" i="5"/>
  <c r="AG60" i="5"/>
  <c r="AF60" i="5"/>
  <c r="AE60" i="5"/>
  <c r="AD60" i="5"/>
  <c r="AC60" i="5"/>
  <c r="AB60" i="5"/>
  <c r="AA60" i="5"/>
  <c r="Z60" i="5"/>
  <c r="Y60" i="5"/>
  <c r="X60" i="5"/>
  <c r="W60" i="5"/>
  <c r="V60" i="5"/>
  <c r="U60" i="5"/>
  <c r="T60" i="5"/>
  <c r="S60" i="5"/>
  <c r="R60" i="5"/>
  <c r="Q60" i="5"/>
  <c r="P60" i="5"/>
  <c r="O60" i="5"/>
  <c r="N60" i="5"/>
  <c r="M60" i="5"/>
  <c r="L60" i="5"/>
  <c r="K60" i="5"/>
  <c r="J60" i="5"/>
  <c r="I60" i="5"/>
  <c r="H60" i="5"/>
  <c r="G60" i="5"/>
  <c r="GO58" i="5"/>
  <c r="GN58" i="5"/>
  <c r="GM58" i="5"/>
  <c r="GL58" i="5"/>
  <c r="GK58" i="5"/>
  <c r="GD58" i="5"/>
  <c r="GC58" i="5"/>
  <c r="GB58" i="5"/>
  <c r="GA58" i="5"/>
  <c r="FZ58" i="5"/>
  <c r="FY58" i="5"/>
  <c r="FX58" i="5"/>
  <c r="FW58" i="5"/>
  <c r="FV58" i="5"/>
  <c r="FU58" i="5"/>
  <c r="FT58" i="5"/>
  <c r="FS58" i="5"/>
  <c r="FR58" i="5"/>
  <c r="FQ58" i="5"/>
  <c r="FP58" i="5"/>
  <c r="FO58" i="5"/>
  <c r="FN58" i="5"/>
  <c r="FM58" i="5"/>
  <c r="FL58" i="5"/>
  <c r="FK58" i="5"/>
  <c r="FJ58" i="5"/>
  <c r="FI58" i="5"/>
  <c r="FH58" i="5"/>
  <c r="FG58" i="5"/>
  <c r="FF58" i="5"/>
  <c r="FE58" i="5"/>
  <c r="FD58" i="5"/>
  <c r="FC58" i="5"/>
  <c r="FB58" i="5"/>
  <c r="FA58" i="5"/>
  <c r="EZ58" i="5"/>
  <c r="EY58" i="5"/>
  <c r="EX58" i="5"/>
  <c r="EW58" i="5"/>
  <c r="EV58" i="5"/>
  <c r="EU58" i="5"/>
  <c r="ET58" i="5"/>
  <c r="ES58" i="5"/>
  <c r="ER58" i="5"/>
  <c r="EQ58" i="5"/>
  <c r="EP58" i="5"/>
  <c r="EO58" i="5"/>
  <c r="EN58" i="5"/>
  <c r="EK58" i="5"/>
  <c r="EJ58" i="5"/>
  <c r="EI58" i="5"/>
  <c r="EH58" i="5"/>
  <c r="EG58" i="5"/>
  <c r="EF58" i="5"/>
  <c r="EE58" i="5"/>
  <c r="ED58" i="5"/>
  <c r="EC58" i="5"/>
  <c r="EB58" i="5"/>
  <c r="EA58" i="5"/>
  <c r="DZ58" i="5"/>
  <c r="DY58" i="5"/>
  <c r="DX58" i="5"/>
  <c r="DW58" i="5"/>
  <c r="DV58" i="5"/>
  <c r="DU58" i="5"/>
  <c r="DT58" i="5"/>
  <c r="DS58" i="5"/>
  <c r="DR58" i="5"/>
  <c r="DQ58" i="5"/>
  <c r="DP58" i="5"/>
  <c r="DO58" i="5"/>
  <c r="DN58" i="5"/>
  <c r="DM58" i="5"/>
  <c r="DL58" i="5"/>
  <c r="DK58" i="5"/>
  <c r="DJ58" i="5"/>
  <c r="DI58" i="5"/>
  <c r="DH58" i="5"/>
  <c r="DG58" i="5"/>
  <c r="DF58" i="5"/>
  <c r="DE58" i="5"/>
  <c r="DD58" i="5"/>
  <c r="DC58" i="5"/>
  <c r="DB58" i="5"/>
  <c r="DA58" i="5"/>
  <c r="CZ58" i="5"/>
  <c r="CY58" i="5"/>
  <c r="CX58" i="5"/>
  <c r="CW58" i="5"/>
  <c r="CV58" i="5"/>
  <c r="CU58" i="5"/>
  <c r="CT58" i="5"/>
  <c r="CS58" i="5"/>
  <c r="CR58" i="5"/>
  <c r="CQ58" i="5"/>
  <c r="CP58" i="5"/>
  <c r="CO58" i="5"/>
  <c r="CN58" i="5"/>
  <c r="CM58" i="5"/>
  <c r="CL58" i="5"/>
  <c r="CK58" i="5"/>
  <c r="CJ58" i="5"/>
  <c r="CI58" i="5"/>
  <c r="CH58" i="5"/>
  <c r="CG58" i="5"/>
  <c r="CF58" i="5"/>
  <c r="CE58" i="5"/>
  <c r="CD58" i="5"/>
  <c r="CC58" i="5"/>
  <c r="CB58" i="5"/>
  <c r="CA58" i="5"/>
  <c r="BZ58" i="5"/>
  <c r="BY58" i="5"/>
  <c r="BX58" i="5"/>
  <c r="BW58" i="5"/>
  <c r="BV58" i="5"/>
  <c r="BU58" i="5"/>
  <c r="BT58" i="5"/>
  <c r="BS58" i="5"/>
  <c r="BR58" i="5"/>
  <c r="BQ58" i="5"/>
  <c r="BP58" i="5"/>
  <c r="BO58" i="5"/>
  <c r="BN58" i="5"/>
  <c r="BM58" i="5"/>
  <c r="BL58" i="5"/>
  <c r="BK58" i="5"/>
  <c r="BJ58" i="5"/>
  <c r="BI58" i="5"/>
  <c r="BH58" i="5"/>
  <c r="BG58" i="5"/>
  <c r="BF58" i="5"/>
  <c r="BE58" i="5"/>
  <c r="BD58" i="5"/>
  <c r="BC58" i="5"/>
  <c r="BB58" i="5"/>
  <c r="BA58" i="5"/>
  <c r="AZ58" i="5"/>
  <c r="AY58" i="5"/>
  <c r="AX58" i="5"/>
  <c r="AW58" i="5"/>
  <c r="AV58" i="5"/>
  <c r="AU58" i="5"/>
  <c r="AT58" i="5"/>
  <c r="AS58" i="5"/>
  <c r="AR58" i="5"/>
  <c r="AQ58" i="5"/>
  <c r="AP58" i="5"/>
  <c r="AO58" i="5"/>
  <c r="AN58" i="5"/>
  <c r="AM58" i="5"/>
  <c r="AL58" i="5"/>
  <c r="AK58" i="5"/>
  <c r="AJ58" i="5"/>
  <c r="AI58" i="5"/>
  <c r="AH58" i="5"/>
  <c r="AG58" i="5"/>
  <c r="AF58" i="5"/>
  <c r="AE58" i="5"/>
  <c r="AD58" i="5"/>
  <c r="AC58" i="5"/>
  <c r="AB58" i="5"/>
  <c r="AA58" i="5"/>
  <c r="Z58" i="5"/>
  <c r="Y58" i="5"/>
  <c r="X58" i="5"/>
  <c r="W58" i="5"/>
  <c r="V58" i="5"/>
  <c r="U58" i="5"/>
  <c r="T58" i="5"/>
  <c r="S58" i="5"/>
  <c r="R58" i="5"/>
  <c r="Q58" i="5"/>
  <c r="P58" i="5"/>
  <c r="O58" i="5"/>
  <c r="N58" i="5"/>
  <c r="M58" i="5"/>
  <c r="L58" i="5"/>
  <c r="K58" i="5"/>
  <c r="J58" i="5"/>
  <c r="I58" i="5"/>
  <c r="H58" i="5"/>
  <c r="G58" i="5"/>
  <c r="GO57" i="5"/>
  <c r="GN57" i="5"/>
  <c r="GM57" i="5"/>
  <c r="GL57" i="5"/>
  <c r="GK57" i="5"/>
  <c r="GD57" i="5"/>
  <c r="GC57" i="5"/>
  <c r="GB57" i="5"/>
  <c r="GA57" i="5"/>
  <c r="FZ57" i="5"/>
  <c r="FY57" i="5"/>
  <c r="FX57" i="5"/>
  <c r="FW57" i="5"/>
  <c r="FV57" i="5"/>
  <c r="FU57" i="5"/>
  <c r="FT57" i="5"/>
  <c r="FS57" i="5"/>
  <c r="FR57" i="5"/>
  <c r="FQ57" i="5"/>
  <c r="FP57" i="5"/>
  <c r="FO57" i="5"/>
  <c r="FN57" i="5"/>
  <c r="FM57" i="5"/>
  <c r="FL57" i="5"/>
  <c r="FK57" i="5"/>
  <c r="FJ57" i="5"/>
  <c r="FI57" i="5"/>
  <c r="FH57" i="5"/>
  <c r="FG57" i="5"/>
  <c r="FF57" i="5"/>
  <c r="FE57" i="5"/>
  <c r="FD57" i="5"/>
  <c r="FC57" i="5"/>
  <c r="FB57" i="5"/>
  <c r="FA57" i="5"/>
  <c r="EZ57" i="5"/>
  <c r="EY57" i="5"/>
  <c r="EX57" i="5"/>
  <c r="EW57" i="5"/>
  <c r="EV57" i="5"/>
  <c r="EU57" i="5"/>
  <c r="ET57" i="5"/>
  <c r="ES57" i="5"/>
  <c r="ER57" i="5"/>
  <c r="EQ57" i="5"/>
  <c r="EP57" i="5"/>
  <c r="EO57" i="5"/>
  <c r="EN57" i="5"/>
  <c r="EK57" i="5"/>
  <c r="EJ57" i="5"/>
  <c r="EI57" i="5"/>
  <c r="EH57" i="5"/>
  <c r="EG57" i="5"/>
  <c r="EF57" i="5"/>
  <c r="EE57" i="5"/>
  <c r="ED57" i="5"/>
  <c r="EC57" i="5"/>
  <c r="EB57" i="5"/>
  <c r="EA57" i="5"/>
  <c r="DZ57" i="5"/>
  <c r="DY57" i="5"/>
  <c r="DX57" i="5"/>
  <c r="DW57" i="5"/>
  <c r="DV57" i="5"/>
  <c r="DU57" i="5"/>
  <c r="DT57" i="5"/>
  <c r="DS57" i="5"/>
  <c r="DR57" i="5"/>
  <c r="DQ57" i="5"/>
  <c r="DP57" i="5"/>
  <c r="DO57" i="5"/>
  <c r="DN57" i="5"/>
  <c r="DM57" i="5"/>
  <c r="DL57" i="5"/>
  <c r="DK57" i="5"/>
  <c r="DJ57" i="5"/>
  <c r="DI57" i="5"/>
  <c r="DH57" i="5"/>
  <c r="DG57" i="5"/>
  <c r="DF57" i="5"/>
  <c r="DE57" i="5"/>
  <c r="DD57" i="5"/>
  <c r="DC57" i="5"/>
  <c r="DB57" i="5"/>
  <c r="DA57" i="5"/>
  <c r="CZ57" i="5"/>
  <c r="CY57" i="5"/>
  <c r="CX57" i="5"/>
  <c r="CW57" i="5"/>
  <c r="CV57" i="5"/>
  <c r="CU57" i="5"/>
  <c r="CT57" i="5"/>
  <c r="CS57" i="5"/>
  <c r="CR57" i="5"/>
  <c r="CQ57" i="5"/>
  <c r="CP57" i="5"/>
  <c r="CO57" i="5"/>
  <c r="CN57" i="5"/>
  <c r="CM57" i="5"/>
  <c r="CL57" i="5"/>
  <c r="CK57" i="5"/>
  <c r="CJ57" i="5"/>
  <c r="CI57" i="5"/>
  <c r="CH57" i="5"/>
  <c r="CG57" i="5"/>
  <c r="CF57" i="5"/>
  <c r="CE57" i="5"/>
  <c r="CD57" i="5"/>
  <c r="CC57" i="5"/>
  <c r="CB57" i="5"/>
  <c r="CA57" i="5"/>
  <c r="BZ57" i="5"/>
  <c r="BY57" i="5"/>
  <c r="BX57" i="5"/>
  <c r="BW57" i="5"/>
  <c r="BV57" i="5"/>
  <c r="BU57" i="5"/>
  <c r="BT57" i="5"/>
  <c r="BS57" i="5"/>
  <c r="BR57" i="5"/>
  <c r="BQ57" i="5"/>
  <c r="BP57" i="5"/>
  <c r="BO57" i="5"/>
  <c r="BN57" i="5"/>
  <c r="BM57" i="5"/>
  <c r="BL57" i="5"/>
  <c r="BK57" i="5"/>
  <c r="BJ57" i="5"/>
  <c r="BI57" i="5"/>
  <c r="BH57" i="5"/>
  <c r="BG57" i="5"/>
  <c r="BF57" i="5"/>
  <c r="BE57" i="5"/>
  <c r="BD57" i="5"/>
  <c r="BC57" i="5"/>
  <c r="BB57" i="5"/>
  <c r="BA57" i="5"/>
  <c r="AZ57" i="5"/>
  <c r="AY57" i="5"/>
  <c r="AX57" i="5"/>
  <c r="AW57" i="5"/>
  <c r="AV57" i="5"/>
  <c r="AU57" i="5"/>
  <c r="AT57" i="5"/>
  <c r="AS57" i="5"/>
  <c r="AR57" i="5"/>
  <c r="AQ57" i="5"/>
  <c r="AP57" i="5"/>
  <c r="AO57" i="5"/>
  <c r="AN57" i="5"/>
  <c r="AM57" i="5"/>
  <c r="AL57" i="5"/>
  <c r="AK57" i="5"/>
  <c r="AJ57" i="5"/>
  <c r="AI57" i="5"/>
  <c r="AH57" i="5"/>
  <c r="AG57" i="5"/>
  <c r="AF57" i="5"/>
  <c r="AE57" i="5"/>
  <c r="AD57" i="5"/>
  <c r="AC57" i="5"/>
  <c r="AB57" i="5"/>
  <c r="AA57" i="5"/>
  <c r="Z57" i="5"/>
  <c r="Y57" i="5"/>
  <c r="X57" i="5"/>
  <c r="W57" i="5"/>
  <c r="V57" i="5"/>
  <c r="U57" i="5"/>
  <c r="T57" i="5"/>
  <c r="S57" i="5"/>
  <c r="R57" i="5"/>
  <c r="Q57" i="5"/>
  <c r="P57" i="5"/>
  <c r="O57" i="5"/>
  <c r="N57" i="5"/>
  <c r="M57" i="5"/>
  <c r="L57" i="5"/>
  <c r="K57" i="5"/>
  <c r="J57" i="5"/>
  <c r="I57" i="5"/>
  <c r="H57" i="5"/>
  <c r="G57" i="5"/>
  <c r="GO56" i="5"/>
  <c r="GN56" i="5"/>
  <c r="GM56" i="5"/>
  <c r="GL56" i="5"/>
  <c r="GK56" i="5"/>
  <c r="GD56" i="5"/>
  <c r="GC56" i="5"/>
  <c r="GB56" i="5"/>
  <c r="GA56" i="5"/>
  <c r="FZ56" i="5"/>
  <c r="FY56" i="5"/>
  <c r="FX56" i="5"/>
  <c r="FW56" i="5"/>
  <c r="FV56" i="5"/>
  <c r="FU56" i="5"/>
  <c r="FT56" i="5"/>
  <c r="FS56" i="5"/>
  <c r="FR56" i="5"/>
  <c r="FQ56" i="5"/>
  <c r="FP56" i="5"/>
  <c r="FO56" i="5"/>
  <c r="FN56" i="5"/>
  <c r="FM56" i="5"/>
  <c r="FL56" i="5"/>
  <c r="FK56" i="5"/>
  <c r="FJ56" i="5"/>
  <c r="FI56" i="5"/>
  <c r="FH56" i="5"/>
  <c r="FG56" i="5"/>
  <c r="FF56" i="5"/>
  <c r="FE56" i="5"/>
  <c r="FD56" i="5"/>
  <c r="FC56" i="5"/>
  <c r="FB56" i="5"/>
  <c r="FA56" i="5"/>
  <c r="EZ56" i="5"/>
  <c r="EY56" i="5"/>
  <c r="EX56" i="5"/>
  <c r="EW56" i="5"/>
  <c r="EV56" i="5"/>
  <c r="EU56" i="5"/>
  <c r="ET56" i="5"/>
  <c r="ES56" i="5"/>
  <c r="ER56" i="5"/>
  <c r="EQ56" i="5"/>
  <c r="EP56" i="5"/>
  <c r="EO56" i="5"/>
  <c r="EN56" i="5"/>
  <c r="EK56" i="5"/>
  <c r="EJ56" i="5"/>
  <c r="EI56" i="5"/>
  <c r="EH56" i="5"/>
  <c r="EG56" i="5"/>
  <c r="EF56" i="5"/>
  <c r="EE56" i="5"/>
  <c r="ED56" i="5"/>
  <c r="EC56" i="5"/>
  <c r="EB56" i="5"/>
  <c r="EA56" i="5"/>
  <c r="DZ56" i="5"/>
  <c r="DY56" i="5"/>
  <c r="DX56" i="5"/>
  <c r="DW56" i="5"/>
  <c r="DV56" i="5"/>
  <c r="DU56" i="5"/>
  <c r="DT56" i="5"/>
  <c r="DS56" i="5"/>
  <c r="DR56" i="5"/>
  <c r="DQ56" i="5"/>
  <c r="DP56" i="5"/>
  <c r="DO56" i="5"/>
  <c r="DN56" i="5"/>
  <c r="DM56" i="5"/>
  <c r="DL56" i="5"/>
  <c r="DK56" i="5"/>
  <c r="DJ56" i="5"/>
  <c r="DI56" i="5"/>
  <c r="DH56" i="5"/>
  <c r="DG56" i="5"/>
  <c r="DF56" i="5"/>
  <c r="DE56" i="5"/>
  <c r="DD56" i="5"/>
  <c r="DC56" i="5"/>
  <c r="DB56" i="5"/>
  <c r="DA56" i="5"/>
  <c r="CZ56" i="5"/>
  <c r="CY56" i="5"/>
  <c r="CX56" i="5"/>
  <c r="CW56" i="5"/>
  <c r="CV56" i="5"/>
  <c r="CU56" i="5"/>
  <c r="CT56" i="5"/>
  <c r="CS56" i="5"/>
  <c r="CR56" i="5"/>
  <c r="CQ56" i="5"/>
  <c r="CP56" i="5"/>
  <c r="CO56" i="5"/>
  <c r="CN56" i="5"/>
  <c r="CM56" i="5"/>
  <c r="CL56" i="5"/>
  <c r="CK56" i="5"/>
  <c r="CJ56" i="5"/>
  <c r="CI56" i="5"/>
  <c r="CH56" i="5"/>
  <c r="CG56" i="5"/>
  <c r="CF56" i="5"/>
  <c r="CE56" i="5"/>
  <c r="CD56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BQ56" i="5"/>
  <c r="BP56" i="5"/>
  <c r="BO56" i="5"/>
  <c r="BN56" i="5"/>
  <c r="BM56" i="5"/>
  <c r="BL56" i="5"/>
  <c r="BK56" i="5"/>
  <c r="BJ56" i="5"/>
  <c r="BI56" i="5"/>
  <c r="BH56" i="5"/>
  <c r="BG56" i="5"/>
  <c r="BF56" i="5"/>
  <c r="BE56" i="5"/>
  <c r="BD56" i="5"/>
  <c r="BC56" i="5"/>
  <c r="BB56" i="5"/>
  <c r="BA56" i="5"/>
  <c r="AZ56" i="5"/>
  <c r="AY56" i="5"/>
  <c r="AX56" i="5"/>
  <c r="AW56" i="5"/>
  <c r="AV56" i="5"/>
  <c r="AU56" i="5"/>
  <c r="AT56" i="5"/>
  <c r="AS56" i="5"/>
  <c r="AR56" i="5"/>
  <c r="AQ56" i="5"/>
  <c r="AP56" i="5"/>
  <c r="AO56" i="5"/>
  <c r="AN56" i="5"/>
  <c r="AM56" i="5"/>
  <c r="AL56" i="5"/>
  <c r="AK56" i="5"/>
  <c r="AJ56" i="5"/>
  <c r="AI56" i="5"/>
  <c r="AH56" i="5"/>
  <c r="AG56" i="5"/>
  <c r="AF56" i="5"/>
  <c r="AE56" i="5"/>
  <c r="AD56" i="5"/>
  <c r="AC56" i="5"/>
  <c r="AB56" i="5"/>
  <c r="AA56" i="5"/>
  <c r="Z56" i="5"/>
  <c r="Y56" i="5"/>
  <c r="X56" i="5"/>
  <c r="W56" i="5"/>
  <c r="V56" i="5"/>
  <c r="U56" i="5"/>
  <c r="T56" i="5"/>
  <c r="S56" i="5"/>
  <c r="R56" i="5"/>
  <c r="Q56" i="5"/>
  <c r="P56" i="5"/>
  <c r="O56" i="5"/>
  <c r="N56" i="5"/>
  <c r="M56" i="5"/>
  <c r="L56" i="5"/>
  <c r="K56" i="5"/>
  <c r="J56" i="5"/>
  <c r="I56" i="5"/>
  <c r="H56" i="5"/>
  <c r="G56" i="5"/>
  <c r="GO55" i="5"/>
  <c r="GN55" i="5"/>
  <c r="GM55" i="5"/>
  <c r="GL55" i="5"/>
  <c r="GK55" i="5"/>
  <c r="GD55" i="5"/>
  <c r="GC55" i="5"/>
  <c r="GB55" i="5"/>
  <c r="GA55" i="5"/>
  <c r="FZ55" i="5"/>
  <c r="FY55" i="5"/>
  <c r="FX55" i="5"/>
  <c r="FW55" i="5"/>
  <c r="FV55" i="5"/>
  <c r="FU55" i="5"/>
  <c r="FT55" i="5"/>
  <c r="FS55" i="5"/>
  <c r="FR55" i="5"/>
  <c r="FQ55" i="5"/>
  <c r="FP55" i="5"/>
  <c r="FO55" i="5"/>
  <c r="FN55" i="5"/>
  <c r="FM55" i="5"/>
  <c r="FL55" i="5"/>
  <c r="FK55" i="5"/>
  <c r="FJ55" i="5"/>
  <c r="FI55" i="5"/>
  <c r="FH55" i="5"/>
  <c r="FG55" i="5"/>
  <c r="FF55" i="5"/>
  <c r="FE55" i="5"/>
  <c r="FD55" i="5"/>
  <c r="FC55" i="5"/>
  <c r="FB55" i="5"/>
  <c r="FA55" i="5"/>
  <c r="EZ55" i="5"/>
  <c r="EY55" i="5"/>
  <c r="EX55" i="5"/>
  <c r="EW55" i="5"/>
  <c r="EV55" i="5"/>
  <c r="EU55" i="5"/>
  <c r="ET55" i="5"/>
  <c r="ES55" i="5"/>
  <c r="ER55" i="5"/>
  <c r="EQ55" i="5"/>
  <c r="EP55" i="5"/>
  <c r="EO55" i="5"/>
  <c r="EN55" i="5"/>
  <c r="EK55" i="5"/>
  <c r="EJ55" i="5"/>
  <c r="EI55" i="5"/>
  <c r="EH55" i="5"/>
  <c r="EG55" i="5"/>
  <c r="EF55" i="5"/>
  <c r="EE55" i="5"/>
  <c r="ED55" i="5"/>
  <c r="EC55" i="5"/>
  <c r="EB55" i="5"/>
  <c r="EA55" i="5"/>
  <c r="DZ55" i="5"/>
  <c r="DY55" i="5"/>
  <c r="DX55" i="5"/>
  <c r="DW55" i="5"/>
  <c r="DV55" i="5"/>
  <c r="DU55" i="5"/>
  <c r="DT55" i="5"/>
  <c r="DS55" i="5"/>
  <c r="DR55" i="5"/>
  <c r="DQ55" i="5"/>
  <c r="DP55" i="5"/>
  <c r="DO55" i="5"/>
  <c r="DN55" i="5"/>
  <c r="DM55" i="5"/>
  <c r="DL55" i="5"/>
  <c r="DK55" i="5"/>
  <c r="DJ55" i="5"/>
  <c r="DI55" i="5"/>
  <c r="DH55" i="5"/>
  <c r="DG55" i="5"/>
  <c r="DF55" i="5"/>
  <c r="DE55" i="5"/>
  <c r="DD55" i="5"/>
  <c r="DC55" i="5"/>
  <c r="DB55" i="5"/>
  <c r="DA55" i="5"/>
  <c r="CZ55" i="5"/>
  <c r="CY55" i="5"/>
  <c r="CX55" i="5"/>
  <c r="CW55" i="5"/>
  <c r="CV55" i="5"/>
  <c r="CU55" i="5"/>
  <c r="CT55" i="5"/>
  <c r="CS55" i="5"/>
  <c r="CR55" i="5"/>
  <c r="CQ55" i="5"/>
  <c r="CP55" i="5"/>
  <c r="CO55" i="5"/>
  <c r="CN55" i="5"/>
  <c r="CM55" i="5"/>
  <c r="CL55" i="5"/>
  <c r="CK55" i="5"/>
  <c r="CJ55" i="5"/>
  <c r="CI55" i="5"/>
  <c r="CH55" i="5"/>
  <c r="CG55" i="5"/>
  <c r="CF55" i="5"/>
  <c r="CE55" i="5"/>
  <c r="CD55" i="5"/>
  <c r="CC55" i="5"/>
  <c r="CB55" i="5"/>
  <c r="CA55" i="5"/>
  <c r="BZ55" i="5"/>
  <c r="BY55" i="5"/>
  <c r="BX55" i="5"/>
  <c r="BW55" i="5"/>
  <c r="BV55" i="5"/>
  <c r="BU55" i="5"/>
  <c r="BT55" i="5"/>
  <c r="BS55" i="5"/>
  <c r="BR55" i="5"/>
  <c r="BQ55" i="5"/>
  <c r="BP55" i="5"/>
  <c r="BO55" i="5"/>
  <c r="BN55" i="5"/>
  <c r="BM55" i="5"/>
  <c r="BL55" i="5"/>
  <c r="BK55" i="5"/>
  <c r="BJ55" i="5"/>
  <c r="BI55" i="5"/>
  <c r="BH55" i="5"/>
  <c r="BG55" i="5"/>
  <c r="BF55" i="5"/>
  <c r="BE55" i="5"/>
  <c r="BD55" i="5"/>
  <c r="BC55" i="5"/>
  <c r="BB55" i="5"/>
  <c r="BA55" i="5"/>
  <c r="AZ55" i="5"/>
  <c r="AY55" i="5"/>
  <c r="AX55" i="5"/>
  <c r="AW55" i="5"/>
  <c r="AV55" i="5"/>
  <c r="AU55" i="5"/>
  <c r="AT55" i="5"/>
  <c r="AS55" i="5"/>
  <c r="AR55" i="5"/>
  <c r="AQ55" i="5"/>
  <c r="AP55" i="5"/>
  <c r="AO55" i="5"/>
  <c r="AN55" i="5"/>
  <c r="AM55" i="5"/>
  <c r="AL55" i="5"/>
  <c r="AK55" i="5"/>
  <c r="AJ55" i="5"/>
  <c r="AI55" i="5"/>
  <c r="AH55" i="5"/>
  <c r="AG55" i="5"/>
  <c r="AF55" i="5"/>
  <c r="AE55" i="5"/>
  <c r="AD55" i="5"/>
  <c r="AC55" i="5"/>
  <c r="AB55" i="5"/>
  <c r="AA55" i="5"/>
  <c r="Z55" i="5"/>
  <c r="Y55" i="5"/>
  <c r="X55" i="5"/>
  <c r="W55" i="5"/>
  <c r="V55" i="5"/>
  <c r="U55" i="5"/>
  <c r="T55" i="5"/>
  <c r="S55" i="5"/>
  <c r="R55" i="5"/>
  <c r="Q55" i="5"/>
  <c r="P55" i="5"/>
  <c r="O55" i="5"/>
  <c r="N55" i="5"/>
  <c r="M55" i="5"/>
  <c r="L55" i="5"/>
  <c r="K55" i="5"/>
  <c r="J55" i="5"/>
  <c r="I55" i="5"/>
  <c r="H55" i="5"/>
  <c r="G55" i="5"/>
  <c r="GO54" i="5"/>
  <c r="GN54" i="5"/>
  <c r="GM54" i="5"/>
  <c r="GL54" i="5"/>
  <c r="GK54" i="5"/>
  <c r="GD54" i="5"/>
  <c r="GC54" i="5"/>
  <c r="GB54" i="5"/>
  <c r="GA54" i="5"/>
  <c r="FZ54" i="5"/>
  <c r="FY54" i="5"/>
  <c r="FX54" i="5"/>
  <c r="FW54" i="5"/>
  <c r="FV54" i="5"/>
  <c r="FU54" i="5"/>
  <c r="FT54" i="5"/>
  <c r="FS54" i="5"/>
  <c r="FR54" i="5"/>
  <c r="FQ54" i="5"/>
  <c r="FP54" i="5"/>
  <c r="FO54" i="5"/>
  <c r="FN54" i="5"/>
  <c r="FM54" i="5"/>
  <c r="FL54" i="5"/>
  <c r="FK54" i="5"/>
  <c r="FJ54" i="5"/>
  <c r="FI54" i="5"/>
  <c r="FH54" i="5"/>
  <c r="FG54" i="5"/>
  <c r="FF54" i="5"/>
  <c r="FE54" i="5"/>
  <c r="FD54" i="5"/>
  <c r="FC54" i="5"/>
  <c r="FB54" i="5"/>
  <c r="FA54" i="5"/>
  <c r="EZ54" i="5"/>
  <c r="EY54" i="5"/>
  <c r="EX54" i="5"/>
  <c r="EW54" i="5"/>
  <c r="EV54" i="5"/>
  <c r="EU54" i="5"/>
  <c r="ET54" i="5"/>
  <c r="ES54" i="5"/>
  <c r="ER54" i="5"/>
  <c r="EQ54" i="5"/>
  <c r="EP54" i="5"/>
  <c r="EO54" i="5"/>
  <c r="EN54" i="5"/>
  <c r="EK54" i="5"/>
  <c r="EJ54" i="5"/>
  <c r="EI54" i="5"/>
  <c r="EH54" i="5"/>
  <c r="EG54" i="5"/>
  <c r="EF54" i="5"/>
  <c r="EE54" i="5"/>
  <c r="ED54" i="5"/>
  <c r="EC54" i="5"/>
  <c r="EB54" i="5"/>
  <c r="EA54" i="5"/>
  <c r="DZ54" i="5"/>
  <c r="DY54" i="5"/>
  <c r="DX54" i="5"/>
  <c r="DW54" i="5"/>
  <c r="DV54" i="5"/>
  <c r="DU54" i="5"/>
  <c r="DT54" i="5"/>
  <c r="DS54" i="5"/>
  <c r="DR54" i="5"/>
  <c r="DQ54" i="5"/>
  <c r="DP54" i="5"/>
  <c r="DO54" i="5"/>
  <c r="DN54" i="5"/>
  <c r="DM54" i="5"/>
  <c r="DL54" i="5"/>
  <c r="DK54" i="5"/>
  <c r="DJ54" i="5"/>
  <c r="DI54" i="5"/>
  <c r="DH54" i="5"/>
  <c r="DG54" i="5"/>
  <c r="DF54" i="5"/>
  <c r="DE54" i="5"/>
  <c r="DD54" i="5"/>
  <c r="DC54" i="5"/>
  <c r="DB54" i="5"/>
  <c r="DA54" i="5"/>
  <c r="CZ54" i="5"/>
  <c r="CY54" i="5"/>
  <c r="CX54" i="5"/>
  <c r="CW54" i="5"/>
  <c r="CV54" i="5"/>
  <c r="CU54" i="5"/>
  <c r="CT54" i="5"/>
  <c r="CS54" i="5"/>
  <c r="CR54" i="5"/>
  <c r="CQ54" i="5"/>
  <c r="CP54" i="5"/>
  <c r="CO54" i="5"/>
  <c r="CN54" i="5"/>
  <c r="CM54" i="5"/>
  <c r="CL54" i="5"/>
  <c r="CK54" i="5"/>
  <c r="CJ54" i="5"/>
  <c r="CI54" i="5"/>
  <c r="CH54" i="5"/>
  <c r="CG54" i="5"/>
  <c r="CF54" i="5"/>
  <c r="CE54" i="5"/>
  <c r="CD54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BQ54" i="5"/>
  <c r="BP54" i="5"/>
  <c r="BO54" i="5"/>
  <c r="BN54" i="5"/>
  <c r="BM54" i="5"/>
  <c r="BL54" i="5"/>
  <c r="BK54" i="5"/>
  <c r="BJ54" i="5"/>
  <c r="BI54" i="5"/>
  <c r="BH54" i="5"/>
  <c r="BG54" i="5"/>
  <c r="BF54" i="5"/>
  <c r="BE54" i="5"/>
  <c r="BD54" i="5"/>
  <c r="BC54" i="5"/>
  <c r="BB54" i="5"/>
  <c r="BA54" i="5"/>
  <c r="AZ54" i="5"/>
  <c r="AY54" i="5"/>
  <c r="AX54" i="5"/>
  <c r="AW54" i="5"/>
  <c r="AV54" i="5"/>
  <c r="AU54" i="5"/>
  <c r="AT54" i="5"/>
  <c r="AS54" i="5"/>
  <c r="AR54" i="5"/>
  <c r="AQ54" i="5"/>
  <c r="AP54" i="5"/>
  <c r="AO54" i="5"/>
  <c r="AN54" i="5"/>
  <c r="AM54" i="5"/>
  <c r="AL54" i="5"/>
  <c r="AK54" i="5"/>
  <c r="AJ54" i="5"/>
  <c r="AI54" i="5"/>
  <c r="AH54" i="5"/>
  <c r="AG54" i="5"/>
  <c r="AF54" i="5"/>
  <c r="AE54" i="5"/>
  <c r="AD54" i="5"/>
  <c r="AC54" i="5"/>
  <c r="AB54" i="5"/>
  <c r="AA54" i="5"/>
  <c r="Z54" i="5"/>
  <c r="Y54" i="5"/>
  <c r="X54" i="5"/>
  <c r="W54" i="5"/>
  <c r="V54" i="5"/>
  <c r="U54" i="5"/>
  <c r="T54" i="5"/>
  <c r="S54" i="5"/>
  <c r="R54" i="5"/>
  <c r="Q54" i="5"/>
  <c r="P54" i="5"/>
  <c r="O54" i="5"/>
  <c r="N54" i="5"/>
  <c r="M54" i="5"/>
  <c r="L54" i="5"/>
  <c r="K54" i="5"/>
  <c r="J54" i="5"/>
  <c r="I54" i="5"/>
  <c r="H54" i="5"/>
  <c r="G54" i="5"/>
  <c r="GO53" i="5"/>
  <c r="GN53" i="5"/>
  <c r="GM53" i="5"/>
  <c r="GL53" i="5"/>
  <c r="GK53" i="5"/>
  <c r="GD53" i="5"/>
  <c r="GC53" i="5"/>
  <c r="GB53" i="5"/>
  <c r="GA53" i="5"/>
  <c r="FZ53" i="5"/>
  <c r="FY53" i="5"/>
  <c r="FX53" i="5"/>
  <c r="FW53" i="5"/>
  <c r="FV53" i="5"/>
  <c r="FU53" i="5"/>
  <c r="FT53" i="5"/>
  <c r="FS53" i="5"/>
  <c r="FR53" i="5"/>
  <c r="FQ53" i="5"/>
  <c r="FP53" i="5"/>
  <c r="FO53" i="5"/>
  <c r="FN53" i="5"/>
  <c r="FM53" i="5"/>
  <c r="FL53" i="5"/>
  <c r="FK53" i="5"/>
  <c r="FJ53" i="5"/>
  <c r="FI53" i="5"/>
  <c r="FH53" i="5"/>
  <c r="FG53" i="5"/>
  <c r="FF53" i="5"/>
  <c r="FE53" i="5"/>
  <c r="FD53" i="5"/>
  <c r="FC53" i="5"/>
  <c r="FB53" i="5"/>
  <c r="FA53" i="5"/>
  <c r="EZ53" i="5"/>
  <c r="EY53" i="5"/>
  <c r="EX53" i="5"/>
  <c r="EW53" i="5"/>
  <c r="EV53" i="5"/>
  <c r="EU53" i="5"/>
  <c r="ET53" i="5"/>
  <c r="ES53" i="5"/>
  <c r="ER53" i="5"/>
  <c r="EQ53" i="5"/>
  <c r="EP53" i="5"/>
  <c r="EO53" i="5"/>
  <c r="EN53" i="5"/>
  <c r="EK53" i="5"/>
  <c r="EJ53" i="5"/>
  <c r="EI53" i="5"/>
  <c r="EH53" i="5"/>
  <c r="EG53" i="5"/>
  <c r="EF53" i="5"/>
  <c r="EE53" i="5"/>
  <c r="ED53" i="5"/>
  <c r="EC53" i="5"/>
  <c r="EB53" i="5"/>
  <c r="EA53" i="5"/>
  <c r="DZ53" i="5"/>
  <c r="DY53" i="5"/>
  <c r="DX53" i="5"/>
  <c r="DW53" i="5"/>
  <c r="DV53" i="5"/>
  <c r="DU53" i="5"/>
  <c r="DT53" i="5"/>
  <c r="DS53" i="5"/>
  <c r="DR53" i="5"/>
  <c r="DQ53" i="5"/>
  <c r="DP53" i="5"/>
  <c r="DO53" i="5"/>
  <c r="DN53" i="5"/>
  <c r="DM53" i="5"/>
  <c r="DL53" i="5"/>
  <c r="DK53" i="5"/>
  <c r="DJ53" i="5"/>
  <c r="DI53" i="5"/>
  <c r="DH53" i="5"/>
  <c r="DG53" i="5"/>
  <c r="DF53" i="5"/>
  <c r="DE53" i="5"/>
  <c r="DD53" i="5"/>
  <c r="DC53" i="5"/>
  <c r="DB53" i="5"/>
  <c r="DA53" i="5"/>
  <c r="CZ53" i="5"/>
  <c r="CY53" i="5"/>
  <c r="CX53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GO52" i="5"/>
  <c r="GN52" i="5"/>
  <c r="GM52" i="5"/>
  <c r="GL52" i="5"/>
  <c r="GK52" i="5"/>
  <c r="GD52" i="5"/>
  <c r="GC52" i="5"/>
  <c r="GB52" i="5"/>
  <c r="GA52" i="5"/>
  <c r="FZ52" i="5"/>
  <c r="FY52" i="5"/>
  <c r="FX52" i="5"/>
  <c r="FW52" i="5"/>
  <c r="FV52" i="5"/>
  <c r="FU52" i="5"/>
  <c r="FT52" i="5"/>
  <c r="FS52" i="5"/>
  <c r="FR52" i="5"/>
  <c r="FQ52" i="5"/>
  <c r="FP52" i="5"/>
  <c r="FO52" i="5"/>
  <c r="FN52" i="5"/>
  <c r="FM52" i="5"/>
  <c r="FL52" i="5"/>
  <c r="FK52" i="5"/>
  <c r="FJ52" i="5"/>
  <c r="FI52" i="5"/>
  <c r="FH52" i="5"/>
  <c r="FG52" i="5"/>
  <c r="FF52" i="5"/>
  <c r="FE52" i="5"/>
  <c r="FD52" i="5"/>
  <c r="FC52" i="5"/>
  <c r="FB52" i="5"/>
  <c r="FA52" i="5"/>
  <c r="EZ52" i="5"/>
  <c r="EY52" i="5"/>
  <c r="EX52" i="5"/>
  <c r="EW52" i="5"/>
  <c r="EV52" i="5"/>
  <c r="EU52" i="5"/>
  <c r="ET52" i="5"/>
  <c r="ES52" i="5"/>
  <c r="ER52" i="5"/>
  <c r="EQ52" i="5"/>
  <c r="EP52" i="5"/>
  <c r="EO52" i="5"/>
  <c r="EN52" i="5"/>
  <c r="EK52" i="5"/>
  <c r="EJ52" i="5"/>
  <c r="EI52" i="5"/>
  <c r="EH52" i="5"/>
  <c r="EG52" i="5"/>
  <c r="EF52" i="5"/>
  <c r="EE52" i="5"/>
  <c r="ED52" i="5"/>
  <c r="EC52" i="5"/>
  <c r="EB52" i="5"/>
  <c r="EA52" i="5"/>
  <c r="DZ52" i="5"/>
  <c r="DY52" i="5"/>
  <c r="DX52" i="5"/>
  <c r="DW52" i="5"/>
  <c r="DV52" i="5"/>
  <c r="DU52" i="5"/>
  <c r="DT52" i="5"/>
  <c r="DS52" i="5"/>
  <c r="DR52" i="5"/>
  <c r="DQ52" i="5"/>
  <c r="DP52" i="5"/>
  <c r="DO52" i="5"/>
  <c r="DN52" i="5"/>
  <c r="DM52" i="5"/>
  <c r="DL52" i="5"/>
  <c r="DK52" i="5"/>
  <c r="DJ52" i="5"/>
  <c r="DI52" i="5"/>
  <c r="DH52" i="5"/>
  <c r="DG52" i="5"/>
  <c r="DF52" i="5"/>
  <c r="DE52" i="5"/>
  <c r="DD52" i="5"/>
  <c r="DC52" i="5"/>
  <c r="DB52" i="5"/>
  <c r="DA52" i="5"/>
  <c r="CZ52" i="5"/>
  <c r="CY52" i="5"/>
  <c r="CX52" i="5"/>
  <c r="CW52" i="5"/>
  <c r="CV52" i="5"/>
  <c r="CU52" i="5"/>
  <c r="CT52" i="5"/>
  <c r="CS52" i="5"/>
  <c r="CR52" i="5"/>
  <c r="CQ52" i="5"/>
  <c r="CP52" i="5"/>
  <c r="CO52" i="5"/>
  <c r="CN52" i="5"/>
  <c r="CM52" i="5"/>
  <c r="CL52" i="5"/>
  <c r="CK52" i="5"/>
  <c r="CJ52" i="5"/>
  <c r="CI52" i="5"/>
  <c r="CH52" i="5"/>
  <c r="CG52" i="5"/>
  <c r="CF52" i="5"/>
  <c r="CE52" i="5"/>
  <c r="CD52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BQ52" i="5"/>
  <c r="BP52" i="5"/>
  <c r="BO52" i="5"/>
  <c r="BN52" i="5"/>
  <c r="BM52" i="5"/>
  <c r="BL52" i="5"/>
  <c r="BK52" i="5"/>
  <c r="BJ52" i="5"/>
  <c r="BI52" i="5"/>
  <c r="BH52" i="5"/>
  <c r="BG52" i="5"/>
  <c r="BF52" i="5"/>
  <c r="BE52" i="5"/>
  <c r="BD52" i="5"/>
  <c r="BC52" i="5"/>
  <c r="BB52" i="5"/>
  <c r="BA52" i="5"/>
  <c r="AZ52" i="5"/>
  <c r="AY52" i="5"/>
  <c r="AX52" i="5"/>
  <c r="AW52" i="5"/>
  <c r="AV52" i="5"/>
  <c r="AU52" i="5"/>
  <c r="AT52" i="5"/>
  <c r="AS52" i="5"/>
  <c r="AR52" i="5"/>
  <c r="AQ52" i="5"/>
  <c r="AP52" i="5"/>
  <c r="AO52" i="5"/>
  <c r="AN52" i="5"/>
  <c r="AM52" i="5"/>
  <c r="AL52" i="5"/>
  <c r="AK52" i="5"/>
  <c r="AJ52" i="5"/>
  <c r="AI52" i="5"/>
  <c r="AH52" i="5"/>
  <c r="AG52" i="5"/>
  <c r="AF52" i="5"/>
  <c r="AE52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GO51" i="5"/>
  <c r="GN51" i="5"/>
  <c r="GM51" i="5"/>
  <c r="GL51" i="5"/>
  <c r="GK51" i="5"/>
  <c r="GD51" i="5"/>
  <c r="GC51" i="5"/>
  <c r="GB51" i="5"/>
  <c r="GA51" i="5"/>
  <c r="FZ51" i="5"/>
  <c r="FY51" i="5"/>
  <c r="FX51" i="5"/>
  <c r="FW51" i="5"/>
  <c r="FV51" i="5"/>
  <c r="FU51" i="5"/>
  <c r="FT51" i="5"/>
  <c r="FS51" i="5"/>
  <c r="FR51" i="5"/>
  <c r="FQ51" i="5"/>
  <c r="FP51" i="5"/>
  <c r="FO51" i="5"/>
  <c r="FN51" i="5"/>
  <c r="FM51" i="5"/>
  <c r="FL51" i="5"/>
  <c r="FK51" i="5"/>
  <c r="FJ51" i="5"/>
  <c r="FI51" i="5"/>
  <c r="FH51" i="5"/>
  <c r="FG51" i="5"/>
  <c r="FF51" i="5"/>
  <c r="FE51" i="5"/>
  <c r="FD51" i="5"/>
  <c r="FC51" i="5"/>
  <c r="FB51" i="5"/>
  <c r="FA51" i="5"/>
  <c r="EZ51" i="5"/>
  <c r="EY51" i="5"/>
  <c r="EX51" i="5"/>
  <c r="EW51" i="5"/>
  <c r="EV51" i="5"/>
  <c r="EU51" i="5"/>
  <c r="ET51" i="5"/>
  <c r="ES51" i="5"/>
  <c r="ER51" i="5"/>
  <c r="EQ51" i="5"/>
  <c r="EP51" i="5"/>
  <c r="EO51" i="5"/>
  <c r="EN51" i="5"/>
  <c r="EK51" i="5"/>
  <c r="EJ51" i="5"/>
  <c r="EI51" i="5"/>
  <c r="EH51" i="5"/>
  <c r="EG51" i="5"/>
  <c r="EF51" i="5"/>
  <c r="EE51" i="5"/>
  <c r="ED51" i="5"/>
  <c r="EC51" i="5"/>
  <c r="EB51" i="5"/>
  <c r="EA51" i="5"/>
  <c r="DZ51" i="5"/>
  <c r="DY51" i="5"/>
  <c r="DX51" i="5"/>
  <c r="DW51" i="5"/>
  <c r="DV51" i="5"/>
  <c r="DU51" i="5"/>
  <c r="DT51" i="5"/>
  <c r="DS51" i="5"/>
  <c r="DR51" i="5"/>
  <c r="DQ51" i="5"/>
  <c r="DP51" i="5"/>
  <c r="DO51" i="5"/>
  <c r="DN51" i="5"/>
  <c r="DM51" i="5"/>
  <c r="DL51" i="5"/>
  <c r="DK51" i="5"/>
  <c r="DJ51" i="5"/>
  <c r="DI51" i="5"/>
  <c r="DH51" i="5"/>
  <c r="DG51" i="5"/>
  <c r="DF51" i="5"/>
  <c r="DE51" i="5"/>
  <c r="DD51" i="5"/>
  <c r="DC51" i="5"/>
  <c r="DB51" i="5"/>
  <c r="DA51" i="5"/>
  <c r="CZ51" i="5"/>
  <c r="CY51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E62" i="5"/>
  <c r="E61" i="5"/>
  <c r="E60" i="5"/>
  <c r="E58" i="5"/>
  <c r="E57" i="5"/>
  <c r="E56" i="5"/>
  <c r="E55" i="5"/>
  <c r="E54" i="5"/>
  <c r="E53" i="5"/>
  <c r="E52" i="5"/>
  <c r="E51" i="5"/>
</calcChain>
</file>

<file path=xl/sharedStrings.xml><?xml version="1.0" encoding="utf-8"?>
<sst xmlns="http://schemas.openxmlformats.org/spreadsheetml/2006/main" count="2043" uniqueCount="684">
  <si>
    <t>sex</t>
  </si>
  <si>
    <t>bed location in mutual room (1-close to door, 2-middle, 3-farthest from door)</t>
  </si>
  <si>
    <t>crf form</t>
  </si>
  <si>
    <t>vital signs day 1 night shift</t>
  </si>
  <si>
    <t>body temp</t>
  </si>
  <si>
    <t>vas</t>
  </si>
  <si>
    <t>O2 sat%</t>
  </si>
  <si>
    <t>iv line (yes/no)</t>
  </si>
  <si>
    <t>vital signs day 2 night shift</t>
  </si>
  <si>
    <t>Serial #</t>
  </si>
  <si>
    <t>age</t>
  </si>
  <si>
    <t>medical diagnosis</t>
  </si>
  <si>
    <t>past medical history</t>
  </si>
  <si>
    <t>single room (yes-1/no-0)</t>
  </si>
  <si>
    <t>HR</t>
  </si>
  <si>
    <t>bp</t>
  </si>
  <si>
    <t>BPM</t>
  </si>
  <si>
    <t>oxygen consumption (L)</t>
  </si>
  <si>
    <t>rate of fluids</t>
  </si>
  <si>
    <t>methods of oxygen supply( glasses-1, mask-2, vapotherm- 3)</t>
  </si>
  <si>
    <t>analgetics if given (name)</t>
  </si>
  <si>
    <t>analgestics time of administration</t>
  </si>
  <si>
    <t>analgetics dose</t>
  </si>
  <si>
    <t>other medications (name)</t>
  </si>
  <si>
    <t>time of administrations</t>
  </si>
  <si>
    <t>dose</t>
  </si>
  <si>
    <t>medications during nighttime (yes/no)</t>
  </si>
  <si>
    <t>continous monitoring (0-no, 1-pulse ox, 2-cardiac)</t>
  </si>
  <si>
    <t>drinks independantly (0-no 1-yes)</t>
  </si>
  <si>
    <t>feeds independantly (0-no, 1-yes)</t>
  </si>
  <si>
    <t>mood vas (1-10)</t>
  </si>
  <si>
    <t>vital signs day 1 evening shift</t>
  </si>
  <si>
    <t>vital signs day 1 morning shift</t>
  </si>
  <si>
    <t>clown: 0- no clown, 1- day 1, 2- day 2,</t>
  </si>
  <si>
    <t>vital signs day 2 evening shift</t>
  </si>
  <si>
    <t>vital signs day 2 morning shift</t>
  </si>
  <si>
    <t>vitality vas (1-10)</t>
  </si>
  <si>
    <t>parents questionnaire</t>
  </si>
  <si>
    <t>date of birth</t>
  </si>
  <si>
    <t>details</t>
  </si>
  <si>
    <t>snoring (0-no, 1-yes</t>
  </si>
  <si>
    <t>chronic medications (0-no, 1-yes)</t>
  </si>
  <si>
    <t>chronic medical condition (0-NO, 1- YES)</t>
  </si>
  <si>
    <t># of hospitalizations</t>
  </si>
  <si>
    <t>table</t>
  </si>
  <si>
    <t>day 1</t>
  </si>
  <si>
    <t>time</t>
  </si>
  <si>
    <t>medications before bedtime</t>
  </si>
  <si>
    <t>clown group only</t>
  </si>
  <si>
    <t>q1 1-4</t>
  </si>
  <si>
    <t>q2 1-4</t>
  </si>
  <si>
    <t>q3 1-4</t>
  </si>
  <si>
    <t>q4 1-4</t>
  </si>
  <si>
    <t>q5 1-4</t>
  </si>
  <si>
    <t>evening 1</t>
  </si>
  <si>
    <t>morning 2</t>
  </si>
  <si>
    <t>day 2</t>
  </si>
  <si>
    <t>evening 2</t>
  </si>
  <si>
    <t>match</t>
  </si>
  <si>
    <t>glumerulonephritis</t>
  </si>
  <si>
    <t>f</t>
  </si>
  <si>
    <t>m</t>
  </si>
  <si>
    <t>ITP</t>
  </si>
  <si>
    <t>F</t>
  </si>
  <si>
    <t>appendicitis. Appendectomy, perforated</t>
  </si>
  <si>
    <t>limp</t>
  </si>
  <si>
    <t>appendicitis, appendectomy, phlegmanos</t>
  </si>
  <si>
    <t>anterior uveitis</t>
  </si>
  <si>
    <t>cellulitis/abcess leg</t>
  </si>
  <si>
    <t>abdominal pain</t>
  </si>
  <si>
    <t>pyelonephritis/cystitis</t>
  </si>
  <si>
    <t>appendicitis conservative treatment</t>
  </si>
  <si>
    <t>appendicitis, appendectomy, gangrenous, perforated</t>
  </si>
  <si>
    <t>appendicitis, conservative treatment</t>
  </si>
  <si>
    <t>arthritis (mctd)</t>
  </si>
  <si>
    <t>arthritis (poly)</t>
  </si>
  <si>
    <t>arthritis/althralgia (JIA)</t>
  </si>
  <si>
    <t>anemia, menorrhagia</t>
  </si>
  <si>
    <t xml:space="preserve">tongh numbling </t>
  </si>
  <si>
    <t>dentlal abscess</t>
  </si>
  <si>
    <t>pneumonia</t>
  </si>
  <si>
    <t>healthy</t>
  </si>
  <si>
    <t>110/52</t>
  </si>
  <si>
    <t>moxypen</t>
  </si>
  <si>
    <t>325mg</t>
  </si>
  <si>
    <t>95/55</t>
  </si>
  <si>
    <t>107/73</t>
  </si>
  <si>
    <t>103/58</t>
  </si>
  <si>
    <t>92/45</t>
  </si>
  <si>
    <t>109/68</t>
  </si>
  <si>
    <t>20-22:00</t>
  </si>
  <si>
    <t>medications before bedtime 0-no 1-yes</t>
  </si>
  <si>
    <t>length of hospitalization (nights#)</t>
  </si>
  <si>
    <t>102/70</t>
  </si>
  <si>
    <t>rate of fluids ml/h</t>
  </si>
  <si>
    <t>300mg</t>
  </si>
  <si>
    <t>metronidazole</t>
  </si>
  <si>
    <t>metronidazole, gentamycin</t>
  </si>
  <si>
    <t>220mg/110mg</t>
  </si>
  <si>
    <t>84/47</t>
  </si>
  <si>
    <t>medications during nighttime (yes-1/no-0)</t>
  </si>
  <si>
    <t>96/56</t>
  </si>
  <si>
    <t>220mg</t>
  </si>
  <si>
    <t>81/40</t>
  </si>
  <si>
    <t>metronidazp;e</t>
  </si>
  <si>
    <t>85/55</t>
  </si>
  <si>
    <t>90/58</t>
  </si>
  <si>
    <t>metronidazple</t>
  </si>
  <si>
    <t>gentamycin</t>
  </si>
  <si>
    <t>110mg</t>
  </si>
  <si>
    <t>pevious hot. Sus meningitis</t>
  </si>
  <si>
    <t>crohn/abdominal pain</t>
  </si>
  <si>
    <t>22:00-22:30</t>
  </si>
  <si>
    <t>2nd due to ITP</t>
  </si>
  <si>
    <t>M</t>
  </si>
  <si>
    <t>2nd due to limp</t>
  </si>
  <si>
    <t>14-17</t>
  </si>
  <si>
    <t>time h</t>
  </si>
  <si>
    <t>12-12:45</t>
  </si>
  <si>
    <t>total h</t>
  </si>
  <si>
    <t>2nd t&amp;a</t>
  </si>
  <si>
    <t>paracetamol po</t>
  </si>
  <si>
    <t>cipralex</t>
  </si>
  <si>
    <t>2nd - cholecystectomy</t>
  </si>
  <si>
    <t>2nd - low sat%</t>
  </si>
  <si>
    <t>antibiotics iv</t>
  </si>
  <si>
    <t>antabiotics iv</t>
  </si>
  <si>
    <t>gentamycin iv</t>
  </si>
  <si>
    <t>acamol,antabiotics</t>
  </si>
  <si>
    <t>13-14,17-18</t>
  </si>
  <si>
    <t>acamol, optalgin, anabiotics</t>
  </si>
  <si>
    <t>11-12:30</t>
  </si>
  <si>
    <t>t&amp;a, ortopedic surgery</t>
  </si>
  <si>
    <t>15-17</t>
  </si>
  <si>
    <t>naxin</t>
  </si>
  <si>
    <t>acamol, telfast</t>
  </si>
  <si>
    <t>15-16</t>
  </si>
  <si>
    <t>iron, folic acid</t>
  </si>
  <si>
    <t>morning 1</t>
  </si>
  <si>
    <t>antibiotics</t>
  </si>
  <si>
    <t>11-11:30</t>
  </si>
  <si>
    <t>16-16:30</t>
  </si>
  <si>
    <t>14-16</t>
  </si>
  <si>
    <t>antibiotics iv, ibuprofen</t>
  </si>
  <si>
    <t>1.5-2</t>
  </si>
  <si>
    <t>antibiotics, ibuprofen</t>
  </si>
  <si>
    <t>imuran. Modulen</t>
  </si>
  <si>
    <t>crohn</t>
  </si>
  <si>
    <t>crohn exc</t>
  </si>
  <si>
    <t>antibiotics iv rocefin flagyl</t>
  </si>
  <si>
    <t>antobiotocs iv rocefin flagy</t>
  </si>
  <si>
    <t>appendicitis. Appendectomy, phlegmanous</t>
  </si>
  <si>
    <t>antobiotocs iv garamycin, flagyl</t>
  </si>
  <si>
    <t>neck swelling</t>
  </si>
  <si>
    <t>appendicitis, appendectomy</t>
  </si>
  <si>
    <t>fecal impaction/abdominal pain</t>
  </si>
  <si>
    <t>parotitis/cervical mass/lympadenitis</t>
  </si>
  <si>
    <t>acamol</t>
  </si>
  <si>
    <t>18-21</t>
  </si>
  <si>
    <t>acamol iv</t>
  </si>
  <si>
    <t>12:00-14:00</t>
  </si>
  <si>
    <t>2 month old</t>
  </si>
  <si>
    <t>normalax</t>
  </si>
  <si>
    <t>laxatives</t>
  </si>
  <si>
    <t>name</t>
  </si>
  <si>
    <t>serial number</t>
  </si>
  <si>
    <t>starting time</t>
  </si>
  <si>
    <t>ending time</t>
  </si>
  <si>
    <t xml:space="preserve">duration time </t>
  </si>
  <si>
    <t>wake min</t>
  </si>
  <si>
    <t>sleep min</t>
  </si>
  <si>
    <t>wake episodes</t>
  </si>
  <si>
    <t>down 1st night</t>
  </si>
  <si>
    <t>down 2st night</t>
  </si>
  <si>
    <t>sleep efficency %</t>
  </si>
  <si>
    <t>sleep onset latency (min)</t>
  </si>
  <si>
    <t>wake after sleep (min)</t>
  </si>
  <si>
    <t>start date 1st night</t>
  </si>
  <si>
    <t>ending date 2nd nigth</t>
  </si>
  <si>
    <t>starting date 2nd night</t>
  </si>
  <si>
    <t>ending date 1st night</t>
  </si>
  <si>
    <t>orbital cellulitis</t>
  </si>
  <si>
    <t>prizma, respirdal</t>
  </si>
  <si>
    <t>young age</t>
  </si>
  <si>
    <t>respirdal</t>
  </si>
  <si>
    <t>appendectomy</t>
  </si>
  <si>
    <t>13-14</t>
  </si>
  <si>
    <t>108/69</t>
  </si>
  <si>
    <t>111/63</t>
  </si>
  <si>
    <t>106/65</t>
  </si>
  <si>
    <t>500mg</t>
  </si>
  <si>
    <t>93/45</t>
  </si>
  <si>
    <t>113/64</t>
  </si>
  <si>
    <t>papilledema</t>
  </si>
  <si>
    <t>128/59</t>
  </si>
  <si>
    <t>117/61</t>
  </si>
  <si>
    <t>116/77</t>
  </si>
  <si>
    <t>facial nerve disorder</t>
  </si>
  <si>
    <t>490mg</t>
  </si>
  <si>
    <t>96/59</t>
  </si>
  <si>
    <t>93/60</t>
  </si>
  <si>
    <t>110/57</t>
  </si>
  <si>
    <t>510mg</t>
  </si>
  <si>
    <t>perfalgan</t>
  </si>
  <si>
    <t>99/48</t>
  </si>
  <si>
    <t>95/36</t>
  </si>
  <si>
    <t>106/62</t>
  </si>
  <si>
    <t>110/55</t>
  </si>
  <si>
    <t>106/53</t>
  </si>
  <si>
    <t>106/61</t>
  </si>
  <si>
    <t>400mg</t>
  </si>
  <si>
    <t>nurofen</t>
  </si>
  <si>
    <t>99/53</t>
  </si>
  <si>
    <t>dizziness</t>
  </si>
  <si>
    <t>111/68</t>
  </si>
  <si>
    <t>1.5gr</t>
  </si>
  <si>
    <t>tazobactam</t>
  </si>
  <si>
    <t>90/48</t>
  </si>
  <si>
    <t>112/69</t>
  </si>
  <si>
    <t>tazobactm</t>
  </si>
  <si>
    <t>78/48</t>
  </si>
  <si>
    <t>1.5g</t>
  </si>
  <si>
    <t>105/58</t>
  </si>
  <si>
    <t>102/57</t>
  </si>
  <si>
    <t>110/67</t>
  </si>
  <si>
    <t>102/54</t>
  </si>
  <si>
    <t>1sac</t>
  </si>
  <si>
    <t>pico-salax</t>
  </si>
  <si>
    <t>95/53</t>
  </si>
  <si>
    <t>108/63</t>
  </si>
  <si>
    <t>17gr</t>
  </si>
  <si>
    <t>constipation</t>
  </si>
  <si>
    <t>60mg</t>
  </si>
  <si>
    <t>methylprednisolone</t>
  </si>
  <si>
    <t>84/59</t>
  </si>
  <si>
    <t>94/54</t>
  </si>
  <si>
    <t>105/61</t>
  </si>
  <si>
    <t>102/50</t>
  </si>
  <si>
    <t>106/63</t>
  </si>
  <si>
    <t xml:space="preserve">crohn </t>
  </si>
  <si>
    <t>1gr</t>
  </si>
  <si>
    <t>augmentin</t>
  </si>
  <si>
    <t>97/46</t>
  </si>
  <si>
    <t>82/51</t>
  </si>
  <si>
    <t>94/46</t>
  </si>
  <si>
    <t>285mg</t>
  </si>
  <si>
    <t>92/40</t>
  </si>
  <si>
    <t>107/46</t>
  </si>
  <si>
    <t>106/48</t>
  </si>
  <si>
    <t>99/72</t>
  </si>
  <si>
    <t>94/40</t>
  </si>
  <si>
    <t>111/65</t>
  </si>
  <si>
    <t>97/57</t>
  </si>
  <si>
    <t>84/54</t>
  </si>
  <si>
    <t>88/44</t>
  </si>
  <si>
    <t>117/67</t>
  </si>
  <si>
    <t>800mg</t>
  </si>
  <si>
    <t>101/51</t>
  </si>
  <si>
    <t>96/53</t>
  </si>
  <si>
    <t>108/45</t>
  </si>
  <si>
    <t>103/54</t>
  </si>
  <si>
    <t>116/55</t>
  </si>
  <si>
    <t>116/52</t>
  </si>
  <si>
    <t>112/45</t>
  </si>
  <si>
    <t>118/54</t>
  </si>
  <si>
    <t>124/51</t>
  </si>
  <si>
    <t>128/56</t>
  </si>
  <si>
    <t>115/60</t>
  </si>
  <si>
    <t>101/66</t>
  </si>
  <si>
    <t>81/51</t>
  </si>
  <si>
    <t>97/58</t>
  </si>
  <si>
    <t>89/47</t>
  </si>
  <si>
    <t>94/55</t>
  </si>
  <si>
    <t>93/55</t>
  </si>
  <si>
    <t>90/57</t>
  </si>
  <si>
    <t>89/56</t>
  </si>
  <si>
    <t>250mg</t>
  </si>
  <si>
    <t>ciprofloxacin</t>
  </si>
  <si>
    <t>89/50</t>
  </si>
  <si>
    <t>105/64</t>
  </si>
  <si>
    <t>96/51</t>
  </si>
  <si>
    <t>100/57</t>
  </si>
  <si>
    <t>76/46</t>
  </si>
  <si>
    <t>93/58</t>
  </si>
  <si>
    <t>114/75</t>
  </si>
  <si>
    <t>109/59</t>
  </si>
  <si>
    <t>121/63</t>
  </si>
  <si>
    <t>119/72</t>
  </si>
  <si>
    <t>120/58</t>
  </si>
  <si>
    <t>122/71</t>
  </si>
  <si>
    <t>asthma</t>
  </si>
  <si>
    <t>390mg</t>
  </si>
  <si>
    <t>100/55</t>
  </si>
  <si>
    <t>102/56</t>
  </si>
  <si>
    <t>108/71</t>
  </si>
  <si>
    <t>101/54</t>
  </si>
  <si>
    <t>102/61</t>
  </si>
  <si>
    <t>94/67</t>
  </si>
  <si>
    <t>106/79</t>
  </si>
  <si>
    <t>103/61</t>
  </si>
  <si>
    <t>104/70</t>
  </si>
  <si>
    <t>106/54</t>
  </si>
  <si>
    <t>105/51</t>
  </si>
  <si>
    <t>200mg</t>
  </si>
  <si>
    <t>venofer</t>
  </si>
  <si>
    <t>120/66</t>
  </si>
  <si>
    <t>1000mg</t>
  </si>
  <si>
    <t>hexakapron05:06</t>
  </si>
  <si>
    <t>82/52</t>
  </si>
  <si>
    <t>hexakapron</t>
  </si>
  <si>
    <t>103/57</t>
  </si>
  <si>
    <t>115/75</t>
  </si>
  <si>
    <t>103/60</t>
  </si>
  <si>
    <t>104/60</t>
  </si>
  <si>
    <t>93/57</t>
  </si>
  <si>
    <t>109/64</t>
  </si>
  <si>
    <t>115/51</t>
  </si>
  <si>
    <t>91/44</t>
  </si>
  <si>
    <t>4mg</t>
  </si>
  <si>
    <t>zofran</t>
  </si>
  <si>
    <t>gentamicin</t>
  </si>
  <si>
    <t>850mg</t>
  </si>
  <si>
    <t>112/54</t>
  </si>
  <si>
    <t>96/48</t>
  </si>
  <si>
    <t>107/53</t>
  </si>
  <si>
    <t xml:space="preserve">naxyn </t>
  </si>
  <si>
    <t>105/59</t>
  </si>
  <si>
    <t>105/60</t>
  </si>
  <si>
    <t>naxyn</t>
  </si>
  <si>
    <t>110/65</t>
  </si>
  <si>
    <t>112/70</t>
  </si>
  <si>
    <t>106/55</t>
  </si>
  <si>
    <t>118/72</t>
  </si>
  <si>
    <t>jia</t>
  </si>
  <si>
    <t>111/61</t>
  </si>
  <si>
    <t>104/58</t>
  </si>
  <si>
    <t>100/74</t>
  </si>
  <si>
    <t>105/33</t>
  </si>
  <si>
    <t>115/61</t>
  </si>
  <si>
    <t>104/68</t>
  </si>
  <si>
    <t>celiac</t>
  </si>
  <si>
    <t>430mg</t>
  </si>
  <si>
    <t>methronidazole</t>
  </si>
  <si>
    <t>114/59</t>
  </si>
  <si>
    <t>78/47</t>
  </si>
  <si>
    <t xml:space="preserve">methronidazole </t>
  </si>
  <si>
    <t>99/52</t>
  </si>
  <si>
    <t>113/66</t>
  </si>
  <si>
    <t>215mg</t>
  </si>
  <si>
    <t>119/62</t>
  </si>
  <si>
    <t>119/58</t>
  </si>
  <si>
    <t>4.5gr</t>
  </si>
  <si>
    <t>tazocin</t>
  </si>
  <si>
    <t>123/70</t>
  </si>
  <si>
    <t>112/63</t>
  </si>
  <si>
    <t>105/43</t>
  </si>
  <si>
    <t>118/74</t>
  </si>
  <si>
    <t>99/50</t>
  </si>
  <si>
    <t>102/43</t>
  </si>
  <si>
    <t>420mg</t>
  </si>
  <si>
    <t>novimol</t>
  </si>
  <si>
    <t>94/42</t>
  </si>
  <si>
    <t>91/32</t>
  </si>
  <si>
    <t>150mg</t>
  </si>
  <si>
    <t>450mg</t>
  </si>
  <si>
    <t>acamoli</t>
  </si>
  <si>
    <t>110/51</t>
  </si>
  <si>
    <t>clindamycin</t>
  </si>
  <si>
    <t>101/60</t>
  </si>
  <si>
    <t>111/74</t>
  </si>
  <si>
    <t>87/37</t>
  </si>
  <si>
    <t>104/50</t>
  </si>
  <si>
    <t>105/79</t>
  </si>
  <si>
    <t>118/68</t>
  </si>
  <si>
    <t>100mg</t>
  </si>
  <si>
    <t>93/70</t>
  </si>
  <si>
    <t>96/46</t>
  </si>
  <si>
    <t>116/45</t>
  </si>
  <si>
    <t>99/71</t>
  </si>
  <si>
    <t>2gr</t>
  </si>
  <si>
    <t>ceftriaxone</t>
  </si>
  <si>
    <t>112/62</t>
  </si>
  <si>
    <t>112/61</t>
  </si>
  <si>
    <t>95/60</t>
  </si>
  <si>
    <t>116/67</t>
  </si>
  <si>
    <t>109/47</t>
  </si>
  <si>
    <t>97/39</t>
  </si>
  <si>
    <t>107/65</t>
  </si>
  <si>
    <t>30ml</t>
  </si>
  <si>
    <t>telebrix</t>
  </si>
  <si>
    <t>113/57</t>
  </si>
  <si>
    <t>105/57</t>
  </si>
  <si>
    <t>thalassemia</t>
  </si>
  <si>
    <t>0.67g</t>
  </si>
  <si>
    <t>cefamezine</t>
  </si>
  <si>
    <t>90/50</t>
  </si>
  <si>
    <t>100/47</t>
  </si>
  <si>
    <t>1drop</t>
  </si>
  <si>
    <t>prednisolone acetate</t>
  </si>
  <si>
    <t>110/68</t>
  </si>
  <si>
    <t>98/49</t>
  </si>
  <si>
    <t>1 drop</t>
  </si>
  <si>
    <t>94/63</t>
  </si>
  <si>
    <t>114/62</t>
  </si>
  <si>
    <t>108/66</t>
  </si>
  <si>
    <t>obesity</t>
  </si>
  <si>
    <t>102/51</t>
  </si>
  <si>
    <t>320mg</t>
  </si>
  <si>
    <t>96/55</t>
  </si>
  <si>
    <t>gentamicin 02:00</t>
  </si>
  <si>
    <t>105/56</t>
  </si>
  <si>
    <t>2.7gr</t>
  </si>
  <si>
    <t>piperacillin</t>
  </si>
  <si>
    <t>110/66</t>
  </si>
  <si>
    <t>90/61</t>
  </si>
  <si>
    <t>99/67</t>
  </si>
  <si>
    <t>480mg</t>
  </si>
  <si>
    <t>paracetamol</t>
  </si>
  <si>
    <t>98/61</t>
  </si>
  <si>
    <t>92/55</t>
  </si>
  <si>
    <t>optalgin</t>
  </si>
  <si>
    <t>90/60</t>
  </si>
  <si>
    <t>appendicitis</t>
  </si>
  <si>
    <t>92/43</t>
  </si>
  <si>
    <t>2000ml</t>
  </si>
  <si>
    <t>saline</t>
  </si>
  <si>
    <t>123/81</t>
  </si>
  <si>
    <t>116/70</t>
  </si>
  <si>
    <t>solu-medrol</t>
  </si>
  <si>
    <t>129/74</t>
  </si>
  <si>
    <t>116/59</t>
  </si>
  <si>
    <t>135/80</t>
  </si>
  <si>
    <t>113/54</t>
  </si>
  <si>
    <t>dipyrone</t>
  </si>
  <si>
    <t>115/63</t>
  </si>
  <si>
    <t>121/66</t>
  </si>
  <si>
    <t>116/66</t>
  </si>
  <si>
    <t>polyarthritis</t>
  </si>
  <si>
    <t>20mg</t>
  </si>
  <si>
    <t>omeprazole</t>
  </si>
  <si>
    <t>104/56</t>
  </si>
  <si>
    <t>prednisone</t>
  </si>
  <si>
    <t>126/50</t>
  </si>
  <si>
    <t>omeprozole</t>
  </si>
  <si>
    <t>121/55</t>
  </si>
  <si>
    <t>omeprazole 16.30</t>
  </si>
  <si>
    <t>109/57</t>
  </si>
  <si>
    <t>aceptaminophen</t>
  </si>
  <si>
    <t>85/43</t>
  </si>
  <si>
    <t>107/68</t>
  </si>
  <si>
    <t>90/51</t>
  </si>
  <si>
    <t>90/49</t>
  </si>
  <si>
    <t>120mg</t>
  </si>
  <si>
    <t>160mg</t>
  </si>
  <si>
    <t xml:space="preserve">nurofen </t>
  </si>
  <si>
    <t>96/64</t>
  </si>
  <si>
    <t>240mg</t>
  </si>
  <si>
    <t>45?</t>
  </si>
  <si>
    <t>50?</t>
  </si>
  <si>
    <t>retalin</t>
  </si>
  <si>
    <t>adhd</t>
  </si>
  <si>
    <t>age 13 nerve palsy, age 7y appendectomy, age 2y hernia</t>
  </si>
  <si>
    <t>eye drops, acetamynophen</t>
  </si>
  <si>
    <t>eye drops, aceptamynophen</t>
  </si>
  <si>
    <t>actigraphdata</t>
  </si>
  <si>
    <t>body temp2</t>
  </si>
  <si>
    <t>HR3</t>
  </si>
  <si>
    <t>bp4</t>
  </si>
  <si>
    <t>BPM5</t>
  </si>
  <si>
    <t>vas6</t>
  </si>
  <si>
    <t>O2 sat%7</t>
  </si>
  <si>
    <t>oxygen consumption (L)8</t>
  </si>
  <si>
    <t>methods of oxygen supply( glasses-1, mask-2, vapotherm- 3)9</t>
  </si>
  <si>
    <t>analgetics if given (name)10</t>
  </si>
  <si>
    <t>analgestics time of administration11</t>
  </si>
  <si>
    <t>analgetics dose12</t>
  </si>
  <si>
    <t>other medications (name)13</t>
  </si>
  <si>
    <t>time of administrations14</t>
  </si>
  <si>
    <t>dose15</t>
  </si>
  <si>
    <t>iv line (yes/no)16</t>
  </si>
  <si>
    <t>continous monitoring (0-no, 1-pulse ox, 2-cardiac)17</t>
  </si>
  <si>
    <t>body temp18</t>
  </si>
  <si>
    <t>HR19</t>
  </si>
  <si>
    <t>bp20</t>
  </si>
  <si>
    <t>BPM21</t>
  </si>
  <si>
    <t>vas22</t>
  </si>
  <si>
    <t>O2 sat%23</t>
  </si>
  <si>
    <t>oxygen consumption (L)24</t>
  </si>
  <si>
    <t>rate of fluids25</t>
  </si>
  <si>
    <t>methods of oxygen supply( glasses-1, mask-2, vapotherm- 3)26</t>
  </si>
  <si>
    <t>analgetics if given (name)27</t>
  </si>
  <si>
    <t>analgestics time of administration28</t>
  </si>
  <si>
    <t>analgetics dose29</t>
  </si>
  <si>
    <t>other medications (name)30</t>
  </si>
  <si>
    <t>time of administrations31</t>
  </si>
  <si>
    <t>dose32</t>
  </si>
  <si>
    <t>iv line (yes/no)33</t>
  </si>
  <si>
    <t>continous monitoring (0-no, 1-pulse ox, 2-cardiac)34</t>
  </si>
  <si>
    <t>body temp35</t>
  </si>
  <si>
    <t>HR36</t>
  </si>
  <si>
    <t>bp37</t>
  </si>
  <si>
    <t>BPM38</t>
  </si>
  <si>
    <t>vas39</t>
  </si>
  <si>
    <t>O2 sat%40</t>
  </si>
  <si>
    <t>oxygen consumption (L)41</t>
  </si>
  <si>
    <t>rate of fluids42</t>
  </si>
  <si>
    <t>methods of oxygen supply( glasses-1, mask-2, vapotherm- 3)43</t>
  </si>
  <si>
    <t>analgetics if given (name)44</t>
  </si>
  <si>
    <t>analgestics time of administration45</t>
  </si>
  <si>
    <t>analgetics dose46</t>
  </si>
  <si>
    <t>other medications (name)47</t>
  </si>
  <si>
    <t>time of administrations48</t>
  </si>
  <si>
    <t>dose49</t>
  </si>
  <si>
    <t>iv line (yes/no)50</t>
  </si>
  <si>
    <t>continous monitoring (0-no, 1-pulse ox, 2-cardiac)51</t>
  </si>
  <si>
    <t>body temp52</t>
  </si>
  <si>
    <t>HR53</t>
  </si>
  <si>
    <t>bp54</t>
  </si>
  <si>
    <t>BPM55</t>
  </si>
  <si>
    <t>vas56</t>
  </si>
  <si>
    <t>O2 sat%57</t>
  </si>
  <si>
    <t>oxygen consumption (L)58</t>
  </si>
  <si>
    <t>rate of fluids59</t>
  </si>
  <si>
    <t>methods of oxygen supply( glasses-1, mask-2, vapotherm- 3)60</t>
  </si>
  <si>
    <t>analgetics if given (name)61</t>
  </si>
  <si>
    <t>analgestics time of administration62</t>
  </si>
  <si>
    <t>analgetics dose63</t>
  </si>
  <si>
    <t>other medications (name)64</t>
  </si>
  <si>
    <t>time of administrations65</t>
  </si>
  <si>
    <t>dose66</t>
  </si>
  <si>
    <t>medications during nighttime (yes/no)67</t>
  </si>
  <si>
    <t>iv line (yes/no)68</t>
  </si>
  <si>
    <t>continous monitoring (0-no, 1-pulse ox, 2-cardiac)69</t>
  </si>
  <si>
    <t>body temp70</t>
  </si>
  <si>
    <t>HR71</t>
  </si>
  <si>
    <t>bp72</t>
  </si>
  <si>
    <t>BPM73</t>
  </si>
  <si>
    <t>vas74</t>
  </si>
  <si>
    <t>O2 sat%75</t>
  </si>
  <si>
    <t>oxygen consumption (L)76</t>
  </si>
  <si>
    <t>rate of fluids77</t>
  </si>
  <si>
    <t>methods of oxygen supply( glasses-1, mask-2, vapotherm- 3)78</t>
  </si>
  <si>
    <t>analgetics if given (name)79</t>
  </si>
  <si>
    <t>analgestics time of administration80</t>
  </si>
  <si>
    <t>analgetics dose81</t>
  </si>
  <si>
    <t>other medications (name)82</t>
  </si>
  <si>
    <t>time of administrations83</t>
  </si>
  <si>
    <t>dose84</t>
  </si>
  <si>
    <t>iv line (yes/no)85</t>
  </si>
  <si>
    <t>age95</t>
  </si>
  <si>
    <t>sex96</t>
  </si>
  <si>
    <t>details97</t>
  </si>
  <si>
    <t>details99</t>
  </si>
  <si>
    <t>bedtime (h)100</t>
  </si>
  <si>
    <t>total h102</t>
  </si>
  <si>
    <t>סה"כ</t>
  </si>
  <si>
    <t>usual bedtime (h)</t>
  </si>
  <si>
    <t>usual time to sleep (min)</t>
  </si>
  <si>
    <t>usual wakeup time (h)</t>
  </si>
  <si>
    <t>usual nighttime awakening #</t>
  </si>
  <si>
    <t>pervious hospital stay</t>
  </si>
  <si>
    <t>1st day sleep (0-no, 1-yes)</t>
  </si>
  <si>
    <t>1st day time to sleep(min)</t>
  </si>
  <si>
    <t>1st day nighttime awakenings</t>
  </si>
  <si>
    <t>1st day wakeup time(h)</t>
  </si>
  <si>
    <t>1st day way of waking up (alone-0/by someone-1)</t>
  </si>
  <si>
    <t>1st day time out of bed (h)</t>
  </si>
  <si>
    <t>1st day assesment of sleep 1-5</t>
  </si>
  <si>
    <t>1st day child feeling when woke up 1-5</t>
  </si>
  <si>
    <t>1st day sleep net time (h)</t>
  </si>
  <si>
    <t>2nd day - day sleep (0-no, 1-yes)101</t>
  </si>
  <si>
    <t>medications before bedtime2</t>
  </si>
  <si>
    <t>2nd day bedtime (h)</t>
  </si>
  <si>
    <t>2nd day time to sleep (min)</t>
  </si>
  <si>
    <t>2nd day nighttime awakenings</t>
  </si>
  <si>
    <t>2nd day wakeup time(h)</t>
  </si>
  <si>
    <t>2nd day way of waking up (alone/by someone)</t>
  </si>
  <si>
    <t>2nd day time out of bed (h)</t>
  </si>
  <si>
    <t xml:space="preserve">2nd day assesment of sleep </t>
  </si>
  <si>
    <t>2nd day child feeling when woke up</t>
  </si>
  <si>
    <t>2nd day sleep net time (h)</t>
  </si>
  <si>
    <t>quality of sleep after 2nd night</t>
  </si>
  <si>
    <t>1st night start date</t>
  </si>
  <si>
    <t>1st night  starting time</t>
  </si>
  <si>
    <t>1st night  ending date</t>
  </si>
  <si>
    <t>1st night ending time</t>
  </si>
  <si>
    <t xml:space="preserve">1st night duration time </t>
  </si>
  <si>
    <t>1st night wake min</t>
  </si>
  <si>
    <t>1st night sleep min</t>
  </si>
  <si>
    <t>1st night sleep efficency %</t>
  </si>
  <si>
    <t>1st night sleep onset latency (min)</t>
  </si>
  <si>
    <t>1st night wake after sleep (min)</t>
  </si>
  <si>
    <t>1st night wake episodes</t>
  </si>
  <si>
    <t>2nd night starting date</t>
  </si>
  <si>
    <t>2nd night starting time</t>
  </si>
  <si>
    <t>2nd nightending date</t>
  </si>
  <si>
    <t>2nd night ending time</t>
  </si>
  <si>
    <t>2nd night duration time</t>
  </si>
  <si>
    <t>2nd night wake min</t>
  </si>
  <si>
    <t>2nd night sleep min</t>
  </si>
  <si>
    <t>2nd night sleep efficency %</t>
  </si>
  <si>
    <t>2nd night sleep onset latency (min)</t>
  </si>
  <si>
    <t>2nd night wake after sleep (min)</t>
  </si>
  <si>
    <t>2nd night wake episodes</t>
  </si>
  <si>
    <t>length of hospital stay (h)</t>
  </si>
  <si>
    <t>127/67</t>
  </si>
  <si>
    <t>lyteers</t>
  </si>
  <si>
    <t>2 drops</t>
  </si>
  <si>
    <t>133/64</t>
  </si>
  <si>
    <t>116/50</t>
  </si>
  <si>
    <t>137/63</t>
  </si>
  <si>
    <t>500 mg</t>
  </si>
  <si>
    <t>ממוצע בלי ליצן</t>
  </si>
  <si>
    <t>ממוצע ליצן 1</t>
  </si>
  <si>
    <t>ממוצע ליצן 2</t>
  </si>
  <si>
    <t>סטיית תקן בלי ליצן</t>
  </si>
  <si>
    <t>סטיית תקן ליצן 2</t>
  </si>
  <si>
    <t>ממוצע סה"כ ליצן</t>
  </si>
  <si>
    <t>סטיית תקן סה"כ ליצן</t>
  </si>
  <si>
    <t>P בין בלי ליצן לליצן 1</t>
  </si>
  <si>
    <t>P בין בלי ליצן לליצן 2</t>
  </si>
  <si>
    <t>P בין בלי לעם ליצן סהכ</t>
  </si>
  <si>
    <t>סטיית תקן ליצן 1</t>
  </si>
  <si>
    <t>P בלי ליצן + ליצן ביום 1 לעמ' ליצן ביום 2</t>
  </si>
  <si>
    <t>P בלי ליצן + ליצן ביום 2 לעמ' ליצן ביום 1</t>
  </si>
  <si>
    <t xml:space="preserve">סטיית תקן - בלי ליצן + ליצן ביום 2 </t>
  </si>
  <si>
    <t>סטיית תקן - בלי ליצן + ליצן ביום 1</t>
  </si>
  <si>
    <t>ממוצע - בלי ליצן + ליצן ביום 2</t>
  </si>
  <si>
    <t>ממוצע - בלי ליצן + ליצן ביום 1</t>
  </si>
  <si>
    <t>קב' בלי ליצן (ממוצע 2 הלילות)</t>
  </si>
  <si>
    <t>3rd night wake episodes</t>
  </si>
  <si>
    <t>AVARAGE NIGHT ENDING TIME ON BOTH NIGHTS</t>
  </si>
  <si>
    <t>ליצן ביום הראשון</t>
  </si>
  <si>
    <t>ליצן ביום השני</t>
  </si>
  <si>
    <t>ממוצע - ליצן 1 +2 ביום שהיה ליצן</t>
  </si>
  <si>
    <t>duration time</t>
  </si>
  <si>
    <t xml:space="preserve"> wake episodes</t>
  </si>
  <si>
    <t>avarage ending time</t>
  </si>
  <si>
    <t>avarage night duration</t>
  </si>
  <si>
    <t>avarage wake min</t>
  </si>
  <si>
    <t>avarage sleep min</t>
  </si>
  <si>
    <t>avarage sleep efficiency</t>
  </si>
  <si>
    <t>avarage sleep onset latency</t>
  </si>
  <si>
    <t>avarage waso</t>
  </si>
  <si>
    <t>avarage wake episodes</t>
  </si>
  <si>
    <t>בלי ליצנים ממוצע שני לילות</t>
  </si>
  <si>
    <t>סטיית תקן ליצן 1 +2 ביום שהיה ליצן</t>
  </si>
  <si>
    <t>סטיית תקן קב' בלי ליצן</t>
  </si>
  <si>
    <t>p - ליצנים ביום שהיה ליצן לעומת ליצנים ביום שלא היה ליצן</t>
  </si>
  <si>
    <t>מומצע קבוצת ליצנים ביום שלא היה ליצן</t>
  </si>
  <si>
    <t>סטיית תקן ליצנים ביום שלא היה ליצן</t>
  </si>
  <si>
    <t xml:space="preserve"> ליצן 1+2 ביום החשיפה לעומת קב' בלי ליצן (ממוצע 2 לילות). P</t>
  </si>
  <si>
    <t>קבוצת ליצנים בלילה שלא היה ליצן</t>
  </si>
  <si>
    <t>קבוצת ליצנים בלילה שהיה ליצן</t>
  </si>
  <si>
    <t>bed time</t>
  </si>
  <si>
    <t>time tp sleep</t>
  </si>
  <si>
    <t>wake up time</t>
  </si>
  <si>
    <t>mode of waking up</t>
  </si>
  <si>
    <t>time out of bed</t>
  </si>
  <si>
    <t>assesment of sleep quality</t>
  </si>
  <si>
    <t>total duration of sleep</t>
  </si>
  <si>
    <t>parents quest. ביום שהיה ליצן</t>
  </si>
  <si>
    <t>assesment of child's feeling when woke up</t>
  </si>
  <si>
    <t>avarage bed time</t>
  </si>
  <si>
    <t>avarage time to sleep</t>
  </si>
  <si>
    <t>בלי ליצנים ממוצע שני לילות -שאלון הורים</t>
  </si>
  <si>
    <t>avarage time to bed</t>
  </si>
  <si>
    <t>avarage wake epidosed</t>
  </si>
  <si>
    <t>avarage way of waking up</t>
  </si>
  <si>
    <t>avarage wake up time</t>
  </si>
  <si>
    <t>avarage time out of bed</t>
  </si>
  <si>
    <t>avarage assasment of sleep quality</t>
  </si>
  <si>
    <t>avrage assesment of childs feeling</t>
  </si>
  <si>
    <t xml:space="preserve">avarage duration of sleep </t>
  </si>
  <si>
    <t>AVARAGE BED TIME</t>
  </si>
  <si>
    <t>קבוצה בלי ליצן ממוצע שני הלילות</t>
  </si>
  <si>
    <t>AVARAGE IME TO SLEEP</t>
  </si>
  <si>
    <t>AVARAGE WAKE EPISODES</t>
  </si>
  <si>
    <t>AVARAGE WAKE UP TIME</t>
  </si>
  <si>
    <t>WAY OF WAKING UP</t>
  </si>
  <si>
    <t>TIME OUT OF BED</t>
  </si>
  <si>
    <t>ASSESMENT OF SLEEP QUALITY AVARAGE</t>
  </si>
  <si>
    <t>ASSASMENT OF CHILD'S FEELING AVARAGE</t>
  </si>
  <si>
    <t>SLEEP DUR. AVARAGE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</si>
</sst>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[$-F400]h:mm:ss\ AM/PM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7">
    <xf numFmtId="0" fontId="0" fillId="0" borderId="0" xfId="0"/>
    <xf numFmtId="0" fontId="1" fillId="0" borderId="1" xfId="0" applyFont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7" borderId="1" xfId="0" applyFont="1" applyFill="1" applyBorder="1"/>
    <xf numFmtId="0" fontId="1" fillId="0" borderId="1" xfId="0" applyFont="1" applyBorder="1" applyAlignment="1">
      <alignment horizontal="center"/>
    </xf>
    <xf numFmtId="0" fontId="1" fillId="8" borderId="1" xfId="0" applyFont="1" applyFill="1" applyBorder="1"/>
    <xf numFmtId="0" fontId="1" fillId="9" borderId="1" xfId="0" applyFont="1" applyFill="1" applyBorder="1"/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0" borderId="1" xfId="0" applyBorder="1"/>
    <xf numFmtId="0" fontId="0" fillId="10" borderId="0" xfId="0" applyFill="1"/>
    <xf numFmtId="20" fontId="0" fillId="0" borderId="0" xfId="0" applyNumberFormat="1"/>
    <xf numFmtId="14" fontId="0" fillId="0" borderId="0" xfId="0" applyNumberFormat="1"/>
    <xf numFmtId="0" fontId="2" fillId="0" borderId="0" xfId="0" applyFont="1"/>
    <xf numFmtId="2" fontId="0" fillId="0" borderId="0" xfId="0" applyNumberFormat="1"/>
    <xf numFmtId="1" fontId="0" fillId="0" borderId="0" xfId="0" applyNumberFormat="1"/>
    <xf numFmtId="0" fontId="0" fillId="0" borderId="0" xfId="1" applyNumberFormat="1" applyFont="1"/>
    <xf numFmtId="2" fontId="0" fillId="0" borderId="1" xfId="0" applyNumberFormat="1" applyBorder="1"/>
    <xf numFmtId="17" fontId="0" fillId="0" borderId="0" xfId="0" applyNumberFormat="1"/>
    <xf numFmtId="0" fontId="0" fillId="3" borderId="3" xfId="0" applyFill="1" applyBorder="1"/>
    <xf numFmtId="0" fontId="0" fillId="13" borderId="0" xfId="0" applyFill="1"/>
    <xf numFmtId="0" fontId="0" fillId="12" borderId="5" xfId="0" applyFill="1" applyBorder="1"/>
    <xf numFmtId="0" fontId="0" fillId="3" borderId="0" xfId="0" applyFill="1"/>
    <xf numFmtId="0" fontId="0" fillId="12" borderId="0" xfId="0" applyFill="1"/>
    <xf numFmtId="16" fontId="0" fillId="0" borderId="0" xfId="0" applyNumberFormat="1"/>
    <xf numFmtId="165" fontId="0" fillId="0" borderId="0" xfId="0" applyNumberFormat="1"/>
    <xf numFmtId="10" fontId="0" fillId="0" borderId="0" xfId="0" applyNumberFormat="1"/>
    <xf numFmtId="14" fontId="1" fillId="3" borderId="1" xfId="0" applyNumberFormat="1" applyFont="1" applyFill="1" applyBorder="1"/>
    <xf numFmtId="165" fontId="1" fillId="3" borderId="1" xfId="0" applyNumberFormat="1" applyFont="1" applyFill="1" applyBorder="1"/>
    <xf numFmtId="10" fontId="1" fillId="3" borderId="1" xfId="0" applyNumberFormat="1" applyFont="1" applyFill="1" applyBorder="1"/>
    <xf numFmtId="14" fontId="1" fillId="12" borderId="1" xfId="0" applyNumberFormat="1" applyFont="1" applyFill="1" applyBorder="1"/>
    <xf numFmtId="165" fontId="1" fillId="12" borderId="1" xfId="0" applyNumberFormat="1" applyFont="1" applyFill="1" applyBorder="1"/>
    <xf numFmtId="0" fontId="1" fillId="12" borderId="1" xfId="0" applyFont="1" applyFill="1" applyBorder="1"/>
    <xf numFmtId="10" fontId="1" fillId="12" borderId="1" xfId="0" applyNumberFormat="1" applyFont="1" applyFill="1" applyBorder="1"/>
    <xf numFmtId="0" fontId="1" fillId="0" borderId="0" xfId="0" applyFont="1"/>
    <xf numFmtId="0" fontId="1" fillId="3" borderId="3" xfId="0" applyFont="1" applyFill="1" applyBorder="1"/>
    <xf numFmtId="0" fontId="1" fillId="12" borderId="5" xfId="0" applyFont="1" applyFill="1" applyBorder="1"/>
    <xf numFmtId="0" fontId="2" fillId="0" borderId="1" xfId="0" applyFont="1" applyBorder="1"/>
    <xf numFmtId="14" fontId="1" fillId="0" borderId="1" xfId="0" applyNumberFormat="1" applyFont="1" applyBorder="1"/>
    <xf numFmtId="14" fontId="1" fillId="3" borderId="3" xfId="0" applyNumberFormat="1" applyFont="1" applyFill="1" applyBorder="1"/>
    <xf numFmtId="14" fontId="0" fillId="3" borderId="0" xfId="0" applyNumberFormat="1" applyFill="1"/>
    <xf numFmtId="14" fontId="1" fillId="12" borderId="5" xfId="0" applyNumberFormat="1" applyFont="1" applyFill="1" applyBorder="1"/>
    <xf numFmtId="14" fontId="0" fillId="12" borderId="0" xfId="0" applyNumberFormat="1" applyFill="1"/>
    <xf numFmtId="0" fontId="1" fillId="8" borderId="6" xfId="0" applyFont="1" applyFill="1" applyBorder="1"/>
    <xf numFmtId="0" fontId="1" fillId="11" borderId="6" xfId="0" applyFont="1" applyFill="1" applyBorder="1"/>
    <xf numFmtId="0" fontId="1" fillId="9" borderId="6" xfId="0" applyFont="1" applyFill="1" applyBorder="1"/>
    <xf numFmtId="0" fontId="1" fillId="4" borderId="6" xfId="0" applyFont="1" applyFill="1" applyBorder="1"/>
    <xf numFmtId="14" fontId="1" fillId="3" borderId="6" xfId="0" applyNumberFormat="1" applyFont="1" applyFill="1" applyBorder="1"/>
    <xf numFmtId="165" fontId="1" fillId="3" borderId="6" xfId="0" applyNumberFormat="1" applyFont="1" applyFill="1" applyBorder="1"/>
    <xf numFmtId="0" fontId="1" fillId="3" borderId="6" xfId="0" applyFont="1" applyFill="1" applyBorder="1"/>
    <xf numFmtId="10" fontId="1" fillId="3" borderId="6" xfId="0" applyNumberFormat="1" applyFont="1" applyFill="1" applyBorder="1"/>
    <xf numFmtId="14" fontId="1" fillId="12" borderId="6" xfId="0" applyNumberFormat="1" applyFont="1" applyFill="1" applyBorder="1"/>
    <xf numFmtId="165" fontId="1" fillId="12" borderId="6" xfId="0" applyNumberFormat="1" applyFont="1" applyFill="1" applyBorder="1"/>
    <xf numFmtId="0" fontId="1" fillId="12" borderId="6" xfId="0" applyFont="1" applyFill="1" applyBorder="1"/>
    <xf numFmtId="10" fontId="1" fillId="12" borderId="6" xfId="0" applyNumberFormat="1" applyFont="1" applyFill="1" applyBorder="1"/>
    <xf numFmtId="14" fontId="1" fillId="2" borderId="6" xfId="0" applyNumberFormat="1" applyFont="1" applyFill="1" applyBorder="1"/>
    <xf numFmtId="0" fontId="1" fillId="2" borderId="6" xfId="0" applyFont="1" applyFill="1" applyBorder="1"/>
    <xf numFmtId="0" fontId="1" fillId="5" borderId="6" xfId="0" applyFont="1" applyFill="1" applyBorder="1"/>
    <xf numFmtId="21" fontId="0" fillId="0" borderId="0" xfId="0" applyNumberFormat="1"/>
    <xf numFmtId="165" fontId="0" fillId="10" borderId="0" xfId="0" applyNumberFormat="1" applyFill="1"/>
    <xf numFmtId="0" fontId="0" fillId="0" borderId="7" xfId="0" applyBorder="1"/>
    <xf numFmtId="20" fontId="0" fillId="0" borderId="7" xfId="0" applyNumberFormat="1" applyBorder="1"/>
    <xf numFmtId="165" fontId="0" fillId="0" borderId="7" xfId="0" applyNumberFormat="1" applyBorder="1"/>
    <xf numFmtId="10" fontId="0" fillId="0" borderId="7" xfId="0" applyNumberFormat="1" applyBorder="1"/>
    <xf numFmtId="21" fontId="0" fillId="0" borderId="7" xfId="0" applyNumberFormat="1" applyBorder="1"/>
    <xf numFmtId="2" fontId="0" fillId="10" borderId="0" xfId="0" applyNumberFormat="1" applyFill="1"/>
    <xf numFmtId="2" fontId="0" fillId="13" borderId="0" xfId="0" applyNumberFormat="1" applyFill="1"/>
    <xf numFmtId="2" fontId="0" fillId="14" borderId="0" xfId="0" applyNumberFormat="1" applyFill="1"/>
    <xf numFmtId="0" fontId="0" fillId="14" borderId="0" xfId="0" applyFill="1"/>
    <xf numFmtId="10" fontId="0" fillId="10" borderId="0" xfId="0" applyNumberFormat="1" applyFill="1"/>
    <xf numFmtId="165" fontId="0" fillId="14" borderId="0" xfId="0" applyNumberFormat="1" applyFill="1"/>
    <xf numFmtId="10" fontId="0" fillId="14" borderId="0" xfId="0" applyNumberFormat="1" applyFill="1"/>
    <xf numFmtId="0" fontId="0" fillId="15" borderId="0" xfId="0" applyFill="1"/>
    <xf numFmtId="2" fontId="2" fillId="0" borderId="0" xfId="0" applyNumberFormat="1" applyFont="1"/>
    <xf numFmtId="2" fontId="2" fillId="15" borderId="0" xfId="0" applyNumberFormat="1" applyFont="1" applyFill="1"/>
    <xf numFmtId="165" fontId="4" fillId="12" borderId="1" xfId="0" applyNumberFormat="1" applyFont="1" applyFill="1" applyBorder="1"/>
    <xf numFmtId="0" fontId="4" fillId="12" borderId="1" xfId="0" applyFont="1" applyFill="1" applyBorder="1"/>
    <xf numFmtId="10" fontId="4" fillId="12" borderId="1" xfId="0" applyNumberFormat="1" applyFont="1" applyFill="1" applyBorder="1"/>
    <xf numFmtId="165" fontId="1" fillId="0" borderId="0" xfId="0" applyNumberFormat="1" applyFont="1"/>
    <xf numFmtId="2" fontId="1" fillId="0" borderId="0" xfId="0" applyNumberFormat="1" applyFont="1"/>
    <xf numFmtId="2" fontId="0" fillId="0" borderId="7" xfId="0" applyNumberFormat="1" applyBorder="1"/>
    <xf numFmtId="2" fontId="0" fillId="13" borderId="1" xfId="0" applyNumberFormat="1" applyFill="1" applyBorder="1"/>
    <xf numFmtId="10" fontId="0" fillId="13" borderId="1" xfId="0" applyNumberFormat="1" applyFill="1" applyBorder="1"/>
    <xf numFmtId="165" fontId="0" fillId="10" borderId="1" xfId="0" applyNumberFormat="1" applyFill="1" applyBorder="1"/>
    <xf numFmtId="2" fontId="0" fillId="10" borderId="1" xfId="0" applyNumberFormat="1" applyFill="1" applyBorder="1"/>
    <xf numFmtId="10" fontId="0" fillId="0" borderId="1" xfId="0" applyNumberFormat="1" applyBorder="1"/>
    <xf numFmtId="0" fontId="0" fillId="0" borderId="8" xfId="0" applyBorder="1"/>
    <xf numFmtId="10" fontId="0" fillId="10" borderId="1" xfId="0" applyNumberFormat="1" applyFill="1" applyBorder="1"/>
    <xf numFmtId="0" fontId="0" fillId="0" borderId="7" xfId="1" applyNumberFormat="1" applyFont="1" applyBorder="1"/>
    <xf numFmtId="0" fontId="2" fillId="0" borderId="8" xfId="0" applyFont="1" applyBorder="1"/>
    <xf numFmtId="0" fontId="1" fillId="13" borderId="1" xfId="0" applyFont="1" applyFill="1" applyBorder="1"/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44">
    <dxf>
      <numFmt numFmtId="165" formatCode="[$-F400]h:mm:ss\ AM/PM"/>
    </dxf>
    <dxf>
      <numFmt numFmtId="165" formatCode="[$-F400]h:mm:ss\ AM/PM"/>
    </dxf>
    <dxf>
      <numFmt numFmtId="165" formatCode="[$-F400]h:mm:ss\ AM/PM"/>
    </dxf>
    <dxf>
      <numFmt numFmtId="165" formatCode="[$-F400]h:mm:ss\ AM/PM"/>
    </dxf>
    <dxf>
      <numFmt numFmtId="2" formatCode="0.00"/>
    </dxf>
    <dxf>
      <numFmt numFmtId="165" formatCode="[$-F400]h:mm:ss\ AM/PM"/>
    </dxf>
    <dxf>
      <numFmt numFmtId="2" formatCode="0.00"/>
    </dxf>
    <dxf>
      <numFmt numFmtId="2" formatCode="0.00"/>
    </dxf>
    <dxf>
      <numFmt numFmtId="165" formatCode="[$-F400]h:mm:ss\ AM/P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5" formatCode="h:mm"/>
    </dxf>
    <dxf>
      <numFmt numFmtId="0" formatCode="General"/>
    </dxf>
    <dxf>
      <numFmt numFmtId="25" formatCode="h:mm"/>
    </dxf>
    <dxf>
      <numFmt numFmtId="165" formatCode="[$-F400]h:mm:ss\ AM/PM"/>
    </dxf>
    <dxf>
      <numFmt numFmtId="0" formatCode="General"/>
    </dxf>
    <dxf>
      <numFmt numFmtId="0" formatCode="General"/>
    </dxf>
    <dxf>
      <numFmt numFmtId="0" formatCode="General"/>
    </dxf>
    <dxf>
      <numFmt numFmtId="25" formatCode="h:mm"/>
    </dxf>
    <dxf>
      <numFmt numFmtId="25" formatCode="h:mm"/>
    </dxf>
    <dxf>
      <numFmt numFmtId="165" formatCode="[$-F400]h:mm:ss\ AM/PM"/>
    </dxf>
    <dxf>
      <numFmt numFmtId="0" formatCode="General"/>
    </dxf>
    <dxf>
      <numFmt numFmtId="25" formatCode="h:mm"/>
    </dxf>
    <dxf>
      <numFmt numFmtId="25" formatCode="h:mm"/>
    </dxf>
    <dxf>
      <numFmt numFmtId="19" formatCode="dd/mm/yyyy"/>
    </dxf>
    <dxf>
      <numFmt numFmtId="165" formatCode="[$-F400]h:mm:ss\ AM/PM"/>
    </dxf>
    <dxf>
      <numFmt numFmtId="165" formatCode="[$-F400]h:mm:ss\ AM/PM"/>
    </dxf>
    <dxf>
      <numFmt numFmtId="14" formatCode="0.00%"/>
    </dxf>
    <dxf>
      <numFmt numFmtId="165" formatCode="[$-F400]h:mm:ss\ AM/PM"/>
    </dxf>
    <dxf>
      <numFmt numFmtId="19" formatCode="dd/mm/yyyy"/>
    </dxf>
    <dxf>
      <numFmt numFmtId="165" formatCode="[$-F400]h:mm:ss\ AM/PM"/>
    </dxf>
    <dxf>
      <numFmt numFmtId="19" formatCode="dd/mm/yyyy"/>
    </dxf>
    <dxf>
      <numFmt numFmtId="14" formatCode="0.00%"/>
    </dxf>
    <dxf>
      <numFmt numFmtId="165" formatCode="[$-F400]h:mm:ss\ AM/PM"/>
    </dxf>
    <dxf>
      <numFmt numFmtId="19" formatCode="dd/mm/yyyy"/>
    </dxf>
    <dxf>
      <numFmt numFmtId="165" formatCode="[$-F400]h:mm:ss\ AM/PM"/>
    </dxf>
    <dxf>
      <numFmt numFmtId="19" formatCode="dd/mm/yyyy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CC99FF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99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טבלה1" displayName="טבלה1" ref="A4:GQ48" totalsRowCount="1" headerRowDxfId="43" headerRowBorderDxfId="42" tableBorderDxfId="41">
  <autoFilter ref="A4:GQ47" xr:uid="{00000000-0009-0000-0100-000001000000}"/>
  <sortState xmlns:xlrd2="http://schemas.microsoft.com/office/spreadsheetml/2017/richdata2" ref="A5:GO47">
    <sortCondition ref="C5:C47"/>
  </sortState>
  <tableColumns count="199">
    <tableColumn id="1" xr3:uid="{00000000-0010-0000-0000-000001000000}" name="Serial #" totalsRowLabel="סה&quot;כ"/>
    <tableColumn id="3" xr3:uid="{00000000-0010-0000-0000-000003000000}" name="medical diagnosis"/>
    <tableColumn id="4" xr3:uid="{00000000-0010-0000-0000-000004000000}" name="clown: 0- no clown, 1- day 1, 2- day 2," dataDxfId="40" totalsRowDxfId="39"/>
    <tableColumn id="5" xr3:uid="{00000000-0010-0000-0000-000005000000}" name="age" totalsRowFunction="custom">
      <totalsRowFormula>SUBTOTAL(101,D5:D35)</totalsRowFormula>
    </tableColumn>
    <tableColumn id="6" xr3:uid="{00000000-0010-0000-0000-000006000000}" name="sex"/>
    <tableColumn id="190" xr3:uid="{00000000-0010-0000-0000-0000BE000000}" name="length of hospital stay (h)"/>
    <tableColumn id="7" xr3:uid="{00000000-0010-0000-0000-000007000000}" name="length of hospitalization (nights#)"/>
    <tableColumn id="8" xr3:uid="{00000000-0010-0000-0000-000008000000}" name="past medical history"/>
    <tableColumn id="9" xr3:uid="{00000000-0010-0000-0000-000009000000}" name="single room (yes-1/no-0)"/>
    <tableColumn id="10" xr3:uid="{00000000-0010-0000-0000-00000A000000}" name="bed location in mutual room (1-close to door, 2-middle, 3-farthest from door)"/>
    <tableColumn id="11" xr3:uid="{00000000-0010-0000-0000-00000B000000}" name="body temp"/>
    <tableColumn id="12" xr3:uid="{00000000-0010-0000-0000-00000C000000}" name="HR"/>
    <tableColumn id="13" xr3:uid="{00000000-0010-0000-0000-00000D000000}" name="bp"/>
    <tableColumn id="14" xr3:uid="{00000000-0010-0000-0000-00000E000000}" name="BPM"/>
    <tableColumn id="15" xr3:uid="{00000000-0010-0000-0000-00000F000000}" name="vas"/>
    <tableColumn id="16" xr3:uid="{00000000-0010-0000-0000-000010000000}" name="O2 sat%"/>
    <tableColumn id="17" xr3:uid="{00000000-0010-0000-0000-000011000000}" name="oxygen consumption (L)"/>
    <tableColumn id="18" xr3:uid="{00000000-0010-0000-0000-000012000000}" name="rate of fluids ml/h"/>
    <tableColumn id="19" xr3:uid="{00000000-0010-0000-0000-000013000000}" name="methods of oxygen supply( glasses-1, mask-2, vapotherm- 3)"/>
    <tableColumn id="20" xr3:uid="{00000000-0010-0000-0000-000014000000}" name="analgetics if given (name)"/>
    <tableColumn id="21" xr3:uid="{00000000-0010-0000-0000-000015000000}" name="analgestics time of administration"/>
    <tableColumn id="22" xr3:uid="{00000000-0010-0000-0000-000016000000}" name="analgetics dose"/>
    <tableColumn id="23" xr3:uid="{00000000-0010-0000-0000-000017000000}" name="other medications (name)"/>
    <tableColumn id="24" xr3:uid="{00000000-0010-0000-0000-000018000000}" name="time of administrations"/>
    <tableColumn id="25" xr3:uid="{00000000-0010-0000-0000-000019000000}" name="dose"/>
    <tableColumn id="26" xr3:uid="{00000000-0010-0000-0000-00001A000000}" name="iv line (yes/no)"/>
    <tableColumn id="27" xr3:uid="{00000000-0010-0000-0000-00001B000000}" name="continous monitoring (0-no, 1-pulse ox, 2-cardiac)"/>
    <tableColumn id="28" xr3:uid="{00000000-0010-0000-0000-00001C000000}" name="drinks independantly (0-no 1-yes)"/>
    <tableColumn id="29" xr3:uid="{00000000-0010-0000-0000-00001D000000}" name="feeds independantly (0-no, 1-yes)"/>
    <tableColumn id="30" xr3:uid="{00000000-0010-0000-0000-00001E000000}" name="mood vas (1-10)"/>
    <tableColumn id="31" xr3:uid="{00000000-0010-0000-0000-00001F000000}" name="vitality vas (1-10)"/>
    <tableColumn id="32" xr3:uid="{00000000-0010-0000-0000-000020000000}" name="body temp2"/>
    <tableColumn id="33" xr3:uid="{00000000-0010-0000-0000-000021000000}" name="HR3"/>
    <tableColumn id="34" xr3:uid="{00000000-0010-0000-0000-000022000000}" name="bp4"/>
    <tableColumn id="35" xr3:uid="{00000000-0010-0000-0000-000023000000}" name="BPM5"/>
    <tableColumn id="36" xr3:uid="{00000000-0010-0000-0000-000024000000}" name="vas6"/>
    <tableColumn id="37" xr3:uid="{00000000-0010-0000-0000-000025000000}" name="O2 sat%7"/>
    <tableColumn id="38" xr3:uid="{00000000-0010-0000-0000-000026000000}" name="oxygen consumption (L)8"/>
    <tableColumn id="39" xr3:uid="{00000000-0010-0000-0000-000027000000}" name="rate of fluids"/>
    <tableColumn id="40" xr3:uid="{00000000-0010-0000-0000-000028000000}" name="methods of oxygen supply( glasses-1, mask-2, vapotherm- 3)9"/>
    <tableColumn id="41" xr3:uid="{00000000-0010-0000-0000-000029000000}" name="analgetics if given (name)10"/>
    <tableColumn id="42" xr3:uid="{00000000-0010-0000-0000-00002A000000}" name="analgestics time of administration11"/>
    <tableColumn id="43" xr3:uid="{00000000-0010-0000-0000-00002B000000}" name="analgetics dose12"/>
    <tableColumn id="44" xr3:uid="{00000000-0010-0000-0000-00002C000000}" name="other medications (name)13"/>
    <tableColumn id="45" xr3:uid="{00000000-0010-0000-0000-00002D000000}" name="time of administrations14"/>
    <tableColumn id="46" xr3:uid="{00000000-0010-0000-0000-00002E000000}" name="dose15"/>
    <tableColumn id="47" xr3:uid="{00000000-0010-0000-0000-00002F000000}" name="medications during nighttime (yes-1/no-0)"/>
    <tableColumn id="48" xr3:uid="{00000000-0010-0000-0000-000030000000}" name="iv line (yes/no)16"/>
    <tableColumn id="49" xr3:uid="{00000000-0010-0000-0000-000031000000}" name="continous monitoring (0-no, 1-pulse ox, 2-cardiac)17"/>
    <tableColumn id="50" xr3:uid="{00000000-0010-0000-0000-000032000000}" name="body temp18"/>
    <tableColumn id="51" xr3:uid="{00000000-0010-0000-0000-000033000000}" name="HR19"/>
    <tableColumn id="52" xr3:uid="{00000000-0010-0000-0000-000034000000}" name="bp20"/>
    <tableColumn id="53" xr3:uid="{00000000-0010-0000-0000-000035000000}" name="BPM21"/>
    <tableColumn id="54" xr3:uid="{00000000-0010-0000-0000-000036000000}" name="vas22"/>
    <tableColumn id="55" xr3:uid="{00000000-0010-0000-0000-000037000000}" name="O2 sat%23"/>
    <tableColumn id="56" xr3:uid="{00000000-0010-0000-0000-000038000000}" name="oxygen consumption (L)24"/>
    <tableColumn id="57" xr3:uid="{00000000-0010-0000-0000-000039000000}" name="rate of fluids25"/>
    <tableColumn id="58" xr3:uid="{00000000-0010-0000-0000-00003A000000}" name="methods of oxygen supply( glasses-1, mask-2, vapotherm- 3)26"/>
    <tableColumn id="59" xr3:uid="{00000000-0010-0000-0000-00003B000000}" name="analgetics if given (name)27"/>
    <tableColumn id="60" xr3:uid="{00000000-0010-0000-0000-00003C000000}" name="analgestics time of administration28"/>
    <tableColumn id="61" xr3:uid="{00000000-0010-0000-0000-00003D000000}" name="analgetics dose29"/>
    <tableColumn id="62" xr3:uid="{00000000-0010-0000-0000-00003E000000}" name="other medications (name)30"/>
    <tableColumn id="63" xr3:uid="{00000000-0010-0000-0000-00003F000000}" name="time of administrations31"/>
    <tableColumn id="64" xr3:uid="{00000000-0010-0000-0000-000040000000}" name="dose32"/>
    <tableColumn id="65" xr3:uid="{00000000-0010-0000-0000-000041000000}" name="iv line (yes/no)33"/>
    <tableColumn id="66" xr3:uid="{00000000-0010-0000-0000-000042000000}" name="continous monitoring (0-no, 1-pulse ox, 2-cardiac)34"/>
    <tableColumn id="67" xr3:uid="{00000000-0010-0000-0000-000043000000}" name="body temp35"/>
    <tableColumn id="68" xr3:uid="{00000000-0010-0000-0000-000044000000}" name="HR36"/>
    <tableColumn id="69" xr3:uid="{00000000-0010-0000-0000-000045000000}" name="bp37"/>
    <tableColumn id="70" xr3:uid="{00000000-0010-0000-0000-000046000000}" name="BPM38"/>
    <tableColumn id="71" xr3:uid="{00000000-0010-0000-0000-000047000000}" name="vas39"/>
    <tableColumn id="72" xr3:uid="{00000000-0010-0000-0000-000048000000}" name="O2 sat%40"/>
    <tableColumn id="73" xr3:uid="{00000000-0010-0000-0000-000049000000}" name="oxygen consumption (L)41"/>
    <tableColumn id="74" xr3:uid="{00000000-0010-0000-0000-00004A000000}" name="rate of fluids42"/>
    <tableColumn id="75" xr3:uid="{00000000-0010-0000-0000-00004B000000}" name="methods of oxygen supply( glasses-1, mask-2, vapotherm- 3)43"/>
    <tableColumn id="76" xr3:uid="{00000000-0010-0000-0000-00004C000000}" name="analgetics if given (name)44"/>
    <tableColumn id="77" xr3:uid="{00000000-0010-0000-0000-00004D000000}" name="analgestics time of administration45"/>
    <tableColumn id="78" xr3:uid="{00000000-0010-0000-0000-00004E000000}" name="analgetics dose46"/>
    <tableColumn id="79" xr3:uid="{00000000-0010-0000-0000-00004F000000}" name="other medications (name)47"/>
    <tableColumn id="80" xr3:uid="{00000000-0010-0000-0000-000050000000}" name="time of administrations48"/>
    <tableColumn id="81" xr3:uid="{00000000-0010-0000-0000-000051000000}" name="dose49"/>
    <tableColumn id="82" xr3:uid="{00000000-0010-0000-0000-000052000000}" name="medications during nighttime (yes/no)"/>
    <tableColumn id="83" xr3:uid="{00000000-0010-0000-0000-000053000000}" name="iv line (yes/no)50"/>
    <tableColumn id="84" xr3:uid="{00000000-0010-0000-0000-000054000000}" name="continous monitoring (0-no, 1-pulse ox, 2-cardiac)51"/>
    <tableColumn id="85" xr3:uid="{00000000-0010-0000-0000-000055000000}" name="body temp52"/>
    <tableColumn id="86" xr3:uid="{00000000-0010-0000-0000-000056000000}" name="HR53"/>
    <tableColumn id="87" xr3:uid="{00000000-0010-0000-0000-000057000000}" name="bp54"/>
    <tableColumn id="88" xr3:uid="{00000000-0010-0000-0000-000058000000}" name="BPM55"/>
    <tableColumn id="89" xr3:uid="{00000000-0010-0000-0000-000059000000}" name="vas56"/>
    <tableColumn id="90" xr3:uid="{00000000-0010-0000-0000-00005A000000}" name="O2 sat%57"/>
    <tableColumn id="91" xr3:uid="{00000000-0010-0000-0000-00005B000000}" name="oxygen consumption (L)58"/>
    <tableColumn id="92" xr3:uid="{00000000-0010-0000-0000-00005C000000}" name="rate of fluids59"/>
    <tableColumn id="93" xr3:uid="{00000000-0010-0000-0000-00005D000000}" name="methods of oxygen supply( glasses-1, mask-2, vapotherm- 3)60"/>
    <tableColumn id="94" xr3:uid="{00000000-0010-0000-0000-00005E000000}" name="analgetics if given (name)61"/>
    <tableColumn id="95" xr3:uid="{00000000-0010-0000-0000-00005F000000}" name="analgestics time of administration62"/>
    <tableColumn id="96" xr3:uid="{00000000-0010-0000-0000-000060000000}" name="analgetics dose63"/>
    <tableColumn id="97" xr3:uid="{00000000-0010-0000-0000-000061000000}" name="other medications (name)64"/>
    <tableColumn id="98" xr3:uid="{00000000-0010-0000-0000-000062000000}" name="time of administrations65"/>
    <tableColumn id="99" xr3:uid="{00000000-0010-0000-0000-000063000000}" name="dose66"/>
    <tableColumn id="100" xr3:uid="{00000000-0010-0000-0000-000064000000}" name="medications during nighttime (yes/no)67"/>
    <tableColumn id="101" xr3:uid="{00000000-0010-0000-0000-000065000000}" name="iv line (yes/no)68"/>
    <tableColumn id="102" xr3:uid="{00000000-0010-0000-0000-000066000000}" name="continous monitoring (0-no, 1-pulse ox, 2-cardiac)69"/>
    <tableColumn id="103" xr3:uid="{00000000-0010-0000-0000-000067000000}" name="body temp70"/>
    <tableColumn id="104" xr3:uid="{00000000-0010-0000-0000-000068000000}" name="HR71"/>
    <tableColumn id="105" xr3:uid="{00000000-0010-0000-0000-000069000000}" name="bp72"/>
    <tableColumn id="106" xr3:uid="{00000000-0010-0000-0000-00006A000000}" name="BPM73"/>
    <tableColumn id="107" xr3:uid="{00000000-0010-0000-0000-00006B000000}" name="vas74"/>
    <tableColumn id="108" xr3:uid="{00000000-0010-0000-0000-00006C000000}" name="O2 sat%75"/>
    <tableColumn id="109" xr3:uid="{00000000-0010-0000-0000-00006D000000}" name="oxygen consumption (L)76"/>
    <tableColumn id="110" xr3:uid="{00000000-0010-0000-0000-00006E000000}" name="rate of fluids77"/>
    <tableColumn id="111" xr3:uid="{00000000-0010-0000-0000-00006F000000}" name="methods of oxygen supply( glasses-1, mask-2, vapotherm- 3)78"/>
    <tableColumn id="112" xr3:uid="{00000000-0010-0000-0000-000070000000}" name="analgetics if given (name)79"/>
    <tableColumn id="113" xr3:uid="{00000000-0010-0000-0000-000071000000}" name="analgestics time of administration80"/>
    <tableColumn id="114" xr3:uid="{00000000-0010-0000-0000-000072000000}" name="analgetics dose81"/>
    <tableColumn id="115" xr3:uid="{00000000-0010-0000-0000-000073000000}" name="other medications (name)82"/>
    <tableColumn id="116" xr3:uid="{00000000-0010-0000-0000-000074000000}" name="time of administrations83"/>
    <tableColumn id="117" xr3:uid="{00000000-0010-0000-0000-000075000000}" name="dose84"/>
    <tableColumn id="118" xr3:uid="{00000000-0010-0000-0000-000076000000}" name="iv line (yes/no)85"/>
    <tableColumn id="119" xr3:uid="{00000000-0010-0000-0000-000077000000}" name="1st night start date" dataDxfId="38"/>
    <tableColumn id="120" xr3:uid="{00000000-0010-0000-0000-000078000000}" name="1st night  starting time" dataDxfId="37"/>
    <tableColumn id="121" xr3:uid="{00000000-0010-0000-0000-000079000000}" name="1st night  ending date" dataDxfId="36"/>
    <tableColumn id="122" xr3:uid="{00000000-0010-0000-0000-00007A000000}" name="1st night ending time" dataDxfId="35"/>
    <tableColumn id="123" xr3:uid="{00000000-0010-0000-0000-00007B000000}" name="1st night duration time "/>
    <tableColumn id="124" xr3:uid="{00000000-0010-0000-0000-00007C000000}" name="1st night wake min"/>
    <tableColumn id="125" xr3:uid="{00000000-0010-0000-0000-00007D000000}" name="1st night sleep min"/>
    <tableColumn id="126" xr3:uid="{00000000-0010-0000-0000-00007E000000}" name="1st night sleep efficency %" dataDxfId="34"/>
    <tableColumn id="127" xr3:uid="{00000000-0010-0000-0000-00007F000000}" name="1st night sleep onset latency (min)"/>
    <tableColumn id="128" xr3:uid="{00000000-0010-0000-0000-000080000000}" name="1st night wake after sleep (min)"/>
    <tableColumn id="129" xr3:uid="{00000000-0010-0000-0000-000081000000}" name="1st night wake episodes"/>
    <tableColumn id="130" xr3:uid="{00000000-0010-0000-0000-000082000000}" name="2nd night starting date" dataDxfId="33"/>
    <tableColumn id="131" xr3:uid="{00000000-0010-0000-0000-000083000000}" name="2nd night starting time" dataDxfId="32"/>
    <tableColumn id="132" xr3:uid="{00000000-0010-0000-0000-000084000000}" name="2nd nightending date" dataDxfId="31"/>
    <tableColumn id="133" xr3:uid="{00000000-0010-0000-0000-000085000000}" name="2nd night ending time" dataDxfId="30"/>
    <tableColumn id="134" xr3:uid="{00000000-0010-0000-0000-000086000000}" name="2nd night duration time"/>
    <tableColumn id="135" xr3:uid="{00000000-0010-0000-0000-000087000000}" name="2nd night wake min"/>
    <tableColumn id="136" xr3:uid="{00000000-0010-0000-0000-000088000000}" name="2nd night sleep min"/>
    <tableColumn id="137" xr3:uid="{00000000-0010-0000-0000-000089000000}" name="2nd night sleep efficency %" dataDxfId="29"/>
    <tableColumn id="138" xr3:uid="{00000000-0010-0000-0000-00008A000000}" name="2nd night sleep onset latency (min)"/>
    <tableColumn id="139" xr3:uid="{00000000-0010-0000-0000-00008B000000}" name="2nd night wake after sleep (min)"/>
    <tableColumn id="140" xr3:uid="{00000000-0010-0000-0000-00008C000000}" name="2nd night wake episodes"/>
    <tableColumn id="191" xr3:uid="{00000000-0010-0000-0000-0000BF000000}" name="AVARAGE NIGHT ENDING TIME ON BOTH NIGHTS" dataDxfId="28" totalsRowDxfId="27">
      <calculatedColumnFormula>AVERAGE(DR5,EC5)</calculatedColumnFormula>
    </tableColumn>
    <tableColumn id="189" xr3:uid="{00000000-0010-0000-0000-0000BD000000}" name="3rd night wake episodes"/>
    <tableColumn id="141" xr3:uid="{00000000-0010-0000-0000-00008D000000}" name="date of birth" dataDxfId="26"/>
    <tableColumn id="142" xr3:uid="{00000000-0010-0000-0000-00008E000000}" name="age95"/>
    <tableColumn id="143" xr3:uid="{00000000-0010-0000-0000-00008F000000}" name="sex96"/>
    <tableColumn id="144" xr3:uid="{00000000-0010-0000-0000-000090000000}" name="chronic medical condition (0-NO, 1- YES)"/>
    <tableColumn id="145" xr3:uid="{00000000-0010-0000-0000-000091000000}" name="details"/>
    <tableColumn id="146" xr3:uid="{00000000-0010-0000-0000-000092000000}" name="chronic medications (0-no, 1-yes)"/>
    <tableColumn id="147" xr3:uid="{00000000-0010-0000-0000-000093000000}" name="details97"/>
    <tableColumn id="148" xr3:uid="{00000000-0010-0000-0000-000094000000}" name="snoring (0-no, 1-yes"/>
    <tableColumn id="149" xr3:uid="{00000000-0010-0000-0000-000095000000}" name="usual bedtime (h)" dataDxfId="25"/>
    <tableColumn id="150" xr3:uid="{00000000-0010-0000-0000-000096000000}" name="usual time to sleep (min)"/>
    <tableColumn id="151" xr3:uid="{00000000-0010-0000-0000-000097000000}" name="usual wakeup time (h)" dataDxfId="24"/>
    <tableColumn id="152" xr3:uid="{00000000-0010-0000-0000-000098000000}" name="usual nighttime awakening #"/>
    <tableColumn id="153" xr3:uid="{00000000-0010-0000-0000-000099000000}" name="# of hospitalizations" dataDxfId="23"/>
    <tableColumn id="154" xr3:uid="{00000000-0010-0000-0000-00009A000000}" name="pervious hospital stay"/>
    <tableColumn id="155" xr3:uid="{00000000-0010-0000-0000-00009B000000}" name="1st day sleep (0-no, 1-yes)"/>
    <tableColumn id="156" xr3:uid="{00000000-0010-0000-0000-00009C000000}" name="time"/>
    <tableColumn id="157" xr3:uid="{00000000-0010-0000-0000-00009D000000}" name="total h"/>
    <tableColumn id="158" xr3:uid="{00000000-0010-0000-0000-00009E000000}" name="medications before bedtime"/>
    <tableColumn id="159" xr3:uid="{00000000-0010-0000-0000-00009F000000}" name="details99"/>
    <tableColumn id="160" xr3:uid="{00000000-0010-0000-0000-0000A0000000}" name="bedtime (h)100" dataDxfId="22"/>
    <tableColumn id="161" xr3:uid="{00000000-0010-0000-0000-0000A1000000}" name="1st day time to sleep(min)"/>
    <tableColumn id="162" xr3:uid="{00000000-0010-0000-0000-0000A2000000}" name="1st day nighttime awakenings"/>
    <tableColumn id="163" xr3:uid="{00000000-0010-0000-0000-0000A3000000}" name="1st day wakeup time(h)" dataDxfId="21"/>
    <tableColumn id="164" xr3:uid="{00000000-0010-0000-0000-0000A4000000}" name="1st day way of waking up (alone-0/by someone-1)"/>
    <tableColumn id="165" xr3:uid="{00000000-0010-0000-0000-0000A5000000}" name="1st day time out of bed (h)" dataDxfId="20"/>
    <tableColumn id="166" xr3:uid="{00000000-0010-0000-0000-0000A6000000}" name="1st day assesment of sleep 1-5"/>
    <tableColumn id="167" xr3:uid="{00000000-0010-0000-0000-0000A7000000}" name="1st day child feeling when woke up 1-5" dataDxfId="19"/>
    <tableColumn id="168" xr3:uid="{00000000-0010-0000-0000-0000A8000000}" name="1st day sleep net time (h)" dataDxfId="18"/>
    <tableColumn id="169" xr3:uid="{00000000-0010-0000-0000-0000A9000000}" name="2nd day - day sleep (0-no, 1-yes)101" dataDxfId="17"/>
    <tableColumn id="170" xr3:uid="{00000000-0010-0000-0000-0000AA000000}" name="time h"/>
    <tableColumn id="171" xr3:uid="{00000000-0010-0000-0000-0000AB000000}" name="total h102"/>
    <tableColumn id="172" xr3:uid="{00000000-0010-0000-0000-0000AC000000}" name="medications before bedtime 0-no 1-yes"/>
    <tableColumn id="173" xr3:uid="{00000000-0010-0000-0000-0000AD000000}" name="medications before bedtime2"/>
    <tableColumn id="174" xr3:uid="{00000000-0010-0000-0000-0000AE000000}" name="2nd day bedtime (h)" dataDxfId="16"/>
    <tableColumn id="175" xr3:uid="{00000000-0010-0000-0000-0000AF000000}" name="2nd day time to sleep (min)"/>
    <tableColumn id="176" xr3:uid="{00000000-0010-0000-0000-0000B0000000}" name="2nd day nighttime awakenings"/>
    <tableColumn id="177" xr3:uid="{00000000-0010-0000-0000-0000B1000000}" name="2nd day wakeup time(h)" dataDxfId="15"/>
    <tableColumn id="178" xr3:uid="{00000000-0010-0000-0000-0000B2000000}" name="2nd day way of waking up (alone/by someone)" dataDxfId="14"/>
    <tableColumn id="179" xr3:uid="{00000000-0010-0000-0000-0000B3000000}" name="2nd day time out of bed (h)" dataDxfId="13"/>
    <tableColumn id="180" xr3:uid="{00000000-0010-0000-0000-0000B4000000}" name="2nd day assesment of sleep " dataDxfId="12"/>
    <tableColumn id="181" xr3:uid="{00000000-0010-0000-0000-0000B5000000}" name="2nd day child feeling when woke up" dataDxfId="11"/>
    <tableColumn id="182" xr3:uid="{00000000-0010-0000-0000-0000B6000000}" name="2nd day sleep net time (h)" dataDxfId="10"/>
    <tableColumn id="183" xr3:uid="{00000000-0010-0000-0000-0000B7000000}" name="quality of sleep after 2nd night" dataDxfId="9"/>
    <tableColumn id="192" xr3:uid="{15B59833-6A70-462B-BFE3-C559B5CBB453}" name="AVARAGE BED TIME" dataDxfId="8">
      <calculatedColumnFormula>AVERAGE(FF5:FT5)</calculatedColumnFormula>
    </tableColumn>
    <tableColumn id="193" xr3:uid="{39C9F245-AFAE-4A25-89FC-D8401B5B523D}" name="AVARAGE IME TO SLEEP" dataDxfId="7">
      <calculatedColumnFormula>AVERAGE(FG5,FU5)</calculatedColumnFormula>
    </tableColumn>
    <tableColumn id="194" xr3:uid="{033C02B5-A541-40AE-9FC0-2B64742E8410}" name="AVARAGE WAKE EPISODES" dataDxfId="6">
      <calculatedColumnFormula>AVERAGE(FH5,FV5)</calculatedColumnFormula>
    </tableColumn>
    <tableColumn id="195" xr3:uid="{CD760FDD-60A2-4CCD-89DF-426C69A405B3}" name="AVARAGE WAKE UP TIME" dataDxfId="5">
      <calculatedColumnFormula>AVERAGE(FI5:FW5)</calculatedColumnFormula>
    </tableColumn>
    <tableColumn id="196" xr3:uid="{2386F78F-C284-4601-994F-2345083194B7}" name="WAY OF WAKING UP" dataDxfId="4">
      <calculatedColumnFormula>AVERAGE(FJ5,FX5)</calculatedColumnFormula>
    </tableColumn>
    <tableColumn id="197" xr3:uid="{6E974213-1FE0-42F1-BE52-8F92FF633D0B}" name="TIME OUT OF BED" dataDxfId="3">
      <calculatedColumnFormula>AVERAGE(FK5,FY5)</calculatedColumnFormula>
    </tableColumn>
    <tableColumn id="198" xr3:uid="{DEFAE5BF-4B0E-47E4-9E61-151A7976252A}" name="ASSESMENT OF SLEEP QUALITY AVARAGE" dataDxfId="2">
      <calculatedColumnFormula>AVERAGE(FL5,FZ5)</calculatedColumnFormula>
    </tableColumn>
    <tableColumn id="199" xr3:uid="{D61564F9-E64C-4B10-A99F-0DB6A86F58BD}" name="ASSASMENT OF CHILD'S FEELING AVARAGE" dataDxfId="1">
      <calculatedColumnFormula>AVERAGE(FM5,GA5)</calculatedColumnFormula>
    </tableColumn>
    <tableColumn id="200" xr3:uid="{51480A2A-C3B8-4E72-8412-30A87FF72CF6}" name="SLEEP DUR. AVARAGE" dataDxfId="0">
      <calculatedColumnFormula>AVERAGE(FN5,GK5)</calculatedColumnFormula>
    </tableColumn>
    <tableColumn id="184" xr3:uid="{00000000-0010-0000-0000-0000B8000000}" name="q1 1-4" totalsRowFunction="custom">
      <totalsRowFormula>AVERAGE(GM26:GM47)</totalsRowFormula>
    </tableColumn>
    <tableColumn id="185" xr3:uid="{00000000-0010-0000-0000-0000B9000000}" name="q2 1-4" totalsRowFunction="custom">
      <totalsRowFormula>AVERAGE(GN26:GN47)</totalsRowFormula>
    </tableColumn>
    <tableColumn id="186" xr3:uid="{00000000-0010-0000-0000-0000BA000000}" name="q3 1-4" totalsRowFunction="custom">
      <totalsRowFormula>AVERAGE(GO26:GO47)</totalsRowFormula>
    </tableColumn>
    <tableColumn id="187" xr3:uid="{00000000-0010-0000-0000-0000BB000000}" name="q4 1-4" totalsRowFunction="custom">
      <totalsRowFormula>AVERAGE(GP26:GP47)</totalsRowFormula>
    </tableColumn>
    <tableColumn id="188" xr3:uid="{00000000-0010-0000-0000-0000BC000000}" name="q5 1-4" totalsRowFunction="custom">
      <totalsRowFormula>AVERAGE(GQ26:GQ47)</totalsRow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Q174"/>
  <sheetViews>
    <sheetView tabSelected="1" workbookViewId="0">
      <pane xSplit="1" ySplit="4" topLeftCell="C5" activePane="bottomRight" state="frozen"/>
      <selection pane="topRight" activeCell="B1" sqref="B1"/>
      <selection pane="bottomLeft" activeCell="A5" sqref="A5"/>
      <selection pane="bottomRight" activeCell="B4" sqref="B4"/>
    </sheetView>
  </sheetViews>
  <sheetFormatPr baseColWidth="10" defaultColWidth="8.83203125" defaultRowHeight="15" x14ac:dyDescent="0.2"/>
  <cols>
    <col min="1" max="1" width="37.5" customWidth="1"/>
    <col min="2" max="2" width="11.33203125" customWidth="1"/>
    <col min="3" max="3" width="21" customWidth="1"/>
    <col min="4" max="4" width="23.33203125" customWidth="1"/>
    <col min="5" max="5" width="8.6640625" customWidth="1"/>
    <col min="6" max="6" width="9.6640625" bestFit="1" customWidth="1"/>
    <col min="7" max="7" width="14.6640625" customWidth="1"/>
    <col min="8" max="8" width="23.33203125" customWidth="1"/>
    <col min="9" max="9" width="19.5" customWidth="1"/>
    <col min="10" max="10" width="23.1640625" customWidth="1"/>
    <col min="11" max="11" width="23.33203125" customWidth="1"/>
    <col min="12" max="12" width="11.6640625" customWidth="1"/>
    <col min="17" max="17" width="9.33203125" customWidth="1"/>
    <col min="18" max="18" width="22.6640625" customWidth="1"/>
    <col min="19" max="19" width="17.6640625" customWidth="1"/>
    <col min="20" max="22" width="23.33203125" customWidth="1"/>
    <col min="23" max="23" width="15.33203125" customWidth="1"/>
    <col min="24" max="24" width="23.33203125" customWidth="1"/>
    <col min="25" max="25" width="22.1640625" customWidth="1"/>
    <col min="27" max="27" width="15.1640625" customWidth="1"/>
    <col min="28" max="30" width="23.33203125" customWidth="1"/>
    <col min="31" max="31" width="16" customWidth="1"/>
    <col min="32" max="32" width="16.83203125" customWidth="1"/>
    <col min="33" max="33" width="12.6640625" customWidth="1"/>
    <col min="38" max="38" width="10.33203125" customWidth="1"/>
    <col min="39" max="39" width="23.33203125" customWidth="1"/>
    <col min="40" max="40" width="13.1640625" customWidth="1"/>
    <col min="41" max="43" width="23.33203125" customWidth="1"/>
    <col min="44" max="44" width="17.33203125" customWidth="1"/>
    <col min="45" max="46" width="23.33203125" customWidth="1"/>
    <col min="48" max="48" width="23.33203125" customWidth="1"/>
    <col min="49" max="49" width="17.1640625" customWidth="1"/>
    <col min="50" max="50" width="23.33203125" customWidth="1"/>
    <col min="51" max="51" width="13.6640625" customWidth="1"/>
    <col min="56" max="56" width="11.33203125" customWidth="1"/>
    <col min="57" max="57" width="23.33203125" customWidth="1"/>
    <col min="58" max="58" width="15.1640625" customWidth="1"/>
    <col min="59" max="61" width="23.33203125" customWidth="1"/>
    <col min="62" max="62" width="17.33203125" customWidth="1"/>
    <col min="63" max="64" width="23.33203125" customWidth="1"/>
    <col min="66" max="66" width="17.1640625" customWidth="1"/>
    <col min="67" max="67" width="23.33203125" customWidth="1"/>
    <col min="68" max="68" width="13.6640625" customWidth="1"/>
    <col min="73" max="73" width="11.33203125" customWidth="1"/>
    <col min="74" max="74" width="23.33203125" customWidth="1"/>
    <col min="75" max="75" width="15.1640625" customWidth="1"/>
    <col min="76" max="78" width="23.33203125" customWidth="1"/>
    <col min="79" max="79" width="17.33203125" customWidth="1"/>
    <col min="80" max="81" width="23.33203125" customWidth="1"/>
    <col min="83" max="83" width="23.33203125" customWidth="1"/>
    <col min="84" max="84" width="17.1640625" customWidth="1"/>
    <col min="85" max="85" width="23.33203125" customWidth="1"/>
    <col min="86" max="86" width="13.6640625" customWidth="1"/>
    <col min="91" max="91" width="11.33203125" customWidth="1"/>
    <col min="92" max="92" width="23.33203125" customWidth="1"/>
    <col min="93" max="93" width="15.1640625" customWidth="1"/>
    <col min="94" max="96" width="23.33203125" customWidth="1"/>
    <col min="97" max="97" width="17.33203125" customWidth="1"/>
    <col min="98" max="99" width="23.33203125" customWidth="1"/>
    <col min="101" max="101" width="23.33203125" customWidth="1"/>
    <col min="102" max="102" width="17.1640625" customWidth="1"/>
    <col min="103" max="103" width="23.33203125" customWidth="1"/>
    <col min="104" max="104" width="13.6640625" customWidth="1"/>
    <col min="109" max="109" width="11.33203125" customWidth="1"/>
    <col min="110" max="110" width="23.33203125" customWidth="1"/>
    <col min="111" max="111" width="15.1640625" customWidth="1"/>
    <col min="112" max="114" width="23.33203125" customWidth="1"/>
    <col min="115" max="115" width="17.33203125" customWidth="1"/>
    <col min="116" max="117" width="23.33203125" customWidth="1"/>
    <col min="119" max="119" width="17.1640625" customWidth="1"/>
    <col min="120" max="120" width="18.33203125" style="15" customWidth="1"/>
    <col min="121" max="121" width="13.1640625" customWidth="1"/>
    <col min="122" max="122" width="20.1640625" style="15" customWidth="1"/>
    <col min="123" max="123" width="12.5" customWidth="1"/>
    <col min="124" max="124" width="14.5" customWidth="1"/>
    <col min="125" max="126" width="10.6640625" customWidth="1"/>
    <col min="127" max="127" width="16.6640625" customWidth="1"/>
    <col min="128" max="128" width="23.33203125" customWidth="1"/>
    <col min="129" max="129" width="21.33203125" customWidth="1"/>
    <col min="130" max="130" width="14.83203125" customWidth="1"/>
    <col min="131" max="131" width="21.6640625" style="15" customWidth="1"/>
    <col min="132" max="132" width="15.1640625" customWidth="1"/>
    <col min="133" max="133" width="20.83203125" style="15" customWidth="1"/>
    <col min="134" max="134" width="14.5" customWidth="1"/>
    <col min="135" max="135" width="16.5" customWidth="1"/>
    <col min="136" max="137" width="12.6640625" customWidth="1"/>
    <col min="138" max="138" width="18.6640625" customWidth="1"/>
    <col min="139" max="140" width="23.33203125" customWidth="1"/>
    <col min="141" max="143" width="16.83203125" customWidth="1"/>
    <col min="144" max="144" width="13" style="15" customWidth="1"/>
    <col min="147" max="147" width="23.33203125" customWidth="1"/>
    <col min="149" max="149" width="23.33203125" customWidth="1"/>
    <col min="150" max="150" width="10.1640625" customWidth="1"/>
    <col min="151" max="151" width="19" customWidth="1"/>
    <col min="152" max="152" width="12.33203125" customWidth="1"/>
    <col min="153" max="153" width="18.33203125" customWidth="1"/>
    <col min="154" max="154" width="16.1640625" customWidth="1"/>
    <col min="155" max="155" width="21.6640625" customWidth="1"/>
    <col min="156" max="156" width="19.33203125" customWidth="1"/>
    <col min="157" max="157" width="10.1640625" customWidth="1"/>
    <col min="158" max="158" width="21.1640625" customWidth="1"/>
    <col min="161" max="161" width="23.33203125" customWidth="1"/>
    <col min="162" max="162" width="10.1640625" customWidth="1"/>
    <col min="163" max="163" width="15.33203125" customWidth="1"/>
    <col min="164" max="164" width="18" customWidth="1"/>
    <col min="165" max="165" width="21" customWidth="1"/>
    <col min="166" max="166" width="15.83203125" customWidth="1"/>
    <col min="167" max="167" width="23.33203125" customWidth="1"/>
    <col min="168" max="168" width="18.33203125" customWidth="1"/>
    <col min="169" max="169" width="21.5" customWidth="1"/>
    <col min="170" max="170" width="23.33203125" customWidth="1"/>
    <col min="171" max="171" width="17.1640625" customWidth="1"/>
    <col min="172" max="172" width="23.33203125" customWidth="1"/>
    <col min="174" max="174" width="11" customWidth="1"/>
    <col min="175" max="175" width="23.33203125" customWidth="1"/>
    <col min="176" max="176" width="11.1640625" customWidth="1"/>
    <col min="177" max="177" width="15.33203125" customWidth="1"/>
    <col min="178" max="178" width="21.33203125" customWidth="1"/>
    <col min="179" max="179" width="23.33203125" customWidth="1"/>
    <col min="180" max="180" width="18.83203125" customWidth="1"/>
    <col min="181" max="181" width="23.33203125" customWidth="1"/>
    <col min="182" max="182" width="21.33203125" customWidth="1"/>
    <col min="183" max="184" width="23.33203125" customWidth="1"/>
    <col min="185" max="185" width="20.1640625" customWidth="1"/>
    <col min="186" max="192" width="23.33203125" customWidth="1"/>
  </cols>
  <sheetData>
    <row r="1" spans="1:199" x14ac:dyDescent="0.2">
      <c r="A1" s="10" t="s">
        <v>2</v>
      </c>
      <c r="B1" s="11"/>
      <c r="C1" s="7"/>
      <c r="D1" s="1"/>
      <c r="E1" s="1"/>
      <c r="F1" s="7"/>
      <c r="G1" s="7"/>
      <c r="H1" s="1"/>
      <c r="I1" s="7"/>
      <c r="J1" s="7"/>
      <c r="K1" s="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8" t="s">
        <v>464</v>
      </c>
      <c r="DQ1" s="1"/>
      <c r="DR1" s="41"/>
      <c r="DS1" s="1"/>
      <c r="DT1" s="1"/>
      <c r="DU1" s="1"/>
      <c r="DV1" s="1"/>
      <c r="DW1" s="1"/>
      <c r="DX1" s="1"/>
      <c r="DY1" s="1"/>
      <c r="DZ1" s="1"/>
      <c r="EA1" s="41"/>
      <c r="EB1" s="1"/>
      <c r="EC1" s="41"/>
      <c r="ED1" s="1"/>
      <c r="EE1" s="1"/>
      <c r="EF1" s="1"/>
      <c r="EG1" s="1"/>
      <c r="EH1" s="1"/>
      <c r="EI1" s="1"/>
      <c r="EJ1" s="1"/>
      <c r="EK1" s="1"/>
      <c r="EL1" s="1"/>
      <c r="EM1" s="1"/>
      <c r="EN1" s="5" t="s">
        <v>37</v>
      </c>
      <c r="EO1" s="5"/>
      <c r="EP1" s="5"/>
      <c r="EQ1" s="1"/>
      <c r="ER1" s="1"/>
      <c r="ES1" s="1"/>
      <c r="ET1" s="1"/>
      <c r="EU1" s="1"/>
      <c r="EV1">
        <v>4.9000000000000004</v>
      </c>
      <c r="EW1" s="1"/>
      <c r="EX1" s="1"/>
      <c r="EY1" s="1"/>
      <c r="EZ1" s="1"/>
      <c r="FA1" s="1"/>
      <c r="FB1" s="6" t="s">
        <v>44</v>
      </c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37"/>
      <c r="GF1" s="37"/>
      <c r="GG1" s="37"/>
      <c r="GH1" s="37"/>
      <c r="GI1" s="37"/>
      <c r="GJ1" s="37"/>
    </row>
    <row r="2" spans="1:199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EN2" s="4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2" t="s">
        <v>45</v>
      </c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3" t="s">
        <v>56</v>
      </c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37"/>
      <c r="GF2" s="37"/>
      <c r="GG2" s="37"/>
      <c r="GH2" s="37"/>
      <c r="GI2" s="37"/>
      <c r="GJ2" s="37"/>
    </row>
    <row r="3" spans="1:199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9" t="s">
        <v>31</v>
      </c>
      <c r="M3" s="9"/>
      <c r="N3" s="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9" t="s">
        <v>3</v>
      </c>
      <c r="AH3" s="9"/>
      <c r="AI3" s="9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9" t="s">
        <v>32</v>
      </c>
      <c r="AZ3" s="9"/>
      <c r="BA3" s="9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3" t="s">
        <v>34</v>
      </c>
      <c r="BQ3" s="3"/>
      <c r="BR3" s="3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3" t="s">
        <v>8</v>
      </c>
      <c r="CI3" s="3"/>
      <c r="CJ3" s="3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94" t="s">
        <v>35</v>
      </c>
      <c r="DA3" s="95"/>
      <c r="DB3" s="96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42" t="s">
        <v>172</v>
      </c>
      <c r="DQ3" s="22"/>
      <c r="DR3" s="43"/>
      <c r="EA3" s="44" t="s">
        <v>173</v>
      </c>
      <c r="EB3" s="24"/>
      <c r="EC3" s="45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4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2" t="s">
        <v>54</v>
      </c>
      <c r="FC3" s="1"/>
      <c r="FD3" s="1"/>
      <c r="FE3" s="1"/>
      <c r="FF3" s="1"/>
      <c r="FG3" s="1"/>
      <c r="FH3" s="2" t="s">
        <v>138</v>
      </c>
      <c r="FI3" s="1"/>
      <c r="FJ3" s="1"/>
      <c r="FK3" s="1"/>
      <c r="FL3" s="1"/>
      <c r="FM3" s="1"/>
      <c r="FN3" s="1"/>
      <c r="FO3" s="1"/>
      <c r="FP3" s="3" t="s">
        <v>57</v>
      </c>
      <c r="FQ3" s="1"/>
      <c r="FR3" s="1"/>
      <c r="FS3" s="1"/>
      <c r="FT3" s="1"/>
      <c r="FU3" s="1"/>
      <c r="FV3" s="3" t="s">
        <v>55</v>
      </c>
      <c r="FW3" s="1"/>
      <c r="FX3" s="1"/>
      <c r="FY3" s="1"/>
      <c r="FZ3" s="1"/>
      <c r="GA3" s="1"/>
      <c r="GB3" s="1"/>
      <c r="GC3" s="1"/>
      <c r="GD3" s="1"/>
      <c r="GE3" s="1" t="s">
        <v>675</v>
      </c>
      <c r="GF3" s="1"/>
      <c r="GG3" s="1"/>
      <c r="GH3" s="1"/>
      <c r="GI3" s="1"/>
      <c r="GJ3" s="1"/>
      <c r="GK3" s="93"/>
      <c r="GL3" s="93"/>
      <c r="GM3" s="93"/>
      <c r="GN3" s="4" t="s">
        <v>48</v>
      </c>
      <c r="GO3" s="4"/>
    </row>
    <row r="4" spans="1:199" x14ac:dyDescent="0.2">
      <c r="A4" s="46" t="s">
        <v>9</v>
      </c>
      <c r="B4" s="46" t="s">
        <v>11</v>
      </c>
      <c r="C4" s="46" t="s">
        <v>33</v>
      </c>
      <c r="D4" s="46" t="s">
        <v>10</v>
      </c>
      <c r="E4" s="46" t="s">
        <v>0</v>
      </c>
      <c r="F4" s="46" t="s">
        <v>604</v>
      </c>
      <c r="G4" s="46" t="s">
        <v>92</v>
      </c>
      <c r="H4" s="46" t="s">
        <v>12</v>
      </c>
      <c r="I4" s="46" t="s">
        <v>13</v>
      </c>
      <c r="J4" s="46" t="s">
        <v>1</v>
      </c>
      <c r="K4" s="48" t="s">
        <v>4</v>
      </c>
      <c r="L4" s="48" t="s">
        <v>14</v>
      </c>
      <c r="M4" s="48" t="s">
        <v>15</v>
      </c>
      <c r="N4" s="48" t="s">
        <v>16</v>
      </c>
      <c r="O4" s="48" t="s">
        <v>5</v>
      </c>
      <c r="P4" s="48" t="s">
        <v>6</v>
      </c>
      <c r="Q4" s="48" t="s">
        <v>17</v>
      </c>
      <c r="R4" s="48" t="s">
        <v>94</v>
      </c>
      <c r="S4" s="48" t="s">
        <v>19</v>
      </c>
      <c r="T4" s="48" t="s">
        <v>20</v>
      </c>
      <c r="U4" s="48" t="s">
        <v>21</v>
      </c>
      <c r="V4" s="48" t="s">
        <v>22</v>
      </c>
      <c r="W4" s="48" t="s">
        <v>23</v>
      </c>
      <c r="X4" s="48" t="s">
        <v>24</v>
      </c>
      <c r="Y4" s="48" t="s">
        <v>25</v>
      </c>
      <c r="Z4" s="48" t="s">
        <v>7</v>
      </c>
      <c r="AA4" s="48" t="s">
        <v>27</v>
      </c>
      <c r="AB4" s="48" t="s">
        <v>28</v>
      </c>
      <c r="AC4" s="48" t="s">
        <v>29</v>
      </c>
      <c r="AD4" s="48" t="s">
        <v>30</v>
      </c>
      <c r="AE4" s="48" t="s">
        <v>36</v>
      </c>
      <c r="AF4" s="48" t="s">
        <v>465</v>
      </c>
      <c r="AG4" s="48" t="s">
        <v>466</v>
      </c>
      <c r="AH4" s="48" t="s">
        <v>467</v>
      </c>
      <c r="AI4" s="48" t="s">
        <v>468</v>
      </c>
      <c r="AJ4" s="48" t="s">
        <v>469</v>
      </c>
      <c r="AK4" s="48" t="s">
        <v>470</v>
      </c>
      <c r="AL4" s="48" t="s">
        <v>471</v>
      </c>
      <c r="AM4" s="48" t="s">
        <v>18</v>
      </c>
      <c r="AN4" s="48" t="s">
        <v>472</v>
      </c>
      <c r="AO4" s="48" t="s">
        <v>473</v>
      </c>
      <c r="AP4" s="48" t="s">
        <v>474</v>
      </c>
      <c r="AQ4" s="48" t="s">
        <v>475</v>
      </c>
      <c r="AR4" s="48" t="s">
        <v>476</v>
      </c>
      <c r="AS4" s="48" t="s">
        <v>477</v>
      </c>
      <c r="AT4" s="48" t="s">
        <v>478</v>
      </c>
      <c r="AU4" s="48" t="s">
        <v>100</v>
      </c>
      <c r="AV4" s="48" t="s">
        <v>479</v>
      </c>
      <c r="AW4" s="48" t="s">
        <v>480</v>
      </c>
      <c r="AX4" s="48" t="s">
        <v>481</v>
      </c>
      <c r="AY4" s="48" t="s">
        <v>482</v>
      </c>
      <c r="AZ4" s="48" t="s">
        <v>483</v>
      </c>
      <c r="BA4" s="48" t="s">
        <v>484</v>
      </c>
      <c r="BB4" s="48" t="s">
        <v>485</v>
      </c>
      <c r="BC4" s="48" t="s">
        <v>486</v>
      </c>
      <c r="BD4" s="48" t="s">
        <v>487</v>
      </c>
      <c r="BE4" s="48" t="s">
        <v>488</v>
      </c>
      <c r="BF4" s="48" t="s">
        <v>489</v>
      </c>
      <c r="BG4" s="48" t="s">
        <v>490</v>
      </c>
      <c r="BH4" s="48" t="s">
        <v>491</v>
      </c>
      <c r="BI4" s="48" t="s">
        <v>492</v>
      </c>
      <c r="BJ4" s="48" t="s">
        <v>493</v>
      </c>
      <c r="BK4" s="48" t="s">
        <v>494</v>
      </c>
      <c r="BL4" s="48" t="s">
        <v>495</v>
      </c>
      <c r="BM4" s="48" t="s">
        <v>496</v>
      </c>
      <c r="BN4" s="48" t="s">
        <v>497</v>
      </c>
      <c r="BO4" s="49" t="s">
        <v>498</v>
      </c>
      <c r="BP4" s="49" t="s">
        <v>499</v>
      </c>
      <c r="BQ4" s="49" t="s">
        <v>500</v>
      </c>
      <c r="BR4" s="49" t="s">
        <v>501</v>
      </c>
      <c r="BS4" s="49" t="s">
        <v>502</v>
      </c>
      <c r="BT4" s="49" t="s">
        <v>503</v>
      </c>
      <c r="BU4" s="49" t="s">
        <v>504</v>
      </c>
      <c r="BV4" s="49" t="s">
        <v>505</v>
      </c>
      <c r="BW4" s="49" t="s">
        <v>506</v>
      </c>
      <c r="BX4" s="49" t="s">
        <v>507</v>
      </c>
      <c r="BY4" s="49" t="s">
        <v>508</v>
      </c>
      <c r="BZ4" s="49" t="s">
        <v>509</v>
      </c>
      <c r="CA4" s="49" t="s">
        <v>510</v>
      </c>
      <c r="CB4" s="49" t="s">
        <v>511</v>
      </c>
      <c r="CC4" s="49" t="s">
        <v>512</v>
      </c>
      <c r="CD4" s="49" t="s">
        <v>26</v>
      </c>
      <c r="CE4" s="49" t="s">
        <v>513</v>
      </c>
      <c r="CF4" s="49" t="s">
        <v>514</v>
      </c>
      <c r="CG4" s="49" t="s">
        <v>515</v>
      </c>
      <c r="CH4" s="49" t="s">
        <v>516</v>
      </c>
      <c r="CI4" s="49" t="s">
        <v>517</v>
      </c>
      <c r="CJ4" s="49" t="s">
        <v>518</v>
      </c>
      <c r="CK4" s="49" t="s">
        <v>519</v>
      </c>
      <c r="CL4" s="49" t="s">
        <v>520</v>
      </c>
      <c r="CM4" s="49" t="s">
        <v>521</v>
      </c>
      <c r="CN4" s="49" t="s">
        <v>522</v>
      </c>
      <c r="CO4" s="49" t="s">
        <v>523</v>
      </c>
      <c r="CP4" s="49" t="s">
        <v>524</v>
      </c>
      <c r="CQ4" s="49" t="s">
        <v>525</v>
      </c>
      <c r="CR4" s="49" t="s">
        <v>526</v>
      </c>
      <c r="CS4" s="49" t="s">
        <v>527</v>
      </c>
      <c r="CT4" s="49" t="s">
        <v>528</v>
      </c>
      <c r="CU4" s="49" t="s">
        <v>529</v>
      </c>
      <c r="CV4" s="49" t="s">
        <v>530</v>
      </c>
      <c r="CW4" s="49" t="s">
        <v>531</v>
      </c>
      <c r="CX4" s="49" t="s">
        <v>532</v>
      </c>
      <c r="CY4" s="49" t="s">
        <v>533</v>
      </c>
      <c r="CZ4" s="49" t="s">
        <v>534</v>
      </c>
      <c r="DA4" s="49" t="s">
        <v>535</v>
      </c>
      <c r="DB4" s="49" t="s">
        <v>536</v>
      </c>
      <c r="DC4" s="49" t="s">
        <v>537</v>
      </c>
      <c r="DD4" s="49" t="s">
        <v>538</v>
      </c>
      <c r="DE4" s="49" t="s">
        <v>539</v>
      </c>
      <c r="DF4" s="49" t="s">
        <v>540</v>
      </c>
      <c r="DG4" s="49" t="s">
        <v>541</v>
      </c>
      <c r="DH4" s="49" t="s">
        <v>542</v>
      </c>
      <c r="DI4" s="49" t="s">
        <v>543</v>
      </c>
      <c r="DJ4" s="49" t="s">
        <v>544</v>
      </c>
      <c r="DK4" s="49" t="s">
        <v>545</v>
      </c>
      <c r="DL4" s="49" t="s">
        <v>546</v>
      </c>
      <c r="DM4" s="49" t="s">
        <v>547</v>
      </c>
      <c r="DN4" s="49" t="s">
        <v>548</v>
      </c>
      <c r="DO4" s="50" t="s">
        <v>582</v>
      </c>
      <c r="DP4" s="51" t="s">
        <v>583</v>
      </c>
      <c r="DQ4" s="50" t="s">
        <v>584</v>
      </c>
      <c r="DR4" s="51" t="s">
        <v>585</v>
      </c>
      <c r="DS4" s="52" t="s">
        <v>586</v>
      </c>
      <c r="DT4" s="52" t="s">
        <v>587</v>
      </c>
      <c r="DU4" s="52" t="s">
        <v>588</v>
      </c>
      <c r="DV4" s="53" t="s">
        <v>589</v>
      </c>
      <c r="DW4" s="52" t="s">
        <v>590</v>
      </c>
      <c r="DX4" s="52" t="s">
        <v>591</v>
      </c>
      <c r="DY4" s="52" t="s">
        <v>592</v>
      </c>
      <c r="DZ4" s="54" t="s">
        <v>593</v>
      </c>
      <c r="EA4" s="55" t="s">
        <v>594</v>
      </c>
      <c r="EB4" s="54" t="s">
        <v>595</v>
      </c>
      <c r="EC4" s="55" t="s">
        <v>596</v>
      </c>
      <c r="ED4" s="56" t="s">
        <v>597</v>
      </c>
      <c r="EE4" s="56" t="s">
        <v>598</v>
      </c>
      <c r="EF4" s="56" t="s">
        <v>599</v>
      </c>
      <c r="EG4" s="57" t="s">
        <v>600</v>
      </c>
      <c r="EH4" s="56" t="s">
        <v>601</v>
      </c>
      <c r="EI4" s="56" t="s">
        <v>602</v>
      </c>
      <c r="EJ4" s="56" t="s">
        <v>603</v>
      </c>
      <c r="EK4" s="56" t="s">
        <v>631</v>
      </c>
      <c r="EL4" s="56" t="s">
        <v>630</v>
      </c>
      <c r="EM4" s="58" t="s">
        <v>38</v>
      </c>
      <c r="EN4" s="59" t="s">
        <v>549</v>
      </c>
      <c r="EO4" s="59" t="s">
        <v>550</v>
      </c>
      <c r="EP4" s="59" t="s">
        <v>42</v>
      </c>
      <c r="EQ4" s="59" t="s">
        <v>39</v>
      </c>
      <c r="ER4" s="59" t="s">
        <v>41</v>
      </c>
      <c r="ES4" s="59" t="s">
        <v>551</v>
      </c>
      <c r="ET4" s="59" t="s">
        <v>40</v>
      </c>
      <c r="EU4" s="59" t="s">
        <v>556</v>
      </c>
      <c r="EV4" s="59" t="s">
        <v>557</v>
      </c>
      <c r="EW4" s="59" t="s">
        <v>558</v>
      </c>
      <c r="EX4" s="59" t="s">
        <v>559</v>
      </c>
      <c r="EY4" s="59" t="s">
        <v>43</v>
      </c>
      <c r="EZ4" s="59" t="s">
        <v>560</v>
      </c>
      <c r="FA4" s="59" t="s">
        <v>561</v>
      </c>
      <c r="FB4" s="59" t="s">
        <v>46</v>
      </c>
      <c r="FC4" s="59" t="s">
        <v>119</v>
      </c>
      <c r="FD4" s="59" t="s">
        <v>47</v>
      </c>
      <c r="FE4" s="59" t="s">
        <v>552</v>
      </c>
      <c r="FF4" s="59" t="s">
        <v>553</v>
      </c>
      <c r="FG4" s="59" t="s">
        <v>562</v>
      </c>
      <c r="FH4" s="59" t="s">
        <v>563</v>
      </c>
      <c r="FI4" s="59" t="s">
        <v>564</v>
      </c>
      <c r="FJ4" s="59" t="s">
        <v>565</v>
      </c>
      <c r="FK4" s="59" t="s">
        <v>566</v>
      </c>
      <c r="FL4" s="59" t="s">
        <v>567</v>
      </c>
      <c r="FM4" s="59" t="s">
        <v>568</v>
      </c>
      <c r="FN4" s="59" t="s">
        <v>569</v>
      </c>
      <c r="FO4" s="59" t="s">
        <v>570</v>
      </c>
      <c r="FP4" s="59" t="s">
        <v>117</v>
      </c>
      <c r="FQ4" s="59" t="s">
        <v>554</v>
      </c>
      <c r="FR4" s="59" t="s">
        <v>91</v>
      </c>
      <c r="FS4" s="59" t="s">
        <v>571</v>
      </c>
      <c r="FT4" s="59" t="s">
        <v>572</v>
      </c>
      <c r="FU4" s="59" t="s">
        <v>573</v>
      </c>
      <c r="FV4" s="59" t="s">
        <v>574</v>
      </c>
      <c r="FW4" s="59" t="s">
        <v>575</v>
      </c>
      <c r="FX4" s="59" t="s">
        <v>576</v>
      </c>
      <c r="FY4" s="59" t="s">
        <v>577</v>
      </c>
      <c r="FZ4" s="59" t="s">
        <v>578</v>
      </c>
      <c r="GA4" s="59" t="s">
        <v>579</v>
      </c>
      <c r="GB4" s="59" t="s">
        <v>580</v>
      </c>
      <c r="GC4" s="59" t="s">
        <v>581</v>
      </c>
      <c r="GD4" s="59" t="s">
        <v>674</v>
      </c>
      <c r="GE4" s="59" t="s">
        <v>676</v>
      </c>
      <c r="GF4" s="59" t="s">
        <v>677</v>
      </c>
      <c r="GG4" s="59" t="s">
        <v>678</v>
      </c>
      <c r="GH4" s="59" t="s">
        <v>679</v>
      </c>
      <c r="GI4" s="59" t="s">
        <v>680</v>
      </c>
      <c r="GJ4" s="59" t="s">
        <v>681</v>
      </c>
      <c r="GK4" s="59" t="s">
        <v>682</v>
      </c>
      <c r="GL4" s="59" t="s">
        <v>683</v>
      </c>
      <c r="GM4" s="60" t="s">
        <v>49</v>
      </c>
      <c r="GN4" s="60" t="s">
        <v>50</v>
      </c>
      <c r="GO4" s="60" t="s">
        <v>51</v>
      </c>
      <c r="GP4" s="60" t="s">
        <v>52</v>
      </c>
      <c r="GQ4" s="60" t="s">
        <v>53</v>
      </c>
    </row>
    <row r="5" spans="1:199" x14ac:dyDescent="0.2">
      <c r="A5">
        <v>3</v>
      </c>
      <c r="B5" t="s">
        <v>59</v>
      </c>
      <c r="C5">
        <v>0</v>
      </c>
      <c r="D5">
        <v>2.8</v>
      </c>
      <c r="E5" t="s">
        <v>60</v>
      </c>
      <c r="F5">
        <v>46</v>
      </c>
      <c r="G5">
        <v>2</v>
      </c>
      <c r="H5" t="s">
        <v>81</v>
      </c>
      <c r="I5">
        <v>0</v>
      </c>
      <c r="J5">
        <v>1</v>
      </c>
      <c r="L5">
        <v>121</v>
      </c>
      <c r="M5" t="s">
        <v>82</v>
      </c>
      <c r="O5">
        <v>0</v>
      </c>
      <c r="W5" t="s">
        <v>83</v>
      </c>
      <c r="X5" s="14">
        <v>0.60416666666666663</v>
      </c>
      <c r="Y5" t="s">
        <v>84</v>
      </c>
      <c r="AB5">
        <v>1</v>
      </c>
      <c r="AC5">
        <v>1</v>
      </c>
      <c r="AD5">
        <v>8</v>
      </c>
      <c r="AE5">
        <v>9</v>
      </c>
      <c r="AF5">
        <v>36.700000000000003</v>
      </c>
      <c r="AG5">
        <v>120</v>
      </c>
      <c r="AH5" t="s">
        <v>85</v>
      </c>
      <c r="AJ5">
        <v>0</v>
      </c>
      <c r="AR5" t="s">
        <v>83</v>
      </c>
      <c r="AS5" s="14">
        <v>0.875</v>
      </c>
      <c r="AT5">
        <v>325</v>
      </c>
      <c r="AX5">
        <v>36.200000000000003</v>
      </c>
      <c r="AY5">
        <v>116</v>
      </c>
      <c r="AZ5" t="s">
        <v>86</v>
      </c>
      <c r="BB5">
        <v>0</v>
      </c>
      <c r="BJ5" t="s">
        <v>83</v>
      </c>
      <c r="BK5" s="14">
        <v>0.35416666666666669</v>
      </c>
      <c r="BL5" t="s">
        <v>84</v>
      </c>
      <c r="BM5">
        <v>0</v>
      </c>
      <c r="BO5">
        <v>36.799999999999997</v>
      </c>
      <c r="BP5">
        <v>112</v>
      </c>
      <c r="BQ5" t="s">
        <v>87</v>
      </c>
      <c r="BS5">
        <v>0</v>
      </c>
      <c r="CA5" t="s">
        <v>83</v>
      </c>
      <c r="CB5" s="14">
        <v>0.875</v>
      </c>
      <c r="CC5" t="s">
        <v>84</v>
      </c>
      <c r="CE5">
        <v>0</v>
      </c>
      <c r="CH5">
        <v>100</v>
      </c>
      <c r="CI5" t="s">
        <v>88</v>
      </c>
      <c r="CK5">
        <v>0</v>
      </c>
      <c r="CW5">
        <v>0</v>
      </c>
      <c r="CY5">
        <v>36.799999999999997</v>
      </c>
      <c r="CZ5">
        <v>130</v>
      </c>
      <c r="DA5" t="s">
        <v>89</v>
      </c>
      <c r="DC5">
        <v>0</v>
      </c>
      <c r="DN5">
        <v>0</v>
      </c>
      <c r="DO5" s="15">
        <v>43744</v>
      </c>
      <c r="DP5" s="28">
        <v>0.92361111111111116</v>
      </c>
      <c r="DQ5" s="15">
        <v>43745</v>
      </c>
      <c r="DR5" s="28">
        <v>0.28958333333333336</v>
      </c>
      <c r="DS5">
        <v>528</v>
      </c>
      <c r="DT5">
        <v>76</v>
      </c>
      <c r="DU5">
        <v>452</v>
      </c>
      <c r="DV5" s="29">
        <v>0.87090000000000001</v>
      </c>
      <c r="DW5">
        <v>8</v>
      </c>
      <c r="DX5">
        <v>67</v>
      </c>
      <c r="DY5">
        <v>28</v>
      </c>
      <c r="DZ5" s="15">
        <v>43745</v>
      </c>
      <c r="EA5" s="28">
        <v>0.91875000000000007</v>
      </c>
      <c r="EB5" s="15">
        <v>43746</v>
      </c>
      <c r="EC5" s="28">
        <v>0.21458333333333335</v>
      </c>
      <c r="ED5">
        <v>427</v>
      </c>
      <c r="EE5">
        <v>96</v>
      </c>
      <c r="EF5">
        <v>331</v>
      </c>
      <c r="EG5" s="29">
        <v>0.8034</v>
      </c>
      <c r="EH5">
        <v>9</v>
      </c>
      <c r="EI5">
        <v>80</v>
      </c>
      <c r="EJ5">
        <v>24</v>
      </c>
      <c r="EK5" s="28">
        <f t="shared" ref="EK5:EK47" si="0">AVERAGE(DR5,EC5)</f>
        <v>0.25208333333333333</v>
      </c>
      <c r="EM5" s="15">
        <v>42743</v>
      </c>
      <c r="EN5">
        <v>2.8</v>
      </c>
      <c r="EO5" s="15" t="s">
        <v>60</v>
      </c>
      <c r="EP5">
        <v>0</v>
      </c>
      <c r="ER5">
        <v>0</v>
      </c>
      <c r="ET5">
        <v>1</v>
      </c>
      <c r="EU5" s="14">
        <v>0.875</v>
      </c>
      <c r="EV5">
        <v>60</v>
      </c>
      <c r="EW5" s="14">
        <v>0.33333333333333331</v>
      </c>
      <c r="EX5">
        <v>2</v>
      </c>
      <c r="EY5">
        <v>1</v>
      </c>
      <c r="EZ5">
        <v>0</v>
      </c>
      <c r="FA5">
        <v>0</v>
      </c>
      <c r="FD5">
        <v>1</v>
      </c>
      <c r="FE5" t="s">
        <v>83</v>
      </c>
      <c r="FF5" s="28">
        <v>0.91666666666666663</v>
      </c>
      <c r="FG5">
        <v>90</v>
      </c>
      <c r="FH5">
        <v>3</v>
      </c>
      <c r="FI5" s="14">
        <v>0.29166666666666669</v>
      </c>
      <c r="FJ5">
        <v>0</v>
      </c>
      <c r="FL5">
        <v>3</v>
      </c>
      <c r="FM5">
        <v>2</v>
      </c>
      <c r="FN5">
        <v>540</v>
      </c>
      <c r="FO5">
        <v>0</v>
      </c>
      <c r="FR5">
        <v>1</v>
      </c>
      <c r="FS5" t="s">
        <v>83</v>
      </c>
      <c r="FT5" s="28">
        <v>0.91666666666666663</v>
      </c>
      <c r="FU5">
        <v>15</v>
      </c>
      <c r="FV5">
        <v>2</v>
      </c>
      <c r="FW5" s="14">
        <v>0.33333333333333331</v>
      </c>
      <c r="FZ5">
        <v>4</v>
      </c>
      <c r="GA5">
        <v>8</v>
      </c>
      <c r="GB5">
        <v>540</v>
      </c>
      <c r="GC5">
        <v>6</v>
      </c>
      <c r="GD5" s="28">
        <v>0.91666666666666663</v>
      </c>
      <c r="GE5" s="17">
        <f t="shared" ref="GE5:GE25" si="1">AVERAGE(FG5,FU5)</f>
        <v>52.5</v>
      </c>
      <c r="GF5" s="17">
        <f t="shared" ref="GF5:GF25" si="2">AVERAGE(FH5,FV5)</f>
        <v>2.5</v>
      </c>
      <c r="GG5" s="28">
        <v>0.3125</v>
      </c>
      <c r="GH5" s="17">
        <f t="shared" ref="GH5:GH25" si="3">AVERAGE(FJ5,FX5)</f>
        <v>0</v>
      </c>
      <c r="GI5" s="28"/>
      <c r="GJ5" s="17">
        <f t="shared" ref="GJ5:GJ25" si="4">AVERAGE(FL5,FZ5)</f>
        <v>3.5</v>
      </c>
      <c r="GK5" s="17">
        <f t="shared" ref="GK5:GK25" si="5">AVERAGE(FM5,GA5)</f>
        <v>5</v>
      </c>
      <c r="GL5" s="17">
        <f>AVERAGE(FN5,GB5)</f>
        <v>540</v>
      </c>
    </row>
    <row r="6" spans="1:199" x14ac:dyDescent="0.2">
      <c r="A6">
        <v>7</v>
      </c>
      <c r="B6" t="s">
        <v>75</v>
      </c>
      <c r="C6">
        <v>0</v>
      </c>
      <c r="D6">
        <v>11</v>
      </c>
      <c r="E6" t="s">
        <v>61</v>
      </c>
      <c r="F6">
        <v>87</v>
      </c>
      <c r="G6">
        <v>5</v>
      </c>
      <c r="H6" t="s">
        <v>437</v>
      </c>
      <c r="K6">
        <v>36</v>
      </c>
      <c r="L6">
        <v>102</v>
      </c>
      <c r="M6" t="s">
        <v>436</v>
      </c>
      <c r="O6">
        <v>5</v>
      </c>
      <c r="T6" t="s">
        <v>433</v>
      </c>
      <c r="U6" s="14">
        <v>0.69236111111111109</v>
      </c>
      <c r="V6" t="s">
        <v>190</v>
      </c>
      <c r="Z6">
        <v>0</v>
      </c>
      <c r="AA6">
        <v>0</v>
      </c>
      <c r="AB6">
        <v>1</v>
      </c>
      <c r="AC6">
        <v>1</v>
      </c>
      <c r="AG6">
        <v>104</v>
      </c>
      <c r="AH6" t="s">
        <v>347</v>
      </c>
      <c r="AU6">
        <v>0</v>
      </c>
      <c r="AV6">
        <v>0</v>
      </c>
      <c r="AW6">
        <v>0</v>
      </c>
      <c r="AX6">
        <v>37.4</v>
      </c>
      <c r="AY6">
        <v>101</v>
      </c>
      <c r="AZ6" t="s">
        <v>435</v>
      </c>
      <c r="BC6">
        <v>100</v>
      </c>
      <c r="BM6">
        <v>0</v>
      </c>
      <c r="BO6">
        <v>36.700000000000003</v>
      </c>
      <c r="BP6">
        <v>109</v>
      </c>
      <c r="BQ6" t="s">
        <v>434</v>
      </c>
      <c r="BS6">
        <v>6</v>
      </c>
      <c r="BX6" t="s">
        <v>433</v>
      </c>
      <c r="BY6" s="14">
        <v>0.87847222222222221</v>
      </c>
      <c r="BZ6" t="s">
        <v>190</v>
      </c>
      <c r="CD6">
        <v>0</v>
      </c>
      <c r="CE6">
        <v>0</v>
      </c>
      <c r="CG6">
        <v>36.6</v>
      </c>
      <c r="CH6">
        <v>98</v>
      </c>
      <c r="CI6" t="s">
        <v>432</v>
      </c>
      <c r="CK6">
        <v>0</v>
      </c>
      <c r="CV6">
        <v>0</v>
      </c>
      <c r="CW6">
        <v>0</v>
      </c>
      <c r="CY6">
        <v>37</v>
      </c>
      <c r="CZ6">
        <v>85</v>
      </c>
      <c r="DA6" t="s">
        <v>195</v>
      </c>
      <c r="DC6">
        <v>0</v>
      </c>
      <c r="DD6">
        <v>100</v>
      </c>
      <c r="DN6">
        <v>0</v>
      </c>
      <c r="DO6" s="15">
        <v>43760</v>
      </c>
      <c r="DP6" s="28">
        <v>0.92847222222222225</v>
      </c>
      <c r="DQ6" s="15">
        <v>43761</v>
      </c>
      <c r="DR6" s="28">
        <v>0.27083333333333331</v>
      </c>
      <c r="DS6">
        <v>514</v>
      </c>
      <c r="DT6">
        <v>69</v>
      </c>
      <c r="DU6">
        <v>445</v>
      </c>
      <c r="DV6" s="29">
        <v>0.87939999999999996</v>
      </c>
      <c r="DW6">
        <v>0</v>
      </c>
      <c r="DX6">
        <v>61</v>
      </c>
      <c r="DY6">
        <v>14</v>
      </c>
      <c r="DZ6" s="15">
        <v>43762</v>
      </c>
      <c r="EA6" s="28">
        <v>0.94236111111111109</v>
      </c>
      <c r="EB6" s="15">
        <v>43763</v>
      </c>
      <c r="EC6" s="28">
        <v>0.31388888888888888</v>
      </c>
      <c r="ED6">
        <v>536</v>
      </c>
      <c r="EE6">
        <v>66</v>
      </c>
      <c r="EF6">
        <v>470</v>
      </c>
      <c r="EG6" s="29">
        <v>0.87690000000000001</v>
      </c>
      <c r="EH6">
        <v>0</v>
      </c>
      <c r="EI6">
        <v>66</v>
      </c>
      <c r="EJ6">
        <v>16</v>
      </c>
      <c r="EK6" s="28">
        <f t="shared" si="0"/>
        <v>0.29236111111111107</v>
      </c>
      <c r="EM6" s="15">
        <v>39637</v>
      </c>
      <c r="EN6">
        <v>11</v>
      </c>
      <c r="EO6" t="s">
        <v>61</v>
      </c>
      <c r="EP6">
        <v>0</v>
      </c>
      <c r="ER6">
        <v>0</v>
      </c>
      <c r="ET6">
        <v>0</v>
      </c>
      <c r="EU6" s="14">
        <v>0.91666666666666663</v>
      </c>
      <c r="EV6">
        <v>5</v>
      </c>
      <c r="EW6" s="14">
        <v>0.25</v>
      </c>
      <c r="EX6">
        <v>0</v>
      </c>
      <c r="EY6">
        <v>0</v>
      </c>
      <c r="EZ6">
        <v>0</v>
      </c>
      <c r="FA6">
        <v>0</v>
      </c>
      <c r="FD6">
        <v>0</v>
      </c>
      <c r="FF6" s="28"/>
      <c r="FG6">
        <v>5</v>
      </c>
      <c r="FH6">
        <v>1</v>
      </c>
      <c r="FJ6">
        <v>0</v>
      </c>
      <c r="FL6">
        <v>4</v>
      </c>
      <c r="FM6">
        <v>3</v>
      </c>
      <c r="FN6">
        <v>480</v>
      </c>
      <c r="FO6">
        <v>0</v>
      </c>
      <c r="FR6">
        <v>0</v>
      </c>
      <c r="FT6" s="28"/>
      <c r="FU6">
        <v>5</v>
      </c>
      <c r="FV6">
        <v>0</v>
      </c>
      <c r="FX6">
        <v>0</v>
      </c>
      <c r="FZ6">
        <v>3</v>
      </c>
      <c r="GA6">
        <v>4</v>
      </c>
      <c r="GB6">
        <v>540</v>
      </c>
      <c r="GC6">
        <v>7</v>
      </c>
      <c r="GD6" s="28"/>
      <c r="GE6" s="17">
        <f t="shared" si="1"/>
        <v>5</v>
      </c>
      <c r="GF6" s="17">
        <f t="shared" si="2"/>
        <v>0.5</v>
      </c>
      <c r="GG6" s="28"/>
      <c r="GH6" s="17">
        <f t="shared" si="3"/>
        <v>0</v>
      </c>
      <c r="GI6" s="28"/>
      <c r="GJ6" s="17">
        <f t="shared" si="4"/>
        <v>3.5</v>
      </c>
      <c r="GK6" s="17">
        <f t="shared" si="5"/>
        <v>3.5</v>
      </c>
      <c r="GL6" s="17">
        <f t="shared" ref="GL6:GL25" si="6">AVERAGE(FN6,GB6)</f>
        <v>510</v>
      </c>
    </row>
    <row r="7" spans="1:199" x14ac:dyDescent="0.2">
      <c r="A7">
        <v>9</v>
      </c>
      <c r="B7" t="s">
        <v>64</v>
      </c>
      <c r="C7">
        <v>0</v>
      </c>
      <c r="D7">
        <v>4.8</v>
      </c>
      <c r="E7" t="s">
        <v>61</v>
      </c>
      <c r="F7">
        <v>138</v>
      </c>
      <c r="G7">
        <v>6</v>
      </c>
      <c r="H7" t="s">
        <v>422</v>
      </c>
      <c r="K7">
        <v>37.1</v>
      </c>
      <c r="O7">
        <v>4</v>
      </c>
      <c r="Z7">
        <v>1</v>
      </c>
      <c r="AA7">
        <v>0</v>
      </c>
      <c r="AB7">
        <v>1</v>
      </c>
      <c r="AC7">
        <v>1</v>
      </c>
      <c r="AF7">
        <v>36.6</v>
      </c>
      <c r="AG7">
        <v>86</v>
      </c>
      <c r="AH7" t="s">
        <v>448</v>
      </c>
      <c r="AK7">
        <v>100</v>
      </c>
      <c r="AU7">
        <v>1</v>
      </c>
      <c r="AV7">
        <v>1</v>
      </c>
      <c r="AW7">
        <v>0</v>
      </c>
      <c r="AX7">
        <v>36.4</v>
      </c>
      <c r="AY7">
        <v>108</v>
      </c>
      <c r="AZ7" t="s">
        <v>449</v>
      </c>
      <c r="BM7">
        <v>1</v>
      </c>
      <c r="BO7">
        <v>36.200000000000003</v>
      </c>
      <c r="CD7">
        <v>1</v>
      </c>
      <c r="CE7">
        <v>1</v>
      </c>
      <c r="CG7">
        <v>36.700000000000003</v>
      </c>
      <c r="CH7">
        <v>85</v>
      </c>
      <c r="CI7" t="s">
        <v>450</v>
      </c>
      <c r="CV7">
        <v>1</v>
      </c>
      <c r="CW7">
        <v>1</v>
      </c>
      <c r="CY7">
        <v>36.200000000000003</v>
      </c>
      <c r="CZ7">
        <v>116</v>
      </c>
      <c r="DA7" t="s">
        <v>451</v>
      </c>
      <c r="DC7">
        <v>0</v>
      </c>
      <c r="DD7">
        <v>100</v>
      </c>
      <c r="DN7">
        <v>1</v>
      </c>
      <c r="DO7" s="15">
        <v>43762</v>
      </c>
      <c r="DP7" s="28">
        <v>0.83819444444444446</v>
      </c>
      <c r="DQ7" s="15">
        <v>43763</v>
      </c>
      <c r="DR7" s="28">
        <v>0.24652777777777779</v>
      </c>
      <c r="DS7">
        <v>528</v>
      </c>
      <c r="DT7">
        <v>67</v>
      </c>
      <c r="DU7">
        <v>461</v>
      </c>
      <c r="DV7" s="29">
        <v>0.87309999999999999</v>
      </c>
      <c r="DW7">
        <v>7</v>
      </c>
      <c r="DX7">
        <v>61</v>
      </c>
      <c r="DY7">
        <v>25</v>
      </c>
      <c r="DZ7" s="15">
        <v>43763</v>
      </c>
      <c r="EA7" s="28">
        <v>0.84097222222222223</v>
      </c>
      <c r="EB7" s="15">
        <v>43764</v>
      </c>
      <c r="EC7" s="28">
        <v>0.24374999999999999</v>
      </c>
      <c r="ED7">
        <v>460</v>
      </c>
      <c r="EE7">
        <v>77</v>
      </c>
      <c r="EF7">
        <v>383</v>
      </c>
      <c r="EG7" s="29">
        <v>0.83260000000000001</v>
      </c>
      <c r="EH7">
        <v>7</v>
      </c>
      <c r="EI7">
        <v>75</v>
      </c>
      <c r="EJ7">
        <v>31</v>
      </c>
      <c r="EK7" s="28">
        <f t="shared" si="0"/>
        <v>0.24513888888888891</v>
      </c>
      <c r="EM7" s="15">
        <v>44320</v>
      </c>
      <c r="EN7">
        <v>5</v>
      </c>
      <c r="EO7" t="s">
        <v>114</v>
      </c>
      <c r="EP7">
        <v>0</v>
      </c>
      <c r="ER7">
        <v>0</v>
      </c>
      <c r="ET7">
        <v>0</v>
      </c>
      <c r="EU7" s="14">
        <v>0.8125</v>
      </c>
      <c r="EV7">
        <v>10</v>
      </c>
      <c r="EW7" s="14">
        <v>0.8125</v>
      </c>
      <c r="EX7">
        <v>0</v>
      </c>
      <c r="EY7">
        <v>0</v>
      </c>
      <c r="EZ7">
        <v>0</v>
      </c>
      <c r="FA7">
        <v>0</v>
      </c>
      <c r="FD7">
        <v>1</v>
      </c>
      <c r="FF7" s="28">
        <v>0.83333333333333337</v>
      </c>
      <c r="FG7">
        <v>30</v>
      </c>
      <c r="FH7">
        <v>2</v>
      </c>
      <c r="FI7" s="14">
        <v>0.25</v>
      </c>
      <c r="FJ7">
        <v>0</v>
      </c>
      <c r="FK7" s="14">
        <v>0.29166666666666669</v>
      </c>
      <c r="FL7">
        <v>3</v>
      </c>
      <c r="FM7">
        <v>3</v>
      </c>
      <c r="FN7">
        <v>510</v>
      </c>
      <c r="FO7">
        <v>0</v>
      </c>
      <c r="FR7">
        <v>1</v>
      </c>
      <c r="FT7" s="28">
        <v>0.83333333333333337</v>
      </c>
      <c r="FU7">
        <v>30</v>
      </c>
      <c r="FV7">
        <v>0</v>
      </c>
      <c r="FW7" s="14">
        <v>0.27083333333333331</v>
      </c>
      <c r="FX7">
        <v>0</v>
      </c>
      <c r="FZ7">
        <v>2</v>
      </c>
      <c r="GA7">
        <v>2</v>
      </c>
      <c r="GB7">
        <v>510</v>
      </c>
      <c r="GC7">
        <v>5</v>
      </c>
      <c r="GD7" s="28">
        <v>0.83333333333333337</v>
      </c>
      <c r="GE7" s="17">
        <f t="shared" si="1"/>
        <v>30</v>
      </c>
      <c r="GF7" s="17">
        <f t="shared" si="2"/>
        <v>1</v>
      </c>
      <c r="GG7" s="28">
        <v>0.26041666666666669</v>
      </c>
      <c r="GH7" s="17">
        <f t="shared" si="3"/>
        <v>0</v>
      </c>
      <c r="GI7" s="28"/>
      <c r="GJ7" s="17">
        <f t="shared" si="4"/>
        <v>2.5</v>
      </c>
      <c r="GK7" s="17">
        <f t="shared" si="5"/>
        <v>2.5</v>
      </c>
      <c r="GL7" s="17">
        <f t="shared" si="6"/>
        <v>510</v>
      </c>
    </row>
    <row r="8" spans="1:199" x14ac:dyDescent="0.2">
      <c r="A8">
        <v>20</v>
      </c>
      <c r="B8" t="s">
        <v>69</v>
      </c>
      <c r="C8">
        <v>0</v>
      </c>
      <c r="D8">
        <v>9.9</v>
      </c>
      <c r="E8" t="s">
        <v>61</v>
      </c>
      <c r="F8">
        <v>141</v>
      </c>
      <c r="G8">
        <v>6</v>
      </c>
      <c r="H8" t="s">
        <v>392</v>
      </c>
      <c r="K8">
        <v>36.6</v>
      </c>
      <c r="L8">
        <v>77</v>
      </c>
      <c r="M8" t="s">
        <v>346</v>
      </c>
      <c r="O8">
        <v>0</v>
      </c>
      <c r="Z8">
        <v>0</v>
      </c>
      <c r="AA8">
        <v>0</v>
      </c>
      <c r="AB8">
        <v>1</v>
      </c>
      <c r="AC8">
        <v>1</v>
      </c>
      <c r="AF8">
        <v>36.6</v>
      </c>
      <c r="AG8">
        <v>69</v>
      </c>
      <c r="AH8" t="s">
        <v>391</v>
      </c>
      <c r="AJ8">
        <v>0</v>
      </c>
      <c r="AK8">
        <v>98</v>
      </c>
      <c r="AU8">
        <v>0</v>
      </c>
      <c r="AV8">
        <v>0</v>
      </c>
      <c r="AW8">
        <v>0</v>
      </c>
      <c r="AX8">
        <v>36.6</v>
      </c>
      <c r="AY8">
        <v>76</v>
      </c>
      <c r="AZ8" t="s">
        <v>390</v>
      </c>
      <c r="BJ8" t="s">
        <v>389</v>
      </c>
      <c r="BK8" s="14">
        <v>0.34236111111111112</v>
      </c>
      <c r="BL8" t="s">
        <v>388</v>
      </c>
      <c r="BM8">
        <v>0</v>
      </c>
      <c r="BO8">
        <v>36.5</v>
      </c>
      <c r="BP8">
        <v>90</v>
      </c>
      <c r="BQ8" t="s">
        <v>387</v>
      </c>
      <c r="CD8">
        <v>0</v>
      </c>
      <c r="CE8">
        <v>0</v>
      </c>
      <c r="CG8">
        <v>36.1</v>
      </c>
      <c r="CH8">
        <v>76</v>
      </c>
      <c r="CI8" t="s">
        <v>386</v>
      </c>
      <c r="CK8">
        <v>0</v>
      </c>
      <c r="CL8">
        <v>98</v>
      </c>
      <c r="CV8">
        <v>0</v>
      </c>
      <c r="CW8">
        <v>0</v>
      </c>
      <c r="CY8">
        <v>36.6</v>
      </c>
      <c r="CZ8">
        <v>82</v>
      </c>
      <c r="DA8" t="s">
        <v>385</v>
      </c>
      <c r="DK8" t="s">
        <v>304</v>
      </c>
      <c r="DL8" s="14">
        <v>0.56527777777777777</v>
      </c>
      <c r="DM8" t="s">
        <v>363</v>
      </c>
      <c r="DN8">
        <v>1</v>
      </c>
      <c r="DO8" s="15">
        <v>44013</v>
      </c>
      <c r="DP8" s="28">
        <v>0.91111111111111109</v>
      </c>
      <c r="DQ8" s="15">
        <v>44014</v>
      </c>
      <c r="DR8" s="28">
        <v>0.31875000000000003</v>
      </c>
      <c r="DS8">
        <v>588</v>
      </c>
      <c r="DT8">
        <v>57</v>
      </c>
      <c r="DU8">
        <v>531</v>
      </c>
      <c r="DV8" s="29">
        <v>0.91869999999999996</v>
      </c>
      <c r="DW8">
        <v>7</v>
      </c>
      <c r="DX8">
        <v>47</v>
      </c>
      <c r="DY8">
        <v>14</v>
      </c>
      <c r="DZ8" s="15">
        <v>44014</v>
      </c>
      <c r="EA8" s="28">
        <v>0.89583333333333337</v>
      </c>
      <c r="EB8" s="15">
        <v>44015</v>
      </c>
      <c r="EC8" s="28">
        <v>0.30555555555555552</v>
      </c>
      <c r="ED8">
        <v>591</v>
      </c>
      <c r="EE8">
        <v>31</v>
      </c>
      <c r="EF8">
        <v>560</v>
      </c>
      <c r="EG8" s="29">
        <v>0.96050000000000002</v>
      </c>
      <c r="EH8">
        <v>7</v>
      </c>
      <c r="EI8">
        <v>23</v>
      </c>
      <c r="EJ8">
        <v>16</v>
      </c>
      <c r="EK8" s="28">
        <f t="shared" si="0"/>
        <v>0.31215277777777778</v>
      </c>
      <c r="EM8" s="15">
        <v>40439</v>
      </c>
      <c r="EN8">
        <v>9.9</v>
      </c>
      <c r="EO8" t="s">
        <v>61</v>
      </c>
      <c r="EP8">
        <v>0</v>
      </c>
      <c r="ER8">
        <v>0</v>
      </c>
      <c r="ET8">
        <v>0</v>
      </c>
      <c r="EU8" s="14">
        <v>0.875</v>
      </c>
      <c r="EV8">
        <v>5</v>
      </c>
      <c r="EW8" s="14">
        <v>0.29166666666666669</v>
      </c>
      <c r="EX8">
        <v>1</v>
      </c>
      <c r="EY8">
        <v>0</v>
      </c>
      <c r="EZ8">
        <v>0</v>
      </c>
      <c r="FA8">
        <v>0</v>
      </c>
      <c r="FC8">
        <v>0</v>
      </c>
      <c r="FD8">
        <v>0</v>
      </c>
      <c r="FF8" s="28">
        <v>0</v>
      </c>
      <c r="FG8">
        <v>5</v>
      </c>
      <c r="FH8">
        <v>1</v>
      </c>
      <c r="FI8" s="14">
        <v>0.33333333333333331</v>
      </c>
      <c r="FJ8">
        <v>1</v>
      </c>
      <c r="FL8">
        <v>4</v>
      </c>
      <c r="FM8">
        <v>2</v>
      </c>
      <c r="FN8">
        <v>420</v>
      </c>
      <c r="FO8">
        <v>0</v>
      </c>
      <c r="FR8">
        <v>0</v>
      </c>
      <c r="FT8" s="28">
        <v>0.89583333333333337</v>
      </c>
      <c r="FU8">
        <v>1</v>
      </c>
      <c r="FV8">
        <v>0</v>
      </c>
      <c r="FW8" s="14">
        <v>0.29166666666666669</v>
      </c>
      <c r="FX8">
        <v>0</v>
      </c>
      <c r="FY8" s="14">
        <v>0.29166666666666669</v>
      </c>
      <c r="FZ8">
        <v>4</v>
      </c>
      <c r="GA8">
        <v>2</v>
      </c>
      <c r="GB8">
        <v>540</v>
      </c>
      <c r="GC8">
        <v>9</v>
      </c>
      <c r="GD8" s="28">
        <v>0.94791666666666663</v>
      </c>
      <c r="GE8" s="17">
        <f t="shared" si="1"/>
        <v>3</v>
      </c>
      <c r="GF8" s="17">
        <f t="shared" si="2"/>
        <v>0.5</v>
      </c>
      <c r="GG8" s="28">
        <v>0.3125</v>
      </c>
      <c r="GH8" s="17">
        <f t="shared" si="3"/>
        <v>0.5</v>
      </c>
      <c r="GI8" s="28"/>
      <c r="GJ8" s="17">
        <f t="shared" si="4"/>
        <v>4</v>
      </c>
      <c r="GK8" s="17">
        <f t="shared" si="5"/>
        <v>2</v>
      </c>
      <c r="GL8" s="17">
        <f t="shared" si="6"/>
        <v>480</v>
      </c>
    </row>
    <row r="9" spans="1:199" x14ac:dyDescent="0.2">
      <c r="A9">
        <v>24</v>
      </c>
      <c r="B9" t="s">
        <v>62</v>
      </c>
      <c r="C9">
        <v>0</v>
      </c>
      <c r="D9">
        <v>8</v>
      </c>
      <c r="E9" t="s">
        <v>60</v>
      </c>
      <c r="F9">
        <v>87</v>
      </c>
      <c r="G9">
        <v>4</v>
      </c>
      <c r="H9" t="s">
        <v>81</v>
      </c>
      <c r="K9">
        <v>36.6</v>
      </c>
      <c r="L9">
        <v>89</v>
      </c>
      <c r="M9" t="s">
        <v>223</v>
      </c>
      <c r="T9" t="s">
        <v>360</v>
      </c>
      <c r="U9" s="14">
        <v>0.89513888888888893</v>
      </c>
      <c r="V9" t="s">
        <v>359</v>
      </c>
      <c r="Z9">
        <v>1</v>
      </c>
      <c r="AA9">
        <v>0</v>
      </c>
      <c r="AB9">
        <v>1</v>
      </c>
      <c r="AC9">
        <v>1</v>
      </c>
      <c r="AF9">
        <v>36.299999999999997</v>
      </c>
      <c r="AG9">
        <v>80</v>
      </c>
      <c r="AH9" t="s">
        <v>362</v>
      </c>
      <c r="AJ9">
        <v>0</v>
      </c>
      <c r="AK9">
        <v>97</v>
      </c>
      <c r="AU9">
        <v>0</v>
      </c>
      <c r="AV9">
        <v>1</v>
      </c>
      <c r="AW9">
        <v>0</v>
      </c>
      <c r="AX9">
        <v>36.299999999999997</v>
      </c>
      <c r="AY9">
        <v>117</v>
      </c>
      <c r="AZ9" t="s">
        <v>361</v>
      </c>
      <c r="BC9">
        <v>96</v>
      </c>
      <c r="BG9" t="s">
        <v>360</v>
      </c>
      <c r="BH9" s="14">
        <v>0.34791666666666665</v>
      </c>
      <c r="BI9" t="s">
        <v>359</v>
      </c>
      <c r="BM9">
        <v>1</v>
      </c>
      <c r="BP9">
        <v>114</v>
      </c>
      <c r="BQ9" t="s">
        <v>312</v>
      </c>
      <c r="BS9">
        <v>0</v>
      </c>
      <c r="CD9">
        <v>0</v>
      </c>
      <c r="CE9">
        <v>1</v>
      </c>
      <c r="CH9">
        <v>84</v>
      </c>
      <c r="CI9" t="s">
        <v>358</v>
      </c>
      <c r="CK9">
        <v>0</v>
      </c>
      <c r="CL9">
        <v>95</v>
      </c>
      <c r="CV9">
        <v>0</v>
      </c>
      <c r="CW9">
        <v>1</v>
      </c>
      <c r="CY9">
        <v>36.200000000000003</v>
      </c>
      <c r="CZ9">
        <v>94</v>
      </c>
      <c r="DA9" t="s">
        <v>357</v>
      </c>
      <c r="DC9">
        <v>0</v>
      </c>
      <c r="DN9">
        <v>1</v>
      </c>
      <c r="DO9" s="15">
        <v>44039</v>
      </c>
      <c r="DP9" s="28">
        <v>0.91527777777777775</v>
      </c>
      <c r="DQ9" s="15">
        <v>44040</v>
      </c>
      <c r="DR9" s="28">
        <v>0.30624999999999997</v>
      </c>
      <c r="DS9">
        <v>564</v>
      </c>
      <c r="DT9">
        <v>61</v>
      </c>
      <c r="DU9">
        <v>503</v>
      </c>
      <c r="DV9" s="29">
        <v>0.90629999999999999</v>
      </c>
      <c r="DW9">
        <v>7</v>
      </c>
      <c r="DX9">
        <v>52</v>
      </c>
      <c r="DY9">
        <v>24</v>
      </c>
      <c r="DZ9" s="15">
        <v>44040</v>
      </c>
      <c r="EA9" s="28">
        <v>0.95763888888888893</v>
      </c>
      <c r="EB9" s="15">
        <v>44041</v>
      </c>
      <c r="EC9" s="28">
        <v>0.28055555555555556</v>
      </c>
      <c r="ED9">
        <v>466</v>
      </c>
      <c r="EE9">
        <v>75</v>
      </c>
      <c r="EF9">
        <v>391</v>
      </c>
      <c r="EG9" s="29">
        <v>0.85560000000000003</v>
      </c>
      <c r="EH9">
        <v>7</v>
      </c>
      <c r="EI9">
        <v>66</v>
      </c>
      <c r="EJ9">
        <v>29</v>
      </c>
      <c r="EK9" s="28">
        <f t="shared" si="0"/>
        <v>0.29340277777777779</v>
      </c>
      <c r="EM9" s="15">
        <v>41010</v>
      </c>
      <c r="EN9">
        <v>8</v>
      </c>
      <c r="EO9" t="s">
        <v>60</v>
      </c>
      <c r="EP9">
        <v>0</v>
      </c>
      <c r="ER9">
        <v>0</v>
      </c>
      <c r="ET9">
        <v>0</v>
      </c>
      <c r="EU9" s="14">
        <v>0.875</v>
      </c>
      <c r="EV9">
        <v>60</v>
      </c>
      <c r="EW9" s="14">
        <v>0.33333333333333331</v>
      </c>
      <c r="EX9">
        <v>0</v>
      </c>
      <c r="EY9">
        <v>0</v>
      </c>
      <c r="EZ9">
        <v>0</v>
      </c>
      <c r="FA9">
        <v>0</v>
      </c>
      <c r="FD9">
        <v>0</v>
      </c>
      <c r="FF9" s="28">
        <v>0.89583333333333337</v>
      </c>
      <c r="FG9">
        <v>10</v>
      </c>
      <c r="FH9">
        <v>0</v>
      </c>
      <c r="FI9" s="14">
        <v>0.29166666666666669</v>
      </c>
      <c r="FJ9">
        <v>1</v>
      </c>
      <c r="FK9" s="14">
        <v>0.3125</v>
      </c>
      <c r="FL9">
        <v>5</v>
      </c>
      <c r="FM9">
        <v>3</v>
      </c>
      <c r="FN9">
        <v>540</v>
      </c>
      <c r="FO9">
        <v>0</v>
      </c>
      <c r="FR9">
        <v>0</v>
      </c>
      <c r="FT9" s="28">
        <v>0.95833333333333337</v>
      </c>
      <c r="FU9">
        <v>30</v>
      </c>
      <c r="FV9">
        <v>0</v>
      </c>
      <c r="FW9" s="14">
        <v>0.29166666666666669</v>
      </c>
      <c r="FX9">
        <v>1</v>
      </c>
      <c r="FY9" s="14">
        <v>0.3125</v>
      </c>
      <c r="FZ9">
        <v>4</v>
      </c>
      <c r="GA9">
        <v>4</v>
      </c>
      <c r="GB9">
        <v>480</v>
      </c>
      <c r="GC9">
        <v>7</v>
      </c>
      <c r="GD9" s="28">
        <v>0.92708333333333337</v>
      </c>
      <c r="GE9" s="17">
        <f t="shared" si="1"/>
        <v>20</v>
      </c>
      <c r="GF9" s="17">
        <f t="shared" si="2"/>
        <v>0</v>
      </c>
      <c r="GG9" s="28">
        <v>0.29166666666666669</v>
      </c>
      <c r="GH9" s="17">
        <f t="shared" si="3"/>
        <v>1</v>
      </c>
      <c r="GI9" s="28"/>
      <c r="GJ9" s="17">
        <f t="shared" si="4"/>
        <v>4.5</v>
      </c>
      <c r="GK9" s="17">
        <f t="shared" si="5"/>
        <v>3.5</v>
      </c>
      <c r="GL9" s="17">
        <f t="shared" si="6"/>
        <v>510</v>
      </c>
    </row>
    <row r="10" spans="1:199" x14ac:dyDescent="0.2">
      <c r="A10">
        <v>27</v>
      </c>
      <c r="B10" t="s">
        <v>72</v>
      </c>
      <c r="C10">
        <v>0</v>
      </c>
      <c r="D10">
        <v>12.7</v>
      </c>
      <c r="E10" t="s">
        <v>61</v>
      </c>
      <c r="F10">
        <v>199</v>
      </c>
      <c r="G10">
        <v>8</v>
      </c>
      <c r="H10" t="s">
        <v>81</v>
      </c>
      <c r="K10">
        <v>37.799999999999997</v>
      </c>
      <c r="L10">
        <v>101</v>
      </c>
      <c r="M10" t="s">
        <v>356</v>
      </c>
      <c r="O10">
        <v>0</v>
      </c>
      <c r="P10">
        <v>99</v>
      </c>
      <c r="T10" t="s">
        <v>203</v>
      </c>
      <c r="V10">
        <v>1000</v>
      </c>
      <c r="W10" t="s">
        <v>216</v>
      </c>
      <c r="Y10" t="s">
        <v>351</v>
      </c>
      <c r="Z10">
        <v>1</v>
      </c>
      <c r="AA10">
        <v>0</v>
      </c>
      <c r="AB10">
        <v>1</v>
      </c>
      <c r="AC10">
        <v>1</v>
      </c>
      <c r="AF10">
        <v>36.1</v>
      </c>
      <c r="AG10">
        <v>97</v>
      </c>
      <c r="AH10" t="s">
        <v>355</v>
      </c>
      <c r="AJ10">
        <v>0</v>
      </c>
      <c r="AK10">
        <v>96</v>
      </c>
      <c r="AO10" t="s">
        <v>203</v>
      </c>
      <c r="AQ10" t="s">
        <v>306</v>
      </c>
      <c r="AR10" t="s">
        <v>216</v>
      </c>
      <c r="AT10" t="s">
        <v>351</v>
      </c>
      <c r="AU10">
        <v>1</v>
      </c>
      <c r="AV10">
        <v>1</v>
      </c>
      <c r="AW10">
        <v>0</v>
      </c>
      <c r="AX10">
        <v>37.200000000000003</v>
      </c>
      <c r="AY10">
        <v>95</v>
      </c>
      <c r="AZ10" t="s">
        <v>354</v>
      </c>
      <c r="BC10">
        <v>97</v>
      </c>
      <c r="BG10" t="s">
        <v>203</v>
      </c>
      <c r="BI10" t="s">
        <v>306</v>
      </c>
      <c r="BJ10" t="s">
        <v>216</v>
      </c>
      <c r="BL10" t="s">
        <v>351</v>
      </c>
      <c r="BM10">
        <v>1</v>
      </c>
      <c r="BO10">
        <v>37.6</v>
      </c>
      <c r="BP10">
        <v>88</v>
      </c>
      <c r="BQ10" t="s">
        <v>224</v>
      </c>
      <c r="BS10">
        <v>0</v>
      </c>
      <c r="BT10">
        <v>99</v>
      </c>
      <c r="BV10">
        <v>104</v>
      </c>
      <c r="CA10" t="s">
        <v>216</v>
      </c>
      <c r="CC10" t="s">
        <v>351</v>
      </c>
      <c r="CD10">
        <v>1</v>
      </c>
      <c r="CE10">
        <v>1</v>
      </c>
      <c r="CG10">
        <v>38.1</v>
      </c>
      <c r="CH10">
        <v>101</v>
      </c>
      <c r="CI10" t="s">
        <v>353</v>
      </c>
      <c r="CK10">
        <v>7</v>
      </c>
      <c r="CL10">
        <v>95</v>
      </c>
      <c r="CP10" t="s">
        <v>203</v>
      </c>
      <c r="CR10" t="s">
        <v>306</v>
      </c>
      <c r="CS10" t="s">
        <v>352</v>
      </c>
      <c r="CT10">
        <v>1</v>
      </c>
      <c r="CU10" t="s">
        <v>351</v>
      </c>
      <c r="CV10">
        <v>1</v>
      </c>
      <c r="CW10">
        <v>1</v>
      </c>
      <c r="CY10">
        <v>36.9</v>
      </c>
      <c r="CZ10">
        <v>88</v>
      </c>
      <c r="DA10" t="s">
        <v>350</v>
      </c>
      <c r="DC10">
        <v>6</v>
      </c>
      <c r="DN10">
        <v>1</v>
      </c>
      <c r="DO10" s="15">
        <v>44130</v>
      </c>
      <c r="DP10" s="28">
        <v>0.9590277777777777</v>
      </c>
      <c r="DQ10" s="15">
        <v>44131</v>
      </c>
      <c r="DR10" s="28">
        <v>0.24583333333333335</v>
      </c>
      <c r="DS10">
        <v>414</v>
      </c>
      <c r="DT10">
        <v>60</v>
      </c>
      <c r="DU10">
        <v>354</v>
      </c>
      <c r="DV10" s="29">
        <v>0.87409999999999999</v>
      </c>
      <c r="DW10">
        <v>7</v>
      </c>
      <c r="DX10">
        <v>51</v>
      </c>
      <c r="DY10">
        <v>8</v>
      </c>
      <c r="DZ10" s="15">
        <v>44132</v>
      </c>
      <c r="EA10" s="28">
        <v>8.4722222222222213E-2</v>
      </c>
      <c r="EB10" s="15">
        <v>44132</v>
      </c>
      <c r="EC10" s="28">
        <v>0.23472222222222219</v>
      </c>
      <c r="ED10">
        <v>217</v>
      </c>
      <c r="EE10">
        <v>33</v>
      </c>
      <c r="EF10">
        <v>184</v>
      </c>
      <c r="EG10" s="29">
        <v>0.87619999999999998</v>
      </c>
      <c r="EH10">
        <v>6</v>
      </c>
      <c r="EI10">
        <v>26</v>
      </c>
      <c r="EJ10">
        <v>4</v>
      </c>
      <c r="EK10" s="28">
        <f t="shared" si="0"/>
        <v>0.24027777777777776</v>
      </c>
      <c r="EM10" s="15">
        <v>39528</v>
      </c>
      <c r="EN10">
        <v>12.7</v>
      </c>
      <c r="EO10" t="s">
        <v>61</v>
      </c>
      <c r="EP10">
        <v>0</v>
      </c>
      <c r="ER10">
        <v>0</v>
      </c>
      <c r="ET10">
        <v>0</v>
      </c>
      <c r="EU10" s="14">
        <v>0.91666666666666663</v>
      </c>
      <c r="EV10">
        <v>30</v>
      </c>
      <c r="EW10" s="14">
        <v>0.29166666666666669</v>
      </c>
      <c r="EX10">
        <v>0</v>
      </c>
      <c r="EY10">
        <v>0</v>
      </c>
      <c r="EZ10">
        <v>0</v>
      </c>
      <c r="FA10">
        <v>0</v>
      </c>
      <c r="FC10">
        <v>0</v>
      </c>
      <c r="FD10">
        <v>1</v>
      </c>
      <c r="FE10" t="s">
        <v>128</v>
      </c>
      <c r="FF10" s="28">
        <v>0</v>
      </c>
      <c r="FG10">
        <v>5</v>
      </c>
      <c r="FH10">
        <v>7</v>
      </c>
      <c r="FI10" s="14">
        <v>0.20833333333333334</v>
      </c>
      <c r="FJ10">
        <v>0</v>
      </c>
      <c r="FL10">
        <v>2</v>
      </c>
      <c r="FM10">
        <v>1</v>
      </c>
      <c r="FN10">
        <v>300</v>
      </c>
      <c r="FO10">
        <v>1</v>
      </c>
      <c r="FP10" t="s">
        <v>129</v>
      </c>
      <c r="FQ10">
        <v>2</v>
      </c>
      <c r="FR10">
        <v>1</v>
      </c>
      <c r="FS10" t="s">
        <v>130</v>
      </c>
      <c r="FT10" s="28">
        <v>0.95833333333333337</v>
      </c>
      <c r="FU10">
        <v>15</v>
      </c>
      <c r="FV10">
        <v>5</v>
      </c>
      <c r="FW10" s="14">
        <v>0.20833333333333334</v>
      </c>
      <c r="FX10">
        <v>1</v>
      </c>
      <c r="FZ10">
        <v>3</v>
      </c>
      <c r="GA10">
        <v>2</v>
      </c>
      <c r="GB10">
        <v>180</v>
      </c>
      <c r="GC10">
        <v>5</v>
      </c>
      <c r="GD10" s="28">
        <v>0.97916666666666663</v>
      </c>
      <c r="GE10" s="17">
        <f t="shared" si="1"/>
        <v>10</v>
      </c>
      <c r="GF10" s="17">
        <f t="shared" si="2"/>
        <v>6</v>
      </c>
      <c r="GG10" s="28">
        <v>0.20833333333333334</v>
      </c>
      <c r="GH10" s="17">
        <f t="shared" si="3"/>
        <v>0.5</v>
      </c>
      <c r="GI10" s="28"/>
      <c r="GJ10" s="17">
        <f t="shared" si="4"/>
        <v>2.5</v>
      </c>
      <c r="GK10" s="17">
        <f t="shared" si="5"/>
        <v>1.5</v>
      </c>
      <c r="GL10" s="17">
        <f t="shared" si="6"/>
        <v>240</v>
      </c>
    </row>
    <row r="11" spans="1:199" x14ac:dyDescent="0.2">
      <c r="A11">
        <v>35</v>
      </c>
      <c r="B11" t="s">
        <v>79</v>
      </c>
      <c r="C11">
        <v>0</v>
      </c>
      <c r="D11">
        <v>14</v>
      </c>
      <c r="E11" t="s">
        <v>60</v>
      </c>
      <c r="F11">
        <v>137</v>
      </c>
      <c r="G11">
        <v>6</v>
      </c>
      <c r="H11" t="s">
        <v>81</v>
      </c>
      <c r="K11">
        <v>36.700000000000003</v>
      </c>
      <c r="L11">
        <v>106</v>
      </c>
      <c r="M11" t="s">
        <v>315</v>
      </c>
      <c r="O11">
        <v>0</v>
      </c>
      <c r="P11">
        <v>94</v>
      </c>
      <c r="W11" t="s">
        <v>241</v>
      </c>
      <c r="Y11" t="s">
        <v>240</v>
      </c>
      <c r="Z11">
        <v>1</v>
      </c>
      <c r="AA11">
        <v>0</v>
      </c>
      <c r="AB11">
        <v>1</v>
      </c>
      <c r="AC11">
        <v>1</v>
      </c>
      <c r="AF11">
        <v>36</v>
      </c>
      <c r="AG11">
        <v>81</v>
      </c>
      <c r="AH11" t="s">
        <v>314</v>
      </c>
      <c r="AJ11">
        <v>0</v>
      </c>
      <c r="AR11" t="s">
        <v>241</v>
      </c>
      <c r="AT11" t="s">
        <v>240</v>
      </c>
      <c r="AU11">
        <v>1</v>
      </c>
      <c r="AV11">
        <v>1</v>
      </c>
      <c r="AW11">
        <v>0</v>
      </c>
      <c r="AX11">
        <v>36.700000000000003</v>
      </c>
      <c r="AY11">
        <v>84</v>
      </c>
      <c r="AZ11" t="s">
        <v>313</v>
      </c>
      <c r="BB11">
        <v>0</v>
      </c>
      <c r="BC11">
        <v>96</v>
      </c>
      <c r="BJ11" t="s">
        <v>241</v>
      </c>
      <c r="BL11" t="s">
        <v>240</v>
      </c>
      <c r="BM11">
        <v>1</v>
      </c>
      <c r="BO11">
        <v>36.700000000000003</v>
      </c>
      <c r="BP11">
        <v>106</v>
      </c>
      <c r="BQ11" t="s">
        <v>106</v>
      </c>
      <c r="BS11">
        <v>0</v>
      </c>
      <c r="BT11">
        <v>100</v>
      </c>
      <c r="CA11" t="s">
        <v>241</v>
      </c>
      <c r="CC11" t="s">
        <v>240</v>
      </c>
      <c r="CD11">
        <v>1</v>
      </c>
      <c r="CE11">
        <v>1</v>
      </c>
      <c r="CG11">
        <v>36</v>
      </c>
      <c r="CH11">
        <v>83</v>
      </c>
      <c r="CI11" t="s">
        <v>236</v>
      </c>
      <c r="CK11">
        <v>0</v>
      </c>
      <c r="CL11">
        <v>97</v>
      </c>
      <c r="CS11" t="s">
        <v>241</v>
      </c>
      <c r="CU11" t="s">
        <v>240</v>
      </c>
      <c r="CV11">
        <v>1</v>
      </c>
      <c r="CW11">
        <v>1</v>
      </c>
      <c r="CY11">
        <v>36.200000000000003</v>
      </c>
      <c r="CZ11">
        <v>95</v>
      </c>
      <c r="DA11" t="s">
        <v>312</v>
      </c>
      <c r="DC11">
        <v>0</v>
      </c>
      <c r="DD11">
        <v>98</v>
      </c>
      <c r="DK11" t="s">
        <v>241</v>
      </c>
      <c r="DM11" t="s">
        <v>240</v>
      </c>
      <c r="DN11">
        <v>1</v>
      </c>
      <c r="DO11" s="15">
        <v>44160</v>
      </c>
      <c r="DP11" s="28">
        <v>0.90972222222222221</v>
      </c>
      <c r="DQ11" s="15">
        <v>44161</v>
      </c>
      <c r="DR11" s="28">
        <v>0.27152777777777776</v>
      </c>
      <c r="DS11">
        <v>522</v>
      </c>
      <c r="DT11">
        <v>46</v>
      </c>
      <c r="DU11">
        <v>476</v>
      </c>
      <c r="DV11" s="29">
        <v>0.92430000000000001</v>
      </c>
      <c r="DW11">
        <v>6</v>
      </c>
      <c r="DX11">
        <v>39</v>
      </c>
      <c r="DY11">
        <v>11</v>
      </c>
      <c r="DZ11" s="15">
        <v>44161</v>
      </c>
      <c r="EA11" s="28">
        <v>0.86944444444444446</v>
      </c>
      <c r="EB11" s="15">
        <v>44162</v>
      </c>
      <c r="EC11" s="28">
        <v>0.3215277777777778</v>
      </c>
      <c r="ED11">
        <v>652</v>
      </c>
      <c r="EE11">
        <v>103</v>
      </c>
      <c r="EF11">
        <v>549</v>
      </c>
      <c r="EG11" s="29">
        <v>0.87</v>
      </c>
      <c r="EH11">
        <v>7</v>
      </c>
      <c r="EI11">
        <v>81</v>
      </c>
      <c r="EJ11">
        <v>12</v>
      </c>
      <c r="EK11" s="28">
        <f t="shared" si="0"/>
        <v>0.29652777777777778</v>
      </c>
      <c r="EM11" s="15">
        <v>39046</v>
      </c>
      <c r="EN11">
        <v>14</v>
      </c>
      <c r="EO11" t="s">
        <v>60</v>
      </c>
      <c r="EP11">
        <v>0</v>
      </c>
      <c r="ER11">
        <v>0</v>
      </c>
      <c r="ET11">
        <v>0</v>
      </c>
      <c r="EU11" s="14">
        <v>0.91666666666666663</v>
      </c>
      <c r="EV11">
        <v>30</v>
      </c>
      <c r="EW11" s="14">
        <v>0.29166666666666669</v>
      </c>
      <c r="EX11">
        <v>0</v>
      </c>
      <c r="EY11">
        <v>0</v>
      </c>
      <c r="EZ11">
        <v>0</v>
      </c>
      <c r="FA11">
        <v>0</v>
      </c>
      <c r="FD11">
        <v>0</v>
      </c>
      <c r="FF11" s="28">
        <v>0.875</v>
      </c>
      <c r="FG11">
        <v>5</v>
      </c>
      <c r="FH11">
        <v>0</v>
      </c>
      <c r="FI11" s="14">
        <v>0.25</v>
      </c>
      <c r="FJ11">
        <v>0</v>
      </c>
      <c r="FK11" s="14">
        <v>0.29166666666666669</v>
      </c>
      <c r="FL11">
        <v>5</v>
      </c>
      <c r="FM11">
        <v>5</v>
      </c>
      <c r="FN11">
        <v>480</v>
      </c>
      <c r="FO11">
        <v>1</v>
      </c>
      <c r="FP11" s="14">
        <v>0.54166666666666663</v>
      </c>
      <c r="FR11">
        <v>0</v>
      </c>
      <c r="FT11" s="28">
        <v>0.875</v>
      </c>
      <c r="FU11">
        <v>5</v>
      </c>
      <c r="FV11">
        <v>0</v>
      </c>
      <c r="FW11" s="14">
        <v>0.25</v>
      </c>
      <c r="FX11">
        <v>0</v>
      </c>
      <c r="FY11" s="14">
        <v>0.33333333333333331</v>
      </c>
      <c r="FZ11">
        <v>5</v>
      </c>
      <c r="GA11">
        <v>5</v>
      </c>
      <c r="GB11">
        <v>480</v>
      </c>
      <c r="GC11">
        <v>9</v>
      </c>
      <c r="GD11" s="28">
        <v>0.875</v>
      </c>
      <c r="GE11" s="17">
        <f t="shared" si="1"/>
        <v>5</v>
      </c>
      <c r="GF11" s="17">
        <f t="shared" si="2"/>
        <v>0</v>
      </c>
      <c r="GG11" s="28">
        <v>0.25</v>
      </c>
      <c r="GH11" s="17">
        <f t="shared" si="3"/>
        <v>0</v>
      </c>
      <c r="GI11" s="28"/>
      <c r="GJ11" s="17">
        <f t="shared" si="4"/>
        <v>5</v>
      </c>
      <c r="GK11" s="17">
        <f t="shared" si="5"/>
        <v>5</v>
      </c>
      <c r="GL11" s="17">
        <f t="shared" si="6"/>
        <v>480</v>
      </c>
    </row>
    <row r="12" spans="1:199" x14ac:dyDescent="0.2">
      <c r="A12">
        <v>37</v>
      </c>
      <c r="B12" t="s">
        <v>77</v>
      </c>
      <c r="C12">
        <v>0</v>
      </c>
      <c r="D12">
        <v>17.7</v>
      </c>
      <c r="E12" t="s">
        <v>60</v>
      </c>
      <c r="F12">
        <v>160</v>
      </c>
      <c r="G12">
        <v>7</v>
      </c>
      <c r="H12" t="s">
        <v>81</v>
      </c>
      <c r="K12">
        <v>37</v>
      </c>
      <c r="L12">
        <v>133</v>
      </c>
      <c r="M12" t="s">
        <v>311</v>
      </c>
      <c r="O12">
        <v>0</v>
      </c>
      <c r="P12">
        <v>100</v>
      </c>
      <c r="T12" t="s">
        <v>157</v>
      </c>
      <c r="U12" s="14">
        <v>0.90416666666666667</v>
      </c>
      <c r="V12" t="s">
        <v>190</v>
      </c>
      <c r="W12" t="s">
        <v>309</v>
      </c>
      <c r="X12" s="14">
        <v>0.86249999999999993</v>
      </c>
      <c r="Y12" t="s">
        <v>306</v>
      </c>
      <c r="Z12">
        <v>1</v>
      </c>
      <c r="AA12">
        <v>0</v>
      </c>
      <c r="AB12">
        <v>1</v>
      </c>
      <c r="AC12">
        <v>1</v>
      </c>
      <c r="AF12">
        <v>36.299999999999997</v>
      </c>
      <c r="AG12">
        <v>102</v>
      </c>
      <c r="AH12" t="s">
        <v>308</v>
      </c>
      <c r="AJ12">
        <v>0</v>
      </c>
      <c r="AK12">
        <v>100</v>
      </c>
      <c r="AR12" t="s">
        <v>309</v>
      </c>
      <c r="AS12" s="14">
        <v>0.21249999999999999</v>
      </c>
      <c r="AT12" t="s">
        <v>306</v>
      </c>
      <c r="AU12">
        <v>1</v>
      </c>
      <c r="AV12">
        <v>1</v>
      </c>
      <c r="AW12">
        <v>0</v>
      </c>
      <c r="AX12">
        <v>36.700000000000003</v>
      </c>
      <c r="AY12">
        <v>94</v>
      </c>
      <c r="AZ12" t="s">
        <v>305</v>
      </c>
      <c r="BB12">
        <v>0</v>
      </c>
      <c r="BC12">
        <v>98</v>
      </c>
      <c r="BG12" t="s">
        <v>211</v>
      </c>
      <c r="BH12" s="14">
        <v>0.35625000000000001</v>
      </c>
      <c r="BI12" t="s">
        <v>210</v>
      </c>
      <c r="BJ12" t="s">
        <v>304</v>
      </c>
      <c r="BK12" s="14">
        <v>0.57986111111111105</v>
      </c>
      <c r="BL12" t="s">
        <v>303</v>
      </c>
      <c r="BM12">
        <v>1</v>
      </c>
      <c r="BO12">
        <v>36.200000000000003</v>
      </c>
      <c r="BP12">
        <v>102</v>
      </c>
      <c r="BQ12" t="s">
        <v>310</v>
      </c>
      <c r="BS12">
        <v>0</v>
      </c>
      <c r="BT12">
        <v>100</v>
      </c>
      <c r="BX12" t="s">
        <v>157</v>
      </c>
      <c r="BY12" s="14">
        <v>0.90416666666666667</v>
      </c>
      <c r="BZ12" t="s">
        <v>190</v>
      </c>
      <c r="CA12" t="s">
        <v>309</v>
      </c>
      <c r="CB12" s="14">
        <v>0.86249999999999993</v>
      </c>
      <c r="CC12" t="s">
        <v>306</v>
      </c>
      <c r="CD12">
        <v>1</v>
      </c>
      <c r="CE12">
        <v>1</v>
      </c>
      <c r="CG12">
        <v>36.299999999999997</v>
      </c>
      <c r="CH12">
        <v>102</v>
      </c>
      <c r="CI12" t="s">
        <v>308</v>
      </c>
      <c r="CK12">
        <v>0</v>
      </c>
      <c r="CL12">
        <v>100</v>
      </c>
      <c r="CS12" t="s">
        <v>307</v>
      </c>
      <c r="CU12" t="s">
        <v>306</v>
      </c>
      <c r="CV12">
        <v>1</v>
      </c>
      <c r="CW12">
        <v>1</v>
      </c>
      <c r="CY12">
        <v>36.700000000000003</v>
      </c>
      <c r="CZ12">
        <v>94</v>
      </c>
      <c r="DA12" t="s">
        <v>305</v>
      </c>
      <c r="DC12">
        <v>0</v>
      </c>
      <c r="DD12">
        <v>98</v>
      </c>
      <c r="DH12" t="s">
        <v>211</v>
      </c>
      <c r="DI12" s="14">
        <v>0.35625000000000001</v>
      </c>
      <c r="DJ12" t="s">
        <v>210</v>
      </c>
      <c r="DK12" t="s">
        <v>304</v>
      </c>
      <c r="DL12" s="14">
        <v>0.57986111111111105</v>
      </c>
      <c r="DM12" t="s">
        <v>303</v>
      </c>
      <c r="DN12">
        <v>1</v>
      </c>
      <c r="DO12" s="15">
        <v>44165</v>
      </c>
      <c r="DP12" s="28">
        <v>2.1527777777777781E-2</v>
      </c>
      <c r="DQ12" s="15">
        <v>44165</v>
      </c>
      <c r="DR12" s="28">
        <v>0.33124999999999999</v>
      </c>
      <c r="DS12">
        <v>447</v>
      </c>
      <c r="DT12">
        <v>109</v>
      </c>
      <c r="DU12">
        <v>338</v>
      </c>
      <c r="DV12" s="29">
        <v>0.80289999999999995</v>
      </c>
      <c r="DW12">
        <v>5</v>
      </c>
      <c r="DX12">
        <v>83</v>
      </c>
      <c r="DY12">
        <v>6</v>
      </c>
      <c r="DZ12" s="15">
        <v>44165</v>
      </c>
      <c r="EA12" s="28">
        <v>0.95277777777777783</v>
      </c>
      <c r="EB12" s="15">
        <v>44166</v>
      </c>
      <c r="EC12" s="28">
        <v>0.27499999999999997</v>
      </c>
      <c r="ED12">
        <v>465</v>
      </c>
      <c r="EE12">
        <v>10</v>
      </c>
      <c r="EF12">
        <v>455</v>
      </c>
      <c r="EG12" s="29">
        <v>0.99129999999999996</v>
      </c>
      <c r="EH12">
        <v>5</v>
      </c>
      <c r="EI12">
        <v>4</v>
      </c>
      <c r="EJ12">
        <v>4</v>
      </c>
      <c r="EK12" s="28">
        <f t="shared" si="0"/>
        <v>0.30312499999999998</v>
      </c>
      <c r="EM12" s="15">
        <v>34069</v>
      </c>
      <c r="EN12">
        <v>17.7</v>
      </c>
      <c r="EO12" t="s">
        <v>60</v>
      </c>
      <c r="EP12">
        <v>0</v>
      </c>
      <c r="ER12">
        <v>0</v>
      </c>
      <c r="ET12">
        <v>0</v>
      </c>
      <c r="EU12" s="14">
        <v>0.95833333333333337</v>
      </c>
      <c r="EW12" s="14">
        <v>0.27083333333333331</v>
      </c>
      <c r="EX12">
        <v>1</v>
      </c>
      <c r="EY12">
        <v>0</v>
      </c>
      <c r="EZ12">
        <v>0</v>
      </c>
      <c r="FA12">
        <v>0</v>
      </c>
      <c r="FC12">
        <v>0</v>
      </c>
      <c r="FD12">
        <v>1</v>
      </c>
      <c r="FE12" t="s">
        <v>135</v>
      </c>
      <c r="FF12" s="28">
        <v>4.1666666666666664E-2</v>
      </c>
      <c r="FG12">
        <v>120</v>
      </c>
      <c r="FH12">
        <v>5</v>
      </c>
      <c r="FJ12">
        <v>1</v>
      </c>
      <c r="FL12">
        <v>2</v>
      </c>
      <c r="FM12">
        <v>1</v>
      </c>
      <c r="FN12">
        <v>180</v>
      </c>
      <c r="FO12">
        <v>1</v>
      </c>
      <c r="FP12" t="s">
        <v>136</v>
      </c>
      <c r="FQ12">
        <v>1</v>
      </c>
      <c r="FR12">
        <v>1</v>
      </c>
      <c r="FS12" t="s">
        <v>137</v>
      </c>
      <c r="FT12" s="28">
        <v>0.85416666666666663</v>
      </c>
      <c r="FU12">
        <v>60</v>
      </c>
      <c r="FV12">
        <v>1</v>
      </c>
      <c r="FW12" s="14"/>
      <c r="FX12">
        <v>0</v>
      </c>
      <c r="FZ12">
        <v>4</v>
      </c>
      <c r="GA12">
        <v>3</v>
      </c>
      <c r="GB12">
        <v>420</v>
      </c>
      <c r="GC12">
        <v>8</v>
      </c>
      <c r="GD12" s="28">
        <v>0.94791666666666663</v>
      </c>
      <c r="GE12" s="17">
        <f t="shared" si="1"/>
        <v>90</v>
      </c>
      <c r="GF12" s="17">
        <f t="shared" si="2"/>
        <v>3</v>
      </c>
      <c r="GG12" s="28"/>
      <c r="GH12" s="17">
        <f t="shared" si="3"/>
        <v>0.5</v>
      </c>
      <c r="GI12" s="28"/>
      <c r="GJ12" s="17">
        <f t="shared" si="4"/>
        <v>3</v>
      </c>
      <c r="GK12" s="17">
        <f t="shared" si="5"/>
        <v>2</v>
      </c>
      <c r="GL12" s="17">
        <f t="shared" si="6"/>
        <v>300</v>
      </c>
    </row>
    <row r="13" spans="1:199" x14ac:dyDescent="0.2">
      <c r="A13">
        <v>39</v>
      </c>
      <c r="B13" t="s">
        <v>73</v>
      </c>
      <c r="C13">
        <v>0</v>
      </c>
      <c r="D13">
        <v>12.2</v>
      </c>
      <c r="E13" t="s">
        <v>61</v>
      </c>
      <c r="F13">
        <v>86</v>
      </c>
      <c r="G13">
        <v>4</v>
      </c>
      <c r="H13" t="s">
        <v>81</v>
      </c>
      <c r="K13">
        <v>37.1</v>
      </c>
      <c r="L13">
        <v>80</v>
      </c>
      <c r="M13" t="s">
        <v>297</v>
      </c>
      <c r="R13">
        <v>83</v>
      </c>
      <c r="W13" t="s">
        <v>96</v>
      </c>
      <c r="Y13">
        <v>390</v>
      </c>
      <c r="Z13">
        <v>1</v>
      </c>
      <c r="AA13">
        <v>0</v>
      </c>
      <c r="AB13">
        <v>1</v>
      </c>
      <c r="AC13">
        <v>1</v>
      </c>
      <c r="AG13">
        <v>70</v>
      </c>
      <c r="AH13" t="s">
        <v>296</v>
      </c>
      <c r="AR13" t="s">
        <v>96</v>
      </c>
      <c r="AT13" t="s">
        <v>291</v>
      </c>
      <c r="AU13">
        <v>1</v>
      </c>
      <c r="AV13">
        <v>1</v>
      </c>
      <c r="AW13">
        <v>0</v>
      </c>
      <c r="AX13">
        <v>36.6</v>
      </c>
      <c r="AY13">
        <v>67</v>
      </c>
      <c r="AZ13" t="s">
        <v>295</v>
      </c>
      <c r="BC13">
        <v>98</v>
      </c>
      <c r="BJ13" t="s">
        <v>96</v>
      </c>
      <c r="BL13" t="s">
        <v>291</v>
      </c>
      <c r="BM13">
        <v>1</v>
      </c>
      <c r="BO13">
        <v>36.299999999999997</v>
      </c>
      <c r="BP13">
        <v>82</v>
      </c>
      <c r="BQ13" t="s">
        <v>294</v>
      </c>
      <c r="CA13" t="s">
        <v>96</v>
      </c>
      <c r="CC13" t="s">
        <v>291</v>
      </c>
      <c r="CD13">
        <v>1</v>
      </c>
      <c r="CE13">
        <v>1</v>
      </c>
      <c r="CG13">
        <v>36.299999999999997</v>
      </c>
      <c r="CH13">
        <v>70</v>
      </c>
      <c r="CI13" t="s">
        <v>293</v>
      </c>
      <c r="CS13" t="s">
        <v>96</v>
      </c>
      <c r="CU13" t="s">
        <v>291</v>
      </c>
      <c r="CV13">
        <v>1</v>
      </c>
      <c r="CW13">
        <v>1</v>
      </c>
      <c r="CY13">
        <v>36</v>
      </c>
      <c r="CZ13">
        <v>59</v>
      </c>
      <c r="DA13" t="s">
        <v>292</v>
      </c>
      <c r="DC13">
        <v>0</v>
      </c>
      <c r="DK13" t="s">
        <v>96</v>
      </c>
      <c r="DM13" t="s">
        <v>291</v>
      </c>
      <c r="DN13">
        <v>1</v>
      </c>
      <c r="DO13" s="15">
        <v>44168</v>
      </c>
      <c r="DP13" s="28">
        <v>3.125E-2</v>
      </c>
      <c r="DQ13" s="15">
        <v>43902</v>
      </c>
      <c r="DR13" s="14">
        <v>0.35138888888888892</v>
      </c>
      <c r="DS13">
        <v>462</v>
      </c>
      <c r="DT13">
        <v>44</v>
      </c>
      <c r="DU13">
        <v>418</v>
      </c>
      <c r="DV13" s="29">
        <v>0.91870000000000007</v>
      </c>
      <c r="DW13">
        <v>6</v>
      </c>
      <c r="DX13">
        <v>37</v>
      </c>
      <c r="DY13">
        <v>19</v>
      </c>
      <c r="DZ13" s="15">
        <v>44169</v>
      </c>
      <c r="EA13" s="28">
        <v>1.8055555555555557E-2</v>
      </c>
      <c r="EB13" s="15">
        <v>44169</v>
      </c>
      <c r="EC13" s="28">
        <v>0.34930555555555554</v>
      </c>
      <c r="ED13">
        <v>478</v>
      </c>
      <c r="EE13">
        <v>97</v>
      </c>
      <c r="EF13">
        <v>381</v>
      </c>
      <c r="EG13" s="29">
        <v>0.81059999999999999</v>
      </c>
      <c r="EH13">
        <v>6</v>
      </c>
      <c r="EI13">
        <v>89</v>
      </c>
      <c r="EJ13">
        <v>27</v>
      </c>
      <c r="EK13" s="28">
        <f t="shared" si="0"/>
        <v>0.35034722222222225</v>
      </c>
      <c r="EM13" s="15">
        <v>39700</v>
      </c>
      <c r="EN13">
        <v>12.2</v>
      </c>
      <c r="EO13" t="s">
        <v>61</v>
      </c>
      <c r="EP13">
        <v>0</v>
      </c>
      <c r="ER13">
        <v>0</v>
      </c>
      <c r="ET13">
        <v>0</v>
      </c>
      <c r="EU13" s="14">
        <v>0.89583333333333337</v>
      </c>
      <c r="EV13">
        <v>15</v>
      </c>
      <c r="EW13" s="14">
        <v>0.27083333333333331</v>
      </c>
      <c r="EX13">
        <v>0</v>
      </c>
      <c r="EY13">
        <v>0</v>
      </c>
      <c r="EZ13">
        <v>0</v>
      </c>
      <c r="FA13">
        <v>0</v>
      </c>
      <c r="FD13">
        <v>1</v>
      </c>
      <c r="FE13" t="s">
        <v>125</v>
      </c>
      <c r="FF13" s="28">
        <v>0.89583333333333337</v>
      </c>
      <c r="FG13">
        <v>20</v>
      </c>
      <c r="FH13">
        <v>0</v>
      </c>
      <c r="FI13" s="14">
        <v>0.34027777777777773</v>
      </c>
      <c r="FJ13">
        <v>0</v>
      </c>
      <c r="FK13" s="14">
        <v>0.35416666666666669</v>
      </c>
      <c r="FL13">
        <v>5</v>
      </c>
      <c r="FM13" s="18">
        <v>4</v>
      </c>
      <c r="FN13">
        <v>510</v>
      </c>
      <c r="FO13">
        <v>0</v>
      </c>
      <c r="FR13">
        <v>1</v>
      </c>
      <c r="FS13" t="s">
        <v>139</v>
      </c>
      <c r="FT13" s="28">
        <v>0.90625</v>
      </c>
      <c r="FU13">
        <v>20</v>
      </c>
      <c r="FV13">
        <v>0</v>
      </c>
      <c r="FW13" s="14">
        <v>0.34375</v>
      </c>
      <c r="FX13">
        <v>0</v>
      </c>
      <c r="FY13" s="14">
        <v>0.35416666666666669</v>
      </c>
      <c r="FZ13">
        <v>5</v>
      </c>
      <c r="GA13">
        <v>4</v>
      </c>
      <c r="GB13">
        <v>540</v>
      </c>
      <c r="GC13">
        <v>9</v>
      </c>
      <c r="GD13" s="28">
        <v>0.90127314814814818</v>
      </c>
      <c r="GE13" s="17">
        <f t="shared" si="1"/>
        <v>20</v>
      </c>
      <c r="GF13" s="17">
        <f t="shared" si="2"/>
        <v>0</v>
      </c>
      <c r="GG13" s="28">
        <v>0.34918981481481487</v>
      </c>
      <c r="GH13" s="17">
        <f t="shared" si="3"/>
        <v>0</v>
      </c>
      <c r="GI13" s="28"/>
      <c r="GJ13" s="17">
        <f t="shared" si="4"/>
        <v>5</v>
      </c>
      <c r="GK13" s="17">
        <f t="shared" si="5"/>
        <v>4</v>
      </c>
      <c r="GL13" s="17">
        <f t="shared" si="6"/>
        <v>525</v>
      </c>
    </row>
    <row r="14" spans="1:199" x14ac:dyDescent="0.2">
      <c r="A14" s="16">
        <v>41</v>
      </c>
      <c r="B14" s="16" t="s">
        <v>80</v>
      </c>
      <c r="C14" s="16">
        <v>0</v>
      </c>
      <c r="D14" s="16">
        <v>4.9000000000000004</v>
      </c>
      <c r="E14" s="16" t="s">
        <v>61</v>
      </c>
      <c r="F14" s="16"/>
      <c r="H14" t="s">
        <v>80</v>
      </c>
      <c r="K14">
        <v>39</v>
      </c>
      <c r="L14">
        <v>130</v>
      </c>
      <c r="P14">
        <v>95</v>
      </c>
      <c r="T14" t="s">
        <v>211</v>
      </c>
      <c r="U14" s="14">
        <v>0.65486111111111112</v>
      </c>
      <c r="V14" t="s">
        <v>452</v>
      </c>
      <c r="W14" t="s">
        <v>367</v>
      </c>
      <c r="X14" s="14">
        <v>0.87916666666666676</v>
      </c>
      <c r="Y14" t="s">
        <v>453</v>
      </c>
      <c r="Z14">
        <v>1</v>
      </c>
      <c r="AA14">
        <v>0</v>
      </c>
      <c r="AB14">
        <v>1</v>
      </c>
      <c r="AC14">
        <v>1</v>
      </c>
      <c r="AF14">
        <v>38.700000000000003</v>
      </c>
      <c r="AG14">
        <v>98</v>
      </c>
      <c r="AJ14">
        <v>0</v>
      </c>
      <c r="AK14">
        <v>96</v>
      </c>
      <c r="AO14" t="s">
        <v>454</v>
      </c>
      <c r="AP14" s="14">
        <v>0.98402777777777783</v>
      </c>
      <c r="AQ14" t="s">
        <v>452</v>
      </c>
      <c r="AR14" t="s">
        <v>367</v>
      </c>
      <c r="AS14" s="14">
        <v>0.20416666666666669</v>
      </c>
      <c r="AT14" t="s">
        <v>453</v>
      </c>
      <c r="AU14">
        <v>1</v>
      </c>
      <c r="AV14">
        <v>1</v>
      </c>
      <c r="AW14">
        <v>0</v>
      </c>
      <c r="AX14">
        <v>37.6</v>
      </c>
      <c r="AY14">
        <v>118</v>
      </c>
      <c r="AZ14" t="s">
        <v>455</v>
      </c>
      <c r="BC14">
        <v>99</v>
      </c>
      <c r="BG14" t="s">
        <v>211</v>
      </c>
      <c r="BH14" s="14">
        <v>0.48125000000000001</v>
      </c>
      <c r="BI14" t="s">
        <v>452</v>
      </c>
      <c r="BJ14" t="s">
        <v>367</v>
      </c>
      <c r="BK14" s="14">
        <v>0.54305555555555551</v>
      </c>
      <c r="BL14" t="s">
        <v>453</v>
      </c>
      <c r="BM14">
        <v>1</v>
      </c>
      <c r="BO14">
        <v>36.9</v>
      </c>
      <c r="BP14">
        <v>104</v>
      </c>
      <c r="BS14">
        <v>0</v>
      </c>
      <c r="BT14">
        <v>97</v>
      </c>
      <c r="BX14" t="s">
        <v>203</v>
      </c>
      <c r="BY14" s="14">
        <v>0.85277777777777775</v>
      </c>
      <c r="BZ14" t="s">
        <v>456</v>
      </c>
      <c r="CA14" t="s">
        <v>367</v>
      </c>
      <c r="CC14" t="s">
        <v>453</v>
      </c>
      <c r="CD14">
        <v>1</v>
      </c>
      <c r="CE14">
        <v>1</v>
      </c>
      <c r="CG14">
        <v>36.299999999999997</v>
      </c>
      <c r="CH14">
        <v>93</v>
      </c>
      <c r="CL14">
        <v>97</v>
      </c>
      <c r="CS14" t="s">
        <v>367</v>
      </c>
      <c r="CT14" s="14">
        <v>0.22916666666666666</v>
      </c>
      <c r="CU14" t="s">
        <v>453</v>
      </c>
      <c r="CV14">
        <v>1</v>
      </c>
      <c r="CW14">
        <v>1</v>
      </c>
      <c r="CZ14">
        <v>97</v>
      </c>
      <c r="DD14">
        <v>98</v>
      </c>
      <c r="DK14" t="s">
        <v>367</v>
      </c>
      <c r="DL14" s="14">
        <v>0.57291666666666663</v>
      </c>
      <c r="DM14" t="s">
        <v>453</v>
      </c>
      <c r="DN14">
        <v>1</v>
      </c>
      <c r="DO14" s="15">
        <v>44328</v>
      </c>
      <c r="DP14" s="28">
        <v>0.86388888888888893</v>
      </c>
      <c r="DQ14" s="15">
        <v>44329</v>
      </c>
      <c r="DR14" s="28">
        <v>0.34791666666666665</v>
      </c>
      <c r="DS14">
        <v>664</v>
      </c>
      <c r="DT14">
        <v>78</v>
      </c>
      <c r="DU14">
        <v>586</v>
      </c>
      <c r="DV14" s="29">
        <v>0.88249999999999995</v>
      </c>
      <c r="DW14">
        <v>8</v>
      </c>
      <c r="DX14">
        <v>66</v>
      </c>
      <c r="DY14">
        <v>22</v>
      </c>
      <c r="DZ14" s="15">
        <v>44329</v>
      </c>
      <c r="EA14" s="28">
        <v>0.32361111111111113</v>
      </c>
      <c r="EB14" s="15">
        <v>44330</v>
      </c>
      <c r="EC14" s="28">
        <v>0.30138888888888887</v>
      </c>
      <c r="ED14">
        <v>720</v>
      </c>
      <c r="EE14">
        <v>125</v>
      </c>
      <c r="EF14">
        <v>595</v>
      </c>
      <c r="EG14" s="29">
        <v>0.82630000000000003</v>
      </c>
      <c r="EH14">
        <v>9</v>
      </c>
      <c r="EI14">
        <v>119</v>
      </c>
      <c r="EJ14">
        <v>27</v>
      </c>
      <c r="EK14" s="28">
        <f t="shared" si="0"/>
        <v>0.32465277777777779</v>
      </c>
      <c r="EM14" s="15">
        <v>42613</v>
      </c>
      <c r="EN14">
        <v>4.9000000000000004</v>
      </c>
      <c r="EO14" t="s">
        <v>61</v>
      </c>
      <c r="EP14">
        <v>0</v>
      </c>
      <c r="ER14">
        <v>0</v>
      </c>
      <c r="ET14">
        <v>0</v>
      </c>
      <c r="EU14" s="14">
        <v>0.83333333333333337</v>
      </c>
      <c r="EV14">
        <v>30</v>
      </c>
      <c r="EW14" s="14">
        <v>0.27083333333333331</v>
      </c>
      <c r="EX14">
        <v>1</v>
      </c>
      <c r="EY14">
        <v>0</v>
      </c>
      <c r="EZ14">
        <v>0</v>
      </c>
      <c r="FA14">
        <v>1</v>
      </c>
      <c r="FB14" t="s">
        <v>142</v>
      </c>
      <c r="FC14">
        <v>2</v>
      </c>
      <c r="FD14">
        <v>1</v>
      </c>
      <c r="FE14" t="s">
        <v>143</v>
      </c>
      <c r="FF14" s="28">
        <v>0.85416666666666663</v>
      </c>
      <c r="FG14">
        <v>10</v>
      </c>
      <c r="FH14">
        <v>3</v>
      </c>
      <c r="FI14" s="14">
        <v>0.35416666666666669</v>
      </c>
      <c r="FJ14">
        <v>0</v>
      </c>
      <c r="FK14" s="17"/>
      <c r="FL14">
        <v>3</v>
      </c>
      <c r="FM14">
        <v>2</v>
      </c>
      <c r="FN14">
        <v>300</v>
      </c>
      <c r="FO14">
        <v>1</v>
      </c>
      <c r="FQ14" t="s">
        <v>144</v>
      </c>
      <c r="FR14">
        <v>1</v>
      </c>
      <c r="FS14" t="s">
        <v>145</v>
      </c>
      <c r="FT14" s="28">
        <v>0.8125</v>
      </c>
      <c r="FU14">
        <v>10</v>
      </c>
      <c r="FV14">
        <v>2</v>
      </c>
      <c r="FX14">
        <v>0</v>
      </c>
      <c r="FZ14">
        <v>4</v>
      </c>
      <c r="GB14">
        <v>480</v>
      </c>
      <c r="GC14">
        <v>9</v>
      </c>
      <c r="GD14" s="28">
        <v>0.86458333333333337</v>
      </c>
      <c r="GE14" s="17">
        <f t="shared" si="1"/>
        <v>10</v>
      </c>
      <c r="GF14" s="17">
        <f t="shared" si="2"/>
        <v>2.5</v>
      </c>
      <c r="GG14" s="28"/>
      <c r="GH14" s="17">
        <f t="shared" si="3"/>
        <v>0</v>
      </c>
      <c r="GI14" s="28"/>
      <c r="GJ14" s="17">
        <f t="shared" si="4"/>
        <v>3.5</v>
      </c>
      <c r="GK14" s="17">
        <f t="shared" si="5"/>
        <v>2</v>
      </c>
      <c r="GL14" s="17">
        <f t="shared" si="6"/>
        <v>390</v>
      </c>
    </row>
    <row r="15" spans="1:199" x14ac:dyDescent="0.2">
      <c r="A15">
        <v>42</v>
      </c>
      <c r="B15" t="s">
        <v>111</v>
      </c>
      <c r="C15">
        <v>0</v>
      </c>
      <c r="D15">
        <v>17.100000000000001</v>
      </c>
      <c r="E15" t="s">
        <v>60</v>
      </c>
      <c r="F15">
        <v>115</v>
      </c>
      <c r="G15">
        <v>5</v>
      </c>
      <c r="H15" t="s">
        <v>239</v>
      </c>
      <c r="K15">
        <v>36.4</v>
      </c>
      <c r="L15">
        <v>81</v>
      </c>
      <c r="M15" t="s">
        <v>283</v>
      </c>
      <c r="O15">
        <v>0</v>
      </c>
      <c r="P15">
        <v>98</v>
      </c>
      <c r="Z15">
        <v>0</v>
      </c>
      <c r="AA15">
        <v>0</v>
      </c>
      <c r="AB15">
        <v>1</v>
      </c>
      <c r="AC15">
        <v>1</v>
      </c>
      <c r="AF15">
        <v>36.6</v>
      </c>
      <c r="AG15">
        <v>66</v>
      </c>
      <c r="AH15" t="s">
        <v>282</v>
      </c>
      <c r="AU15">
        <v>0</v>
      </c>
      <c r="AV15">
        <v>0</v>
      </c>
      <c r="AW15">
        <v>0</v>
      </c>
      <c r="AX15">
        <v>36.700000000000003</v>
      </c>
      <c r="AY15">
        <v>107</v>
      </c>
      <c r="AZ15" t="s">
        <v>281</v>
      </c>
      <c r="BB15">
        <v>0</v>
      </c>
      <c r="BJ15" t="s">
        <v>233</v>
      </c>
      <c r="BK15" s="14">
        <v>0.4465277777777778</v>
      </c>
      <c r="BL15" t="s">
        <v>232</v>
      </c>
      <c r="BM15">
        <v>1</v>
      </c>
      <c r="BO15">
        <v>36.5</v>
      </c>
      <c r="BP15">
        <v>78</v>
      </c>
      <c r="BQ15" t="s">
        <v>252</v>
      </c>
      <c r="BS15">
        <v>0</v>
      </c>
      <c r="CD15">
        <v>0</v>
      </c>
      <c r="CE15">
        <v>1</v>
      </c>
      <c r="CG15">
        <v>36.6</v>
      </c>
      <c r="CH15">
        <v>62</v>
      </c>
      <c r="CI15" t="s">
        <v>280</v>
      </c>
      <c r="CV15">
        <v>0</v>
      </c>
      <c r="CW15">
        <v>1</v>
      </c>
      <c r="CY15">
        <v>36.6</v>
      </c>
      <c r="CZ15">
        <v>103</v>
      </c>
      <c r="DA15" t="s">
        <v>279</v>
      </c>
      <c r="DD15">
        <v>99</v>
      </c>
      <c r="DK15" t="s">
        <v>233</v>
      </c>
      <c r="DL15" s="14">
        <v>0.4465277777777778</v>
      </c>
      <c r="DM15" t="s">
        <v>232</v>
      </c>
      <c r="DN15">
        <v>1</v>
      </c>
      <c r="DO15" s="15">
        <v>44342</v>
      </c>
      <c r="DP15" s="28">
        <v>0.95347222222222217</v>
      </c>
      <c r="DQ15" s="15">
        <v>44343</v>
      </c>
      <c r="DR15" s="28">
        <v>0.3444444444444445</v>
      </c>
      <c r="DS15">
        <v>564</v>
      </c>
      <c r="DT15">
        <v>55</v>
      </c>
      <c r="DU15">
        <v>509</v>
      </c>
      <c r="DV15" s="29">
        <v>0.9073</v>
      </c>
      <c r="DW15">
        <v>2</v>
      </c>
      <c r="DX15">
        <v>52</v>
      </c>
      <c r="DY15">
        <v>18</v>
      </c>
      <c r="DZ15" s="15">
        <v>44343</v>
      </c>
      <c r="EA15" s="28">
        <v>0.9770833333333333</v>
      </c>
      <c r="EB15" s="15">
        <v>44344</v>
      </c>
      <c r="EC15" s="28">
        <v>0.26944444444444443</v>
      </c>
      <c r="ED15">
        <v>422</v>
      </c>
      <c r="EE15">
        <v>38</v>
      </c>
      <c r="EF15">
        <v>384</v>
      </c>
      <c r="EG15" s="29">
        <v>0.9143</v>
      </c>
      <c r="EH15">
        <v>2</v>
      </c>
      <c r="EI15">
        <v>36</v>
      </c>
      <c r="EJ15">
        <v>12</v>
      </c>
      <c r="EK15" s="28">
        <f t="shared" si="0"/>
        <v>0.30694444444444446</v>
      </c>
      <c r="EM15" s="15">
        <v>37827</v>
      </c>
      <c r="EN15" s="17">
        <v>17.100000000000001</v>
      </c>
      <c r="EO15" t="s">
        <v>60</v>
      </c>
      <c r="EP15">
        <v>1</v>
      </c>
      <c r="EQ15" t="s">
        <v>146</v>
      </c>
      <c r="ER15">
        <v>1</v>
      </c>
      <c r="ES15" t="s">
        <v>147</v>
      </c>
      <c r="ET15">
        <v>0</v>
      </c>
      <c r="EU15" s="14">
        <v>0</v>
      </c>
      <c r="EV15">
        <v>5</v>
      </c>
      <c r="EW15" s="14">
        <v>0.41666666666666669</v>
      </c>
      <c r="EX15">
        <v>1</v>
      </c>
      <c r="EY15">
        <v>5</v>
      </c>
      <c r="EZ15" t="s">
        <v>148</v>
      </c>
      <c r="FA15">
        <v>1</v>
      </c>
      <c r="FC15">
        <v>1</v>
      </c>
      <c r="FD15">
        <v>0</v>
      </c>
      <c r="FF15" s="28">
        <v>0.9375</v>
      </c>
      <c r="FG15">
        <v>5</v>
      </c>
      <c r="FH15">
        <v>1</v>
      </c>
      <c r="FI15" s="14">
        <v>0.35416666666666669</v>
      </c>
      <c r="FJ15">
        <v>0</v>
      </c>
      <c r="FK15" s="14">
        <v>0.54166666666666663</v>
      </c>
      <c r="FL15">
        <v>3</v>
      </c>
      <c r="FM15" s="19">
        <v>4</v>
      </c>
      <c r="FN15" s="19">
        <v>600</v>
      </c>
      <c r="FO15" s="19">
        <v>1</v>
      </c>
      <c r="FQ15">
        <v>2</v>
      </c>
      <c r="FR15">
        <v>0</v>
      </c>
      <c r="FT15" s="28">
        <v>0.9375</v>
      </c>
      <c r="FU15">
        <v>5</v>
      </c>
      <c r="FV15">
        <v>0</v>
      </c>
      <c r="FW15" s="14">
        <v>0.29166666666666669</v>
      </c>
      <c r="FX15">
        <v>0</v>
      </c>
      <c r="FZ15">
        <v>4</v>
      </c>
      <c r="GA15">
        <v>4</v>
      </c>
      <c r="GB15">
        <v>420</v>
      </c>
      <c r="GC15">
        <v>7</v>
      </c>
      <c r="GD15" s="28">
        <v>0.9375</v>
      </c>
      <c r="GE15" s="17">
        <f t="shared" si="1"/>
        <v>5</v>
      </c>
      <c r="GF15" s="17">
        <f t="shared" si="2"/>
        <v>0.5</v>
      </c>
      <c r="GG15" s="28">
        <v>0.30208333333333331</v>
      </c>
      <c r="GH15" s="17">
        <f t="shared" si="3"/>
        <v>0</v>
      </c>
      <c r="GI15" s="28"/>
      <c r="GJ15" s="17">
        <f t="shared" si="4"/>
        <v>3.5</v>
      </c>
      <c r="GK15" s="17">
        <f t="shared" si="5"/>
        <v>4</v>
      </c>
      <c r="GL15" s="17">
        <f t="shared" si="6"/>
        <v>510</v>
      </c>
    </row>
    <row r="16" spans="1:199" x14ac:dyDescent="0.2">
      <c r="A16">
        <v>44</v>
      </c>
      <c r="B16" t="s">
        <v>73</v>
      </c>
      <c r="C16">
        <v>0</v>
      </c>
      <c r="D16">
        <v>10.3</v>
      </c>
      <c r="E16" t="s">
        <v>61</v>
      </c>
      <c r="H16" t="s">
        <v>81</v>
      </c>
      <c r="K16">
        <v>36.799999999999997</v>
      </c>
      <c r="O16">
        <v>0</v>
      </c>
      <c r="W16" t="s">
        <v>96</v>
      </c>
      <c r="X16" s="14">
        <v>0.86458333333333337</v>
      </c>
      <c r="Y16" t="s">
        <v>95</v>
      </c>
      <c r="Z16">
        <v>1</v>
      </c>
      <c r="AA16">
        <v>0</v>
      </c>
      <c r="AB16">
        <v>1</v>
      </c>
      <c r="AC16">
        <v>1</v>
      </c>
      <c r="AF16">
        <v>36.299999999999997</v>
      </c>
      <c r="AG16">
        <v>69</v>
      </c>
      <c r="AH16" t="s">
        <v>271</v>
      </c>
      <c r="AJ16">
        <v>0</v>
      </c>
      <c r="AR16" t="s">
        <v>96</v>
      </c>
      <c r="AS16" s="14">
        <v>0.20833333333333334</v>
      </c>
      <c r="AT16" t="s">
        <v>95</v>
      </c>
      <c r="AU16">
        <v>1</v>
      </c>
      <c r="AV16">
        <v>1</v>
      </c>
      <c r="AW16">
        <v>0</v>
      </c>
      <c r="AX16">
        <v>36.799999999999997</v>
      </c>
      <c r="AY16">
        <v>90</v>
      </c>
      <c r="BB16">
        <v>0</v>
      </c>
      <c r="BC16">
        <v>100</v>
      </c>
      <c r="BJ16" t="s">
        <v>96</v>
      </c>
      <c r="BK16" s="14">
        <v>0.5541666666666667</v>
      </c>
      <c r="BL16" t="s">
        <v>95</v>
      </c>
      <c r="BM16">
        <v>1</v>
      </c>
      <c r="BO16">
        <v>37</v>
      </c>
      <c r="BP16">
        <v>87</v>
      </c>
      <c r="BQ16" t="s">
        <v>270</v>
      </c>
      <c r="BS16">
        <v>0</v>
      </c>
      <c r="BT16">
        <v>99</v>
      </c>
      <c r="CA16" t="s">
        <v>96</v>
      </c>
      <c r="CB16" s="14">
        <v>0.87708333333333333</v>
      </c>
      <c r="CC16" t="s">
        <v>95</v>
      </c>
      <c r="CD16">
        <v>1</v>
      </c>
      <c r="CE16">
        <v>1</v>
      </c>
      <c r="CG16">
        <v>36.4</v>
      </c>
      <c r="CH16">
        <v>59</v>
      </c>
      <c r="CI16" t="s">
        <v>269</v>
      </c>
      <c r="CK16">
        <v>0</v>
      </c>
      <c r="CV16">
        <v>0</v>
      </c>
      <c r="CW16">
        <v>1</v>
      </c>
      <c r="CY16">
        <v>36.5</v>
      </c>
      <c r="CZ16">
        <v>88</v>
      </c>
      <c r="DA16" t="s">
        <v>268</v>
      </c>
      <c r="DC16">
        <v>0</v>
      </c>
      <c r="DN16">
        <v>1</v>
      </c>
      <c r="DO16" s="15">
        <v>44431</v>
      </c>
      <c r="DP16" s="28">
        <v>0.97361111111111109</v>
      </c>
      <c r="DQ16" s="15">
        <v>44432</v>
      </c>
      <c r="DR16" s="28">
        <v>0.30833333333333335</v>
      </c>
      <c r="DS16">
        <v>483</v>
      </c>
      <c r="DT16">
        <v>28</v>
      </c>
      <c r="DU16">
        <v>455</v>
      </c>
      <c r="DV16" s="29">
        <v>0.95789999999999997</v>
      </c>
      <c r="DW16">
        <v>7</v>
      </c>
      <c r="DX16">
        <v>20</v>
      </c>
      <c r="DY16">
        <v>16</v>
      </c>
      <c r="DZ16" s="15">
        <v>44432</v>
      </c>
      <c r="EA16" s="28">
        <v>0.93194444444444446</v>
      </c>
      <c r="EB16" s="15">
        <v>44433</v>
      </c>
      <c r="EC16" s="28">
        <v>0.31736111111111115</v>
      </c>
      <c r="ED16">
        <v>556</v>
      </c>
      <c r="EE16">
        <v>19</v>
      </c>
      <c r="EF16">
        <v>537</v>
      </c>
      <c r="EG16" s="29">
        <v>0.97989999999999999</v>
      </c>
      <c r="EH16">
        <v>6</v>
      </c>
      <c r="EI16">
        <v>11</v>
      </c>
      <c r="EJ16">
        <v>12</v>
      </c>
      <c r="EK16" s="28">
        <f t="shared" si="0"/>
        <v>0.31284722222222228</v>
      </c>
      <c r="EM16" s="15">
        <v>40669</v>
      </c>
      <c r="EN16">
        <v>10.3</v>
      </c>
      <c r="EO16" t="s">
        <v>61</v>
      </c>
      <c r="EP16">
        <v>0</v>
      </c>
      <c r="ER16">
        <v>0</v>
      </c>
      <c r="ET16">
        <v>0</v>
      </c>
      <c r="EU16" s="14">
        <v>0.85416666666666663</v>
      </c>
      <c r="EV16">
        <v>5</v>
      </c>
      <c r="EW16" s="14">
        <v>0.27083333333333331</v>
      </c>
      <c r="EX16">
        <v>0</v>
      </c>
      <c r="EY16">
        <v>0</v>
      </c>
      <c r="EZ16">
        <v>0</v>
      </c>
      <c r="FA16">
        <v>0</v>
      </c>
      <c r="FD16">
        <v>1</v>
      </c>
      <c r="FE16" t="s">
        <v>149</v>
      </c>
      <c r="FF16" s="28">
        <v>0.97083333333333333</v>
      </c>
      <c r="FG16">
        <v>3</v>
      </c>
      <c r="FH16">
        <v>0</v>
      </c>
      <c r="FI16" s="14">
        <v>0.28472222222222221</v>
      </c>
      <c r="FJ16">
        <v>0</v>
      </c>
      <c r="FK16" s="14">
        <v>0.30208333333333331</v>
      </c>
      <c r="FL16">
        <v>5</v>
      </c>
      <c r="FM16" s="19">
        <v>5</v>
      </c>
      <c r="FN16" s="19">
        <v>420</v>
      </c>
      <c r="FO16" s="19">
        <v>0</v>
      </c>
      <c r="FR16">
        <v>1</v>
      </c>
      <c r="FS16" t="s">
        <v>150</v>
      </c>
      <c r="FT16" s="28">
        <v>0.92708333333333337</v>
      </c>
      <c r="FU16">
        <v>3</v>
      </c>
      <c r="FV16">
        <v>0</v>
      </c>
      <c r="FW16" s="14">
        <v>0.3125</v>
      </c>
      <c r="FX16">
        <v>0</v>
      </c>
      <c r="FY16" s="14">
        <v>0.31666666666666665</v>
      </c>
      <c r="FZ16">
        <v>5</v>
      </c>
      <c r="GA16">
        <v>4</v>
      </c>
      <c r="GB16">
        <v>525</v>
      </c>
      <c r="GC16">
        <v>8</v>
      </c>
      <c r="GD16" s="28">
        <v>0.94861111111111107</v>
      </c>
      <c r="GE16" s="17">
        <f t="shared" si="1"/>
        <v>3</v>
      </c>
      <c r="GF16" s="17">
        <f t="shared" si="2"/>
        <v>0</v>
      </c>
      <c r="GG16" s="28">
        <v>0.2986111111111111</v>
      </c>
      <c r="GH16" s="17">
        <f t="shared" si="3"/>
        <v>0</v>
      </c>
      <c r="GI16" s="28"/>
      <c r="GJ16" s="17">
        <f t="shared" si="4"/>
        <v>5</v>
      </c>
      <c r="GK16" s="17">
        <f t="shared" si="5"/>
        <v>4.5</v>
      </c>
      <c r="GL16" s="17">
        <f t="shared" si="6"/>
        <v>472.5</v>
      </c>
    </row>
    <row r="17" spans="1:199" x14ac:dyDescent="0.2">
      <c r="A17">
        <v>45</v>
      </c>
      <c r="B17" t="s">
        <v>151</v>
      </c>
      <c r="C17">
        <v>0</v>
      </c>
      <c r="D17">
        <v>13.6</v>
      </c>
      <c r="E17" t="s">
        <v>61</v>
      </c>
      <c r="F17">
        <v>119</v>
      </c>
      <c r="G17">
        <v>5</v>
      </c>
      <c r="H17" t="s">
        <v>81</v>
      </c>
      <c r="K17">
        <v>36.799999999999997</v>
      </c>
      <c r="L17">
        <v>68</v>
      </c>
      <c r="M17" t="s">
        <v>267</v>
      </c>
      <c r="P17">
        <v>100</v>
      </c>
      <c r="W17" t="s">
        <v>96</v>
      </c>
      <c r="X17" s="14">
        <v>0.72013888888888899</v>
      </c>
      <c r="Y17" t="s">
        <v>190</v>
      </c>
      <c r="Z17">
        <v>1</v>
      </c>
      <c r="AA17">
        <v>0</v>
      </c>
      <c r="AB17">
        <v>1</v>
      </c>
      <c r="AC17">
        <v>1</v>
      </c>
      <c r="AF17">
        <v>37</v>
      </c>
      <c r="AG17">
        <v>75</v>
      </c>
      <c r="AH17" t="s">
        <v>266</v>
      </c>
      <c r="AJ17">
        <v>0</v>
      </c>
      <c r="AR17" t="s">
        <v>96</v>
      </c>
      <c r="AS17" s="14">
        <v>5.0694444444444452E-2</v>
      </c>
      <c r="AT17" t="s">
        <v>190</v>
      </c>
      <c r="AU17">
        <v>1</v>
      </c>
      <c r="AV17">
        <v>1</v>
      </c>
      <c r="AW17">
        <v>0</v>
      </c>
      <c r="AX17">
        <v>36.4</v>
      </c>
      <c r="AY17">
        <v>70</v>
      </c>
      <c r="AZ17" t="s">
        <v>265</v>
      </c>
      <c r="BJ17" t="s">
        <v>96</v>
      </c>
      <c r="BK17" s="14">
        <v>0.45833333333333331</v>
      </c>
      <c r="BL17" t="s">
        <v>190</v>
      </c>
      <c r="BM17">
        <v>1</v>
      </c>
      <c r="BO17">
        <v>36.799999999999997</v>
      </c>
      <c r="BP17">
        <v>74</v>
      </c>
      <c r="BQ17" t="s">
        <v>264</v>
      </c>
      <c r="BS17">
        <v>0</v>
      </c>
      <c r="CA17" t="s">
        <v>96</v>
      </c>
      <c r="CB17" s="14">
        <v>0.75</v>
      </c>
      <c r="CC17" t="s">
        <v>190</v>
      </c>
      <c r="CD17">
        <v>1</v>
      </c>
      <c r="CE17">
        <v>1</v>
      </c>
      <c r="CG17">
        <v>36.299999999999997</v>
      </c>
      <c r="CH17">
        <v>68</v>
      </c>
      <c r="CI17" t="s">
        <v>263</v>
      </c>
      <c r="CS17" t="s">
        <v>96</v>
      </c>
      <c r="CT17" s="14">
        <v>0.16527777777777777</v>
      </c>
      <c r="CU17" t="s">
        <v>190</v>
      </c>
      <c r="CV17">
        <v>1</v>
      </c>
      <c r="CW17">
        <v>1</v>
      </c>
      <c r="CY17">
        <v>37</v>
      </c>
      <c r="CZ17">
        <v>76</v>
      </c>
      <c r="DA17" t="s">
        <v>262</v>
      </c>
      <c r="DC17">
        <v>0</v>
      </c>
      <c r="DD17">
        <v>99</v>
      </c>
      <c r="DK17" t="s">
        <v>96</v>
      </c>
      <c r="DL17" s="14">
        <v>0.38680555555555557</v>
      </c>
      <c r="DM17" t="s">
        <v>190</v>
      </c>
      <c r="DN17">
        <v>1</v>
      </c>
      <c r="DO17" s="15">
        <v>44469</v>
      </c>
      <c r="DP17" s="28">
        <v>4.3055555555555562E-2</v>
      </c>
      <c r="DQ17" s="15">
        <v>44469</v>
      </c>
      <c r="DR17" s="28">
        <v>0.19652777777777777</v>
      </c>
      <c r="DS17">
        <v>222</v>
      </c>
      <c r="DT17">
        <v>25</v>
      </c>
      <c r="DU17">
        <v>197</v>
      </c>
      <c r="DV17" s="29">
        <v>0.94210000000000005</v>
      </c>
      <c r="DW17">
        <v>4</v>
      </c>
      <c r="DX17">
        <v>11</v>
      </c>
      <c r="DY17">
        <v>10</v>
      </c>
      <c r="DZ17" s="28">
        <f t="shared" ref="DZ17" si="7">FG17-DP17</f>
        <v>179.95694444444445</v>
      </c>
      <c r="EA17" s="28">
        <v>0.95486111111111116</v>
      </c>
      <c r="EB17" s="15">
        <v>44206</v>
      </c>
      <c r="EC17" s="28">
        <v>0.32083333333333336</v>
      </c>
      <c r="ED17">
        <v>528</v>
      </c>
      <c r="EE17">
        <v>41</v>
      </c>
      <c r="EF17">
        <v>487</v>
      </c>
      <c r="EG17" s="29">
        <v>0.93469999999999998</v>
      </c>
      <c r="EH17">
        <v>6</v>
      </c>
      <c r="EI17">
        <v>34</v>
      </c>
      <c r="EJ17">
        <v>12</v>
      </c>
      <c r="EK17" s="28">
        <f t="shared" si="0"/>
        <v>0.25868055555555558</v>
      </c>
      <c r="EM17" s="15">
        <v>39534</v>
      </c>
      <c r="EN17">
        <v>13.6</v>
      </c>
      <c r="EO17" t="s">
        <v>61</v>
      </c>
      <c r="EP17">
        <v>0</v>
      </c>
      <c r="ER17">
        <v>0</v>
      </c>
      <c r="ET17">
        <v>0</v>
      </c>
      <c r="EU17" s="14">
        <v>0</v>
      </c>
      <c r="EV17">
        <v>5</v>
      </c>
      <c r="EW17" s="14">
        <v>0.27083333333333331</v>
      </c>
      <c r="EX17">
        <v>1</v>
      </c>
      <c r="EY17">
        <v>0</v>
      </c>
      <c r="EZ17">
        <v>0</v>
      </c>
      <c r="FA17">
        <v>1</v>
      </c>
      <c r="FC17">
        <v>2</v>
      </c>
      <c r="FD17">
        <v>0</v>
      </c>
      <c r="FF17" s="28">
        <v>0.89583333333333337</v>
      </c>
      <c r="FG17">
        <v>180</v>
      </c>
      <c r="FH17">
        <v>1</v>
      </c>
      <c r="FI17" s="14">
        <v>0.16666666666666666</v>
      </c>
      <c r="FJ17">
        <v>0</v>
      </c>
      <c r="FK17" s="14">
        <v>0.25</v>
      </c>
      <c r="FL17">
        <v>3</v>
      </c>
      <c r="FM17" s="19">
        <v>4</v>
      </c>
      <c r="FN17" s="19">
        <v>120</v>
      </c>
      <c r="FO17" s="19">
        <v>1</v>
      </c>
      <c r="FQ17">
        <v>4</v>
      </c>
      <c r="FR17">
        <v>1</v>
      </c>
      <c r="FS17" t="s">
        <v>152</v>
      </c>
      <c r="FT17" s="28">
        <v>0.97916666666666663</v>
      </c>
      <c r="FU17">
        <v>60</v>
      </c>
      <c r="FV17">
        <v>0</v>
      </c>
      <c r="FW17" s="14">
        <v>0.20833333333333334</v>
      </c>
      <c r="FX17">
        <v>0</v>
      </c>
      <c r="FY17" s="14">
        <v>0.3125</v>
      </c>
      <c r="FZ17">
        <v>5</v>
      </c>
      <c r="GA17">
        <v>2</v>
      </c>
      <c r="GB17">
        <v>300</v>
      </c>
      <c r="GC17">
        <v>9</v>
      </c>
      <c r="GD17" s="28">
        <v>0.9375</v>
      </c>
      <c r="GE17" s="17">
        <f t="shared" si="1"/>
        <v>120</v>
      </c>
      <c r="GF17" s="17">
        <f t="shared" si="2"/>
        <v>0.5</v>
      </c>
      <c r="GG17" s="28">
        <v>0.1875</v>
      </c>
      <c r="GH17" s="17">
        <f t="shared" si="3"/>
        <v>0</v>
      </c>
      <c r="GI17" s="28"/>
      <c r="GJ17" s="17">
        <f t="shared" si="4"/>
        <v>4</v>
      </c>
      <c r="GK17" s="17">
        <f t="shared" si="5"/>
        <v>3</v>
      </c>
      <c r="GL17" s="17">
        <f t="shared" si="6"/>
        <v>210</v>
      </c>
    </row>
    <row r="18" spans="1:199" x14ac:dyDescent="0.2">
      <c r="A18">
        <v>46</v>
      </c>
      <c r="B18" t="s">
        <v>153</v>
      </c>
      <c r="C18">
        <v>0</v>
      </c>
      <c r="D18">
        <v>17.3</v>
      </c>
      <c r="E18" t="s">
        <v>60</v>
      </c>
      <c r="F18">
        <v>135</v>
      </c>
      <c r="G18">
        <v>6</v>
      </c>
      <c r="H18" t="s">
        <v>81</v>
      </c>
      <c r="K18">
        <v>36.9</v>
      </c>
      <c r="L18">
        <v>103</v>
      </c>
      <c r="M18" t="s">
        <v>261</v>
      </c>
      <c r="O18">
        <v>0</v>
      </c>
      <c r="P18">
        <v>97</v>
      </c>
      <c r="Z18">
        <v>1</v>
      </c>
      <c r="AA18">
        <v>0</v>
      </c>
      <c r="AB18">
        <v>1</v>
      </c>
      <c r="AC18">
        <v>1</v>
      </c>
      <c r="AF18">
        <v>37</v>
      </c>
      <c r="AG18">
        <v>87</v>
      </c>
      <c r="AH18" t="s">
        <v>260</v>
      </c>
      <c r="AK18">
        <v>98</v>
      </c>
      <c r="AO18" t="s">
        <v>203</v>
      </c>
      <c r="AP18" s="14">
        <v>0.12013888888888889</v>
      </c>
      <c r="AQ18" t="s">
        <v>256</v>
      </c>
      <c r="AU18">
        <v>1</v>
      </c>
      <c r="AV18">
        <v>1</v>
      </c>
      <c r="AW18">
        <v>0</v>
      </c>
      <c r="AX18">
        <v>36.6</v>
      </c>
      <c r="AY18">
        <v>76</v>
      </c>
      <c r="AZ18" t="s">
        <v>259</v>
      </c>
      <c r="BB18">
        <v>0</v>
      </c>
      <c r="BC18">
        <v>98</v>
      </c>
      <c r="BG18" t="s">
        <v>203</v>
      </c>
      <c r="BH18" s="14">
        <v>0.47500000000000003</v>
      </c>
      <c r="BI18" t="s">
        <v>256</v>
      </c>
      <c r="BM18">
        <v>1</v>
      </c>
      <c r="BO18">
        <v>36.700000000000003</v>
      </c>
      <c r="BP18">
        <v>78</v>
      </c>
      <c r="BQ18" t="s">
        <v>258</v>
      </c>
      <c r="BS18">
        <v>0</v>
      </c>
      <c r="BX18" t="s">
        <v>211</v>
      </c>
      <c r="BY18" s="14">
        <v>0.78888888888888886</v>
      </c>
      <c r="BZ18" t="s">
        <v>210</v>
      </c>
      <c r="CD18">
        <v>1</v>
      </c>
      <c r="CE18">
        <v>1</v>
      </c>
      <c r="CG18">
        <v>37</v>
      </c>
      <c r="CH18">
        <v>80</v>
      </c>
      <c r="CI18" t="s">
        <v>257</v>
      </c>
      <c r="CK18">
        <v>0</v>
      </c>
      <c r="CL18">
        <v>100</v>
      </c>
      <c r="CP18" t="s">
        <v>203</v>
      </c>
      <c r="CQ18" s="14">
        <v>7.1527777777777787E-2</v>
      </c>
      <c r="CR18" t="s">
        <v>256</v>
      </c>
      <c r="CV18">
        <v>1</v>
      </c>
      <c r="CW18">
        <v>1</v>
      </c>
      <c r="CY18">
        <v>37.1</v>
      </c>
      <c r="CZ18">
        <v>79</v>
      </c>
      <c r="DA18" t="s">
        <v>255</v>
      </c>
      <c r="DH18" t="s">
        <v>211</v>
      </c>
      <c r="DI18" s="14">
        <v>0.37638888888888888</v>
      </c>
      <c r="DJ18" t="s">
        <v>210</v>
      </c>
      <c r="DN18">
        <v>1</v>
      </c>
      <c r="DO18" s="15">
        <v>44486</v>
      </c>
      <c r="DP18" s="28">
        <v>0.89513888888888893</v>
      </c>
      <c r="DQ18" s="15">
        <v>44487</v>
      </c>
      <c r="DR18" s="28">
        <v>0.34375</v>
      </c>
      <c r="DS18">
        <v>647</v>
      </c>
      <c r="DT18">
        <v>101</v>
      </c>
      <c r="DU18">
        <v>546</v>
      </c>
      <c r="DV18" s="29">
        <v>0.85809999999999997</v>
      </c>
      <c r="DW18">
        <v>5</v>
      </c>
      <c r="DX18">
        <v>89</v>
      </c>
      <c r="DY18">
        <v>23</v>
      </c>
      <c r="DZ18" s="15">
        <v>44487</v>
      </c>
      <c r="EA18" s="28">
        <v>0.97222222222222221</v>
      </c>
      <c r="EB18" s="15">
        <v>44488</v>
      </c>
      <c r="EC18" s="28">
        <v>0.31666666666666665</v>
      </c>
      <c r="ED18">
        <v>497</v>
      </c>
      <c r="EE18">
        <v>19</v>
      </c>
      <c r="EF18">
        <v>478</v>
      </c>
      <c r="EG18" s="29">
        <v>0.9657</v>
      </c>
      <c r="EH18">
        <v>1</v>
      </c>
      <c r="EI18">
        <v>17</v>
      </c>
      <c r="EJ18">
        <v>8</v>
      </c>
      <c r="EK18" s="28">
        <f t="shared" si="0"/>
        <v>0.33020833333333333</v>
      </c>
      <c r="EM18" s="15">
        <v>38917</v>
      </c>
      <c r="EN18">
        <v>17.5</v>
      </c>
      <c r="EO18" t="s">
        <v>60</v>
      </c>
      <c r="EP18">
        <v>0</v>
      </c>
      <c r="ER18">
        <v>0</v>
      </c>
      <c r="ET18">
        <v>0</v>
      </c>
      <c r="EU18" s="14">
        <v>0.95833333333333337</v>
      </c>
      <c r="EV18">
        <v>20</v>
      </c>
      <c r="EW18" s="14">
        <v>0.26041666666666669</v>
      </c>
      <c r="EX18">
        <v>0</v>
      </c>
      <c r="EY18">
        <v>0</v>
      </c>
      <c r="EZ18">
        <v>0</v>
      </c>
      <c r="FA18">
        <v>0</v>
      </c>
      <c r="FD18">
        <v>0</v>
      </c>
      <c r="FF18" s="28"/>
      <c r="FG18">
        <v>30</v>
      </c>
      <c r="FH18">
        <v>3</v>
      </c>
      <c r="FI18" s="14">
        <v>0.3125</v>
      </c>
      <c r="FJ18">
        <v>0</v>
      </c>
      <c r="FK18" s="14">
        <v>0.36458333333333331</v>
      </c>
      <c r="FL18">
        <v>3</v>
      </c>
      <c r="FM18" s="19">
        <v>3</v>
      </c>
      <c r="FN18" s="19">
        <v>270</v>
      </c>
      <c r="FO18" s="19">
        <v>0</v>
      </c>
      <c r="FR18">
        <v>1</v>
      </c>
      <c r="FS18" t="s">
        <v>157</v>
      </c>
      <c r="FT18" s="28"/>
      <c r="FU18">
        <v>30</v>
      </c>
      <c r="FX18">
        <v>0</v>
      </c>
      <c r="FZ18">
        <v>5</v>
      </c>
      <c r="GA18">
        <v>3</v>
      </c>
      <c r="GB18">
        <v>360</v>
      </c>
      <c r="GC18">
        <v>10</v>
      </c>
      <c r="GD18" s="28"/>
      <c r="GE18" s="17">
        <f t="shared" si="1"/>
        <v>30</v>
      </c>
      <c r="GF18" s="17">
        <f t="shared" si="2"/>
        <v>3</v>
      </c>
      <c r="GG18" s="28"/>
      <c r="GH18" s="17">
        <f t="shared" si="3"/>
        <v>0</v>
      </c>
      <c r="GI18" s="28"/>
      <c r="GJ18" s="17">
        <f t="shared" si="4"/>
        <v>4</v>
      </c>
      <c r="GK18" s="17">
        <f t="shared" si="5"/>
        <v>3</v>
      </c>
      <c r="GL18" s="17">
        <f t="shared" si="6"/>
        <v>315</v>
      </c>
    </row>
    <row r="19" spans="1:199" x14ac:dyDescent="0.2">
      <c r="A19">
        <v>47</v>
      </c>
      <c r="B19" t="s">
        <v>71</v>
      </c>
      <c r="C19">
        <v>0</v>
      </c>
      <c r="D19">
        <v>7</v>
      </c>
      <c r="E19" t="s">
        <v>61</v>
      </c>
      <c r="F19">
        <v>98</v>
      </c>
      <c r="G19">
        <v>4</v>
      </c>
      <c r="H19" t="s">
        <v>81</v>
      </c>
      <c r="K19">
        <v>36.9</v>
      </c>
      <c r="L19">
        <v>81</v>
      </c>
      <c r="M19" t="s">
        <v>254</v>
      </c>
      <c r="P19">
        <v>99</v>
      </c>
      <c r="R19">
        <v>62</v>
      </c>
      <c r="W19" t="s">
        <v>96</v>
      </c>
      <c r="X19" s="14">
        <v>0.7631944444444444</v>
      </c>
      <c r="Y19" t="s">
        <v>102</v>
      </c>
      <c r="Z19">
        <v>1</v>
      </c>
      <c r="AA19">
        <v>0</v>
      </c>
      <c r="AB19">
        <v>1</v>
      </c>
      <c r="AC19">
        <v>1</v>
      </c>
      <c r="AF19">
        <v>36.4</v>
      </c>
      <c r="AG19">
        <v>80</v>
      </c>
      <c r="AH19" t="s">
        <v>253</v>
      </c>
      <c r="AK19">
        <v>94</v>
      </c>
      <c r="AR19" t="s">
        <v>96</v>
      </c>
      <c r="AS19" s="14">
        <v>4.1666666666666664E-2</v>
      </c>
      <c r="AT19" t="s">
        <v>102</v>
      </c>
      <c r="AU19">
        <v>1</v>
      </c>
      <c r="AV19">
        <v>1</v>
      </c>
      <c r="AW19">
        <v>0</v>
      </c>
      <c r="AX19">
        <v>36</v>
      </c>
      <c r="AY19">
        <v>79</v>
      </c>
      <c r="AZ19" t="s">
        <v>252</v>
      </c>
      <c r="BB19">
        <v>0</v>
      </c>
      <c r="BC19">
        <v>98</v>
      </c>
      <c r="BJ19" t="s">
        <v>96</v>
      </c>
      <c r="BK19" s="14">
        <v>0.36458333333333331</v>
      </c>
      <c r="BL19" t="s">
        <v>102</v>
      </c>
      <c r="BM19">
        <v>1</v>
      </c>
      <c r="BO19">
        <v>36.9</v>
      </c>
      <c r="BP19">
        <v>92</v>
      </c>
      <c r="BQ19" t="s">
        <v>251</v>
      </c>
      <c r="CA19" t="s">
        <v>96</v>
      </c>
      <c r="CB19" s="14">
        <v>0.71875</v>
      </c>
      <c r="CC19" t="s">
        <v>102</v>
      </c>
      <c r="CD19">
        <v>1</v>
      </c>
      <c r="CE19">
        <v>1</v>
      </c>
      <c r="CG19">
        <v>36.4</v>
      </c>
      <c r="CH19">
        <v>70</v>
      </c>
      <c r="CI19" t="s">
        <v>250</v>
      </c>
      <c r="CS19" t="s">
        <v>96</v>
      </c>
      <c r="CT19" s="14">
        <v>2.9861111111111113E-2</v>
      </c>
      <c r="CU19" t="s">
        <v>102</v>
      </c>
      <c r="CV19">
        <v>1</v>
      </c>
      <c r="CW19">
        <v>1</v>
      </c>
      <c r="CY19">
        <v>36.4</v>
      </c>
      <c r="CZ19">
        <v>89</v>
      </c>
      <c r="DA19" t="s">
        <v>249</v>
      </c>
      <c r="DC19">
        <v>0</v>
      </c>
      <c r="DK19" t="s">
        <v>96</v>
      </c>
      <c r="DL19" s="14">
        <v>0.38819444444444445</v>
      </c>
      <c r="DM19" t="s">
        <v>102</v>
      </c>
      <c r="DN19">
        <v>1</v>
      </c>
      <c r="DO19" s="15">
        <v>44489</v>
      </c>
      <c r="DP19" s="28">
        <v>0.94652777777777775</v>
      </c>
      <c r="DQ19" s="15">
        <v>44490</v>
      </c>
      <c r="DR19" s="28">
        <v>0.27152777777777776</v>
      </c>
      <c r="DS19">
        <v>469</v>
      </c>
      <c r="DT19">
        <v>35</v>
      </c>
      <c r="DU19">
        <v>434</v>
      </c>
      <c r="DV19" s="29">
        <v>0.99060000000000004</v>
      </c>
      <c r="DW19">
        <v>7</v>
      </c>
      <c r="DX19">
        <v>4</v>
      </c>
      <c r="DY19">
        <v>8</v>
      </c>
      <c r="DZ19" s="15">
        <v>44490</v>
      </c>
      <c r="EA19" s="28">
        <v>0.92013888888888884</v>
      </c>
      <c r="EB19" s="15">
        <v>44491</v>
      </c>
      <c r="EC19" s="28">
        <v>0.29166666666666669</v>
      </c>
      <c r="ED19">
        <v>536</v>
      </c>
      <c r="EE19">
        <v>40</v>
      </c>
      <c r="EF19">
        <v>496</v>
      </c>
      <c r="EG19" s="29">
        <v>0.97629999999999995</v>
      </c>
      <c r="EH19">
        <v>8</v>
      </c>
      <c r="EI19">
        <v>12</v>
      </c>
      <c r="EJ19">
        <v>8</v>
      </c>
      <c r="EK19" s="28">
        <f t="shared" si="0"/>
        <v>0.28159722222222222</v>
      </c>
      <c r="EM19" s="15">
        <v>41939</v>
      </c>
      <c r="EN19">
        <v>7</v>
      </c>
      <c r="EO19" t="s">
        <v>61</v>
      </c>
      <c r="EP19">
        <v>0</v>
      </c>
      <c r="ER19">
        <v>0</v>
      </c>
      <c r="ET19">
        <v>0</v>
      </c>
      <c r="EU19" s="14">
        <v>0.875</v>
      </c>
      <c r="EV19">
        <v>5</v>
      </c>
      <c r="EW19" s="14">
        <v>0.25</v>
      </c>
      <c r="EX19">
        <v>0</v>
      </c>
      <c r="EY19">
        <v>0</v>
      </c>
      <c r="EZ19">
        <v>0</v>
      </c>
      <c r="FA19">
        <v>1</v>
      </c>
      <c r="FC19">
        <v>1</v>
      </c>
      <c r="FD19">
        <v>0</v>
      </c>
      <c r="FF19" s="28">
        <v>0.91666666666666663</v>
      </c>
      <c r="FG19">
        <v>5</v>
      </c>
      <c r="FH19">
        <v>0</v>
      </c>
      <c r="FI19" s="14">
        <v>0.27083333333333331</v>
      </c>
      <c r="FJ19">
        <v>0</v>
      </c>
      <c r="FK19" s="14">
        <v>0.29166666666666669</v>
      </c>
      <c r="FL19">
        <v>4</v>
      </c>
      <c r="FM19" s="19">
        <v>4</v>
      </c>
      <c r="FN19" s="19">
        <v>360</v>
      </c>
      <c r="FO19" s="19">
        <v>0</v>
      </c>
      <c r="FR19">
        <v>0</v>
      </c>
      <c r="FT19" s="28">
        <v>0.91666666666666663</v>
      </c>
      <c r="FU19">
        <v>5</v>
      </c>
      <c r="FV19">
        <v>0</v>
      </c>
      <c r="FW19" s="14">
        <v>0.29166666666666669</v>
      </c>
      <c r="FX19">
        <v>0</v>
      </c>
      <c r="FY19" s="14">
        <v>0.30208333333333331</v>
      </c>
      <c r="FZ19">
        <v>5</v>
      </c>
      <c r="GA19">
        <v>4</v>
      </c>
      <c r="GB19">
        <v>510</v>
      </c>
      <c r="GC19">
        <v>8</v>
      </c>
      <c r="GD19" s="28">
        <v>0.91666666666666663</v>
      </c>
      <c r="GE19" s="17">
        <f t="shared" si="1"/>
        <v>5</v>
      </c>
      <c r="GF19" s="17">
        <f t="shared" si="2"/>
        <v>0</v>
      </c>
      <c r="GG19" s="28">
        <v>0.28125</v>
      </c>
      <c r="GH19" s="17">
        <f t="shared" si="3"/>
        <v>0</v>
      </c>
      <c r="GI19" s="28"/>
      <c r="GJ19" s="17">
        <f t="shared" si="4"/>
        <v>4.5</v>
      </c>
      <c r="GK19" s="17">
        <f t="shared" si="5"/>
        <v>4</v>
      </c>
      <c r="GL19" s="17">
        <f t="shared" si="6"/>
        <v>435</v>
      </c>
    </row>
    <row r="20" spans="1:199" x14ac:dyDescent="0.2">
      <c r="A20">
        <v>48</v>
      </c>
      <c r="B20" t="s">
        <v>154</v>
      </c>
      <c r="C20">
        <v>0</v>
      </c>
      <c r="D20">
        <v>9.5</v>
      </c>
      <c r="E20" t="s">
        <v>61</v>
      </c>
      <c r="F20">
        <v>92</v>
      </c>
      <c r="G20">
        <v>4</v>
      </c>
      <c r="H20" t="s">
        <v>81</v>
      </c>
      <c r="K20">
        <v>36.700000000000003</v>
      </c>
      <c r="L20">
        <v>73</v>
      </c>
      <c r="M20" t="s">
        <v>248</v>
      </c>
      <c r="P20">
        <v>98</v>
      </c>
      <c r="T20" t="s">
        <v>203</v>
      </c>
      <c r="U20" s="14">
        <v>0.82013888888888886</v>
      </c>
      <c r="V20" t="s">
        <v>210</v>
      </c>
      <c r="W20" t="s">
        <v>96</v>
      </c>
      <c r="X20" s="14">
        <v>0.70833333333333337</v>
      </c>
      <c r="Y20" t="s">
        <v>245</v>
      </c>
      <c r="Z20">
        <v>1</v>
      </c>
      <c r="AA20">
        <v>0</v>
      </c>
      <c r="AB20">
        <v>1</v>
      </c>
      <c r="AC20">
        <v>1</v>
      </c>
      <c r="AF20">
        <v>36.9</v>
      </c>
      <c r="AG20">
        <v>85</v>
      </c>
      <c r="AH20" t="s">
        <v>204</v>
      </c>
      <c r="AK20">
        <v>99</v>
      </c>
      <c r="AP20" s="14"/>
      <c r="AR20" t="s">
        <v>96</v>
      </c>
      <c r="AS20" s="14">
        <v>4.2361111111111106E-2</v>
      </c>
      <c r="AT20" t="s">
        <v>245</v>
      </c>
      <c r="AU20">
        <v>1</v>
      </c>
      <c r="AV20">
        <v>1</v>
      </c>
      <c r="AW20">
        <v>0</v>
      </c>
      <c r="AX20">
        <v>36.4</v>
      </c>
      <c r="AY20">
        <v>96</v>
      </c>
      <c r="AZ20" t="s">
        <v>247</v>
      </c>
      <c r="BB20">
        <v>0</v>
      </c>
      <c r="BG20" t="s">
        <v>203</v>
      </c>
      <c r="BH20" s="14">
        <v>0.51458333333333328</v>
      </c>
      <c r="BI20" t="s">
        <v>210</v>
      </c>
      <c r="BJ20" t="s">
        <v>96</v>
      </c>
      <c r="BK20" s="14">
        <v>0.36180555555555555</v>
      </c>
      <c r="BL20" t="s">
        <v>245</v>
      </c>
      <c r="BM20">
        <v>1</v>
      </c>
      <c r="BO20">
        <v>36.700000000000003</v>
      </c>
      <c r="BP20">
        <v>92</v>
      </c>
      <c r="BQ20" t="s">
        <v>246</v>
      </c>
      <c r="BS20">
        <v>0</v>
      </c>
      <c r="BX20" t="s">
        <v>211</v>
      </c>
      <c r="BY20" s="14">
        <v>0.93472222222222223</v>
      </c>
      <c r="BZ20" t="s">
        <v>95</v>
      </c>
      <c r="CA20" t="s">
        <v>96</v>
      </c>
      <c r="CB20" s="14">
        <v>0.72222222222222221</v>
      </c>
      <c r="CC20" t="s">
        <v>245</v>
      </c>
      <c r="CD20">
        <v>1</v>
      </c>
      <c r="CE20">
        <v>1</v>
      </c>
      <c r="CG20">
        <v>36.700000000000003</v>
      </c>
      <c r="CH20">
        <v>91</v>
      </c>
      <c r="CI20" t="s">
        <v>244</v>
      </c>
      <c r="CS20" t="s">
        <v>96</v>
      </c>
      <c r="CT20" s="14">
        <v>2.7083333333333334E-2</v>
      </c>
      <c r="CU20" t="s">
        <v>245</v>
      </c>
      <c r="CV20">
        <v>1</v>
      </c>
      <c r="CW20">
        <v>1</v>
      </c>
      <c r="CY20">
        <v>36.799999999999997</v>
      </c>
      <c r="CZ20">
        <v>91</v>
      </c>
      <c r="DA20" t="s">
        <v>244</v>
      </c>
      <c r="DH20" t="s">
        <v>211</v>
      </c>
      <c r="DI20" s="14">
        <v>0.42777777777777781</v>
      </c>
      <c r="DJ20" t="s">
        <v>95</v>
      </c>
      <c r="DN20">
        <v>1</v>
      </c>
      <c r="DO20" s="15">
        <v>44489</v>
      </c>
      <c r="DP20" s="28">
        <v>7.6388888888888886E-3</v>
      </c>
      <c r="DQ20" s="15">
        <v>44490</v>
      </c>
      <c r="DR20" s="28">
        <v>0.27430555555555552</v>
      </c>
      <c r="DS20">
        <v>385</v>
      </c>
      <c r="DT20">
        <v>23</v>
      </c>
      <c r="DU20">
        <v>362</v>
      </c>
      <c r="DV20" s="29">
        <v>0.97840000000000005</v>
      </c>
      <c r="DW20">
        <v>14</v>
      </c>
      <c r="DX20">
        <v>8</v>
      </c>
      <c r="DY20">
        <v>9</v>
      </c>
      <c r="DZ20" s="15">
        <v>44490</v>
      </c>
      <c r="EA20" s="28">
        <v>0.95833333333333337</v>
      </c>
      <c r="EB20" s="15">
        <v>44491</v>
      </c>
      <c r="EC20" s="28">
        <v>0.28194444444444444</v>
      </c>
      <c r="ED20">
        <v>467</v>
      </c>
      <c r="EE20">
        <v>30</v>
      </c>
      <c r="EF20">
        <v>437</v>
      </c>
      <c r="EG20" s="29">
        <v>0.95020000000000004</v>
      </c>
      <c r="EH20">
        <v>3</v>
      </c>
      <c r="EI20">
        <v>22</v>
      </c>
      <c r="EJ20">
        <v>14</v>
      </c>
      <c r="EK20" s="28">
        <f t="shared" si="0"/>
        <v>0.27812499999999996</v>
      </c>
      <c r="EM20" s="15">
        <v>44294</v>
      </c>
      <c r="EN20">
        <v>9.5</v>
      </c>
      <c r="EO20" t="s">
        <v>61</v>
      </c>
      <c r="EP20">
        <v>0</v>
      </c>
      <c r="ER20">
        <v>0</v>
      </c>
      <c r="ET20">
        <v>0</v>
      </c>
      <c r="EU20" s="14">
        <v>0.83333333333333337</v>
      </c>
      <c r="EV20">
        <v>5</v>
      </c>
      <c r="EW20" s="14">
        <v>0.29166666666666669</v>
      </c>
      <c r="EX20">
        <v>0</v>
      </c>
      <c r="EY20">
        <v>0</v>
      </c>
      <c r="EZ20">
        <v>0</v>
      </c>
      <c r="FA20">
        <v>1</v>
      </c>
      <c r="FB20" t="s">
        <v>158</v>
      </c>
      <c r="FC20">
        <v>2</v>
      </c>
      <c r="FD20">
        <v>1</v>
      </c>
      <c r="FE20" t="s">
        <v>159</v>
      </c>
      <c r="FF20" s="28">
        <v>0.91666666666666663</v>
      </c>
      <c r="FG20">
        <v>120</v>
      </c>
      <c r="FH20">
        <v>0</v>
      </c>
      <c r="FI20" s="14">
        <v>0.27083333333333331</v>
      </c>
      <c r="FJ20">
        <v>1</v>
      </c>
      <c r="FK20" s="14">
        <v>0.33333333333333331</v>
      </c>
      <c r="FL20">
        <v>5</v>
      </c>
      <c r="FM20" s="19">
        <v>3</v>
      </c>
      <c r="FN20" s="19">
        <v>300</v>
      </c>
      <c r="FO20" s="19">
        <v>1</v>
      </c>
      <c r="FP20" s="21" t="s">
        <v>160</v>
      </c>
      <c r="FQ20" s="19">
        <v>2.5</v>
      </c>
      <c r="FR20" s="19">
        <v>1</v>
      </c>
      <c r="FS20" t="s">
        <v>159</v>
      </c>
      <c r="FT20" s="28">
        <v>0.95138888888888884</v>
      </c>
      <c r="FU20">
        <v>1</v>
      </c>
      <c r="FV20">
        <v>0</v>
      </c>
      <c r="FW20" s="14">
        <v>0.29166666666666669</v>
      </c>
      <c r="FX20">
        <v>0</v>
      </c>
      <c r="FY20" s="14">
        <v>0.2986111111111111</v>
      </c>
      <c r="FZ20">
        <v>4</v>
      </c>
      <c r="GA20">
        <v>3</v>
      </c>
      <c r="GB20">
        <v>360</v>
      </c>
      <c r="GC20">
        <v>7</v>
      </c>
      <c r="GD20" s="28">
        <v>0.93402777777777779</v>
      </c>
      <c r="GE20" s="17">
        <f t="shared" si="1"/>
        <v>60.5</v>
      </c>
      <c r="GF20" s="17">
        <f t="shared" si="2"/>
        <v>0</v>
      </c>
      <c r="GG20" s="28">
        <v>0.28125</v>
      </c>
      <c r="GH20" s="17">
        <f t="shared" si="3"/>
        <v>0.5</v>
      </c>
      <c r="GI20" s="28"/>
      <c r="GJ20" s="17">
        <f t="shared" si="4"/>
        <v>4.5</v>
      </c>
      <c r="GK20" s="17">
        <f t="shared" si="5"/>
        <v>3</v>
      </c>
      <c r="GL20" s="17">
        <f t="shared" si="6"/>
        <v>330</v>
      </c>
    </row>
    <row r="21" spans="1:199" x14ac:dyDescent="0.2">
      <c r="A21">
        <v>52</v>
      </c>
      <c r="B21" t="s">
        <v>71</v>
      </c>
      <c r="C21">
        <v>0</v>
      </c>
      <c r="D21">
        <v>5</v>
      </c>
      <c r="E21" t="s">
        <v>61</v>
      </c>
      <c r="F21">
        <v>196</v>
      </c>
      <c r="G21">
        <v>8</v>
      </c>
      <c r="H21" t="s">
        <v>81</v>
      </c>
      <c r="K21">
        <v>37.1</v>
      </c>
      <c r="L21">
        <v>97</v>
      </c>
      <c r="M21" t="s">
        <v>223</v>
      </c>
      <c r="O21">
        <v>0</v>
      </c>
      <c r="P21">
        <v>98</v>
      </c>
      <c r="W21" t="s">
        <v>216</v>
      </c>
      <c r="X21" s="14">
        <v>0.77083333333333337</v>
      </c>
      <c r="Y21" t="s">
        <v>215</v>
      </c>
      <c r="Z21">
        <v>1</v>
      </c>
      <c r="AA21">
        <v>0</v>
      </c>
      <c r="AB21">
        <v>1</v>
      </c>
      <c r="AC21">
        <v>1</v>
      </c>
      <c r="AF21">
        <v>36.700000000000003</v>
      </c>
      <c r="AG21">
        <v>70</v>
      </c>
      <c r="AH21" t="s">
        <v>222</v>
      </c>
      <c r="AR21" t="s">
        <v>216</v>
      </c>
      <c r="AS21" s="14">
        <v>2.4305555555555556E-2</v>
      </c>
      <c r="AT21" t="s">
        <v>221</v>
      </c>
      <c r="AU21">
        <v>1</v>
      </c>
      <c r="AV21">
        <v>1</v>
      </c>
      <c r="AW21">
        <v>0</v>
      </c>
      <c r="AX21">
        <v>36.4</v>
      </c>
      <c r="AY21">
        <v>90</v>
      </c>
      <c r="AZ21" t="s">
        <v>220</v>
      </c>
      <c r="BJ21" t="s">
        <v>219</v>
      </c>
      <c r="BK21" s="14">
        <v>0.53125</v>
      </c>
      <c r="BL21" t="s">
        <v>215</v>
      </c>
      <c r="BM21">
        <v>1</v>
      </c>
      <c r="BP21">
        <v>105</v>
      </c>
      <c r="BQ21" t="s">
        <v>218</v>
      </c>
      <c r="CA21" t="s">
        <v>216</v>
      </c>
      <c r="CB21" s="14">
        <v>0.76458333333333339</v>
      </c>
      <c r="CC21" t="s">
        <v>215</v>
      </c>
      <c r="CD21">
        <v>1</v>
      </c>
      <c r="CE21">
        <v>1</v>
      </c>
      <c r="CG21">
        <v>36.700000000000003</v>
      </c>
      <c r="CH21">
        <v>77</v>
      </c>
      <c r="CI21" t="s">
        <v>217</v>
      </c>
      <c r="CK21">
        <v>0</v>
      </c>
      <c r="CL21">
        <v>100</v>
      </c>
      <c r="CS21" t="s">
        <v>216</v>
      </c>
      <c r="CT21" s="14">
        <v>1.3888888888888889E-3</v>
      </c>
      <c r="CU21" t="s">
        <v>215</v>
      </c>
      <c r="CV21">
        <v>1</v>
      </c>
      <c r="CW21">
        <v>1</v>
      </c>
      <c r="CY21">
        <v>36.4</v>
      </c>
      <c r="CZ21">
        <v>87</v>
      </c>
      <c r="DA21" t="s">
        <v>214</v>
      </c>
      <c r="DC21">
        <v>0</v>
      </c>
      <c r="DN21">
        <v>1</v>
      </c>
      <c r="DO21" s="15">
        <v>44505</v>
      </c>
      <c r="DP21" s="28">
        <v>0.8520833333333333</v>
      </c>
      <c r="DQ21" s="15">
        <v>44506</v>
      </c>
      <c r="DR21" s="28">
        <v>0.25555555555555559</v>
      </c>
      <c r="DS21">
        <v>582</v>
      </c>
      <c r="DT21">
        <v>124</v>
      </c>
      <c r="DU21">
        <v>458</v>
      </c>
      <c r="DV21" s="29">
        <v>0.81059999999999999</v>
      </c>
      <c r="DW21">
        <v>7</v>
      </c>
      <c r="DX21">
        <v>107</v>
      </c>
      <c r="DY21">
        <v>17</v>
      </c>
      <c r="DZ21" s="15">
        <v>44506</v>
      </c>
      <c r="EA21" s="28">
        <v>0.9784722222222223</v>
      </c>
      <c r="EB21" s="15">
        <v>44507</v>
      </c>
      <c r="EC21" s="28">
        <v>0.22916666666666666</v>
      </c>
      <c r="ED21">
        <v>362</v>
      </c>
      <c r="EE21">
        <v>58</v>
      </c>
      <c r="EF21">
        <v>304</v>
      </c>
      <c r="EG21" s="29">
        <v>0.86119999999999997</v>
      </c>
      <c r="EH21">
        <v>8</v>
      </c>
      <c r="EI21">
        <v>49</v>
      </c>
      <c r="EJ21">
        <v>11</v>
      </c>
      <c r="EK21" s="28">
        <f t="shared" si="0"/>
        <v>0.24236111111111114</v>
      </c>
      <c r="EM21" s="15">
        <v>42656</v>
      </c>
      <c r="EN21">
        <v>5</v>
      </c>
      <c r="EO21" t="s">
        <v>61</v>
      </c>
      <c r="EP21">
        <v>0</v>
      </c>
      <c r="ER21">
        <v>0</v>
      </c>
      <c r="ET21">
        <v>0</v>
      </c>
      <c r="EU21" s="14">
        <v>0.875</v>
      </c>
      <c r="EV21">
        <v>5</v>
      </c>
      <c r="EW21" s="14">
        <v>0.25</v>
      </c>
      <c r="EX21">
        <v>1</v>
      </c>
      <c r="EY21">
        <v>0</v>
      </c>
      <c r="EZ21">
        <v>0</v>
      </c>
      <c r="FA21">
        <v>0</v>
      </c>
      <c r="FF21" s="28">
        <v>0.85416666666666663</v>
      </c>
      <c r="FG21">
        <v>20</v>
      </c>
      <c r="FH21">
        <v>1</v>
      </c>
      <c r="FI21" s="14">
        <v>0.25694444444444448</v>
      </c>
      <c r="FJ21">
        <v>1</v>
      </c>
      <c r="FK21" s="14">
        <v>0.29166666666666669</v>
      </c>
      <c r="FL21">
        <v>4</v>
      </c>
      <c r="FM21" s="19">
        <v>4</v>
      </c>
      <c r="FN21" s="19">
        <v>540</v>
      </c>
      <c r="FO21" s="19">
        <v>1</v>
      </c>
      <c r="FP21" s="14">
        <v>0.58333333333333337</v>
      </c>
      <c r="FQ21" s="19">
        <v>2</v>
      </c>
      <c r="FR21" s="19">
        <v>0</v>
      </c>
      <c r="FT21" s="28">
        <v>0.97222222222222221</v>
      </c>
      <c r="FU21">
        <v>30</v>
      </c>
      <c r="FV21">
        <v>0</v>
      </c>
      <c r="FW21" s="14">
        <v>0.22916666666666666</v>
      </c>
      <c r="FX21">
        <v>0</v>
      </c>
      <c r="FY21" s="14">
        <v>0.26041666666666669</v>
      </c>
      <c r="FZ21">
        <v>3</v>
      </c>
      <c r="GA21">
        <v>3</v>
      </c>
      <c r="GB21">
        <v>390</v>
      </c>
      <c r="GC21">
        <v>6</v>
      </c>
      <c r="GD21" s="28">
        <v>0.91319444444444453</v>
      </c>
      <c r="GE21" s="17">
        <f t="shared" si="1"/>
        <v>25</v>
      </c>
      <c r="GF21" s="17">
        <f t="shared" si="2"/>
        <v>0.5</v>
      </c>
      <c r="GG21" s="28">
        <v>0.24305555555555555</v>
      </c>
      <c r="GH21" s="17">
        <f t="shared" si="3"/>
        <v>0.5</v>
      </c>
      <c r="GI21" s="28"/>
      <c r="GJ21" s="17">
        <f t="shared" si="4"/>
        <v>3.5</v>
      </c>
      <c r="GK21" s="17">
        <f t="shared" si="5"/>
        <v>3.5</v>
      </c>
      <c r="GL21" s="17">
        <f t="shared" si="6"/>
        <v>465</v>
      </c>
    </row>
    <row r="22" spans="1:199" x14ac:dyDescent="0.2">
      <c r="A22">
        <v>53</v>
      </c>
      <c r="B22" t="s">
        <v>213</v>
      </c>
      <c r="C22">
        <v>0</v>
      </c>
      <c r="D22">
        <v>12</v>
      </c>
      <c r="E22" t="s">
        <v>60</v>
      </c>
      <c r="F22">
        <v>188</v>
      </c>
      <c r="G22">
        <v>8</v>
      </c>
      <c r="H22" t="s">
        <v>81</v>
      </c>
      <c r="K22">
        <v>36.6</v>
      </c>
      <c r="L22">
        <v>90</v>
      </c>
      <c r="M22" t="s">
        <v>212</v>
      </c>
      <c r="O22">
        <v>0</v>
      </c>
      <c r="T22" t="s">
        <v>211</v>
      </c>
      <c r="U22" s="14">
        <v>0.72916666666666663</v>
      </c>
      <c r="V22" t="s">
        <v>210</v>
      </c>
      <c r="Z22">
        <v>0</v>
      </c>
      <c r="AA22">
        <v>0</v>
      </c>
      <c r="AB22">
        <v>1</v>
      </c>
      <c r="AC22">
        <v>1</v>
      </c>
      <c r="AF22">
        <v>36.299999999999997</v>
      </c>
      <c r="AG22">
        <v>73</v>
      </c>
      <c r="AK22">
        <v>97</v>
      </c>
      <c r="AU22">
        <v>0</v>
      </c>
      <c r="AV22">
        <v>0</v>
      </c>
      <c r="AW22">
        <v>0</v>
      </c>
      <c r="AX22">
        <v>36.9</v>
      </c>
      <c r="AY22">
        <v>77</v>
      </c>
      <c r="AZ22" t="s">
        <v>209</v>
      </c>
      <c r="BM22">
        <v>0</v>
      </c>
      <c r="BO22">
        <v>36.9</v>
      </c>
      <c r="BP22">
        <v>74</v>
      </c>
      <c r="BQ22" t="s">
        <v>208</v>
      </c>
      <c r="BS22">
        <v>0</v>
      </c>
      <c r="BT22">
        <v>100</v>
      </c>
      <c r="CD22">
        <v>0</v>
      </c>
      <c r="CE22">
        <v>0</v>
      </c>
      <c r="CG22">
        <v>36.6</v>
      </c>
      <c r="CH22">
        <v>70</v>
      </c>
      <c r="CL22">
        <v>97</v>
      </c>
      <c r="CV22">
        <v>0</v>
      </c>
      <c r="CW22">
        <v>0</v>
      </c>
      <c r="CY22">
        <v>37</v>
      </c>
      <c r="CZ22">
        <v>85</v>
      </c>
      <c r="DA22" t="s">
        <v>207</v>
      </c>
      <c r="DC22">
        <v>0</v>
      </c>
      <c r="DD22">
        <v>99</v>
      </c>
      <c r="DN22">
        <v>0</v>
      </c>
      <c r="DO22" s="15">
        <v>44511</v>
      </c>
      <c r="DP22" s="28">
        <v>6.5972222222222224E-2</v>
      </c>
      <c r="DQ22" s="15">
        <v>44511</v>
      </c>
      <c r="DR22" s="28">
        <v>0.35000000000000003</v>
      </c>
      <c r="DS22">
        <v>410</v>
      </c>
      <c r="DT22">
        <v>24</v>
      </c>
      <c r="DU22">
        <v>386</v>
      </c>
      <c r="DV22" s="29">
        <v>0.95779999999999998</v>
      </c>
      <c r="DW22">
        <v>6</v>
      </c>
      <c r="DX22">
        <v>17</v>
      </c>
      <c r="DY22">
        <v>17</v>
      </c>
      <c r="DZ22" s="15">
        <v>44511</v>
      </c>
      <c r="EA22" s="28">
        <v>0.96875</v>
      </c>
      <c r="EB22" s="15">
        <v>44512</v>
      </c>
      <c r="EC22" s="28">
        <v>0.3354166666666667</v>
      </c>
      <c r="ED22">
        <v>529</v>
      </c>
      <c r="EE22">
        <v>25</v>
      </c>
      <c r="EF22">
        <v>504</v>
      </c>
      <c r="EG22" s="29">
        <v>0.96</v>
      </c>
      <c r="EH22">
        <v>3</v>
      </c>
      <c r="EI22">
        <v>21</v>
      </c>
      <c r="EJ22">
        <v>13</v>
      </c>
      <c r="EK22" s="28">
        <f t="shared" si="0"/>
        <v>0.34270833333333339</v>
      </c>
      <c r="EM22" s="15">
        <v>40080</v>
      </c>
      <c r="EN22">
        <v>12.2</v>
      </c>
      <c r="EO22" t="s">
        <v>60</v>
      </c>
      <c r="EP22">
        <v>0</v>
      </c>
      <c r="ER22">
        <v>0</v>
      </c>
      <c r="ET22">
        <v>0</v>
      </c>
      <c r="EU22" s="14">
        <v>0.92708333333333337</v>
      </c>
      <c r="EV22">
        <v>20</v>
      </c>
      <c r="EW22" s="14">
        <v>0.29166666666666669</v>
      </c>
      <c r="EX22">
        <v>0</v>
      </c>
      <c r="EY22">
        <v>0</v>
      </c>
      <c r="EZ22">
        <v>0</v>
      </c>
      <c r="FA22">
        <v>1</v>
      </c>
      <c r="FB22" t="s">
        <v>142</v>
      </c>
      <c r="FC22">
        <v>2</v>
      </c>
      <c r="FD22">
        <v>1</v>
      </c>
      <c r="FE22" t="s">
        <v>447</v>
      </c>
      <c r="FF22" s="28">
        <v>8.3333333333333329E-2</v>
      </c>
      <c r="FG22">
        <v>90</v>
      </c>
      <c r="FH22">
        <v>1</v>
      </c>
      <c r="FI22" s="14">
        <v>0.34722222222222227</v>
      </c>
      <c r="FJ22">
        <v>1</v>
      </c>
      <c r="FK22" s="14">
        <v>0.3611111111111111</v>
      </c>
      <c r="FL22">
        <v>4</v>
      </c>
      <c r="FM22" s="19">
        <v>2</v>
      </c>
      <c r="FN22" s="19">
        <v>360</v>
      </c>
      <c r="FO22" s="19">
        <v>0</v>
      </c>
      <c r="FR22">
        <v>0</v>
      </c>
      <c r="FT22" s="28">
        <v>0.96875</v>
      </c>
      <c r="FU22">
        <v>5</v>
      </c>
      <c r="FV22">
        <v>1</v>
      </c>
      <c r="FW22" s="14">
        <v>0.33680555555555558</v>
      </c>
      <c r="FX22">
        <v>0</v>
      </c>
      <c r="FZ22">
        <v>4</v>
      </c>
      <c r="GA22">
        <v>2</v>
      </c>
      <c r="GB22">
        <v>525</v>
      </c>
      <c r="GC22">
        <v>8</v>
      </c>
      <c r="GD22" s="28">
        <v>3.4722222222222224E-2</v>
      </c>
      <c r="GE22" s="17">
        <f t="shared" si="1"/>
        <v>47.5</v>
      </c>
      <c r="GF22" s="17">
        <f t="shared" si="2"/>
        <v>1</v>
      </c>
      <c r="GG22" s="28">
        <v>0.34224537037037034</v>
      </c>
      <c r="GH22" s="17">
        <f t="shared" si="3"/>
        <v>0.5</v>
      </c>
      <c r="GI22" s="28"/>
      <c r="GJ22" s="17">
        <f t="shared" si="4"/>
        <v>4</v>
      </c>
      <c r="GK22" s="17">
        <f t="shared" si="5"/>
        <v>2</v>
      </c>
      <c r="GL22" s="17">
        <f t="shared" si="6"/>
        <v>442.5</v>
      </c>
    </row>
    <row r="23" spans="1:199" x14ac:dyDescent="0.2">
      <c r="A23">
        <v>54</v>
      </c>
      <c r="B23" t="s">
        <v>181</v>
      </c>
      <c r="C23">
        <v>0</v>
      </c>
      <c r="D23">
        <v>10</v>
      </c>
      <c r="E23" t="s">
        <v>60</v>
      </c>
      <c r="F23">
        <v>181</v>
      </c>
      <c r="G23">
        <v>7</v>
      </c>
      <c r="H23" t="s">
        <v>81</v>
      </c>
      <c r="K23">
        <v>36.700000000000003</v>
      </c>
      <c r="L23">
        <v>78</v>
      </c>
      <c r="M23" t="s">
        <v>206</v>
      </c>
      <c r="O23">
        <v>0</v>
      </c>
      <c r="P23">
        <v>97</v>
      </c>
      <c r="W23" t="s">
        <v>96</v>
      </c>
      <c r="X23" s="14">
        <v>0.73055555555555562</v>
      </c>
      <c r="Y23" t="s">
        <v>198</v>
      </c>
      <c r="Z23">
        <v>1</v>
      </c>
      <c r="AA23">
        <v>0</v>
      </c>
      <c r="AB23">
        <v>1</v>
      </c>
      <c r="AC23">
        <v>1</v>
      </c>
      <c r="AF23">
        <v>36.799999999999997</v>
      </c>
      <c r="AG23">
        <v>66</v>
      </c>
      <c r="AH23" t="s">
        <v>205</v>
      </c>
      <c r="AR23" t="s">
        <v>96</v>
      </c>
      <c r="AS23" s="14">
        <v>4.1666666666666664E-2</v>
      </c>
      <c r="AT23" t="s">
        <v>198</v>
      </c>
      <c r="AU23">
        <v>1</v>
      </c>
      <c r="AV23">
        <v>1</v>
      </c>
      <c r="AW23">
        <v>0</v>
      </c>
      <c r="AX23">
        <v>36.9</v>
      </c>
      <c r="AY23">
        <v>79</v>
      </c>
      <c r="AZ23" t="s">
        <v>204</v>
      </c>
      <c r="BG23" t="s">
        <v>203</v>
      </c>
      <c r="BH23" s="14">
        <v>0.46458333333333335</v>
      </c>
      <c r="BI23" t="s">
        <v>202</v>
      </c>
      <c r="BJ23" t="s">
        <v>96</v>
      </c>
      <c r="BK23" s="14">
        <v>0.3743055555555555</v>
      </c>
      <c r="BL23" t="s">
        <v>198</v>
      </c>
      <c r="BM23">
        <v>1</v>
      </c>
      <c r="BO23">
        <v>36.4</v>
      </c>
      <c r="BP23">
        <v>85</v>
      </c>
      <c r="BQ23" t="s">
        <v>201</v>
      </c>
      <c r="BT23">
        <v>99</v>
      </c>
      <c r="CA23" t="s">
        <v>96</v>
      </c>
      <c r="CB23" s="14">
        <v>0.70763888888888893</v>
      </c>
      <c r="CC23" t="s">
        <v>198</v>
      </c>
      <c r="CD23">
        <v>1</v>
      </c>
      <c r="CE23">
        <v>1</v>
      </c>
      <c r="CG23">
        <v>36.700000000000003</v>
      </c>
      <c r="CH23">
        <v>70</v>
      </c>
      <c r="CI23" t="s">
        <v>200</v>
      </c>
      <c r="CK23">
        <v>0</v>
      </c>
      <c r="CL23">
        <v>100</v>
      </c>
      <c r="CS23" t="s">
        <v>96</v>
      </c>
      <c r="CT23" s="14">
        <v>4.2361111111111106E-2</v>
      </c>
      <c r="CU23" t="s">
        <v>198</v>
      </c>
      <c r="CV23">
        <v>1</v>
      </c>
      <c r="CW23">
        <v>1</v>
      </c>
      <c r="CY23">
        <v>36.6</v>
      </c>
      <c r="CZ23">
        <v>83</v>
      </c>
      <c r="DA23" t="s">
        <v>199</v>
      </c>
      <c r="DD23">
        <v>100</v>
      </c>
      <c r="DK23" t="s">
        <v>96</v>
      </c>
      <c r="DL23">
        <v>13</v>
      </c>
      <c r="DM23" t="s">
        <v>198</v>
      </c>
      <c r="DN23">
        <v>1</v>
      </c>
      <c r="DO23" s="15">
        <v>44565</v>
      </c>
      <c r="DP23" s="28">
        <v>0.94791666666666663</v>
      </c>
      <c r="DQ23" s="15">
        <v>44566</v>
      </c>
      <c r="DR23" s="28">
        <v>0.33263888888888887</v>
      </c>
      <c r="DS23">
        <v>555</v>
      </c>
      <c r="DT23">
        <v>41</v>
      </c>
      <c r="DU23">
        <v>514</v>
      </c>
      <c r="DV23" s="29">
        <v>0.93279999999999996</v>
      </c>
      <c r="DW23">
        <v>3</v>
      </c>
      <c r="DX23">
        <v>37</v>
      </c>
      <c r="DY23">
        <v>6</v>
      </c>
      <c r="DZ23" s="15">
        <v>44566</v>
      </c>
      <c r="EA23" s="28">
        <v>0.94305555555555554</v>
      </c>
      <c r="EB23" s="15">
        <v>44567</v>
      </c>
      <c r="EC23" s="28">
        <v>0.28472222222222221</v>
      </c>
      <c r="ED23">
        <v>493</v>
      </c>
      <c r="EE23">
        <v>54</v>
      </c>
      <c r="EF23">
        <v>439</v>
      </c>
      <c r="EG23" s="29">
        <v>0.91269999999999996</v>
      </c>
      <c r="EH23">
        <v>10</v>
      </c>
      <c r="EI23">
        <v>42</v>
      </c>
      <c r="EJ23">
        <v>11</v>
      </c>
      <c r="EK23" s="28">
        <f t="shared" si="0"/>
        <v>0.30868055555555551</v>
      </c>
      <c r="EM23" s="15">
        <v>40687</v>
      </c>
      <c r="EN23">
        <v>10.5</v>
      </c>
      <c r="EO23" t="s">
        <v>60</v>
      </c>
      <c r="EP23">
        <v>0</v>
      </c>
      <c r="ER23">
        <v>0</v>
      </c>
      <c r="ET23">
        <v>0</v>
      </c>
      <c r="EU23" s="14">
        <v>0.875</v>
      </c>
      <c r="EV23">
        <v>60</v>
      </c>
      <c r="EW23" s="14">
        <v>0.29166666666666669</v>
      </c>
      <c r="EX23">
        <v>0</v>
      </c>
      <c r="EY23">
        <v>0</v>
      </c>
      <c r="EZ23">
        <v>0</v>
      </c>
      <c r="FA23">
        <v>1</v>
      </c>
      <c r="FF23" s="28">
        <v>0.9375</v>
      </c>
      <c r="FG23">
        <v>5</v>
      </c>
      <c r="FH23">
        <v>0</v>
      </c>
      <c r="FI23" s="14">
        <v>0.33333333333333331</v>
      </c>
      <c r="FJ23">
        <v>0</v>
      </c>
      <c r="FK23" s="14">
        <v>0.35416666666666669</v>
      </c>
      <c r="FL23">
        <v>5</v>
      </c>
      <c r="FM23">
        <v>4</v>
      </c>
      <c r="FN23">
        <v>630</v>
      </c>
      <c r="FO23">
        <v>1</v>
      </c>
      <c r="FR23">
        <v>1</v>
      </c>
      <c r="FS23" t="s">
        <v>139</v>
      </c>
      <c r="FT23" s="28">
        <v>0.9375</v>
      </c>
      <c r="FU23">
        <v>15</v>
      </c>
      <c r="FV23">
        <v>3</v>
      </c>
      <c r="FW23" s="14">
        <v>0.27083333333333331</v>
      </c>
      <c r="FX23">
        <v>1</v>
      </c>
      <c r="FY23" s="14">
        <v>0.27777777777777779</v>
      </c>
      <c r="FZ23">
        <v>3</v>
      </c>
      <c r="GA23">
        <v>2</v>
      </c>
      <c r="GB23">
        <v>480</v>
      </c>
      <c r="GC23">
        <v>5</v>
      </c>
      <c r="GD23" s="28">
        <v>0.9375</v>
      </c>
      <c r="GE23" s="17">
        <f t="shared" si="1"/>
        <v>10</v>
      </c>
      <c r="GF23" s="17">
        <f t="shared" si="2"/>
        <v>1.5</v>
      </c>
      <c r="GG23" s="28">
        <v>0.32291666666666669</v>
      </c>
      <c r="GH23" s="17">
        <f t="shared" si="3"/>
        <v>0.5</v>
      </c>
      <c r="GI23" s="28"/>
      <c r="GJ23" s="17">
        <f t="shared" si="4"/>
        <v>4</v>
      </c>
      <c r="GK23" s="17">
        <f t="shared" si="5"/>
        <v>3</v>
      </c>
      <c r="GL23" s="17">
        <f t="shared" si="6"/>
        <v>555</v>
      </c>
    </row>
    <row r="24" spans="1:199" x14ac:dyDescent="0.2">
      <c r="A24">
        <v>55</v>
      </c>
      <c r="B24" t="s">
        <v>197</v>
      </c>
      <c r="C24">
        <v>0</v>
      </c>
      <c r="D24">
        <v>15.1</v>
      </c>
      <c r="E24" t="s">
        <v>60</v>
      </c>
      <c r="F24">
        <v>102</v>
      </c>
      <c r="G24">
        <v>4</v>
      </c>
      <c r="H24" t="s">
        <v>81</v>
      </c>
      <c r="K24">
        <v>36.700000000000003</v>
      </c>
      <c r="L24">
        <v>85</v>
      </c>
      <c r="M24" t="s">
        <v>196</v>
      </c>
      <c r="O24">
        <v>0</v>
      </c>
      <c r="P24">
        <v>98</v>
      </c>
      <c r="Z24">
        <v>1</v>
      </c>
      <c r="AA24">
        <v>0</v>
      </c>
      <c r="AB24">
        <v>1</v>
      </c>
      <c r="AC24">
        <v>1</v>
      </c>
      <c r="AF24">
        <v>36.700000000000003</v>
      </c>
      <c r="AG24">
        <v>87</v>
      </c>
      <c r="AH24" t="s">
        <v>195</v>
      </c>
      <c r="AU24">
        <v>0</v>
      </c>
      <c r="AV24">
        <v>1</v>
      </c>
      <c r="AW24">
        <v>0</v>
      </c>
      <c r="AX24">
        <v>36.700000000000003</v>
      </c>
      <c r="AY24">
        <v>90</v>
      </c>
      <c r="AZ24" t="s">
        <v>189</v>
      </c>
      <c r="BM24">
        <v>1</v>
      </c>
      <c r="BO24">
        <v>36.700000000000003</v>
      </c>
      <c r="BP24">
        <v>80</v>
      </c>
      <c r="BQ24" t="s">
        <v>188</v>
      </c>
      <c r="BS24">
        <v>0</v>
      </c>
      <c r="BT24">
        <v>100</v>
      </c>
      <c r="CD24">
        <v>0</v>
      </c>
      <c r="CE24">
        <v>1</v>
      </c>
      <c r="CG24">
        <v>36.5</v>
      </c>
      <c r="CK24">
        <v>0</v>
      </c>
      <c r="CV24">
        <v>0</v>
      </c>
      <c r="CW24">
        <v>1</v>
      </c>
      <c r="CY24">
        <v>36.9</v>
      </c>
      <c r="CZ24">
        <v>87</v>
      </c>
      <c r="DA24" t="s">
        <v>194</v>
      </c>
      <c r="DC24">
        <v>0</v>
      </c>
      <c r="DN24">
        <v>1</v>
      </c>
      <c r="DO24" s="15">
        <v>44565</v>
      </c>
      <c r="DP24" s="28">
        <v>0.93402777777777779</v>
      </c>
      <c r="DQ24" s="15">
        <v>44566</v>
      </c>
      <c r="DR24" s="28">
        <v>0.2388888888888889</v>
      </c>
      <c r="DS24">
        <v>440</v>
      </c>
      <c r="DT24">
        <v>12</v>
      </c>
      <c r="DU24">
        <v>428</v>
      </c>
      <c r="DV24" s="29">
        <v>0.97940000000000005</v>
      </c>
      <c r="DW24">
        <v>2</v>
      </c>
      <c r="DX24">
        <v>9</v>
      </c>
      <c r="DY24">
        <v>5</v>
      </c>
      <c r="DZ24" s="15">
        <v>44566</v>
      </c>
      <c r="EA24" s="28">
        <v>0.92083333333333339</v>
      </c>
      <c r="EB24" s="15">
        <v>44567</v>
      </c>
      <c r="EC24" s="28">
        <v>0.29791666666666666</v>
      </c>
      <c r="ED24">
        <v>544</v>
      </c>
      <c r="EE24">
        <v>26</v>
      </c>
      <c r="EF24">
        <v>518</v>
      </c>
      <c r="EG24" s="29">
        <v>0.96819999999999995</v>
      </c>
      <c r="EH24">
        <v>8</v>
      </c>
      <c r="EI24">
        <v>17</v>
      </c>
      <c r="EJ24">
        <v>12</v>
      </c>
      <c r="EK24" s="28">
        <f t="shared" si="0"/>
        <v>0.26840277777777777</v>
      </c>
      <c r="EM24" s="15">
        <v>39036</v>
      </c>
      <c r="EN24">
        <v>15.2</v>
      </c>
      <c r="EO24" t="s">
        <v>60</v>
      </c>
      <c r="EP24">
        <v>0</v>
      </c>
      <c r="ER24">
        <v>1</v>
      </c>
      <c r="ES24" t="s">
        <v>182</v>
      </c>
      <c r="ET24">
        <v>0</v>
      </c>
      <c r="EU24" s="14">
        <v>0.95833333333333337</v>
      </c>
      <c r="EV24">
        <v>30</v>
      </c>
      <c r="EW24" s="14">
        <v>0.27083333333333331</v>
      </c>
      <c r="EX24">
        <v>0</v>
      </c>
      <c r="EY24">
        <v>1</v>
      </c>
      <c r="EZ24" t="s">
        <v>183</v>
      </c>
      <c r="FA24">
        <v>0</v>
      </c>
      <c r="FD24">
        <v>1</v>
      </c>
      <c r="FE24" t="s">
        <v>184</v>
      </c>
      <c r="FF24" s="28">
        <v>0.95833333333333337</v>
      </c>
      <c r="FG24">
        <v>20</v>
      </c>
      <c r="FH24">
        <v>4</v>
      </c>
      <c r="FI24" s="14">
        <v>0.23958333333333334</v>
      </c>
      <c r="FJ24">
        <v>1</v>
      </c>
      <c r="FK24" s="14">
        <v>0.26041666666666669</v>
      </c>
      <c r="FL24">
        <v>3</v>
      </c>
      <c r="FM24">
        <v>3</v>
      </c>
      <c r="FN24">
        <v>450</v>
      </c>
      <c r="FO24">
        <v>0</v>
      </c>
      <c r="FR24">
        <v>1</v>
      </c>
      <c r="FS24" t="s">
        <v>184</v>
      </c>
      <c r="FT24" s="28">
        <v>0.97916666666666663</v>
      </c>
      <c r="FU24">
        <v>5</v>
      </c>
      <c r="FV24">
        <v>3</v>
      </c>
      <c r="FW24" s="14">
        <v>0.28125</v>
      </c>
      <c r="FX24">
        <v>0</v>
      </c>
      <c r="FY24" s="14">
        <v>0.30208333333333331</v>
      </c>
      <c r="FZ24">
        <v>2</v>
      </c>
      <c r="GA24">
        <v>4</v>
      </c>
      <c r="GB24">
        <v>480</v>
      </c>
      <c r="GC24">
        <v>6</v>
      </c>
      <c r="GD24" s="28">
        <v>0.96875</v>
      </c>
      <c r="GE24" s="17">
        <f t="shared" si="1"/>
        <v>12.5</v>
      </c>
      <c r="GF24" s="17">
        <f t="shared" si="2"/>
        <v>3.5</v>
      </c>
      <c r="GG24" s="28">
        <v>0.26041666666666669</v>
      </c>
      <c r="GH24" s="17">
        <f t="shared" si="3"/>
        <v>0.5</v>
      </c>
      <c r="GI24" s="28"/>
      <c r="GJ24" s="17">
        <f t="shared" si="4"/>
        <v>2.5</v>
      </c>
      <c r="GK24" s="17">
        <f t="shared" si="5"/>
        <v>3.5</v>
      </c>
      <c r="GL24" s="17">
        <f t="shared" si="6"/>
        <v>465</v>
      </c>
    </row>
    <row r="25" spans="1:199" x14ac:dyDescent="0.2">
      <c r="A25">
        <v>56</v>
      </c>
      <c r="B25" t="s">
        <v>193</v>
      </c>
      <c r="C25">
        <v>0</v>
      </c>
      <c r="D25">
        <v>15.7</v>
      </c>
      <c r="E25" t="s">
        <v>60</v>
      </c>
      <c r="F25">
        <v>136</v>
      </c>
      <c r="G25">
        <v>6</v>
      </c>
      <c r="H25" t="s">
        <v>81</v>
      </c>
      <c r="K25">
        <v>36.700000000000003</v>
      </c>
      <c r="L25">
        <v>82</v>
      </c>
      <c r="M25" t="s">
        <v>192</v>
      </c>
      <c r="Z25">
        <v>0</v>
      </c>
      <c r="AA25">
        <v>0</v>
      </c>
      <c r="AB25">
        <v>1</v>
      </c>
      <c r="AC25">
        <v>1</v>
      </c>
      <c r="AF25">
        <v>36.4</v>
      </c>
      <c r="AG25">
        <v>75</v>
      </c>
      <c r="AH25" t="s">
        <v>191</v>
      </c>
      <c r="AO25" t="s">
        <v>157</v>
      </c>
      <c r="AP25" s="14">
        <v>0.28402777777777777</v>
      </c>
      <c r="AQ25" t="s">
        <v>190</v>
      </c>
      <c r="BM25">
        <v>0</v>
      </c>
      <c r="BO25">
        <v>36.700000000000003</v>
      </c>
      <c r="BP25">
        <v>72</v>
      </c>
      <c r="BQ25" t="s">
        <v>189</v>
      </c>
      <c r="BS25">
        <v>0</v>
      </c>
      <c r="CD25">
        <v>0</v>
      </c>
      <c r="CE25">
        <v>0</v>
      </c>
      <c r="CG25">
        <v>36.799999999999997</v>
      </c>
      <c r="CH25">
        <v>71</v>
      </c>
      <c r="CI25" t="s">
        <v>188</v>
      </c>
      <c r="CK25">
        <v>0</v>
      </c>
      <c r="CL25">
        <v>99</v>
      </c>
      <c r="CV25">
        <v>0</v>
      </c>
      <c r="CW25">
        <v>0</v>
      </c>
      <c r="CY25">
        <v>36.5</v>
      </c>
      <c r="CZ25">
        <v>72</v>
      </c>
      <c r="DA25" t="s">
        <v>187</v>
      </c>
      <c r="DC25">
        <v>0</v>
      </c>
      <c r="DN25">
        <v>0</v>
      </c>
      <c r="DO25" s="15">
        <v>44567</v>
      </c>
      <c r="DP25" s="28">
        <v>0.87013888888888891</v>
      </c>
      <c r="DQ25" s="15">
        <v>44568</v>
      </c>
      <c r="DR25" s="28">
        <v>0.27499999999999997</v>
      </c>
      <c r="DS25">
        <v>584</v>
      </c>
      <c r="DT25">
        <v>29</v>
      </c>
      <c r="DU25">
        <v>555</v>
      </c>
      <c r="DV25" s="29">
        <v>0.97299999999999998</v>
      </c>
      <c r="DW25">
        <v>4</v>
      </c>
      <c r="DX25">
        <v>15</v>
      </c>
      <c r="DY25">
        <v>14</v>
      </c>
      <c r="DZ25" s="15">
        <v>44568</v>
      </c>
      <c r="EA25" s="28">
        <v>0.93402777777777779</v>
      </c>
      <c r="EB25" s="15">
        <v>44569</v>
      </c>
      <c r="EC25" s="28">
        <v>0.28125</v>
      </c>
      <c r="ED25">
        <v>501</v>
      </c>
      <c r="EE25">
        <v>30</v>
      </c>
      <c r="EF25">
        <v>471</v>
      </c>
      <c r="EG25" s="29">
        <v>0.95889999999999997</v>
      </c>
      <c r="EH25">
        <v>7</v>
      </c>
      <c r="EI25">
        <v>20</v>
      </c>
      <c r="EJ25">
        <v>16</v>
      </c>
      <c r="EK25" s="28">
        <f t="shared" si="0"/>
        <v>0.27812499999999996</v>
      </c>
      <c r="EM25" s="15">
        <v>38875</v>
      </c>
      <c r="EN25">
        <v>15.7</v>
      </c>
      <c r="EO25" t="s">
        <v>60</v>
      </c>
      <c r="EP25">
        <v>0</v>
      </c>
      <c r="ER25">
        <v>0</v>
      </c>
      <c r="ET25">
        <v>0</v>
      </c>
      <c r="EU25" s="14">
        <v>0.95833333333333337</v>
      </c>
      <c r="EV25">
        <v>5</v>
      </c>
      <c r="EW25" s="14">
        <v>0.29166666666666669</v>
      </c>
      <c r="EX25">
        <v>0</v>
      </c>
      <c r="EY25">
        <v>1</v>
      </c>
      <c r="EZ25" t="s">
        <v>185</v>
      </c>
      <c r="FA25">
        <v>1</v>
      </c>
      <c r="FB25" t="s">
        <v>142</v>
      </c>
      <c r="FC25">
        <v>2</v>
      </c>
      <c r="FD25">
        <v>0</v>
      </c>
      <c r="FF25" s="28">
        <v>0.91666666666666663</v>
      </c>
      <c r="FG25">
        <v>30</v>
      </c>
      <c r="FH25">
        <v>0</v>
      </c>
      <c r="FI25" s="14">
        <v>0.27083333333333331</v>
      </c>
      <c r="FJ25">
        <v>0</v>
      </c>
      <c r="FK25" s="14">
        <v>0.27777777777777779</v>
      </c>
      <c r="FL25">
        <v>4</v>
      </c>
      <c r="FM25">
        <v>3</v>
      </c>
      <c r="FN25">
        <v>480</v>
      </c>
      <c r="FO25">
        <v>1</v>
      </c>
      <c r="FP25" s="27" t="s">
        <v>186</v>
      </c>
      <c r="FQ25">
        <v>1</v>
      </c>
      <c r="FR25">
        <v>0</v>
      </c>
      <c r="FT25" s="28">
        <v>0.95833333333333337</v>
      </c>
      <c r="FU25">
        <v>5</v>
      </c>
      <c r="FV25">
        <v>1</v>
      </c>
      <c r="FW25" s="14">
        <v>0.3125</v>
      </c>
      <c r="FX25">
        <v>1</v>
      </c>
      <c r="FY25" s="14">
        <v>0.33333333333333331</v>
      </c>
      <c r="FZ25">
        <v>4</v>
      </c>
      <c r="GA25">
        <v>4</v>
      </c>
      <c r="GB25">
        <v>480</v>
      </c>
      <c r="GC25">
        <v>8</v>
      </c>
      <c r="GD25" s="28">
        <v>0.9375</v>
      </c>
      <c r="GE25" s="17">
        <f t="shared" si="1"/>
        <v>17.5</v>
      </c>
      <c r="GF25" s="17">
        <f t="shared" si="2"/>
        <v>0.5</v>
      </c>
      <c r="GG25" s="28">
        <v>0.29166666666666669</v>
      </c>
      <c r="GH25" s="17">
        <f t="shared" si="3"/>
        <v>0.5</v>
      </c>
      <c r="GI25" s="28"/>
      <c r="GJ25" s="17">
        <f t="shared" si="4"/>
        <v>4</v>
      </c>
      <c r="GK25" s="17">
        <f t="shared" si="5"/>
        <v>3.5</v>
      </c>
      <c r="GL25" s="17">
        <f t="shared" si="6"/>
        <v>480</v>
      </c>
    </row>
    <row r="26" spans="1:199" x14ac:dyDescent="0.2">
      <c r="A26">
        <v>4</v>
      </c>
      <c r="B26" t="s">
        <v>73</v>
      </c>
      <c r="C26">
        <v>1</v>
      </c>
      <c r="D26">
        <v>6.11</v>
      </c>
      <c r="E26" t="s">
        <v>61</v>
      </c>
      <c r="F26">
        <v>61</v>
      </c>
      <c r="G26">
        <v>3</v>
      </c>
      <c r="H26" t="s">
        <v>81</v>
      </c>
      <c r="I26">
        <v>0</v>
      </c>
      <c r="J26">
        <v>3</v>
      </c>
      <c r="K26">
        <v>37</v>
      </c>
      <c r="L26">
        <v>70</v>
      </c>
      <c r="M26" t="s">
        <v>93</v>
      </c>
      <c r="O26">
        <v>0</v>
      </c>
      <c r="R26">
        <v>75</v>
      </c>
      <c r="T26" t="s">
        <v>203</v>
      </c>
      <c r="U26" s="14">
        <v>0.66666666666666663</v>
      </c>
      <c r="V26" t="s">
        <v>95</v>
      </c>
      <c r="Z26">
        <v>1</v>
      </c>
      <c r="AB26">
        <v>1</v>
      </c>
      <c r="AC26">
        <v>1</v>
      </c>
      <c r="AD26">
        <v>8</v>
      </c>
      <c r="AE26">
        <v>9</v>
      </c>
      <c r="AF26">
        <v>36</v>
      </c>
      <c r="AG26">
        <v>51</v>
      </c>
      <c r="AH26" t="s">
        <v>99</v>
      </c>
      <c r="AJ26">
        <v>0</v>
      </c>
      <c r="AK26">
        <v>99</v>
      </c>
      <c r="AM26">
        <v>75</v>
      </c>
      <c r="AR26" t="s">
        <v>97</v>
      </c>
      <c r="AS26" s="14">
        <v>0</v>
      </c>
      <c r="AT26" t="s">
        <v>98</v>
      </c>
      <c r="AU26">
        <v>1</v>
      </c>
      <c r="AV26">
        <v>1</v>
      </c>
      <c r="AX26">
        <v>36.700000000000003</v>
      </c>
      <c r="AY26">
        <v>82</v>
      </c>
      <c r="AZ26" t="s">
        <v>101</v>
      </c>
      <c r="BB26">
        <v>0</v>
      </c>
      <c r="BC26">
        <v>98</v>
      </c>
      <c r="BE26">
        <v>75</v>
      </c>
      <c r="BJ26" t="s">
        <v>96</v>
      </c>
      <c r="BK26" s="14">
        <v>0.375</v>
      </c>
      <c r="BL26" t="s">
        <v>102</v>
      </c>
      <c r="BM26">
        <v>1</v>
      </c>
      <c r="BO26">
        <v>36.9</v>
      </c>
      <c r="BP26">
        <v>71</v>
      </c>
      <c r="BQ26" t="s">
        <v>103</v>
      </c>
      <c r="BS26">
        <v>0</v>
      </c>
      <c r="BV26">
        <v>75</v>
      </c>
      <c r="CA26" t="s">
        <v>104</v>
      </c>
      <c r="CB26" s="14">
        <v>0.70833333333333337</v>
      </c>
      <c r="CC26" t="s">
        <v>102</v>
      </c>
      <c r="CE26">
        <v>1</v>
      </c>
      <c r="CH26">
        <v>56</v>
      </c>
      <c r="CI26" t="s">
        <v>105</v>
      </c>
      <c r="CK26">
        <v>0</v>
      </c>
      <c r="CS26" t="s">
        <v>108</v>
      </c>
      <c r="CT26" s="14">
        <v>0</v>
      </c>
      <c r="CU26" t="s">
        <v>109</v>
      </c>
      <c r="CV26">
        <v>1</v>
      </c>
      <c r="CW26">
        <v>1</v>
      </c>
      <c r="CY26">
        <v>36.799999999999997</v>
      </c>
      <c r="CZ26">
        <v>85</v>
      </c>
      <c r="DA26" t="s">
        <v>106</v>
      </c>
      <c r="DC26">
        <v>0</v>
      </c>
      <c r="DD26">
        <v>99</v>
      </c>
      <c r="DK26" t="s">
        <v>107</v>
      </c>
      <c r="DL26" s="14">
        <v>0.375</v>
      </c>
      <c r="DN26">
        <v>0</v>
      </c>
      <c r="DO26" s="15">
        <v>43752</v>
      </c>
      <c r="DP26" s="28">
        <v>0.91319444444444453</v>
      </c>
      <c r="DQ26" s="15">
        <v>43753</v>
      </c>
      <c r="DR26" s="28">
        <v>0.27291666666666664</v>
      </c>
      <c r="DS26">
        <v>518</v>
      </c>
      <c r="DT26">
        <v>47</v>
      </c>
      <c r="DU26">
        <v>471</v>
      </c>
      <c r="DV26" s="29">
        <v>0.90920000000000001</v>
      </c>
      <c r="DW26">
        <v>5</v>
      </c>
      <c r="DX26">
        <v>38</v>
      </c>
      <c r="DY26">
        <v>6</v>
      </c>
      <c r="DZ26" s="15">
        <v>43753</v>
      </c>
      <c r="EA26" s="28">
        <v>0.92708333333333337</v>
      </c>
      <c r="EB26" s="15">
        <v>43754</v>
      </c>
      <c r="EC26" s="28">
        <v>0.26111111111111113</v>
      </c>
      <c r="ED26">
        <v>481</v>
      </c>
      <c r="EE26">
        <v>74</v>
      </c>
      <c r="EF26">
        <v>407</v>
      </c>
      <c r="EG26" s="29">
        <v>0.84609999999999996</v>
      </c>
      <c r="EH26">
        <v>12</v>
      </c>
      <c r="EI26">
        <v>68</v>
      </c>
      <c r="EJ26">
        <v>13</v>
      </c>
      <c r="EK26" s="28">
        <f t="shared" si="0"/>
        <v>0.26701388888888888</v>
      </c>
      <c r="EM26" s="15">
        <v>41218</v>
      </c>
      <c r="EN26">
        <v>6</v>
      </c>
      <c r="EO26" t="s">
        <v>61</v>
      </c>
      <c r="EP26">
        <v>0</v>
      </c>
      <c r="ER26">
        <v>0</v>
      </c>
      <c r="ET26">
        <v>0</v>
      </c>
      <c r="EU26" s="14">
        <v>0.85416666666666663</v>
      </c>
      <c r="EV26">
        <v>5</v>
      </c>
      <c r="EW26" s="14">
        <v>0.28125</v>
      </c>
      <c r="EX26">
        <v>0</v>
      </c>
      <c r="EY26">
        <v>2</v>
      </c>
      <c r="EZ26" s="16" t="s">
        <v>110</v>
      </c>
      <c r="FA26">
        <v>0</v>
      </c>
      <c r="FD26">
        <v>0</v>
      </c>
      <c r="FF26" s="28">
        <v>0.89583333333333337</v>
      </c>
      <c r="FG26">
        <v>20</v>
      </c>
      <c r="FH26">
        <v>1</v>
      </c>
      <c r="FI26" s="14">
        <v>0.27777777777777779</v>
      </c>
      <c r="FJ26">
        <v>1</v>
      </c>
      <c r="FL26">
        <v>5</v>
      </c>
      <c r="FM26">
        <v>2</v>
      </c>
      <c r="FN26">
        <v>8</v>
      </c>
      <c r="FO26">
        <v>0</v>
      </c>
      <c r="FR26">
        <v>1</v>
      </c>
      <c r="FS26" t="s">
        <v>96</v>
      </c>
      <c r="FT26" s="28">
        <v>0.91666666666666663</v>
      </c>
      <c r="FU26">
        <v>5</v>
      </c>
      <c r="FV26">
        <v>1</v>
      </c>
      <c r="FW26" s="14">
        <v>0.27777777777777779</v>
      </c>
      <c r="FX26">
        <v>1</v>
      </c>
      <c r="FZ26">
        <v>5</v>
      </c>
      <c r="GA26">
        <v>7</v>
      </c>
      <c r="GB26">
        <v>8</v>
      </c>
      <c r="GC26">
        <v>7</v>
      </c>
      <c r="GD26" s="81">
        <f>AVERAGE(GD5:GD25)</f>
        <v>0.8767848440545809</v>
      </c>
      <c r="GE26" s="82">
        <f>AVERAGE(GE5:GE25)</f>
        <v>27.69047619047619</v>
      </c>
      <c r="GF26" s="82">
        <f t="shared" ref="GF26:GG26" si="8">AVERAGE(GF5:GF25)</f>
        <v>1.2857142857142858</v>
      </c>
      <c r="GG26" s="82">
        <f t="shared" si="8"/>
        <v>0.28209422657952077</v>
      </c>
      <c r="GH26" s="82">
        <f t="shared" ref="GH26" si="9">AVERAGE(GH5:GH25)</f>
        <v>0.26190476190476192</v>
      </c>
      <c r="GI26" s="82"/>
      <c r="GJ26" s="82">
        <f t="shared" ref="GJ26" si="10">AVERAGE(GJ5:GJ25)</f>
        <v>3.8333333333333335</v>
      </c>
      <c r="GK26" s="82">
        <f t="shared" ref="GK26" si="11">AVERAGE(GK5:GK25)</f>
        <v>3.2380952380952381</v>
      </c>
      <c r="GL26" s="82">
        <f t="shared" ref="GL26" si="12">AVERAGE(GL5:GL25)</f>
        <v>436.42857142857144</v>
      </c>
      <c r="GM26">
        <v>1</v>
      </c>
      <c r="GN26">
        <v>1</v>
      </c>
      <c r="GO26">
        <v>1</v>
      </c>
      <c r="GP26">
        <v>1</v>
      </c>
      <c r="GQ26">
        <v>1</v>
      </c>
    </row>
    <row r="27" spans="1:199" x14ac:dyDescent="0.2">
      <c r="A27">
        <v>8</v>
      </c>
      <c r="B27" t="s">
        <v>62</v>
      </c>
      <c r="C27">
        <v>1</v>
      </c>
      <c r="D27">
        <v>10</v>
      </c>
      <c r="E27" t="s">
        <v>63</v>
      </c>
      <c r="F27">
        <v>83</v>
      </c>
      <c r="G27">
        <v>3</v>
      </c>
      <c r="H27" t="s">
        <v>62</v>
      </c>
      <c r="K27">
        <v>37</v>
      </c>
      <c r="L27">
        <v>102</v>
      </c>
      <c r="M27" t="s">
        <v>431</v>
      </c>
      <c r="O27">
        <v>0</v>
      </c>
      <c r="Z27">
        <v>1</v>
      </c>
      <c r="AA27">
        <v>0</v>
      </c>
      <c r="AB27">
        <v>1</v>
      </c>
      <c r="AC27">
        <v>1</v>
      </c>
      <c r="AF27">
        <v>36.1</v>
      </c>
      <c r="AG27">
        <v>99</v>
      </c>
      <c r="AH27" t="s">
        <v>430</v>
      </c>
      <c r="AU27">
        <v>0</v>
      </c>
      <c r="AV27">
        <v>1</v>
      </c>
      <c r="AW27">
        <v>0</v>
      </c>
      <c r="AX27">
        <v>36.799999999999997</v>
      </c>
      <c r="AY27">
        <v>125</v>
      </c>
      <c r="AZ27" t="s">
        <v>429</v>
      </c>
      <c r="BJ27" t="s">
        <v>428</v>
      </c>
      <c r="BK27" s="14">
        <v>0.52013888888888882</v>
      </c>
      <c r="BL27" t="s">
        <v>374</v>
      </c>
      <c r="BM27">
        <v>1</v>
      </c>
      <c r="BP27">
        <v>102</v>
      </c>
      <c r="BQ27" t="s">
        <v>427</v>
      </c>
      <c r="CD27">
        <v>0</v>
      </c>
      <c r="CE27">
        <v>1</v>
      </c>
      <c r="CG27">
        <v>36.9</v>
      </c>
      <c r="CH27">
        <v>114</v>
      </c>
      <c r="CI27" t="s">
        <v>426</v>
      </c>
      <c r="CK27">
        <v>0</v>
      </c>
      <c r="CV27">
        <v>0</v>
      </c>
      <c r="CW27">
        <v>1</v>
      </c>
      <c r="CY27">
        <v>36.6</v>
      </c>
      <c r="CZ27">
        <v>114</v>
      </c>
      <c r="DA27" t="s">
        <v>387</v>
      </c>
      <c r="DC27">
        <v>0</v>
      </c>
      <c r="DK27" t="s">
        <v>425</v>
      </c>
      <c r="DL27" s="14">
        <v>0.44375000000000003</v>
      </c>
      <c r="DM27" t="s">
        <v>424</v>
      </c>
      <c r="DN27">
        <v>1</v>
      </c>
      <c r="DO27" s="15">
        <v>43760</v>
      </c>
      <c r="DP27" s="28">
        <v>0.90902777777777777</v>
      </c>
      <c r="DQ27" s="15">
        <v>43761</v>
      </c>
      <c r="DR27" s="28">
        <v>0.26527777777777778</v>
      </c>
      <c r="DS27">
        <v>514</v>
      </c>
      <c r="DT27">
        <v>107</v>
      </c>
      <c r="DU27">
        <v>407</v>
      </c>
      <c r="DV27" s="29">
        <v>0.81299999999999994</v>
      </c>
      <c r="DW27">
        <v>6</v>
      </c>
      <c r="DX27">
        <v>92</v>
      </c>
      <c r="DY27">
        <v>14</v>
      </c>
      <c r="DZ27" s="15">
        <v>43761</v>
      </c>
      <c r="EA27" s="28">
        <v>0.90208333333333324</v>
      </c>
      <c r="EB27" s="15">
        <v>43762</v>
      </c>
      <c r="EC27" s="28">
        <v>0.26597222222222222</v>
      </c>
      <c r="ED27">
        <v>525</v>
      </c>
      <c r="EE27">
        <v>55</v>
      </c>
      <c r="EF27">
        <v>470</v>
      </c>
      <c r="EG27" s="29">
        <v>0.90380000000000005</v>
      </c>
      <c r="EH27">
        <v>4</v>
      </c>
      <c r="EI27">
        <v>50</v>
      </c>
      <c r="EJ27">
        <v>15</v>
      </c>
      <c r="EK27" s="28">
        <f t="shared" si="0"/>
        <v>0.265625</v>
      </c>
      <c r="EM27" s="15">
        <v>40087</v>
      </c>
      <c r="EN27">
        <v>10</v>
      </c>
      <c r="EO27" t="s">
        <v>60</v>
      </c>
      <c r="EP27">
        <v>0</v>
      </c>
      <c r="ER27">
        <v>0</v>
      </c>
      <c r="ET27">
        <v>0</v>
      </c>
      <c r="EU27" s="14">
        <v>0.875</v>
      </c>
      <c r="EV27">
        <v>15</v>
      </c>
      <c r="EW27" s="14">
        <v>0.29166666666666669</v>
      </c>
      <c r="EX27">
        <v>0</v>
      </c>
      <c r="EY27">
        <v>1</v>
      </c>
      <c r="EZ27" t="s">
        <v>113</v>
      </c>
      <c r="FA27">
        <v>0</v>
      </c>
      <c r="FD27">
        <v>0</v>
      </c>
      <c r="FF27" s="28">
        <v>0.875</v>
      </c>
      <c r="FG27">
        <v>15</v>
      </c>
      <c r="FH27">
        <v>1</v>
      </c>
      <c r="FI27" s="14">
        <v>0.27083333333333331</v>
      </c>
      <c r="FJ27">
        <v>0</v>
      </c>
      <c r="FK27" s="14">
        <v>0.29166666666666669</v>
      </c>
      <c r="FL27">
        <v>4</v>
      </c>
      <c r="FM27">
        <v>4</v>
      </c>
      <c r="FN27">
        <v>9.5</v>
      </c>
      <c r="FO27">
        <v>0</v>
      </c>
      <c r="FR27">
        <v>0</v>
      </c>
      <c r="FT27" s="28">
        <v>0.875</v>
      </c>
      <c r="FU27">
        <v>5</v>
      </c>
      <c r="FV27">
        <v>1</v>
      </c>
      <c r="FW27" s="14">
        <v>0.27083333333333331</v>
      </c>
      <c r="FX27">
        <v>0</v>
      </c>
      <c r="FZ27">
        <v>4</v>
      </c>
      <c r="GA27">
        <v>4</v>
      </c>
      <c r="GB27">
        <v>9</v>
      </c>
      <c r="GC27">
        <v>8</v>
      </c>
      <c r="GD27" s="28"/>
      <c r="GE27" s="17"/>
      <c r="GF27" s="17"/>
      <c r="GG27" s="28"/>
      <c r="GH27" s="17"/>
      <c r="GI27" s="28"/>
      <c r="GJ27" s="17"/>
      <c r="GK27" s="28"/>
      <c r="GL27" s="28"/>
      <c r="GM27">
        <v>3</v>
      </c>
      <c r="GN27">
        <v>4</v>
      </c>
      <c r="GO27">
        <v>3</v>
      </c>
      <c r="GP27">
        <v>4</v>
      </c>
      <c r="GQ27">
        <v>4</v>
      </c>
    </row>
    <row r="28" spans="1:199" x14ac:dyDescent="0.2">
      <c r="A28">
        <v>12</v>
      </c>
      <c r="B28" t="s">
        <v>65</v>
      </c>
      <c r="C28">
        <v>1</v>
      </c>
      <c r="D28">
        <v>2.1</v>
      </c>
      <c r="E28" t="s">
        <v>61</v>
      </c>
      <c r="F28">
        <v>74</v>
      </c>
      <c r="G28">
        <v>3</v>
      </c>
      <c r="H28" t="s">
        <v>392</v>
      </c>
      <c r="K28">
        <v>36.1</v>
      </c>
      <c r="Z28">
        <v>1</v>
      </c>
      <c r="AA28">
        <v>0</v>
      </c>
      <c r="AB28">
        <v>1</v>
      </c>
      <c r="AC28">
        <v>1</v>
      </c>
      <c r="AG28">
        <v>86</v>
      </c>
      <c r="AH28" t="s">
        <v>423</v>
      </c>
      <c r="AU28">
        <v>0</v>
      </c>
      <c r="AV28">
        <v>1</v>
      </c>
      <c r="AW28">
        <v>0</v>
      </c>
      <c r="AX28">
        <v>36.4</v>
      </c>
      <c r="BM28">
        <v>1</v>
      </c>
      <c r="CD28">
        <v>0</v>
      </c>
      <c r="CE28">
        <v>1</v>
      </c>
      <c r="CG28">
        <v>35.9</v>
      </c>
      <c r="CW28">
        <v>1</v>
      </c>
      <c r="CY28">
        <v>36.200000000000003</v>
      </c>
      <c r="DC28">
        <v>0</v>
      </c>
      <c r="DN28">
        <v>1</v>
      </c>
      <c r="DO28" s="15">
        <v>43898</v>
      </c>
      <c r="DP28" s="28">
        <v>0.9770833333333333</v>
      </c>
      <c r="DQ28" s="15">
        <v>43899</v>
      </c>
      <c r="DR28" s="28">
        <v>0.31041666666666667</v>
      </c>
      <c r="DS28">
        <v>481</v>
      </c>
      <c r="DT28">
        <v>29</v>
      </c>
      <c r="DU28">
        <v>452</v>
      </c>
      <c r="DV28" s="29">
        <v>0.9536</v>
      </c>
      <c r="DW28">
        <v>5</v>
      </c>
      <c r="DX28">
        <v>22</v>
      </c>
      <c r="DY28">
        <v>15</v>
      </c>
      <c r="DZ28" s="15">
        <v>43899</v>
      </c>
      <c r="EA28" s="28">
        <v>0.91180555555555554</v>
      </c>
      <c r="EB28" s="15">
        <v>43900</v>
      </c>
      <c r="EC28" s="28">
        <v>0.3298611111111111</v>
      </c>
      <c r="ED28">
        <v>603</v>
      </c>
      <c r="EE28">
        <v>60</v>
      </c>
      <c r="EF28">
        <v>543</v>
      </c>
      <c r="EG28" s="29">
        <v>0.91110000000000002</v>
      </c>
      <c r="EH28">
        <v>5</v>
      </c>
      <c r="EI28">
        <v>53</v>
      </c>
      <c r="EJ28">
        <v>24</v>
      </c>
      <c r="EK28" s="28">
        <f t="shared" si="0"/>
        <v>0.32013888888888886</v>
      </c>
      <c r="EM28" s="15">
        <v>43144</v>
      </c>
      <c r="EN28">
        <v>2.1</v>
      </c>
      <c r="EO28" t="s">
        <v>61</v>
      </c>
      <c r="EP28">
        <v>0</v>
      </c>
      <c r="ER28">
        <v>0</v>
      </c>
      <c r="ET28">
        <v>0</v>
      </c>
      <c r="EU28" s="14">
        <v>0.85416666666666663</v>
      </c>
      <c r="EV28">
        <v>60</v>
      </c>
      <c r="EW28" s="14">
        <v>0.27083333333333331</v>
      </c>
      <c r="EX28">
        <v>2</v>
      </c>
      <c r="EY28">
        <v>1</v>
      </c>
      <c r="EZ28" t="s">
        <v>115</v>
      </c>
      <c r="FA28">
        <v>1</v>
      </c>
      <c r="FB28" t="s">
        <v>116</v>
      </c>
      <c r="FC28">
        <v>3</v>
      </c>
      <c r="FD28">
        <v>0</v>
      </c>
      <c r="FF28" s="28">
        <v>0.89583333333333337</v>
      </c>
      <c r="FG28">
        <v>30</v>
      </c>
      <c r="FH28">
        <v>0</v>
      </c>
      <c r="FI28" s="14">
        <v>0.3125</v>
      </c>
      <c r="FJ28">
        <v>0</v>
      </c>
      <c r="FK28" s="14">
        <v>0.3125</v>
      </c>
      <c r="FL28">
        <v>4</v>
      </c>
      <c r="FM28">
        <v>4</v>
      </c>
      <c r="FN28">
        <v>8.5</v>
      </c>
      <c r="FO28">
        <v>1</v>
      </c>
      <c r="FP28" s="14" t="s">
        <v>118</v>
      </c>
      <c r="FQ28">
        <v>0.45</v>
      </c>
      <c r="FR28">
        <v>0</v>
      </c>
      <c r="FT28" s="28">
        <v>0.89583333333333337</v>
      </c>
      <c r="FU28">
        <v>30</v>
      </c>
      <c r="FV28">
        <v>0</v>
      </c>
      <c r="FW28" s="14">
        <v>0.3263888888888889</v>
      </c>
      <c r="FX28">
        <v>1</v>
      </c>
      <c r="FY28" s="14">
        <v>0.34027777777777773</v>
      </c>
      <c r="FZ28">
        <v>4</v>
      </c>
      <c r="GA28">
        <v>3</v>
      </c>
      <c r="GB28">
        <v>10</v>
      </c>
      <c r="GC28">
        <v>8</v>
      </c>
      <c r="GD28" s="28"/>
      <c r="GE28" s="17"/>
      <c r="GF28" s="17"/>
      <c r="GG28" s="28"/>
      <c r="GH28" s="17"/>
      <c r="GI28" s="28"/>
      <c r="GJ28" s="17"/>
      <c r="GK28" s="28"/>
      <c r="GL28" s="28"/>
    </row>
    <row r="29" spans="1:199" x14ac:dyDescent="0.2">
      <c r="A29">
        <v>14</v>
      </c>
      <c r="B29" t="s">
        <v>422</v>
      </c>
      <c r="C29">
        <v>1</v>
      </c>
      <c r="D29">
        <v>12.1</v>
      </c>
      <c r="E29" t="s">
        <v>61</v>
      </c>
      <c r="F29">
        <v>140</v>
      </c>
      <c r="G29">
        <v>6</v>
      </c>
      <c r="H29" t="s">
        <v>81</v>
      </c>
      <c r="K29">
        <v>36.9</v>
      </c>
      <c r="L29">
        <v>95</v>
      </c>
      <c r="M29" t="s">
        <v>421</v>
      </c>
      <c r="O29">
        <v>0</v>
      </c>
      <c r="T29" t="s">
        <v>420</v>
      </c>
      <c r="U29" s="14">
        <v>0.85625000000000007</v>
      </c>
      <c r="V29" t="s">
        <v>190</v>
      </c>
      <c r="W29" t="s">
        <v>412</v>
      </c>
      <c r="X29" s="14">
        <v>0.85625000000000007</v>
      </c>
      <c r="Y29" t="s">
        <v>411</v>
      </c>
      <c r="Z29">
        <v>1</v>
      </c>
      <c r="AA29">
        <v>0</v>
      </c>
      <c r="AB29">
        <v>1</v>
      </c>
      <c r="AC29">
        <v>1</v>
      </c>
      <c r="AE29">
        <v>0</v>
      </c>
      <c r="AF29">
        <v>36</v>
      </c>
      <c r="AG29">
        <v>58</v>
      </c>
      <c r="AH29" t="s">
        <v>419</v>
      </c>
      <c r="AJ29">
        <v>0</v>
      </c>
      <c r="AK29">
        <v>97</v>
      </c>
      <c r="AR29" t="s">
        <v>412</v>
      </c>
      <c r="AS29" s="14">
        <v>0.20833333333333334</v>
      </c>
      <c r="AT29" t="s">
        <v>411</v>
      </c>
      <c r="AU29">
        <v>1</v>
      </c>
      <c r="AV29">
        <v>1</v>
      </c>
      <c r="AW29">
        <v>0</v>
      </c>
      <c r="AX29">
        <v>36.299999999999997</v>
      </c>
      <c r="AY29">
        <v>100</v>
      </c>
      <c r="AZ29" t="s">
        <v>418</v>
      </c>
      <c r="BB29">
        <v>3</v>
      </c>
      <c r="BG29" t="s">
        <v>417</v>
      </c>
      <c r="BH29" s="14">
        <v>0.33333333333333331</v>
      </c>
      <c r="BI29" t="s">
        <v>416</v>
      </c>
      <c r="BJ29" t="s">
        <v>412</v>
      </c>
      <c r="BK29" s="14">
        <v>0.56319444444444444</v>
      </c>
      <c r="BL29" t="s">
        <v>411</v>
      </c>
      <c r="BM29">
        <v>1</v>
      </c>
      <c r="BO29">
        <v>36.5</v>
      </c>
      <c r="BQ29" t="s">
        <v>415</v>
      </c>
      <c r="CA29" t="s">
        <v>412</v>
      </c>
      <c r="CB29" s="14">
        <v>0.85972222222222217</v>
      </c>
      <c r="CC29" t="s">
        <v>411</v>
      </c>
      <c r="CE29">
        <v>1</v>
      </c>
      <c r="CG29">
        <v>36</v>
      </c>
      <c r="CH29">
        <v>103</v>
      </c>
      <c r="CI29" t="s">
        <v>414</v>
      </c>
      <c r="CL29">
        <v>96</v>
      </c>
      <c r="CS29" t="s">
        <v>412</v>
      </c>
      <c r="CT29" s="14">
        <v>0.20833333333333334</v>
      </c>
      <c r="CU29" t="s">
        <v>411</v>
      </c>
      <c r="CV29">
        <v>1</v>
      </c>
      <c r="CW29">
        <v>1</v>
      </c>
      <c r="CY29">
        <v>36.4</v>
      </c>
      <c r="CZ29">
        <v>90</v>
      </c>
      <c r="DA29" t="s">
        <v>413</v>
      </c>
      <c r="DC29">
        <v>3</v>
      </c>
      <c r="DD29">
        <v>99</v>
      </c>
      <c r="DK29" t="s">
        <v>412</v>
      </c>
      <c r="DL29" s="14">
        <v>0.54166666666666663</v>
      </c>
      <c r="DM29" t="s">
        <v>411</v>
      </c>
      <c r="DN29">
        <v>1</v>
      </c>
      <c r="DO29" s="15">
        <v>43990</v>
      </c>
      <c r="DP29" s="28">
        <v>0.9375</v>
      </c>
      <c r="DQ29" s="15">
        <v>43991</v>
      </c>
      <c r="DR29" s="28">
        <v>0.27291666666666664</v>
      </c>
      <c r="DS29">
        <v>484</v>
      </c>
      <c r="DT29">
        <v>12</v>
      </c>
      <c r="DU29">
        <v>472</v>
      </c>
      <c r="DV29" s="29">
        <v>0.98129999999999995</v>
      </c>
      <c r="DW29">
        <v>3</v>
      </c>
      <c r="DX29">
        <v>9</v>
      </c>
      <c r="DY29">
        <v>4</v>
      </c>
      <c r="DZ29" s="15">
        <v>43991</v>
      </c>
      <c r="EA29" s="28">
        <v>0.9194444444444444</v>
      </c>
      <c r="EB29" s="15">
        <v>43992</v>
      </c>
      <c r="EC29" s="28">
        <v>0.33333333333333331</v>
      </c>
      <c r="ED29">
        <v>597</v>
      </c>
      <c r="EE29">
        <v>51</v>
      </c>
      <c r="EF29">
        <v>546</v>
      </c>
      <c r="EG29" s="29">
        <v>0.9254</v>
      </c>
      <c r="EH29">
        <v>6</v>
      </c>
      <c r="EI29">
        <v>44</v>
      </c>
      <c r="EJ29">
        <v>17</v>
      </c>
      <c r="EK29" s="28">
        <f t="shared" si="0"/>
        <v>0.30312499999999998</v>
      </c>
      <c r="EM29" s="15">
        <v>39305</v>
      </c>
      <c r="EN29">
        <v>12.5</v>
      </c>
      <c r="EO29" t="s">
        <v>61</v>
      </c>
      <c r="EP29">
        <v>0</v>
      </c>
      <c r="ER29">
        <v>0</v>
      </c>
      <c r="ET29">
        <v>0</v>
      </c>
      <c r="EU29" s="14">
        <v>0.91666666666666663</v>
      </c>
      <c r="EV29">
        <v>20</v>
      </c>
      <c r="EW29" s="14">
        <v>0.29166666666666669</v>
      </c>
      <c r="EX29">
        <v>0</v>
      </c>
      <c r="EY29">
        <v>1</v>
      </c>
      <c r="EZ29" t="s">
        <v>120</v>
      </c>
      <c r="FA29">
        <v>1</v>
      </c>
      <c r="FC29">
        <v>4</v>
      </c>
      <c r="FD29">
        <v>1</v>
      </c>
      <c r="FE29" t="s">
        <v>121</v>
      </c>
      <c r="FF29" s="28">
        <v>0.91666666666666663</v>
      </c>
      <c r="FG29">
        <v>30</v>
      </c>
      <c r="FH29">
        <v>1</v>
      </c>
      <c r="FI29" s="14">
        <v>0.25</v>
      </c>
      <c r="FJ29">
        <v>0</v>
      </c>
      <c r="FK29" s="14">
        <v>0.27083333333333331</v>
      </c>
      <c r="FL29">
        <v>5</v>
      </c>
      <c r="FM29">
        <v>2</v>
      </c>
      <c r="FN29">
        <v>7</v>
      </c>
      <c r="FO29">
        <v>1</v>
      </c>
      <c r="FQ29">
        <v>3</v>
      </c>
      <c r="FR29">
        <v>0</v>
      </c>
      <c r="FT29" s="28">
        <v>0.85416666666666663</v>
      </c>
      <c r="FU29">
        <v>30</v>
      </c>
      <c r="FV29">
        <v>1</v>
      </c>
      <c r="FW29" s="14">
        <v>0.35416666666666669</v>
      </c>
      <c r="FX29">
        <v>1</v>
      </c>
      <c r="FY29" s="14">
        <v>0.41666666666666669</v>
      </c>
      <c r="FZ29">
        <v>5</v>
      </c>
      <c r="GA29">
        <v>5</v>
      </c>
      <c r="GB29">
        <v>9</v>
      </c>
      <c r="GC29">
        <v>8</v>
      </c>
      <c r="GD29" s="28"/>
      <c r="GE29" s="17"/>
      <c r="GF29" s="17"/>
      <c r="GG29" s="28"/>
      <c r="GH29" s="17"/>
      <c r="GI29" s="28"/>
      <c r="GJ29" s="17"/>
      <c r="GK29" s="28"/>
      <c r="GL29" s="28"/>
      <c r="GM29">
        <v>2</v>
      </c>
      <c r="GN29">
        <v>2</v>
      </c>
      <c r="GO29">
        <v>2</v>
      </c>
      <c r="GP29">
        <v>3</v>
      </c>
      <c r="GQ29">
        <v>3</v>
      </c>
    </row>
    <row r="30" spans="1:199" x14ac:dyDescent="0.2">
      <c r="A30">
        <v>16</v>
      </c>
      <c r="B30" t="s">
        <v>66</v>
      </c>
      <c r="C30">
        <v>1</v>
      </c>
      <c r="D30">
        <v>14.5</v>
      </c>
      <c r="E30" t="s">
        <v>60</v>
      </c>
      <c r="F30">
        <v>132</v>
      </c>
      <c r="G30">
        <v>6</v>
      </c>
      <c r="H30" t="s">
        <v>81</v>
      </c>
      <c r="K30">
        <v>36.6</v>
      </c>
      <c r="L30">
        <v>47</v>
      </c>
      <c r="M30" t="s">
        <v>410</v>
      </c>
      <c r="O30">
        <v>0</v>
      </c>
      <c r="P30">
        <v>100</v>
      </c>
      <c r="T30" t="s">
        <v>157</v>
      </c>
      <c r="U30" s="14">
        <v>0.90972222222222221</v>
      </c>
      <c r="V30" t="s">
        <v>190</v>
      </c>
      <c r="W30" t="s">
        <v>96</v>
      </c>
      <c r="X30" s="14">
        <v>0.875</v>
      </c>
      <c r="Y30" t="s">
        <v>190</v>
      </c>
      <c r="Z30">
        <v>1</v>
      </c>
      <c r="AA30">
        <v>0</v>
      </c>
      <c r="AB30">
        <v>1</v>
      </c>
      <c r="AC30">
        <v>1</v>
      </c>
      <c r="AF30">
        <v>36.9</v>
      </c>
      <c r="AG30">
        <v>56</v>
      </c>
      <c r="AH30" t="s">
        <v>400</v>
      </c>
      <c r="AK30">
        <v>100</v>
      </c>
      <c r="AR30" t="s">
        <v>409</v>
      </c>
      <c r="AT30" t="s">
        <v>407</v>
      </c>
      <c r="AU30">
        <v>1</v>
      </c>
      <c r="AV30">
        <v>1</v>
      </c>
      <c r="AW30">
        <v>0</v>
      </c>
      <c r="AX30">
        <v>36.9</v>
      </c>
      <c r="AY30">
        <v>65</v>
      </c>
      <c r="AZ30" t="s">
        <v>408</v>
      </c>
      <c r="BB30">
        <v>0</v>
      </c>
      <c r="BG30" t="s">
        <v>157</v>
      </c>
      <c r="BH30" s="14">
        <v>0.60416666666666663</v>
      </c>
      <c r="BI30" t="s">
        <v>306</v>
      </c>
      <c r="BJ30" t="s">
        <v>96</v>
      </c>
      <c r="BK30" s="14">
        <v>0.54166666666666663</v>
      </c>
      <c r="BL30" t="s">
        <v>190</v>
      </c>
      <c r="BM30">
        <v>1</v>
      </c>
      <c r="BO30">
        <v>36.9</v>
      </c>
      <c r="BP30">
        <v>80</v>
      </c>
      <c r="BQ30" t="s">
        <v>223</v>
      </c>
      <c r="BS30">
        <v>0</v>
      </c>
      <c r="BT30">
        <v>98</v>
      </c>
      <c r="CA30" t="s">
        <v>96</v>
      </c>
      <c r="CB30" s="14">
        <v>0.89583333333333337</v>
      </c>
      <c r="CC30" t="s">
        <v>190</v>
      </c>
      <c r="CE30">
        <v>1</v>
      </c>
      <c r="CG30">
        <v>36.700000000000003</v>
      </c>
      <c r="CH30">
        <v>73</v>
      </c>
      <c r="CI30" t="s">
        <v>339</v>
      </c>
      <c r="CK30">
        <v>0</v>
      </c>
      <c r="CL30">
        <v>98</v>
      </c>
      <c r="CS30" t="s">
        <v>320</v>
      </c>
      <c r="CT30" s="14">
        <v>6.9444444444444447E-4</v>
      </c>
      <c r="CU30" t="s">
        <v>407</v>
      </c>
      <c r="CV30">
        <v>1</v>
      </c>
      <c r="CW30">
        <v>1</v>
      </c>
      <c r="CY30">
        <v>36.700000000000003</v>
      </c>
      <c r="CZ30">
        <v>71</v>
      </c>
      <c r="DA30" t="s">
        <v>406</v>
      </c>
      <c r="DK30" t="s">
        <v>96</v>
      </c>
      <c r="DL30" s="14">
        <v>0.54166666666666663</v>
      </c>
      <c r="DM30" t="s">
        <v>190</v>
      </c>
      <c r="DN30">
        <v>1</v>
      </c>
      <c r="DO30" s="15">
        <v>44006</v>
      </c>
      <c r="DP30" s="28">
        <v>0.17777777777777778</v>
      </c>
      <c r="DQ30" s="15">
        <v>44006</v>
      </c>
      <c r="DR30" s="28"/>
      <c r="DV30" s="29"/>
      <c r="DZ30" s="15">
        <v>44007</v>
      </c>
      <c r="EA30" s="28">
        <v>0.11388888888888889</v>
      </c>
      <c r="EB30" s="15">
        <v>44007</v>
      </c>
      <c r="EC30" s="28">
        <v>0.29791666666666666</v>
      </c>
      <c r="ED30">
        <v>266</v>
      </c>
      <c r="EE30">
        <v>10</v>
      </c>
      <c r="EF30">
        <v>256</v>
      </c>
      <c r="EG30" s="29">
        <v>0.98839999999999995</v>
      </c>
      <c r="EH30">
        <v>6</v>
      </c>
      <c r="EI30">
        <v>3</v>
      </c>
      <c r="EJ30">
        <v>3</v>
      </c>
      <c r="EK30" s="28">
        <f t="shared" si="0"/>
        <v>0.29791666666666666</v>
      </c>
      <c r="EM30" s="15">
        <v>38736</v>
      </c>
      <c r="EN30">
        <v>14.5</v>
      </c>
      <c r="EO30" t="s">
        <v>60</v>
      </c>
      <c r="EP30">
        <v>0</v>
      </c>
      <c r="ER30">
        <v>1</v>
      </c>
      <c r="ES30" t="s">
        <v>122</v>
      </c>
      <c r="ET30">
        <v>1</v>
      </c>
      <c r="EU30" s="14">
        <v>0.95833333333333337</v>
      </c>
      <c r="EV30">
        <v>120</v>
      </c>
      <c r="EW30" s="14">
        <v>0.25</v>
      </c>
      <c r="EX30">
        <v>2</v>
      </c>
      <c r="EY30">
        <v>1</v>
      </c>
      <c r="EZ30" t="s">
        <v>123</v>
      </c>
      <c r="FA30">
        <v>1</v>
      </c>
      <c r="FC30">
        <v>6</v>
      </c>
      <c r="FD30">
        <v>1</v>
      </c>
      <c r="FF30" s="28">
        <v>0.85416666666666663</v>
      </c>
      <c r="FG30">
        <v>5</v>
      </c>
      <c r="FH30">
        <v>0</v>
      </c>
      <c r="FJ30">
        <v>0</v>
      </c>
      <c r="FL30">
        <v>4</v>
      </c>
      <c r="FM30">
        <v>1</v>
      </c>
      <c r="FN30">
        <v>3</v>
      </c>
      <c r="FO30">
        <v>1</v>
      </c>
      <c r="FP30" s="14"/>
      <c r="FQ30">
        <v>2</v>
      </c>
      <c r="FT30" s="28">
        <v>0.91666666666666663</v>
      </c>
      <c r="FU30">
        <v>60</v>
      </c>
      <c r="FV30">
        <v>4</v>
      </c>
      <c r="FW30" s="14">
        <v>0.29166666666666669</v>
      </c>
      <c r="FX30">
        <v>0</v>
      </c>
      <c r="FY30" s="14">
        <v>0.29166666666666669</v>
      </c>
      <c r="FZ30">
        <v>3</v>
      </c>
      <c r="GA30">
        <v>2</v>
      </c>
      <c r="GB30">
        <v>6</v>
      </c>
      <c r="GC30">
        <v>4</v>
      </c>
      <c r="GD30" s="28"/>
      <c r="GE30" s="17"/>
      <c r="GF30" s="17"/>
      <c r="GG30" s="28"/>
      <c r="GH30" s="17"/>
      <c r="GI30" s="28"/>
      <c r="GJ30" s="17"/>
      <c r="GK30" s="28"/>
      <c r="GL30" s="28"/>
      <c r="GM30">
        <v>2</v>
      </c>
      <c r="GN30">
        <v>2</v>
      </c>
      <c r="GO30">
        <v>1</v>
      </c>
      <c r="GP30">
        <v>3</v>
      </c>
      <c r="GQ30">
        <v>3</v>
      </c>
    </row>
    <row r="31" spans="1:199" x14ac:dyDescent="0.2">
      <c r="A31">
        <v>22</v>
      </c>
      <c r="B31" t="s">
        <v>70</v>
      </c>
      <c r="C31">
        <v>1</v>
      </c>
      <c r="D31">
        <v>5</v>
      </c>
      <c r="E31" t="s">
        <v>60</v>
      </c>
      <c r="F31">
        <v>92</v>
      </c>
      <c r="G31">
        <v>4</v>
      </c>
      <c r="H31" t="s">
        <v>231</v>
      </c>
      <c r="K31">
        <v>36.5</v>
      </c>
      <c r="L31">
        <v>112</v>
      </c>
      <c r="M31" t="s">
        <v>279</v>
      </c>
      <c r="O31">
        <v>0</v>
      </c>
      <c r="P31">
        <v>100</v>
      </c>
      <c r="W31" t="s">
        <v>108</v>
      </c>
      <c r="X31" s="14">
        <v>0.875</v>
      </c>
      <c r="Y31" t="s">
        <v>374</v>
      </c>
      <c r="Z31">
        <v>1</v>
      </c>
      <c r="AA31">
        <v>0</v>
      </c>
      <c r="AB31">
        <v>1</v>
      </c>
      <c r="AC31">
        <v>1</v>
      </c>
      <c r="AF31">
        <v>36.200000000000003</v>
      </c>
      <c r="AG31">
        <v>78</v>
      </c>
      <c r="AH31" t="s">
        <v>377</v>
      </c>
      <c r="AK31">
        <v>100</v>
      </c>
      <c r="AU31">
        <v>0</v>
      </c>
      <c r="AV31">
        <v>1</v>
      </c>
      <c r="AW31">
        <v>0</v>
      </c>
      <c r="AX31">
        <v>36.799999999999997</v>
      </c>
      <c r="AY31">
        <v>114</v>
      </c>
      <c r="AZ31" t="s">
        <v>376</v>
      </c>
      <c r="BB31">
        <v>0</v>
      </c>
      <c r="BM31">
        <v>1</v>
      </c>
      <c r="BO31">
        <v>37.1</v>
      </c>
      <c r="BP31">
        <v>94</v>
      </c>
      <c r="BQ31" t="s">
        <v>375</v>
      </c>
      <c r="BS31">
        <v>0</v>
      </c>
      <c r="CA31" t="s">
        <v>108</v>
      </c>
      <c r="CB31" s="14">
        <v>0.79166666666666663</v>
      </c>
      <c r="CC31" t="s">
        <v>374</v>
      </c>
      <c r="CD31">
        <v>0</v>
      </c>
      <c r="CE31">
        <v>1</v>
      </c>
      <c r="CH31">
        <v>100</v>
      </c>
      <c r="CI31" t="s">
        <v>373</v>
      </c>
      <c r="CK31">
        <v>0</v>
      </c>
      <c r="CV31">
        <v>0</v>
      </c>
      <c r="CW31">
        <v>1</v>
      </c>
      <c r="CY31">
        <v>36.4</v>
      </c>
      <c r="CZ31">
        <v>121</v>
      </c>
      <c r="DA31" t="s">
        <v>372</v>
      </c>
      <c r="DC31">
        <v>0</v>
      </c>
      <c r="DN31">
        <v>1</v>
      </c>
      <c r="DO31" s="15">
        <v>44025</v>
      </c>
      <c r="DP31" s="28">
        <v>0.90625</v>
      </c>
      <c r="DQ31" s="15">
        <v>44026</v>
      </c>
      <c r="DR31" s="28">
        <v>0.2722222222222222</v>
      </c>
      <c r="DS31">
        <v>528</v>
      </c>
      <c r="DT31">
        <v>55</v>
      </c>
      <c r="DU31">
        <v>473</v>
      </c>
      <c r="DV31" s="29">
        <v>0.91749999999999998</v>
      </c>
      <c r="DW31">
        <v>7</v>
      </c>
      <c r="DX31">
        <v>42</v>
      </c>
      <c r="DY31">
        <v>22</v>
      </c>
      <c r="DZ31" s="15">
        <v>44026</v>
      </c>
      <c r="EA31" s="28">
        <v>0.89583333333333337</v>
      </c>
      <c r="EB31" s="15">
        <v>44027</v>
      </c>
      <c r="EC31" s="28">
        <v>0.31666666666666665</v>
      </c>
      <c r="ED31">
        <v>607</v>
      </c>
      <c r="EE31">
        <v>175</v>
      </c>
      <c r="EF31">
        <v>432</v>
      </c>
      <c r="EG31" s="29">
        <v>0.73240000000000005</v>
      </c>
      <c r="EH31">
        <v>8</v>
      </c>
      <c r="EI31">
        <v>156</v>
      </c>
      <c r="EJ31">
        <v>39</v>
      </c>
      <c r="EK31" s="28">
        <f t="shared" si="0"/>
        <v>0.2944444444444444</v>
      </c>
      <c r="EM31" s="15">
        <v>42240</v>
      </c>
      <c r="EN31">
        <v>4.0999999999999996</v>
      </c>
      <c r="EO31" t="s">
        <v>60</v>
      </c>
      <c r="EP31">
        <v>0</v>
      </c>
      <c r="ER31">
        <v>0</v>
      </c>
      <c r="ET31">
        <v>1</v>
      </c>
      <c r="EU31" s="14">
        <v>0.875</v>
      </c>
      <c r="EV31">
        <v>10</v>
      </c>
      <c r="EW31" s="14">
        <v>0.27083333333333331</v>
      </c>
      <c r="EX31">
        <v>1</v>
      </c>
      <c r="EY31">
        <v>0</v>
      </c>
      <c r="EZ31">
        <v>0</v>
      </c>
      <c r="FA31">
        <v>1</v>
      </c>
      <c r="FC31">
        <v>2</v>
      </c>
      <c r="FD31">
        <v>1</v>
      </c>
      <c r="FE31" t="s">
        <v>127</v>
      </c>
      <c r="FF31" s="28">
        <v>0.91666666666666663</v>
      </c>
      <c r="FG31">
        <v>1</v>
      </c>
      <c r="FH31">
        <v>0</v>
      </c>
      <c r="FI31" s="14">
        <v>0.27083333333333331</v>
      </c>
      <c r="FJ31">
        <v>0</v>
      </c>
      <c r="FL31">
        <v>5</v>
      </c>
      <c r="FM31">
        <v>4</v>
      </c>
      <c r="FN31">
        <v>8.5</v>
      </c>
      <c r="FO31">
        <v>1</v>
      </c>
      <c r="FQ31">
        <v>3</v>
      </c>
      <c r="FR31">
        <v>1</v>
      </c>
      <c r="FS31" t="s">
        <v>108</v>
      </c>
      <c r="FT31" s="28">
        <v>0.91666666666666663</v>
      </c>
      <c r="FU31">
        <v>15</v>
      </c>
      <c r="FV31">
        <v>2</v>
      </c>
      <c r="FW31" s="14">
        <v>0.3263888888888889</v>
      </c>
      <c r="FX31">
        <v>0</v>
      </c>
      <c r="FZ31">
        <v>5</v>
      </c>
      <c r="GA31">
        <v>9</v>
      </c>
      <c r="GB31">
        <v>9</v>
      </c>
      <c r="GC31">
        <v>7</v>
      </c>
      <c r="GD31" s="28"/>
      <c r="GE31" s="17"/>
      <c r="GF31" s="17"/>
      <c r="GG31" s="28"/>
      <c r="GH31" s="17"/>
      <c r="GI31" s="28"/>
      <c r="GJ31" s="17"/>
      <c r="GK31" s="28"/>
      <c r="GL31" s="28"/>
      <c r="GM31">
        <v>3</v>
      </c>
      <c r="GN31">
        <v>3</v>
      </c>
      <c r="GO31">
        <v>3</v>
      </c>
      <c r="GP31">
        <v>3</v>
      </c>
      <c r="GQ31">
        <v>4</v>
      </c>
    </row>
    <row r="32" spans="1:199" x14ac:dyDescent="0.2">
      <c r="A32">
        <v>29</v>
      </c>
      <c r="B32" t="s">
        <v>74</v>
      </c>
      <c r="C32">
        <v>1</v>
      </c>
      <c r="D32">
        <v>10.8</v>
      </c>
      <c r="E32" t="s">
        <v>60</v>
      </c>
      <c r="F32">
        <v>194</v>
      </c>
      <c r="G32">
        <v>8</v>
      </c>
      <c r="H32" t="s">
        <v>340</v>
      </c>
      <c r="K32">
        <v>36.4</v>
      </c>
      <c r="L32">
        <v>89</v>
      </c>
      <c r="M32" t="s">
        <v>339</v>
      </c>
      <c r="Z32">
        <v>1</v>
      </c>
      <c r="AA32">
        <v>0</v>
      </c>
      <c r="AB32">
        <v>1</v>
      </c>
      <c r="AC32">
        <v>1</v>
      </c>
      <c r="AF32">
        <v>36</v>
      </c>
      <c r="AG32">
        <v>92</v>
      </c>
      <c r="AH32" t="s">
        <v>338</v>
      </c>
      <c r="AJ32">
        <v>0</v>
      </c>
      <c r="AU32">
        <v>0</v>
      </c>
      <c r="AV32">
        <v>1</v>
      </c>
      <c r="AW32">
        <v>0</v>
      </c>
      <c r="AX32">
        <v>36.700000000000003</v>
      </c>
      <c r="AY32">
        <v>102</v>
      </c>
      <c r="AZ32" t="s">
        <v>337</v>
      </c>
      <c r="BM32">
        <v>1</v>
      </c>
      <c r="BO32">
        <v>36.6</v>
      </c>
      <c r="BP32">
        <v>83</v>
      </c>
      <c r="BQ32" t="s">
        <v>336</v>
      </c>
      <c r="BS32">
        <v>0</v>
      </c>
      <c r="CD32">
        <v>0</v>
      </c>
      <c r="CE32">
        <v>1</v>
      </c>
      <c r="CH32">
        <v>93</v>
      </c>
      <c r="CI32" t="s">
        <v>335</v>
      </c>
      <c r="CV32">
        <v>0</v>
      </c>
      <c r="CW32">
        <v>1</v>
      </c>
      <c r="CY32">
        <v>36.9</v>
      </c>
      <c r="CZ32">
        <v>78</v>
      </c>
      <c r="DA32" t="s">
        <v>334</v>
      </c>
      <c r="DN32">
        <v>1</v>
      </c>
      <c r="DO32" s="15">
        <v>44137</v>
      </c>
      <c r="DP32" s="28">
        <v>0.85416666666666663</v>
      </c>
      <c r="DQ32" s="15">
        <v>44138</v>
      </c>
      <c r="DR32" s="28">
        <v>0.3263888888888889</v>
      </c>
      <c r="DS32">
        <v>681</v>
      </c>
      <c r="DT32">
        <v>96</v>
      </c>
      <c r="DU32">
        <v>585</v>
      </c>
      <c r="DV32" s="29">
        <v>0.87050000000000005</v>
      </c>
      <c r="DW32">
        <v>7</v>
      </c>
      <c r="DX32">
        <v>87</v>
      </c>
      <c r="DY32">
        <v>18</v>
      </c>
      <c r="DZ32" s="15">
        <v>44138</v>
      </c>
      <c r="EA32" s="28">
        <v>0.7319444444444444</v>
      </c>
      <c r="EB32" s="15">
        <v>44139</v>
      </c>
      <c r="EC32" s="28">
        <v>0.26458333333333334</v>
      </c>
      <c r="ED32">
        <v>768</v>
      </c>
      <c r="EE32">
        <v>263</v>
      </c>
      <c r="EF32">
        <v>505</v>
      </c>
      <c r="EG32" s="29">
        <v>0.66210000000000002</v>
      </c>
      <c r="EH32">
        <v>5</v>
      </c>
      <c r="EI32">
        <v>249</v>
      </c>
      <c r="EJ32">
        <v>14</v>
      </c>
      <c r="EK32" s="28">
        <f t="shared" si="0"/>
        <v>0.29548611111111112</v>
      </c>
      <c r="EM32" s="15">
        <v>40210</v>
      </c>
      <c r="EN32">
        <v>10.8</v>
      </c>
      <c r="EO32" t="s">
        <v>60</v>
      </c>
      <c r="EP32">
        <v>0</v>
      </c>
      <c r="ER32">
        <v>0</v>
      </c>
      <c r="ET32">
        <v>0</v>
      </c>
      <c r="EU32" s="14">
        <v>0.85416666666666663</v>
      </c>
      <c r="EV32">
        <v>30</v>
      </c>
      <c r="EW32" s="14">
        <v>0.26041666666666669</v>
      </c>
      <c r="EX32">
        <v>2</v>
      </c>
      <c r="EY32">
        <v>0</v>
      </c>
      <c r="EZ32">
        <v>0</v>
      </c>
      <c r="FA32">
        <v>1</v>
      </c>
      <c r="FC32">
        <v>3</v>
      </c>
      <c r="FD32">
        <v>0</v>
      </c>
      <c r="FF32" s="28">
        <v>0.83333333333333337</v>
      </c>
      <c r="FG32">
        <v>30</v>
      </c>
      <c r="FH32">
        <v>3</v>
      </c>
      <c r="FI32" s="14">
        <v>0.33333333333333331</v>
      </c>
      <c r="FJ32">
        <v>0</v>
      </c>
      <c r="FL32">
        <v>4</v>
      </c>
      <c r="FM32">
        <v>1</v>
      </c>
      <c r="FN32">
        <v>8</v>
      </c>
      <c r="FO32">
        <v>1</v>
      </c>
      <c r="FQ32">
        <v>3</v>
      </c>
      <c r="FR32">
        <v>0</v>
      </c>
      <c r="FT32" s="28">
        <v>0.83333333333333337</v>
      </c>
      <c r="FU32">
        <v>40</v>
      </c>
      <c r="FV32">
        <v>2</v>
      </c>
      <c r="FW32" s="14">
        <v>0.25</v>
      </c>
      <c r="FX32">
        <v>0</v>
      </c>
      <c r="FY32" s="14">
        <v>0.25</v>
      </c>
      <c r="FZ32">
        <v>4</v>
      </c>
      <c r="GA32">
        <v>1</v>
      </c>
      <c r="GB32">
        <v>6</v>
      </c>
      <c r="GC32">
        <v>6</v>
      </c>
      <c r="GD32" s="28"/>
      <c r="GE32" s="17"/>
      <c r="GF32" s="17"/>
      <c r="GG32" s="28"/>
      <c r="GH32" s="17"/>
      <c r="GI32" s="28"/>
      <c r="GJ32" s="17"/>
      <c r="GK32" s="28"/>
      <c r="GL32" s="28"/>
      <c r="GM32">
        <v>1</v>
      </c>
      <c r="GN32">
        <v>1</v>
      </c>
      <c r="GO32">
        <v>1</v>
      </c>
      <c r="GP32">
        <v>1</v>
      </c>
      <c r="GQ32">
        <v>1</v>
      </c>
    </row>
    <row r="33" spans="1:199" x14ac:dyDescent="0.2">
      <c r="A33">
        <v>32</v>
      </c>
      <c r="B33" t="s">
        <v>76</v>
      </c>
      <c r="C33">
        <v>1</v>
      </c>
      <c r="D33">
        <v>15</v>
      </c>
      <c r="E33" t="s">
        <v>60</v>
      </c>
      <c r="F33">
        <v>76</v>
      </c>
      <c r="G33">
        <v>3</v>
      </c>
      <c r="H33" t="s">
        <v>333</v>
      </c>
      <c r="L33">
        <v>78</v>
      </c>
      <c r="M33" t="s">
        <v>332</v>
      </c>
      <c r="O33">
        <v>0</v>
      </c>
      <c r="T33" t="s">
        <v>203</v>
      </c>
      <c r="U33">
        <v>18.36</v>
      </c>
      <c r="V33" t="s">
        <v>306</v>
      </c>
      <c r="Z33">
        <v>1</v>
      </c>
      <c r="AA33">
        <v>0</v>
      </c>
      <c r="AB33">
        <v>1</v>
      </c>
      <c r="AC33">
        <v>1</v>
      </c>
      <c r="AF33">
        <v>36.200000000000003</v>
      </c>
      <c r="AG33">
        <v>77</v>
      </c>
      <c r="AH33" t="s">
        <v>331</v>
      </c>
      <c r="AJ33">
        <v>0</v>
      </c>
      <c r="AU33">
        <v>0</v>
      </c>
      <c r="AV33">
        <v>1</v>
      </c>
      <c r="AW33">
        <v>0</v>
      </c>
      <c r="AX33">
        <v>36.9</v>
      </c>
      <c r="AY33">
        <v>94</v>
      </c>
      <c r="AZ33" t="s">
        <v>330</v>
      </c>
      <c r="BC33">
        <v>98</v>
      </c>
      <c r="BG33" t="s">
        <v>211</v>
      </c>
      <c r="BH33" s="14">
        <v>0.44444444444444442</v>
      </c>
      <c r="BI33" t="s">
        <v>210</v>
      </c>
      <c r="BM33">
        <v>0</v>
      </c>
      <c r="BO33">
        <v>36.299999999999997</v>
      </c>
      <c r="BP33">
        <v>73</v>
      </c>
      <c r="BQ33" t="s">
        <v>329</v>
      </c>
      <c r="CA33" t="s">
        <v>328</v>
      </c>
      <c r="CB33" s="14">
        <v>0.77777777777777779</v>
      </c>
      <c r="CC33" t="s">
        <v>190</v>
      </c>
      <c r="CD33">
        <v>0</v>
      </c>
      <c r="CE33">
        <v>1</v>
      </c>
      <c r="CG33">
        <v>36.6</v>
      </c>
      <c r="CH33">
        <v>66</v>
      </c>
      <c r="CI33" t="s">
        <v>327</v>
      </c>
      <c r="CV33">
        <v>0</v>
      </c>
      <c r="CW33">
        <v>0</v>
      </c>
      <c r="CY33">
        <v>36.9</v>
      </c>
      <c r="CZ33">
        <v>71</v>
      </c>
      <c r="DA33" t="s">
        <v>326</v>
      </c>
      <c r="DK33" t="s">
        <v>325</v>
      </c>
      <c r="DL33" s="14">
        <v>0.375</v>
      </c>
      <c r="DM33" t="s">
        <v>190</v>
      </c>
      <c r="DN33">
        <v>0</v>
      </c>
      <c r="DO33" s="15">
        <v>44143</v>
      </c>
      <c r="DP33" s="28">
        <v>0.8208333333333333</v>
      </c>
      <c r="DQ33" s="15">
        <v>44144</v>
      </c>
      <c r="DR33" s="28">
        <v>0.30694444444444441</v>
      </c>
      <c r="DS33">
        <v>724</v>
      </c>
      <c r="DT33">
        <v>43</v>
      </c>
      <c r="DU33">
        <v>681</v>
      </c>
      <c r="DV33" s="29">
        <v>0.94059999999999999</v>
      </c>
      <c r="DW33">
        <v>5</v>
      </c>
      <c r="DX33">
        <v>38</v>
      </c>
      <c r="DY33">
        <v>8</v>
      </c>
      <c r="DZ33" s="15">
        <v>44144</v>
      </c>
      <c r="EA33" s="28">
        <v>0.95208333333333339</v>
      </c>
      <c r="EB33" s="15">
        <v>44144</v>
      </c>
      <c r="EC33" s="28">
        <v>0.36458333333333331</v>
      </c>
      <c r="ED33">
        <v>594</v>
      </c>
      <c r="EE33">
        <v>98</v>
      </c>
      <c r="EF33">
        <v>496</v>
      </c>
      <c r="EG33" s="29">
        <v>0.83499999999999996</v>
      </c>
      <c r="EH33">
        <v>8</v>
      </c>
      <c r="EI33">
        <v>85</v>
      </c>
      <c r="EJ33">
        <v>11</v>
      </c>
      <c r="EK33" s="28">
        <f t="shared" si="0"/>
        <v>0.33576388888888886</v>
      </c>
      <c r="EM33" s="15">
        <v>38625</v>
      </c>
      <c r="EN33">
        <v>15.2</v>
      </c>
      <c r="EO33" t="s">
        <v>60</v>
      </c>
      <c r="EP33">
        <v>0</v>
      </c>
      <c r="ER33">
        <v>0</v>
      </c>
      <c r="ET33">
        <v>0</v>
      </c>
      <c r="EU33" s="14">
        <v>0.95833333333333337</v>
      </c>
      <c r="EV33">
        <v>5</v>
      </c>
      <c r="EW33" s="14">
        <v>0.33333333333333331</v>
      </c>
      <c r="EX33">
        <v>0</v>
      </c>
      <c r="EY33">
        <v>2</v>
      </c>
      <c r="EZ33" t="s">
        <v>132</v>
      </c>
      <c r="FA33">
        <v>1</v>
      </c>
      <c r="FB33" t="s">
        <v>133</v>
      </c>
      <c r="FC33">
        <v>2</v>
      </c>
      <c r="FD33">
        <v>1</v>
      </c>
      <c r="FF33" s="28">
        <v>0.8125</v>
      </c>
      <c r="FG33">
        <v>5</v>
      </c>
      <c r="FH33">
        <v>1</v>
      </c>
      <c r="FI33" s="14">
        <v>0.3125</v>
      </c>
      <c r="FJ33">
        <v>0</v>
      </c>
      <c r="FL33">
        <v>4</v>
      </c>
      <c r="FM33">
        <v>2</v>
      </c>
      <c r="FN33">
        <v>12</v>
      </c>
      <c r="FO33">
        <v>0</v>
      </c>
      <c r="FR33">
        <v>1</v>
      </c>
      <c r="FS33" t="s">
        <v>134</v>
      </c>
      <c r="FT33" s="28">
        <v>0.95833333333333337</v>
      </c>
      <c r="FU33">
        <v>30</v>
      </c>
      <c r="FV33">
        <v>0</v>
      </c>
      <c r="FW33" s="14">
        <v>0.375</v>
      </c>
      <c r="FX33">
        <v>0</v>
      </c>
      <c r="FZ33">
        <v>4</v>
      </c>
      <c r="GA33">
        <v>2</v>
      </c>
      <c r="GB33">
        <v>9</v>
      </c>
      <c r="GC33">
        <v>9</v>
      </c>
      <c r="GD33" s="28"/>
      <c r="GE33" s="17"/>
      <c r="GF33" s="17"/>
      <c r="GG33" s="28"/>
      <c r="GH33" s="17"/>
      <c r="GI33" s="28"/>
      <c r="GJ33" s="17"/>
      <c r="GK33" s="28"/>
      <c r="GL33" s="28"/>
      <c r="GM33">
        <v>2</v>
      </c>
      <c r="GN33">
        <v>2</v>
      </c>
      <c r="GO33">
        <v>1</v>
      </c>
      <c r="GP33">
        <v>2</v>
      </c>
      <c r="GQ33">
        <v>2</v>
      </c>
    </row>
    <row r="34" spans="1:199" x14ac:dyDescent="0.2">
      <c r="A34">
        <v>40</v>
      </c>
      <c r="B34" t="s">
        <v>78</v>
      </c>
      <c r="C34">
        <v>1</v>
      </c>
      <c r="D34">
        <v>17.600000000000001</v>
      </c>
      <c r="E34" t="s">
        <v>60</v>
      </c>
      <c r="F34">
        <v>135</v>
      </c>
      <c r="G34">
        <v>6</v>
      </c>
      <c r="H34" t="s">
        <v>290</v>
      </c>
      <c r="K34">
        <v>36.1</v>
      </c>
      <c r="L34">
        <v>96</v>
      </c>
      <c r="M34" t="s">
        <v>289</v>
      </c>
      <c r="P34">
        <v>99</v>
      </c>
      <c r="Z34">
        <v>1</v>
      </c>
      <c r="AA34">
        <v>0</v>
      </c>
      <c r="AB34">
        <v>1</v>
      </c>
      <c r="AC34">
        <v>1</v>
      </c>
      <c r="AG34">
        <v>103</v>
      </c>
      <c r="AH34" t="s">
        <v>288</v>
      </c>
      <c r="AJ34">
        <v>0</v>
      </c>
      <c r="AU34">
        <v>0</v>
      </c>
      <c r="AV34">
        <v>1</v>
      </c>
      <c r="AW34">
        <v>0</v>
      </c>
      <c r="AX34">
        <v>36</v>
      </c>
      <c r="AY34">
        <v>89</v>
      </c>
      <c r="AZ34" t="s">
        <v>287</v>
      </c>
      <c r="BM34">
        <v>1</v>
      </c>
      <c r="BO34">
        <v>36.9</v>
      </c>
      <c r="BP34">
        <v>85</v>
      </c>
      <c r="BQ34" t="s">
        <v>286</v>
      </c>
      <c r="BS34">
        <v>0</v>
      </c>
      <c r="BT34">
        <v>99</v>
      </c>
      <c r="CD34">
        <v>0</v>
      </c>
      <c r="CE34">
        <v>1</v>
      </c>
      <c r="CG34">
        <v>36.1</v>
      </c>
      <c r="CH34">
        <v>79</v>
      </c>
      <c r="CI34" t="s">
        <v>285</v>
      </c>
      <c r="CK34">
        <v>0</v>
      </c>
      <c r="CL34">
        <v>99</v>
      </c>
      <c r="CV34">
        <v>0</v>
      </c>
      <c r="CW34">
        <v>1</v>
      </c>
      <c r="CY34">
        <v>36.9</v>
      </c>
      <c r="CZ34">
        <v>84</v>
      </c>
      <c r="DA34" t="s">
        <v>284</v>
      </c>
      <c r="DC34">
        <v>0</v>
      </c>
      <c r="DD34">
        <v>99</v>
      </c>
      <c r="DN34">
        <v>0</v>
      </c>
      <c r="DO34" s="15">
        <v>44175</v>
      </c>
      <c r="DP34" s="28">
        <v>0.91249999999999998</v>
      </c>
      <c r="DQ34" s="15">
        <v>44176</v>
      </c>
      <c r="DR34" s="28">
        <v>0.3923611111111111</v>
      </c>
      <c r="DS34">
        <v>692</v>
      </c>
      <c r="DT34">
        <v>45</v>
      </c>
      <c r="DU34">
        <v>647</v>
      </c>
      <c r="DV34" s="29">
        <v>0.95679999999999998</v>
      </c>
      <c r="DW34">
        <v>9</v>
      </c>
      <c r="DX34">
        <v>29</v>
      </c>
      <c r="DY34">
        <v>13</v>
      </c>
      <c r="DZ34" s="15">
        <v>44177</v>
      </c>
      <c r="EA34" s="28">
        <v>6.8749999999999992E-2</v>
      </c>
      <c r="EB34" s="15">
        <v>44177</v>
      </c>
      <c r="EC34" s="28">
        <v>0.31041666666666667</v>
      </c>
      <c r="ED34">
        <v>349</v>
      </c>
      <c r="EE34">
        <v>21</v>
      </c>
      <c r="EF34">
        <v>328</v>
      </c>
      <c r="EG34" s="29">
        <v>0.95350000000000001</v>
      </c>
      <c r="EH34">
        <v>5</v>
      </c>
      <c r="EI34">
        <v>16</v>
      </c>
      <c r="EJ34">
        <v>8</v>
      </c>
      <c r="EK34" s="28">
        <f t="shared" si="0"/>
        <v>0.35138888888888886</v>
      </c>
      <c r="EM34" s="15">
        <v>37767</v>
      </c>
      <c r="EN34">
        <v>17.600000000000001</v>
      </c>
      <c r="EO34" t="s">
        <v>60</v>
      </c>
      <c r="EP34">
        <v>0</v>
      </c>
      <c r="ER34">
        <v>0</v>
      </c>
      <c r="ET34">
        <v>0</v>
      </c>
      <c r="EU34" s="14">
        <v>0.89583333333333337</v>
      </c>
      <c r="EV34">
        <v>30</v>
      </c>
      <c r="EW34" s="14">
        <v>0.3263888888888889</v>
      </c>
      <c r="EX34">
        <v>1</v>
      </c>
      <c r="EY34">
        <v>0</v>
      </c>
      <c r="EZ34">
        <v>0</v>
      </c>
      <c r="FA34">
        <v>1</v>
      </c>
      <c r="FB34" t="s">
        <v>140</v>
      </c>
      <c r="FC34">
        <v>0.5</v>
      </c>
      <c r="FD34">
        <v>0</v>
      </c>
      <c r="FF34" s="28">
        <v>0</v>
      </c>
      <c r="FG34">
        <v>60</v>
      </c>
      <c r="FH34">
        <v>1</v>
      </c>
      <c r="FI34" s="14">
        <v>0.3125</v>
      </c>
      <c r="FJ34">
        <v>0</v>
      </c>
      <c r="FK34" s="14">
        <v>0.3263888888888889</v>
      </c>
      <c r="FL34">
        <v>4</v>
      </c>
      <c r="FM34">
        <v>4</v>
      </c>
      <c r="FN34">
        <v>8</v>
      </c>
      <c r="FO34">
        <v>1</v>
      </c>
      <c r="FP34" t="s">
        <v>141</v>
      </c>
      <c r="FQ34">
        <v>0.5</v>
      </c>
      <c r="FR34">
        <v>0</v>
      </c>
      <c r="FT34" s="28">
        <v>0.9375</v>
      </c>
      <c r="FU34">
        <v>120</v>
      </c>
      <c r="FV34">
        <v>2</v>
      </c>
      <c r="FW34" s="14">
        <v>0.32291666666666669</v>
      </c>
      <c r="FX34">
        <v>0</v>
      </c>
      <c r="FY34" s="14">
        <v>0.32291666666666669</v>
      </c>
      <c r="FZ34">
        <v>2</v>
      </c>
      <c r="GA34">
        <v>2</v>
      </c>
      <c r="GB34">
        <v>5</v>
      </c>
      <c r="GC34">
        <v>6</v>
      </c>
      <c r="GD34" s="28"/>
      <c r="GE34" s="17"/>
      <c r="GF34" s="17"/>
      <c r="GG34" s="28"/>
      <c r="GH34" s="17"/>
      <c r="GI34" s="28"/>
      <c r="GJ34" s="17"/>
      <c r="GK34" s="28"/>
      <c r="GL34" s="28"/>
      <c r="GM34">
        <v>3</v>
      </c>
      <c r="GN34">
        <v>4</v>
      </c>
      <c r="GO34">
        <v>4</v>
      </c>
      <c r="GP34">
        <v>3</v>
      </c>
      <c r="GQ34">
        <v>4</v>
      </c>
    </row>
    <row r="35" spans="1:199" x14ac:dyDescent="0.2">
      <c r="A35">
        <v>43</v>
      </c>
      <c r="B35" t="s">
        <v>111</v>
      </c>
      <c r="C35">
        <v>1</v>
      </c>
      <c r="D35">
        <v>16.07</v>
      </c>
      <c r="E35" t="s">
        <v>60</v>
      </c>
      <c r="H35" t="s">
        <v>239</v>
      </c>
      <c r="L35">
        <v>90</v>
      </c>
      <c r="M35" t="s">
        <v>278</v>
      </c>
      <c r="W35" t="s">
        <v>277</v>
      </c>
      <c r="Y35" t="s">
        <v>276</v>
      </c>
      <c r="Z35">
        <v>1</v>
      </c>
      <c r="AA35">
        <v>0</v>
      </c>
      <c r="AB35">
        <v>1</v>
      </c>
      <c r="AC35">
        <v>1</v>
      </c>
      <c r="AF35">
        <v>37.299999999999997</v>
      </c>
      <c r="AG35">
        <v>84</v>
      </c>
      <c r="AH35" t="s">
        <v>270</v>
      </c>
      <c r="AJ35">
        <v>0</v>
      </c>
      <c r="AK35">
        <v>96</v>
      </c>
      <c r="AU35">
        <v>0</v>
      </c>
      <c r="AV35">
        <v>1</v>
      </c>
      <c r="AW35">
        <v>0</v>
      </c>
      <c r="AX35">
        <v>36.6</v>
      </c>
      <c r="AY35">
        <v>99</v>
      </c>
      <c r="AZ35" t="s">
        <v>275</v>
      </c>
      <c r="BB35">
        <v>0</v>
      </c>
      <c r="BJ35" t="s">
        <v>233</v>
      </c>
      <c r="BL35" t="s">
        <v>232</v>
      </c>
      <c r="BM35">
        <v>1</v>
      </c>
      <c r="BO35">
        <v>36.6</v>
      </c>
      <c r="BP35">
        <v>73</v>
      </c>
      <c r="BQ35" t="s">
        <v>274</v>
      </c>
      <c r="BS35">
        <v>0</v>
      </c>
      <c r="BT35">
        <v>98</v>
      </c>
      <c r="CA35" t="s">
        <v>233</v>
      </c>
      <c r="CC35" t="s">
        <v>232</v>
      </c>
      <c r="CD35">
        <v>0</v>
      </c>
      <c r="CE35">
        <v>1</v>
      </c>
      <c r="CH35">
        <v>36.200000000000003</v>
      </c>
      <c r="CI35" t="s">
        <v>273</v>
      </c>
      <c r="CK35">
        <v>0</v>
      </c>
      <c r="CV35">
        <v>0</v>
      </c>
      <c r="CW35">
        <v>1</v>
      </c>
      <c r="CY35">
        <v>36.9</v>
      </c>
      <c r="CZ35">
        <v>104</v>
      </c>
      <c r="DA35" t="s">
        <v>272</v>
      </c>
      <c r="DC35">
        <v>0</v>
      </c>
      <c r="DK35" t="s">
        <v>233</v>
      </c>
      <c r="DM35" t="s">
        <v>232</v>
      </c>
      <c r="DN35">
        <v>1</v>
      </c>
      <c r="DO35" s="15">
        <v>44354</v>
      </c>
      <c r="DP35" s="28">
        <v>0.9555555555555556</v>
      </c>
      <c r="DQ35" s="15">
        <v>44384</v>
      </c>
      <c r="DR35" s="28">
        <v>0.31527777777777777</v>
      </c>
      <c r="DS35">
        <v>519</v>
      </c>
      <c r="DT35">
        <v>53</v>
      </c>
      <c r="DU35">
        <v>466</v>
      </c>
      <c r="DV35" s="29">
        <v>0.91020000000000001</v>
      </c>
      <c r="DW35">
        <v>7</v>
      </c>
      <c r="DX35">
        <v>46</v>
      </c>
      <c r="DY35">
        <v>15</v>
      </c>
      <c r="DZ35" s="15">
        <v>44384</v>
      </c>
      <c r="EA35" s="28">
        <v>0.9</v>
      </c>
      <c r="EB35" s="15">
        <v>44385</v>
      </c>
      <c r="EC35" s="28">
        <v>0.29236111111111113</v>
      </c>
      <c r="ED35">
        <v>566</v>
      </c>
      <c r="EE35">
        <v>152</v>
      </c>
      <c r="EF35">
        <v>414</v>
      </c>
      <c r="EG35" s="29">
        <v>0.76400000000000001</v>
      </c>
      <c r="EH35">
        <v>9</v>
      </c>
      <c r="EI35">
        <v>126</v>
      </c>
      <c r="EJ35">
        <v>13</v>
      </c>
      <c r="EK35" s="28">
        <f t="shared" si="0"/>
        <v>0.30381944444444442</v>
      </c>
      <c r="EM35" s="15">
        <v>38299</v>
      </c>
      <c r="EN35" s="17">
        <v>16.07</v>
      </c>
      <c r="EO35" t="s">
        <v>60</v>
      </c>
      <c r="EP35">
        <v>1</v>
      </c>
      <c r="EQ35" t="s">
        <v>146</v>
      </c>
      <c r="ER35">
        <v>0</v>
      </c>
      <c r="ES35" t="s">
        <v>147</v>
      </c>
      <c r="ET35">
        <v>0</v>
      </c>
      <c r="EU35" s="14">
        <v>0.125</v>
      </c>
      <c r="EV35">
        <v>3</v>
      </c>
      <c r="EW35" s="14">
        <v>0.25</v>
      </c>
      <c r="EX35">
        <v>0</v>
      </c>
      <c r="EY35">
        <v>1</v>
      </c>
      <c r="EZ35">
        <v>0</v>
      </c>
      <c r="FA35">
        <v>0</v>
      </c>
      <c r="FD35">
        <v>0</v>
      </c>
      <c r="FF35" s="28">
        <v>0.875</v>
      </c>
      <c r="FG35">
        <v>60</v>
      </c>
      <c r="FH35">
        <v>1</v>
      </c>
      <c r="FI35" s="14">
        <v>0.3125</v>
      </c>
      <c r="FJ35">
        <v>0</v>
      </c>
      <c r="FK35" s="14">
        <v>0.31597222222222221</v>
      </c>
      <c r="FL35">
        <v>5</v>
      </c>
      <c r="FM35" s="19">
        <v>5</v>
      </c>
      <c r="FN35" s="19">
        <v>9</v>
      </c>
      <c r="FO35" s="19">
        <v>0</v>
      </c>
      <c r="FR35">
        <v>0</v>
      </c>
      <c r="FT35" s="28">
        <v>0.875</v>
      </c>
      <c r="FU35">
        <v>60</v>
      </c>
      <c r="FV35">
        <v>1</v>
      </c>
      <c r="FW35" s="14">
        <v>0.25</v>
      </c>
      <c r="FX35">
        <v>0</v>
      </c>
      <c r="FY35" s="14">
        <v>0.25</v>
      </c>
      <c r="FZ35">
        <v>2</v>
      </c>
      <c r="GA35">
        <v>3</v>
      </c>
      <c r="GB35">
        <v>7.5</v>
      </c>
      <c r="GC35">
        <v>4</v>
      </c>
      <c r="GD35" s="28"/>
      <c r="GE35" s="17"/>
      <c r="GF35" s="17"/>
      <c r="GG35" s="28"/>
      <c r="GH35" s="17"/>
      <c r="GI35" s="28"/>
      <c r="GJ35" s="28"/>
      <c r="GK35" s="28"/>
      <c r="GL35" s="28"/>
      <c r="GM35">
        <v>4</v>
      </c>
      <c r="GN35">
        <v>4</v>
      </c>
      <c r="GO35">
        <v>4</v>
      </c>
      <c r="GP35">
        <v>4</v>
      </c>
      <c r="GQ35">
        <v>4</v>
      </c>
    </row>
    <row r="36" spans="1:199" x14ac:dyDescent="0.2">
      <c r="A36">
        <v>6</v>
      </c>
      <c r="B36" t="s">
        <v>62</v>
      </c>
      <c r="C36">
        <v>2</v>
      </c>
      <c r="D36">
        <v>7.1</v>
      </c>
      <c r="E36" t="s">
        <v>63</v>
      </c>
      <c r="F36">
        <v>73</v>
      </c>
      <c r="G36">
        <v>4</v>
      </c>
      <c r="H36" t="s">
        <v>81</v>
      </c>
      <c r="K36">
        <v>36.799999999999997</v>
      </c>
      <c r="L36">
        <v>86</v>
      </c>
      <c r="M36" t="s">
        <v>446</v>
      </c>
      <c r="O36">
        <v>0</v>
      </c>
      <c r="P36">
        <v>99</v>
      </c>
      <c r="W36" t="s">
        <v>445</v>
      </c>
      <c r="Y36" t="s">
        <v>438</v>
      </c>
      <c r="Z36">
        <v>0</v>
      </c>
      <c r="AA36">
        <v>0</v>
      </c>
      <c r="AB36">
        <v>1</v>
      </c>
      <c r="AC36">
        <v>1</v>
      </c>
      <c r="AJ36">
        <v>0</v>
      </c>
      <c r="AU36">
        <v>0</v>
      </c>
      <c r="AV36">
        <v>0</v>
      </c>
      <c r="AW36">
        <v>0</v>
      </c>
      <c r="AX36">
        <v>36.9</v>
      </c>
      <c r="AY36">
        <v>90</v>
      </c>
      <c r="AZ36" t="s">
        <v>444</v>
      </c>
      <c r="BB36">
        <v>0</v>
      </c>
      <c r="BJ36" t="s">
        <v>443</v>
      </c>
      <c r="BK36" s="14">
        <v>0.33333333333333331</v>
      </c>
      <c r="BL36" t="s">
        <v>438</v>
      </c>
      <c r="BM36">
        <v>0</v>
      </c>
      <c r="BO36">
        <v>36.9</v>
      </c>
      <c r="BP36">
        <v>86</v>
      </c>
      <c r="BQ36" t="s">
        <v>442</v>
      </c>
      <c r="BS36">
        <v>0</v>
      </c>
      <c r="CA36" t="s">
        <v>441</v>
      </c>
      <c r="CB36" s="14">
        <v>0.81944444444444453</v>
      </c>
      <c r="CC36" t="s">
        <v>232</v>
      </c>
      <c r="CD36">
        <v>0</v>
      </c>
      <c r="CE36">
        <v>0</v>
      </c>
      <c r="CG36">
        <v>36</v>
      </c>
      <c r="CH36">
        <v>71</v>
      </c>
      <c r="CI36" t="s">
        <v>323</v>
      </c>
      <c r="CK36">
        <v>0</v>
      </c>
      <c r="CL36">
        <v>100</v>
      </c>
      <c r="CV36">
        <v>0</v>
      </c>
      <c r="CW36">
        <v>0</v>
      </c>
      <c r="CY36">
        <v>36.700000000000003</v>
      </c>
      <c r="CZ36">
        <v>97</v>
      </c>
      <c r="DA36" t="s">
        <v>440</v>
      </c>
      <c r="DC36">
        <v>0</v>
      </c>
      <c r="DD36">
        <v>100</v>
      </c>
      <c r="DK36" t="s">
        <v>439</v>
      </c>
      <c r="DL36" s="14">
        <v>0.35902777777777778</v>
      </c>
      <c r="DM36" t="s">
        <v>438</v>
      </c>
      <c r="DN36">
        <v>0</v>
      </c>
      <c r="DO36" s="15">
        <v>43759</v>
      </c>
      <c r="DP36" s="28">
        <v>0.87222222222222223</v>
      </c>
      <c r="DQ36" s="15">
        <v>43760</v>
      </c>
      <c r="DR36" s="28">
        <v>0.30069444444444443</v>
      </c>
      <c r="DS36">
        <v>618</v>
      </c>
      <c r="DT36">
        <v>118</v>
      </c>
      <c r="DU36">
        <v>500</v>
      </c>
      <c r="DV36" s="29">
        <v>0.82240000000000002</v>
      </c>
      <c r="DW36">
        <v>8</v>
      </c>
      <c r="DX36">
        <v>108</v>
      </c>
      <c r="DY36">
        <v>16</v>
      </c>
      <c r="DZ36" s="15">
        <v>43760</v>
      </c>
      <c r="EA36" s="28">
        <v>0.85902777777777783</v>
      </c>
      <c r="EB36" s="15">
        <v>43761</v>
      </c>
      <c r="EC36" s="28"/>
      <c r="ED36">
        <v>624</v>
      </c>
      <c r="EE36">
        <v>63</v>
      </c>
      <c r="EF36">
        <v>561</v>
      </c>
      <c r="EG36" s="29">
        <v>0.91410000000000002</v>
      </c>
      <c r="EH36">
        <v>6</v>
      </c>
      <c r="EI36">
        <v>51</v>
      </c>
      <c r="EJ36">
        <v>19</v>
      </c>
      <c r="EK36" s="28">
        <f t="shared" si="0"/>
        <v>0.30069444444444443</v>
      </c>
      <c r="EM36" s="15">
        <v>41171</v>
      </c>
      <c r="EN36">
        <v>7.1</v>
      </c>
      <c r="EO36" t="s">
        <v>60</v>
      </c>
      <c r="EP36">
        <v>0</v>
      </c>
      <c r="ER36">
        <v>0</v>
      </c>
      <c r="ET36">
        <v>0</v>
      </c>
      <c r="EU36" s="14">
        <v>0.875</v>
      </c>
      <c r="EV36">
        <v>30</v>
      </c>
      <c r="EW36" s="14">
        <v>0.27083333333333331</v>
      </c>
      <c r="EX36">
        <v>1</v>
      </c>
      <c r="EY36">
        <v>0</v>
      </c>
      <c r="EZ36">
        <v>0</v>
      </c>
      <c r="FA36">
        <v>0</v>
      </c>
      <c r="FD36">
        <v>1</v>
      </c>
      <c r="FF36" s="28">
        <v>0.83333333333333337</v>
      </c>
      <c r="FG36">
        <v>20</v>
      </c>
      <c r="FH36">
        <v>1</v>
      </c>
      <c r="FI36" s="14">
        <v>0.29166666666666669</v>
      </c>
      <c r="FJ36">
        <v>0</v>
      </c>
      <c r="FK36" s="14">
        <v>0.3125</v>
      </c>
      <c r="FL36">
        <v>4</v>
      </c>
      <c r="FM36">
        <v>3</v>
      </c>
      <c r="FN36">
        <v>10</v>
      </c>
      <c r="FO36">
        <v>0</v>
      </c>
      <c r="FR36">
        <v>1</v>
      </c>
      <c r="FT36" s="28">
        <v>0.83333333333333337</v>
      </c>
      <c r="FU36">
        <v>20</v>
      </c>
      <c r="FV36">
        <v>0</v>
      </c>
      <c r="FW36" s="14">
        <v>0.29166666666666669</v>
      </c>
      <c r="FX36">
        <v>0</v>
      </c>
      <c r="FZ36">
        <v>5</v>
      </c>
      <c r="GA36">
        <v>5</v>
      </c>
      <c r="GB36">
        <v>10</v>
      </c>
      <c r="GC36">
        <v>10</v>
      </c>
      <c r="GD36" s="28"/>
      <c r="GE36" s="17"/>
      <c r="GF36" s="17"/>
      <c r="GG36" s="28"/>
      <c r="GH36" s="17"/>
      <c r="GI36" s="28"/>
      <c r="GJ36" s="28"/>
      <c r="GK36" s="28"/>
      <c r="GL36" s="28"/>
      <c r="GM36">
        <v>4</v>
      </c>
      <c r="GN36">
        <v>4</v>
      </c>
      <c r="GO36">
        <v>4</v>
      </c>
      <c r="GP36">
        <v>4</v>
      </c>
      <c r="GQ36">
        <v>4</v>
      </c>
    </row>
    <row r="37" spans="1:199" x14ac:dyDescent="0.2">
      <c r="A37">
        <v>18</v>
      </c>
      <c r="B37" t="s">
        <v>67</v>
      </c>
      <c r="C37">
        <v>2</v>
      </c>
      <c r="D37">
        <v>9.8000000000000007</v>
      </c>
      <c r="E37" t="s">
        <v>61</v>
      </c>
      <c r="F37">
        <v>120</v>
      </c>
      <c r="G37">
        <v>5</v>
      </c>
      <c r="H37" t="s">
        <v>405</v>
      </c>
      <c r="K37">
        <v>36.299999999999997</v>
      </c>
      <c r="L37">
        <v>109</v>
      </c>
      <c r="M37" t="s">
        <v>404</v>
      </c>
      <c r="W37" t="s">
        <v>398</v>
      </c>
      <c r="X37" s="14">
        <v>0.76250000000000007</v>
      </c>
      <c r="Y37" t="s">
        <v>401</v>
      </c>
      <c r="Z37">
        <v>0</v>
      </c>
      <c r="AA37">
        <v>0</v>
      </c>
      <c r="AB37">
        <v>1</v>
      </c>
      <c r="AC37">
        <v>1</v>
      </c>
      <c r="AF37">
        <v>36.799999999999997</v>
      </c>
      <c r="AG37">
        <v>112</v>
      </c>
      <c r="AH37" t="s">
        <v>403</v>
      </c>
      <c r="AJ37">
        <v>0</v>
      </c>
      <c r="AK37">
        <v>97</v>
      </c>
      <c r="AR37" t="s">
        <v>398</v>
      </c>
      <c r="AS37" s="14">
        <v>6.9444444444444447E-4</v>
      </c>
      <c r="AT37" t="s">
        <v>401</v>
      </c>
      <c r="AU37">
        <v>1</v>
      </c>
      <c r="AV37">
        <v>0</v>
      </c>
      <c r="AW37">
        <v>0</v>
      </c>
      <c r="AY37">
        <v>113</v>
      </c>
      <c r="AZ37" t="s">
        <v>267</v>
      </c>
      <c r="BB37">
        <v>0</v>
      </c>
      <c r="BJ37" t="s">
        <v>398</v>
      </c>
      <c r="BK37" s="14">
        <v>0.35000000000000003</v>
      </c>
      <c r="BL37" t="s">
        <v>401</v>
      </c>
      <c r="BM37">
        <v>0</v>
      </c>
      <c r="BO37">
        <v>36.6</v>
      </c>
      <c r="BP37">
        <v>119</v>
      </c>
      <c r="BQ37" t="s">
        <v>402</v>
      </c>
      <c r="CA37" t="s">
        <v>398</v>
      </c>
      <c r="CB37" s="14">
        <v>0.7006944444444444</v>
      </c>
      <c r="CC37" t="s">
        <v>401</v>
      </c>
      <c r="CD37">
        <v>1</v>
      </c>
      <c r="CE37">
        <v>0</v>
      </c>
      <c r="CG37">
        <v>36.1</v>
      </c>
      <c r="CH37">
        <v>96</v>
      </c>
      <c r="CI37" t="s">
        <v>400</v>
      </c>
      <c r="CK37">
        <v>0</v>
      </c>
      <c r="CV37">
        <v>0</v>
      </c>
      <c r="CW37">
        <v>0</v>
      </c>
      <c r="CY37">
        <v>36.6</v>
      </c>
      <c r="CZ37">
        <v>104</v>
      </c>
      <c r="DA37" t="s">
        <v>399</v>
      </c>
      <c r="DK37" t="s">
        <v>398</v>
      </c>
      <c r="DL37" s="14">
        <v>0.41111111111111115</v>
      </c>
      <c r="DM37" t="s">
        <v>397</v>
      </c>
      <c r="DN37">
        <v>0</v>
      </c>
      <c r="DO37" s="15">
        <v>44006</v>
      </c>
      <c r="DP37" s="28">
        <v>0.99236111111111114</v>
      </c>
      <c r="DQ37" s="15">
        <v>44007</v>
      </c>
      <c r="DR37" s="28">
        <v>0.33333333333333331</v>
      </c>
      <c r="DS37">
        <v>492</v>
      </c>
      <c r="DT37">
        <v>23</v>
      </c>
      <c r="DU37">
        <v>469</v>
      </c>
      <c r="DV37" s="29">
        <v>0.99780000000000002</v>
      </c>
      <c r="DW37">
        <v>7</v>
      </c>
      <c r="DX37">
        <v>1</v>
      </c>
      <c r="DY37">
        <v>4</v>
      </c>
      <c r="DZ37" s="15">
        <v>44007</v>
      </c>
      <c r="EA37" s="28">
        <v>0.98402777777777783</v>
      </c>
      <c r="EB37" s="15">
        <v>44008</v>
      </c>
      <c r="EC37" s="28">
        <v>0.33680555555555558</v>
      </c>
      <c r="ED37">
        <v>509</v>
      </c>
      <c r="EE37">
        <v>13</v>
      </c>
      <c r="EF37">
        <v>496</v>
      </c>
      <c r="EG37" s="29">
        <v>0.99199999999999999</v>
      </c>
      <c r="EH37">
        <v>7</v>
      </c>
      <c r="EI37">
        <v>4</v>
      </c>
      <c r="EJ37">
        <v>4</v>
      </c>
      <c r="EK37" s="28">
        <f t="shared" si="0"/>
        <v>0.33506944444444442</v>
      </c>
      <c r="EM37" s="15">
        <v>40353</v>
      </c>
      <c r="EN37">
        <v>9.8000000000000007</v>
      </c>
      <c r="EO37" t="s">
        <v>61</v>
      </c>
      <c r="EP37">
        <v>0</v>
      </c>
      <c r="ER37">
        <v>0</v>
      </c>
      <c r="ET37">
        <v>0</v>
      </c>
      <c r="EU37" s="14">
        <v>0.89583333333333337</v>
      </c>
      <c r="EV37">
        <v>60</v>
      </c>
      <c r="EW37" s="14">
        <v>0.3125</v>
      </c>
      <c r="EX37">
        <v>0</v>
      </c>
      <c r="EY37">
        <v>0</v>
      </c>
      <c r="EZ37">
        <v>0</v>
      </c>
      <c r="FA37">
        <v>0</v>
      </c>
      <c r="FD37">
        <v>0</v>
      </c>
      <c r="FF37" s="28">
        <v>0.95833333333333337</v>
      </c>
      <c r="FG37">
        <v>120</v>
      </c>
      <c r="FH37">
        <v>0</v>
      </c>
      <c r="FI37" s="14">
        <v>0.39583333333333331</v>
      </c>
      <c r="FJ37">
        <v>0</v>
      </c>
      <c r="FK37" s="14">
        <v>0.39583333333333331</v>
      </c>
      <c r="FL37">
        <v>5</v>
      </c>
      <c r="FM37">
        <v>4</v>
      </c>
      <c r="FN37">
        <v>7</v>
      </c>
      <c r="FO37">
        <v>0</v>
      </c>
      <c r="FR37">
        <v>0</v>
      </c>
      <c r="FT37" s="28">
        <v>0.95833333333333337</v>
      </c>
      <c r="FU37">
        <v>30</v>
      </c>
      <c r="FV37">
        <v>0</v>
      </c>
      <c r="FW37" s="14"/>
      <c r="FX37">
        <v>0</v>
      </c>
      <c r="FY37" s="14">
        <v>0.33333333333333331</v>
      </c>
      <c r="FZ37">
        <v>5</v>
      </c>
      <c r="GA37">
        <v>5</v>
      </c>
      <c r="GB37">
        <v>10</v>
      </c>
      <c r="GC37">
        <v>8</v>
      </c>
      <c r="GD37" s="28"/>
      <c r="GE37" s="17"/>
      <c r="GF37" s="17"/>
      <c r="GG37" s="28"/>
      <c r="GH37" s="17"/>
      <c r="GI37" s="28"/>
      <c r="GJ37" s="28"/>
      <c r="GK37" s="28"/>
      <c r="GL37" s="28"/>
      <c r="GM37">
        <v>3</v>
      </c>
      <c r="GN37">
        <v>4</v>
      </c>
      <c r="GO37">
        <v>3</v>
      </c>
      <c r="GP37">
        <v>4</v>
      </c>
      <c r="GQ37">
        <v>4</v>
      </c>
    </row>
    <row r="38" spans="1:199" x14ac:dyDescent="0.2">
      <c r="A38">
        <v>19</v>
      </c>
      <c r="B38" t="s">
        <v>68</v>
      </c>
      <c r="C38">
        <v>2</v>
      </c>
      <c r="D38">
        <v>3</v>
      </c>
      <c r="E38" t="s">
        <v>61</v>
      </c>
      <c r="F38">
        <v>67</v>
      </c>
      <c r="G38">
        <v>3</v>
      </c>
      <c r="H38" t="s">
        <v>290</v>
      </c>
      <c r="K38">
        <v>36.6</v>
      </c>
      <c r="L38">
        <v>119</v>
      </c>
      <c r="Z38">
        <v>1</v>
      </c>
      <c r="AA38">
        <v>0</v>
      </c>
      <c r="AB38">
        <v>1</v>
      </c>
      <c r="AC38">
        <v>1</v>
      </c>
      <c r="AF38">
        <v>36.299999999999997</v>
      </c>
      <c r="AR38" t="s">
        <v>394</v>
      </c>
      <c r="AS38" s="14">
        <v>0.20833333333333334</v>
      </c>
      <c r="AT38" t="s">
        <v>393</v>
      </c>
      <c r="AU38">
        <v>1</v>
      </c>
      <c r="AV38">
        <v>1</v>
      </c>
      <c r="AW38">
        <v>0</v>
      </c>
      <c r="AX38">
        <v>36.200000000000003</v>
      </c>
      <c r="AY38">
        <v>102</v>
      </c>
      <c r="AZ38" t="s">
        <v>396</v>
      </c>
      <c r="BJ38" t="s">
        <v>394</v>
      </c>
      <c r="BK38" s="14">
        <v>0.54166666666666663</v>
      </c>
      <c r="BL38" t="s">
        <v>393</v>
      </c>
      <c r="BM38">
        <v>1</v>
      </c>
      <c r="BO38">
        <v>36.6</v>
      </c>
      <c r="CA38" t="s">
        <v>394</v>
      </c>
      <c r="CB38" s="14">
        <v>0.85763888888888884</v>
      </c>
      <c r="CC38" t="s">
        <v>393</v>
      </c>
      <c r="CD38">
        <v>1</v>
      </c>
      <c r="CE38">
        <v>1</v>
      </c>
      <c r="CG38">
        <v>36</v>
      </c>
      <c r="CS38" t="s">
        <v>394</v>
      </c>
      <c r="CT38" s="14">
        <v>0.22222222222222221</v>
      </c>
      <c r="CU38" t="s">
        <v>393</v>
      </c>
      <c r="CV38">
        <v>1</v>
      </c>
      <c r="CW38">
        <v>1</v>
      </c>
      <c r="CY38">
        <v>36.200000000000003</v>
      </c>
      <c r="CZ38">
        <v>93</v>
      </c>
      <c r="DA38" t="s">
        <v>395</v>
      </c>
      <c r="DK38" t="s">
        <v>394</v>
      </c>
      <c r="DL38" s="14">
        <v>0.52152777777777781</v>
      </c>
      <c r="DM38" t="s">
        <v>393</v>
      </c>
      <c r="DN38">
        <v>1</v>
      </c>
      <c r="DO38" s="15">
        <v>44010</v>
      </c>
      <c r="DP38" s="28">
        <v>0.92083333333333339</v>
      </c>
      <c r="DQ38" s="15">
        <v>44011</v>
      </c>
      <c r="DR38" s="28">
        <v>0.29722222222222222</v>
      </c>
      <c r="DS38">
        <v>543</v>
      </c>
      <c r="DT38">
        <v>16</v>
      </c>
      <c r="DU38">
        <v>527</v>
      </c>
      <c r="DV38" s="29">
        <v>0.97230000000000005</v>
      </c>
      <c r="DW38">
        <v>1</v>
      </c>
      <c r="DX38">
        <v>15</v>
      </c>
      <c r="DY38">
        <v>10</v>
      </c>
      <c r="DZ38" s="15">
        <v>44011</v>
      </c>
      <c r="EA38" s="28">
        <v>0.9506944444444444</v>
      </c>
      <c r="EB38" s="15">
        <v>44012</v>
      </c>
      <c r="EC38" s="28">
        <v>0.30486111111111108</v>
      </c>
      <c r="ED38">
        <v>511</v>
      </c>
      <c r="EE38">
        <v>29</v>
      </c>
      <c r="EF38">
        <v>482</v>
      </c>
      <c r="EG38" s="29">
        <v>0.95809999999999995</v>
      </c>
      <c r="EH38">
        <v>4</v>
      </c>
      <c r="EI38">
        <v>21</v>
      </c>
      <c r="EJ38">
        <v>8</v>
      </c>
      <c r="EK38" s="28">
        <f t="shared" si="0"/>
        <v>0.30104166666666665</v>
      </c>
      <c r="EM38" s="15">
        <v>42633</v>
      </c>
      <c r="EN38">
        <v>3</v>
      </c>
      <c r="EO38" t="s">
        <v>61</v>
      </c>
      <c r="EP38">
        <v>0</v>
      </c>
      <c r="ER38">
        <v>0</v>
      </c>
      <c r="ET38">
        <v>0</v>
      </c>
      <c r="EU38" s="14">
        <v>0.83333333333333337</v>
      </c>
      <c r="EV38">
        <v>60</v>
      </c>
      <c r="EW38" s="14">
        <v>0.29166666666666669</v>
      </c>
      <c r="EX38">
        <v>0</v>
      </c>
      <c r="EY38">
        <v>1</v>
      </c>
      <c r="EZ38" t="s">
        <v>124</v>
      </c>
      <c r="FA38">
        <v>0</v>
      </c>
      <c r="FD38">
        <v>1</v>
      </c>
      <c r="FE38" t="s">
        <v>125</v>
      </c>
      <c r="FF38" s="28">
        <v>0.91666666666666663</v>
      </c>
      <c r="FG38">
        <v>10</v>
      </c>
      <c r="FH38">
        <v>0</v>
      </c>
      <c r="FI38" s="14">
        <v>0.30555555555555552</v>
      </c>
      <c r="FJ38">
        <v>0</v>
      </c>
      <c r="FK38" s="14">
        <v>0.3125</v>
      </c>
      <c r="FL38">
        <v>4</v>
      </c>
      <c r="FM38">
        <v>3</v>
      </c>
      <c r="FN38">
        <v>9</v>
      </c>
      <c r="FO38">
        <v>1</v>
      </c>
      <c r="FQ38">
        <v>2</v>
      </c>
      <c r="FR38">
        <v>1</v>
      </c>
      <c r="FS38" t="s">
        <v>126</v>
      </c>
      <c r="FT38" s="28">
        <v>0.91666666666666663</v>
      </c>
      <c r="FU38">
        <v>60</v>
      </c>
      <c r="FV38">
        <v>1</v>
      </c>
      <c r="FW38" s="14">
        <v>0.3125</v>
      </c>
      <c r="FX38">
        <v>1</v>
      </c>
      <c r="FY38" s="14">
        <v>0.31597222222222221</v>
      </c>
      <c r="FZ38">
        <v>4</v>
      </c>
      <c r="GA38">
        <v>5</v>
      </c>
      <c r="GB38">
        <v>8</v>
      </c>
      <c r="GC38">
        <v>5</v>
      </c>
      <c r="GD38" s="28"/>
      <c r="GE38" s="17"/>
      <c r="GF38" s="17"/>
      <c r="GG38" s="28"/>
      <c r="GH38" s="17"/>
      <c r="GI38" s="28"/>
      <c r="GJ38" s="28"/>
      <c r="GK38" s="28"/>
      <c r="GL38" s="28"/>
      <c r="GM38">
        <v>1</v>
      </c>
      <c r="GN38">
        <v>1</v>
      </c>
      <c r="GO38">
        <v>1</v>
      </c>
      <c r="GP38">
        <v>1</v>
      </c>
      <c r="GQ38">
        <v>1</v>
      </c>
    </row>
    <row r="39" spans="1:199" x14ac:dyDescent="0.2">
      <c r="A39">
        <v>21</v>
      </c>
      <c r="B39" t="s">
        <v>71</v>
      </c>
      <c r="C39">
        <v>2</v>
      </c>
      <c r="D39">
        <v>13</v>
      </c>
      <c r="E39" t="s">
        <v>61</v>
      </c>
      <c r="H39" t="s">
        <v>81</v>
      </c>
      <c r="K39">
        <v>36.700000000000003</v>
      </c>
      <c r="L39">
        <v>92</v>
      </c>
      <c r="M39" t="s">
        <v>384</v>
      </c>
      <c r="O39">
        <v>0</v>
      </c>
      <c r="P39">
        <v>99</v>
      </c>
      <c r="W39" t="s">
        <v>380</v>
      </c>
      <c r="X39" s="14">
        <v>0.69930555555555562</v>
      </c>
      <c r="Y39" t="s">
        <v>379</v>
      </c>
      <c r="Z39">
        <v>1</v>
      </c>
      <c r="AA39">
        <v>0</v>
      </c>
      <c r="AB39">
        <v>1</v>
      </c>
      <c r="AC39">
        <v>1</v>
      </c>
      <c r="AF39">
        <v>36.299999999999997</v>
      </c>
      <c r="AG39">
        <v>85</v>
      </c>
      <c r="AH39" t="s">
        <v>383</v>
      </c>
      <c r="AJ39">
        <v>0</v>
      </c>
      <c r="AK39">
        <v>97</v>
      </c>
      <c r="AR39" t="s">
        <v>96</v>
      </c>
      <c r="AS39" s="14">
        <v>4.1666666666666664E-2</v>
      </c>
      <c r="AT39" t="s">
        <v>190</v>
      </c>
      <c r="AU39">
        <v>1</v>
      </c>
      <c r="AV39">
        <v>1</v>
      </c>
      <c r="AW39">
        <v>0</v>
      </c>
      <c r="AX39">
        <v>36.700000000000003</v>
      </c>
      <c r="AY39">
        <v>94</v>
      </c>
      <c r="AZ39" t="s">
        <v>382</v>
      </c>
      <c r="BB39">
        <v>0</v>
      </c>
      <c r="BC39">
        <v>97</v>
      </c>
      <c r="BJ39" t="s">
        <v>96</v>
      </c>
      <c r="BK39" s="14">
        <v>0.3923611111111111</v>
      </c>
      <c r="BL39" t="s">
        <v>190</v>
      </c>
      <c r="BM39">
        <v>1</v>
      </c>
      <c r="BO39">
        <v>36.700000000000003</v>
      </c>
      <c r="BP39">
        <v>92</v>
      </c>
      <c r="BQ39" t="s">
        <v>381</v>
      </c>
      <c r="BS39">
        <v>0</v>
      </c>
      <c r="CA39" t="s">
        <v>380</v>
      </c>
      <c r="CB39" s="14">
        <v>0.69791666666666663</v>
      </c>
      <c r="CC39" t="s">
        <v>379</v>
      </c>
      <c r="CD39">
        <v>1</v>
      </c>
      <c r="CE39">
        <v>1</v>
      </c>
      <c r="CG39">
        <v>36.6</v>
      </c>
      <c r="CH39">
        <v>92</v>
      </c>
      <c r="CI39" t="s">
        <v>378</v>
      </c>
      <c r="CK39">
        <v>0</v>
      </c>
      <c r="CS39" t="s">
        <v>96</v>
      </c>
      <c r="CT39" s="14">
        <v>4.1666666666666664E-2</v>
      </c>
      <c r="CU39" t="s">
        <v>190</v>
      </c>
      <c r="CV39">
        <v>1</v>
      </c>
      <c r="CW39">
        <v>1</v>
      </c>
      <c r="CY39">
        <v>36.6</v>
      </c>
      <c r="CZ39">
        <v>89</v>
      </c>
      <c r="DA39" t="s">
        <v>188</v>
      </c>
      <c r="DC39">
        <v>0</v>
      </c>
      <c r="DK39" t="s">
        <v>96</v>
      </c>
      <c r="DL39" s="14">
        <v>0.37847222222222227</v>
      </c>
      <c r="DM39" t="s">
        <v>190</v>
      </c>
      <c r="DN39">
        <v>1</v>
      </c>
      <c r="DO39" s="15">
        <v>44025</v>
      </c>
      <c r="DP39" s="28">
        <v>0.96666666666666667</v>
      </c>
      <c r="DQ39" s="15">
        <v>44026</v>
      </c>
      <c r="DR39" s="28">
        <v>0.32361111111111113</v>
      </c>
      <c r="DS39">
        <v>515</v>
      </c>
      <c r="DT39">
        <v>113</v>
      </c>
      <c r="DU39">
        <v>402</v>
      </c>
      <c r="DV39" s="29">
        <v>0.79359999999999997</v>
      </c>
      <c r="DW39">
        <v>4</v>
      </c>
      <c r="DX39">
        <v>103</v>
      </c>
      <c r="DY39">
        <v>24</v>
      </c>
      <c r="DZ39" s="15">
        <v>44026</v>
      </c>
      <c r="EA39" s="28">
        <v>0.92361111111111116</v>
      </c>
      <c r="EB39" s="15">
        <v>44027</v>
      </c>
      <c r="EC39" s="28">
        <v>0.32291666666666669</v>
      </c>
      <c r="ED39">
        <v>576</v>
      </c>
      <c r="EE39">
        <v>96</v>
      </c>
      <c r="EF39">
        <v>480</v>
      </c>
      <c r="EG39" s="29">
        <v>0.84209999999999996</v>
      </c>
      <c r="EH39">
        <v>4</v>
      </c>
      <c r="EI39">
        <v>90</v>
      </c>
      <c r="EJ39">
        <v>20</v>
      </c>
      <c r="EK39" s="28">
        <f t="shared" si="0"/>
        <v>0.32326388888888891</v>
      </c>
      <c r="EM39" s="15">
        <v>39374</v>
      </c>
      <c r="EN39">
        <v>13</v>
      </c>
      <c r="EO39" t="s">
        <v>61</v>
      </c>
      <c r="EP39">
        <v>0</v>
      </c>
      <c r="ER39">
        <v>0</v>
      </c>
      <c r="ET39">
        <v>0</v>
      </c>
      <c r="EU39" s="14">
        <v>0.91666666666666663</v>
      </c>
      <c r="EV39">
        <v>5</v>
      </c>
      <c r="EW39" s="14">
        <v>0.29166666666666669</v>
      </c>
      <c r="EX39">
        <v>0</v>
      </c>
      <c r="EY39">
        <v>0</v>
      </c>
      <c r="EZ39">
        <v>0</v>
      </c>
      <c r="FA39">
        <v>0</v>
      </c>
      <c r="FC39">
        <v>0</v>
      </c>
      <c r="FD39">
        <v>1</v>
      </c>
      <c r="FE39" t="s">
        <v>125</v>
      </c>
      <c r="FF39" s="28">
        <v>0.875</v>
      </c>
      <c r="FG39">
        <v>5</v>
      </c>
      <c r="FH39">
        <v>0</v>
      </c>
      <c r="FI39" s="14">
        <v>0.29166666666666669</v>
      </c>
      <c r="FK39" s="14">
        <v>0.375</v>
      </c>
      <c r="FL39">
        <v>4</v>
      </c>
      <c r="FM39">
        <v>2</v>
      </c>
      <c r="FN39">
        <v>9</v>
      </c>
      <c r="FO39">
        <v>0</v>
      </c>
      <c r="FR39">
        <v>1</v>
      </c>
      <c r="FS39" t="s">
        <v>126</v>
      </c>
      <c r="FT39" s="28">
        <v>0.85416666666666663</v>
      </c>
      <c r="FU39">
        <v>5</v>
      </c>
      <c r="FV39">
        <v>0</v>
      </c>
      <c r="FW39" s="14">
        <v>0.3125</v>
      </c>
      <c r="FX39">
        <v>1</v>
      </c>
      <c r="FY39" s="14">
        <v>0.35416666666666669</v>
      </c>
      <c r="FZ39">
        <v>5</v>
      </c>
      <c r="GA39">
        <v>3</v>
      </c>
      <c r="GB39">
        <v>10</v>
      </c>
      <c r="GC39">
        <v>9</v>
      </c>
      <c r="GD39" s="28"/>
      <c r="GE39" s="17"/>
      <c r="GF39" s="17"/>
      <c r="GG39" s="28"/>
      <c r="GH39" s="17"/>
      <c r="GI39" s="28"/>
      <c r="GJ39" s="28"/>
      <c r="GK39" s="28"/>
      <c r="GL39" s="28"/>
      <c r="GM39">
        <v>1</v>
      </c>
      <c r="GN39">
        <v>1</v>
      </c>
      <c r="GO39">
        <v>1</v>
      </c>
      <c r="GP39">
        <v>2</v>
      </c>
      <c r="GQ39">
        <v>4</v>
      </c>
    </row>
    <row r="40" spans="1:199" x14ac:dyDescent="0.2">
      <c r="A40">
        <v>23</v>
      </c>
      <c r="B40" t="s">
        <v>71</v>
      </c>
      <c r="C40">
        <v>2</v>
      </c>
      <c r="D40">
        <v>7.5</v>
      </c>
      <c r="E40" t="s">
        <v>60</v>
      </c>
      <c r="F40">
        <v>55</v>
      </c>
      <c r="G40">
        <v>4</v>
      </c>
      <c r="H40" t="s">
        <v>81</v>
      </c>
      <c r="L40">
        <v>97</v>
      </c>
      <c r="M40" t="s">
        <v>371</v>
      </c>
      <c r="W40" t="s">
        <v>96</v>
      </c>
      <c r="X40" s="14">
        <v>0.7006944444444444</v>
      </c>
      <c r="Y40" t="s">
        <v>95</v>
      </c>
      <c r="Z40">
        <v>1</v>
      </c>
      <c r="AA40">
        <v>0</v>
      </c>
      <c r="AB40">
        <v>1</v>
      </c>
      <c r="AC40">
        <v>1</v>
      </c>
      <c r="AF40">
        <v>36</v>
      </c>
      <c r="AG40">
        <v>75</v>
      </c>
      <c r="AH40" t="s">
        <v>370</v>
      </c>
      <c r="AJ40">
        <v>0</v>
      </c>
      <c r="AR40" t="s">
        <v>108</v>
      </c>
      <c r="AS40" s="14">
        <v>5.9722222222222225E-2</v>
      </c>
      <c r="AT40" t="s">
        <v>363</v>
      </c>
      <c r="AU40">
        <v>1</v>
      </c>
      <c r="AV40">
        <v>1</v>
      </c>
      <c r="AW40">
        <v>0</v>
      </c>
      <c r="AX40">
        <v>36.6</v>
      </c>
      <c r="AY40">
        <v>82</v>
      </c>
      <c r="AZ40" t="s">
        <v>369</v>
      </c>
      <c r="BB40">
        <v>0</v>
      </c>
      <c r="BJ40" t="s">
        <v>96</v>
      </c>
      <c r="BK40" s="14">
        <v>0.38194444444444442</v>
      </c>
      <c r="BL40" t="s">
        <v>95</v>
      </c>
      <c r="BM40">
        <v>1</v>
      </c>
      <c r="BO40">
        <v>36.4</v>
      </c>
      <c r="BP40">
        <v>82</v>
      </c>
      <c r="BQ40" t="s">
        <v>368</v>
      </c>
      <c r="BS40">
        <v>0</v>
      </c>
      <c r="BT40">
        <v>97</v>
      </c>
      <c r="CA40" t="s">
        <v>367</v>
      </c>
      <c r="CB40" s="14">
        <v>0.71527777777777779</v>
      </c>
      <c r="CC40" t="s">
        <v>210</v>
      </c>
      <c r="CD40">
        <v>1</v>
      </c>
      <c r="CE40">
        <v>1</v>
      </c>
      <c r="CG40">
        <v>36.6</v>
      </c>
      <c r="CH40">
        <v>99</v>
      </c>
      <c r="CI40" t="s">
        <v>366</v>
      </c>
      <c r="CL40">
        <v>99</v>
      </c>
      <c r="CP40" t="s">
        <v>365</v>
      </c>
      <c r="CQ40" s="14">
        <v>6.5972222222222224E-2</v>
      </c>
      <c r="CR40" t="s">
        <v>364</v>
      </c>
      <c r="CS40" t="s">
        <v>108</v>
      </c>
      <c r="CT40" s="14">
        <v>2.0833333333333332E-2</v>
      </c>
      <c r="CU40" t="s">
        <v>363</v>
      </c>
      <c r="CV40">
        <v>1</v>
      </c>
      <c r="CW40">
        <v>1</v>
      </c>
      <c r="DN40">
        <v>0</v>
      </c>
      <c r="DO40" s="15">
        <v>44031</v>
      </c>
      <c r="DP40" s="28">
        <v>0.9506944444444444</v>
      </c>
      <c r="DQ40" s="15">
        <v>44032</v>
      </c>
      <c r="DR40" s="28">
        <v>0.29097222222222224</v>
      </c>
      <c r="DS40">
        <v>491</v>
      </c>
      <c r="DT40">
        <v>37</v>
      </c>
      <c r="DU40">
        <v>454</v>
      </c>
      <c r="DV40" s="29">
        <v>0.94</v>
      </c>
      <c r="DW40">
        <v>7</v>
      </c>
      <c r="DX40">
        <v>29</v>
      </c>
      <c r="DY40">
        <v>12</v>
      </c>
      <c r="DZ40" s="15">
        <v>44032</v>
      </c>
      <c r="EA40" s="28">
        <v>0.86111111111111116</v>
      </c>
      <c r="EB40" s="15">
        <v>44033</v>
      </c>
      <c r="EC40" s="28">
        <v>0.31666666666666665</v>
      </c>
      <c r="ED40">
        <v>657</v>
      </c>
      <c r="EE40">
        <v>79</v>
      </c>
      <c r="EF40">
        <v>587</v>
      </c>
      <c r="EG40" s="29">
        <v>0.90449999999999997</v>
      </c>
      <c r="EH40">
        <v>7</v>
      </c>
      <c r="EI40">
        <v>62</v>
      </c>
      <c r="EJ40">
        <v>15</v>
      </c>
      <c r="EK40" s="28">
        <f t="shared" si="0"/>
        <v>0.30381944444444442</v>
      </c>
      <c r="EM40" s="15">
        <v>41266</v>
      </c>
      <c r="EN40">
        <v>7.6</v>
      </c>
      <c r="EO40" t="s">
        <v>60</v>
      </c>
      <c r="EP40">
        <v>0</v>
      </c>
      <c r="ER40">
        <v>0</v>
      </c>
      <c r="ET40">
        <v>0</v>
      </c>
      <c r="EU40" s="14">
        <v>0.875</v>
      </c>
      <c r="EV40">
        <v>10</v>
      </c>
      <c r="EW40" s="14">
        <v>0.29166666666666669</v>
      </c>
      <c r="EX40">
        <v>1</v>
      </c>
      <c r="EY40">
        <v>0</v>
      </c>
      <c r="EZ40">
        <v>0</v>
      </c>
      <c r="FA40">
        <v>0</v>
      </c>
      <c r="FD40">
        <v>0</v>
      </c>
      <c r="FF40" s="28">
        <v>0.91666666666666663</v>
      </c>
      <c r="FG40">
        <v>60</v>
      </c>
      <c r="FH40">
        <v>3</v>
      </c>
      <c r="FI40" s="14">
        <v>0.33333333333333331</v>
      </c>
      <c r="FJ40">
        <v>0</v>
      </c>
      <c r="FK40" s="14">
        <v>0.33333333333333331</v>
      </c>
      <c r="FL40">
        <v>3</v>
      </c>
      <c r="FM40">
        <v>3</v>
      </c>
      <c r="FN40">
        <v>5</v>
      </c>
      <c r="FO40">
        <v>0</v>
      </c>
      <c r="FR40">
        <v>0</v>
      </c>
      <c r="FT40" s="28">
        <v>0.875</v>
      </c>
      <c r="FU40">
        <v>30</v>
      </c>
      <c r="FV40">
        <v>1</v>
      </c>
      <c r="FW40" s="14">
        <v>0.33333333333333331</v>
      </c>
      <c r="FX40">
        <v>1</v>
      </c>
      <c r="FZ40">
        <v>4</v>
      </c>
      <c r="GA40">
        <v>4</v>
      </c>
      <c r="GB40">
        <v>5</v>
      </c>
      <c r="GC40">
        <v>6</v>
      </c>
      <c r="GD40" s="28"/>
      <c r="GE40" s="17"/>
      <c r="GF40" s="17"/>
      <c r="GG40" s="28"/>
      <c r="GH40" s="17"/>
      <c r="GI40" s="28"/>
      <c r="GJ40" s="28"/>
      <c r="GK40" s="28"/>
      <c r="GL40" s="28"/>
      <c r="GM40">
        <v>1</v>
      </c>
      <c r="GN40">
        <v>2</v>
      </c>
      <c r="GO40">
        <v>3</v>
      </c>
      <c r="GP40">
        <v>1</v>
      </c>
      <c r="GQ40">
        <v>1</v>
      </c>
    </row>
    <row r="41" spans="1:199" x14ac:dyDescent="0.2">
      <c r="A41">
        <v>28</v>
      </c>
      <c r="B41" t="s">
        <v>73</v>
      </c>
      <c r="C41">
        <v>2</v>
      </c>
      <c r="D41">
        <v>11.3</v>
      </c>
      <c r="E41" t="s">
        <v>60</v>
      </c>
      <c r="F41">
        <v>88</v>
      </c>
      <c r="G41">
        <v>4</v>
      </c>
      <c r="H41" t="s">
        <v>81</v>
      </c>
      <c r="K41">
        <v>36</v>
      </c>
      <c r="L41">
        <v>98</v>
      </c>
      <c r="M41" t="s">
        <v>349</v>
      </c>
      <c r="O41">
        <v>0</v>
      </c>
      <c r="W41" t="s">
        <v>108</v>
      </c>
      <c r="Y41" t="s">
        <v>348</v>
      </c>
      <c r="Z41">
        <v>1</v>
      </c>
      <c r="AA41">
        <v>0</v>
      </c>
      <c r="AB41">
        <v>1</v>
      </c>
      <c r="AC41">
        <v>1</v>
      </c>
      <c r="AG41">
        <v>66</v>
      </c>
      <c r="AH41" t="s">
        <v>343</v>
      </c>
      <c r="AJ41">
        <v>0</v>
      </c>
      <c r="AR41" t="s">
        <v>342</v>
      </c>
      <c r="AS41">
        <v>5</v>
      </c>
      <c r="AT41" t="s">
        <v>341</v>
      </c>
      <c r="AU41">
        <v>1</v>
      </c>
      <c r="AV41">
        <v>1</v>
      </c>
      <c r="AW41">
        <v>0</v>
      </c>
      <c r="AX41">
        <v>36.6</v>
      </c>
      <c r="AY41">
        <v>73</v>
      </c>
      <c r="AZ41" t="s">
        <v>347</v>
      </c>
      <c r="BB41">
        <v>6</v>
      </c>
      <c r="BJ41" t="s">
        <v>96</v>
      </c>
      <c r="BL41" t="s">
        <v>341</v>
      </c>
      <c r="BM41">
        <v>1</v>
      </c>
      <c r="BO41">
        <v>36.700000000000003</v>
      </c>
      <c r="BP41">
        <v>76</v>
      </c>
      <c r="BQ41" t="s">
        <v>346</v>
      </c>
      <c r="BS41">
        <v>0</v>
      </c>
      <c r="CA41" t="s">
        <v>345</v>
      </c>
      <c r="CC41" t="s">
        <v>341</v>
      </c>
      <c r="CD41">
        <v>1</v>
      </c>
      <c r="CE41">
        <v>1</v>
      </c>
      <c r="CH41">
        <v>79</v>
      </c>
      <c r="CI41" t="s">
        <v>344</v>
      </c>
      <c r="CS41" t="s">
        <v>96</v>
      </c>
      <c r="CU41" t="s">
        <v>341</v>
      </c>
      <c r="CV41">
        <v>1</v>
      </c>
      <c r="CW41">
        <v>1</v>
      </c>
      <c r="CY41">
        <v>36.6</v>
      </c>
      <c r="CZ41">
        <v>80</v>
      </c>
      <c r="DA41" t="s">
        <v>343</v>
      </c>
      <c r="DC41">
        <v>0</v>
      </c>
      <c r="DK41" t="s">
        <v>342</v>
      </c>
      <c r="DM41" t="s">
        <v>341</v>
      </c>
      <c r="DN41">
        <v>1</v>
      </c>
      <c r="DO41" s="15">
        <v>44137</v>
      </c>
      <c r="DP41" s="28">
        <v>0.94097222222222221</v>
      </c>
      <c r="DQ41" s="15">
        <v>43901</v>
      </c>
      <c r="DR41" s="28">
        <v>0.27708333333333335</v>
      </c>
      <c r="DS41">
        <v>485</v>
      </c>
      <c r="DT41">
        <v>57</v>
      </c>
      <c r="DU41">
        <v>428</v>
      </c>
      <c r="DV41" s="29">
        <v>0.89349999999999996</v>
      </c>
      <c r="DW41">
        <v>5</v>
      </c>
      <c r="DX41">
        <v>51</v>
      </c>
      <c r="DY41">
        <v>13</v>
      </c>
      <c r="DZ41" s="15">
        <v>44138</v>
      </c>
      <c r="EA41" s="28">
        <v>0.94166666666666676</v>
      </c>
      <c r="EB41" s="15">
        <v>44139</v>
      </c>
      <c r="EC41" s="28">
        <v>0.3215277777777778</v>
      </c>
      <c r="ED41">
        <v>548</v>
      </c>
      <c r="EE41">
        <v>81</v>
      </c>
      <c r="EF41">
        <v>467</v>
      </c>
      <c r="EG41" s="29">
        <v>0.87949999999999995</v>
      </c>
      <c r="EH41">
        <v>5</v>
      </c>
      <c r="EI41">
        <v>64</v>
      </c>
      <c r="EJ41">
        <v>15</v>
      </c>
      <c r="EK41" s="28">
        <f t="shared" si="0"/>
        <v>0.2993055555555556</v>
      </c>
      <c r="EM41" s="15">
        <v>40014</v>
      </c>
      <c r="EN41">
        <v>11.1</v>
      </c>
      <c r="EO41" t="s">
        <v>60</v>
      </c>
      <c r="EP41">
        <v>0</v>
      </c>
      <c r="ER41">
        <v>0</v>
      </c>
      <c r="ET41">
        <v>1</v>
      </c>
      <c r="EU41" s="14">
        <v>0.91666666666666663</v>
      </c>
      <c r="EV41">
        <v>30</v>
      </c>
      <c r="EW41" s="14">
        <v>0.29166666666666669</v>
      </c>
      <c r="EX41">
        <v>0</v>
      </c>
      <c r="EY41">
        <v>0</v>
      </c>
      <c r="EZ41">
        <v>0</v>
      </c>
      <c r="FA41">
        <v>0</v>
      </c>
      <c r="FC41">
        <v>0</v>
      </c>
      <c r="FD41">
        <v>0</v>
      </c>
      <c r="FF41" s="28">
        <v>0.875</v>
      </c>
      <c r="FG41">
        <v>120</v>
      </c>
      <c r="FH41">
        <v>3</v>
      </c>
      <c r="FI41" s="14">
        <v>0.3125</v>
      </c>
      <c r="FJ41">
        <v>0</v>
      </c>
      <c r="FK41" s="14">
        <v>0.25</v>
      </c>
      <c r="FL41">
        <v>3</v>
      </c>
      <c r="FM41">
        <v>2</v>
      </c>
      <c r="FN41">
        <v>6</v>
      </c>
      <c r="FO41">
        <v>0</v>
      </c>
      <c r="FP41" t="s">
        <v>131</v>
      </c>
      <c r="FQ41">
        <v>1.5</v>
      </c>
      <c r="FR41">
        <v>1</v>
      </c>
      <c r="FS41" t="s">
        <v>126</v>
      </c>
      <c r="FT41" s="28">
        <v>0.875</v>
      </c>
      <c r="FU41">
        <v>60</v>
      </c>
      <c r="FV41">
        <v>2</v>
      </c>
      <c r="FW41" s="14">
        <v>0.33333333333333331</v>
      </c>
      <c r="FX41">
        <v>0</v>
      </c>
      <c r="FZ41">
        <v>3</v>
      </c>
      <c r="GA41">
        <v>2</v>
      </c>
      <c r="GB41">
        <v>9</v>
      </c>
      <c r="GC41">
        <v>7</v>
      </c>
      <c r="GD41" s="28"/>
      <c r="GE41" s="17"/>
      <c r="GF41" s="17"/>
      <c r="GG41" s="28"/>
      <c r="GH41" s="17"/>
      <c r="GI41" s="28"/>
      <c r="GJ41" s="28"/>
      <c r="GK41" s="28"/>
      <c r="GL41" s="28"/>
      <c r="GM41">
        <v>2</v>
      </c>
      <c r="GN41">
        <v>2</v>
      </c>
      <c r="GO41">
        <v>2</v>
      </c>
      <c r="GP41">
        <v>2</v>
      </c>
      <c r="GQ41">
        <v>2</v>
      </c>
    </row>
    <row r="42" spans="1:199" x14ac:dyDescent="0.2">
      <c r="A42">
        <v>33</v>
      </c>
      <c r="B42" t="s">
        <v>66</v>
      </c>
      <c r="C42">
        <v>2</v>
      </c>
      <c r="D42">
        <v>17</v>
      </c>
      <c r="E42" t="s">
        <v>60</v>
      </c>
      <c r="F42">
        <v>87</v>
      </c>
      <c r="G42">
        <v>4</v>
      </c>
      <c r="H42" t="s">
        <v>81</v>
      </c>
      <c r="K42">
        <v>36.4</v>
      </c>
      <c r="L42">
        <v>79</v>
      </c>
      <c r="M42" t="s">
        <v>324</v>
      </c>
      <c r="P42">
        <v>98</v>
      </c>
      <c r="R42">
        <v>83</v>
      </c>
      <c r="T42" t="s">
        <v>203</v>
      </c>
      <c r="U42" s="14">
        <v>0.8125</v>
      </c>
      <c r="V42" t="s">
        <v>321</v>
      </c>
      <c r="W42" t="s">
        <v>96</v>
      </c>
      <c r="Y42" t="s">
        <v>190</v>
      </c>
      <c r="Z42">
        <v>1</v>
      </c>
      <c r="AA42">
        <v>0</v>
      </c>
      <c r="AB42">
        <v>1</v>
      </c>
      <c r="AC42">
        <v>1</v>
      </c>
      <c r="AF42">
        <v>36</v>
      </c>
      <c r="AG42">
        <v>75</v>
      </c>
      <c r="AH42" t="s">
        <v>323</v>
      </c>
      <c r="AO42" t="s">
        <v>203</v>
      </c>
      <c r="AP42" s="14">
        <v>8.3333333333333329E-2</v>
      </c>
      <c r="AQ42" t="s">
        <v>321</v>
      </c>
      <c r="AR42" t="s">
        <v>96</v>
      </c>
      <c r="AT42" t="s">
        <v>190</v>
      </c>
      <c r="AU42">
        <v>1</v>
      </c>
      <c r="AV42">
        <v>1</v>
      </c>
      <c r="AW42">
        <v>0</v>
      </c>
      <c r="AX42">
        <v>36.799999999999997</v>
      </c>
      <c r="AY42">
        <v>65</v>
      </c>
      <c r="AZ42" t="s">
        <v>322</v>
      </c>
      <c r="BG42" t="s">
        <v>203</v>
      </c>
      <c r="BI42" t="s">
        <v>321</v>
      </c>
      <c r="BJ42" t="s">
        <v>320</v>
      </c>
      <c r="BL42" t="s">
        <v>245</v>
      </c>
      <c r="BM42">
        <v>1</v>
      </c>
      <c r="BO42">
        <v>37.200000000000003</v>
      </c>
      <c r="BP42">
        <v>59</v>
      </c>
      <c r="BQ42" t="s">
        <v>285</v>
      </c>
      <c r="CA42" t="s">
        <v>319</v>
      </c>
      <c r="CC42" t="s">
        <v>318</v>
      </c>
      <c r="CD42">
        <v>1</v>
      </c>
      <c r="CE42">
        <v>1</v>
      </c>
      <c r="CG42">
        <v>36</v>
      </c>
      <c r="CH42">
        <v>57</v>
      </c>
      <c r="CI42" t="s">
        <v>317</v>
      </c>
      <c r="CK42">
        <v>0</v>
      </c>
      <c r="CL42">
        <v>100</v>
      </c>
      <c r="CV42">
        <v>1</v>
      </c>
      <c r="CW42">
        <v>1</v>
      </c>
      <c r="CY42">
        <v>36.200000000000003</v>
      </c>
      <c r="CZ42">
        <v>72</v>
      </c>
      <c r="DA42" t="s">
        <v>316</v>
      </c>
      <c r="DK42" t="s">
        <v>96</v>
      </c>
      <c r="DM42" t="s">
        <v>190</v>
      </c>
      <c r="DN42">
        <v>1</v>
      </c>
      <c r="DO42" s="15">
        <v>44151</v>
      </c>
      <c r="DP42" s="28">
        <v>0.88055555555555554</v>
      </c>
      <c r="DQ42" s="15">
        <v>44152</v>
      </c>
      <c r="DR42" s="28">
        <v>0.25069444444444444</v>
      </c>
      <c r="DS42">
        <v>534</v>
      </c>
      <c r="DT42">
        <v>80</v>
      </c>
      <c r="DU42">
        <v>454</v>
      </c>
      <c r="DV42" s="29">
        <v>0.85980000000000001</v>
      </c>
      <c r="DW42">
        <v>5</v>
      </c>
      <c r="DX42">
        <v>74</v>
      </c>
      <c r="DY42">
        <v>20</v>
      </c>
      <c r="DZ42" s="15">
        <v>44152</v>
      </c>
      <c r="EA42" s="28">
        <v>0.94027777777777777</v>
      </c>
      <c r="EB42" s="15">
        <v>44153</v>
      </c>
      <c r="EC42" s="28">
        <v>0.26041666666666669</v>
      </c>
      <c r="ED42">
        <v>462</v>
      </c>
      <c r="EE42">
        <v>109</v>
      </c>
      <c r="EF42">
        <v>353</v>
      </c>
      <c r="EG42" s="29">
        <v>0.77749999999999997</v>
      </c>
      <c r="EH42">
        <v>7</v>
      </c>
      <c r="EI42">
        <v>101</v>
      </c>
      <c r="EJ42">
        <v>6</v>
      </c>
      <c r="EK42" s="28">
        <f t="shared" si="0"/>
        <v>0.25555555555555554</v>
      </c>
      <c r="EM42" s="15">
        <v>37617</v>
      </c>
      <c r="EN42">
        <v>17.100000000000001</v>
      </c>
      <c r="EO42" t="s">
        <v>60</v>
      </c>
      <c r="EP42">
        <v>0</v>
      </c>
      <c r="ER42">
        <v>0</v>
      </c>
      <c r="ET42">
        <v>0</v>
      </c>
      <c r="EU42" s="14">
        <v>0.95833333333333337</v>
      </c>
      <c r="EV42">
        <v>15</v>
      </c>
      <c r="EW42" s="14">
        <v>0.29166666666666669</v>
      </c>
      <c r="EX42">
        <v>0</v>
      </c>
      <c r="EY42">
        <v>0</v>
      </c>
      <c r="EZ42">
        <v>0</v>
      </c>
      <c r="FA42">
        <v>1</v>
      </c>
      <c r="FC42">
        <v>1</v>
      </c>
      <c r="FD42">
        <v>1</v>
      </c>
      <c r="FF42" s="28">
        <v>0.91666666666666663</v>
      </c>
      <c r="FG42">
        <v>30</v>
      </c>
      <c r="FH42">
        <v>10</v>
      </c>
      <c r="FI42" s="14">
        <v>0.25</v>
      </c>
      <c r="FJ42">
        <v>1</v>
      </c>
      <c r="FK42" s="14">
        <v>0.33333333333333331</v>
      </c>
      <c r="FL42">
        <v>2</v>
      </c>
      <c r="FM42">
        <v>2</v>
      </c>
      <c r="FN42">
        <v>5</v>
      </c>
      <c r="FO42">
        <v>0</v>
      </c>
      <c r="FR42">
        <v>0</v>
      </c>
      <c r="FT42" s="28">
        <v>0.91666666666666663</v>
      </c>
      <c r="FU42">
        <v>30</v>
      </c>
      <c r="FV42">
        <v>5</v>
      </c>
      <c r="FW42" s="14">
        <v>0.33333333333333331</v>
      </c>
      <c r="FX42">
        <v>1</v>
      </c>
      <c r="FZ42">
        <v>2</v>
      </c>
      <c r="GA42">
        <v>3</v>
      </c>
      <c r="GB42">
        <v>8</v>
      </c>
      <c r="GC42">
        <v>6</v>
      </c>
      <c r="GD42" s="28"/>
      <c r="GE42" s="17"/>
      <c r="GF42" s="17"/>
      <c r="GG42" s="28"/>
      <c r="GH42" s="17"/>
      <c r="GI42" s="28"/>
      <c r="GJ42" s="28"/>
      <c r="GK42" s="28"/>
      <c r="GL42" s="28"/>
      <c r="GM42">
        <v>2</v>
      </c>
      <c r="GN42">
        <v>3</v>
      </c>
      <c r="GO42">
        <v>1</v>
      </c>
      <c r="GP42">
        <v>3</v>
      </c>
      <c r="GQ42">
        <v>4</v>
      </c>
    </row>
    <row r="43" spans="1:199" x14ac:dyDescent="0.2">
      <c r="A43">
        <v>38</v>
      </c>
      <c r="B43" t="s">
        <v>79</v>
      </c>
      <c r="C43">
        <v>2</v>
      </c>
      <c r="D43">
        <v>8.5</v>
      </c>
      <c r="E43" t="s">
        <v>60</v>
      </c>
      <c r="F43">
        <v>92</v>
      </c>
      <c r="G43">
        <v>4</v>
      </c>
      <c r="H43" t="s">
        <v>81</v>
      </c>
      <c r="K43">
        <v>36.6</v>
      </c>
      <c r="L43">
        <v>73</v>
      </c>
      <c r="M43" t="s">
        <v>302</v>
      </c>
      <c r="O43">
        <v>0</v>
      </c>
      <c r="W43" t="s">
        <v>241</v>
      </c>
      <c r="Y43" t="s">
        <v>256</v>
      </c>
      <c r="Z43">
        <v>1</v>
      </c>
      <c r="AA43">
        <v>0</v>
      </c>
      <c r="AB43">
        <v>1</v>
      </c>
      <c r="AC43">
        <v>1</v>
      </c>
      <c r="AF43">
        <v>36</v>
      </c>
      <c r="AG43">
        <v>72</v>
      </c>
      <c r="AH43" t="s">
        <v>301</v>
      </c>
      <c r="AJ43">
        <v>0</v>
      </c>
      <c r="AK43">
        <v>99</v>
      </c>
      <c r="AR43" t="s">
        <v>241</v>
      </c>
      <c r="AT43" t="s">
        <v>256</v>
      </c>
      <c r="AU43">
        <v>1</v>
      </c>
      <c r="AV43">
        <v>1</v>
      </c>
      <c r="AW43">
        <v>0</v>
      </c>
      <c r="AX43">
        <v>36.799999999999997</v>
      </c>
      <c r="AY43">
        <v>76</v>
      </c>
      <c r="AZ43" t="s">
        <v>300</v>
      </c>
      <c r="BB43">
        <v>0</v>
      </c>
      <c r="BC43">
        <v>100</v>
      </c>
      <c r="BJ43" t="s">
        <v>241</v>
      </c>
      <c r="BK43" s="14">
        <v>0.5</v>
      </c>
      <c r="BL43" t="s">
        <v>256</v>
      </c>
      <c r="BM43">
        <v>1</v>
      </c>
      <c r="BO43">
        <v>36.6</v>
      </c>
      <c r="BP43">
        <v>71</v>
      </c>
      <c r="BQ43" t="s">
        <v>299</v>
      </c>
      <c r="CA43" t="s">
        <v>241</v>
      </c>
      <c r="CC43" t="s">
        <v>256</v>
      </c>
      <c r="CD43">
        <v>1</v>
      </c>
      <c r="CE43">
        <v>1</v>
      </c>
      <c r="CG43">
        <v>36.299999999999997</v>
      </c>
      <c r="CS43" t="s">
        <v>241</v>
      </c>
      <c r="CU43" t="s">
        <v>256</v>
      </c>
      <c r="CV43">
        <v>1</v>
      </c>
      <c r="CW43">
        <v>1</v>
      </c>
      <c r="CY43">
        <v>36.4</v>
      </c>
      <c r="CZ43">
        <v>95</v>
      </c>
      <c r="DA43" t="s">
        <v>298</v>
      </c>
      <c r="DN43">
        <v>1</v>
      </c>
      <c r="DO43" s="15">
        <v>44166</v>
      </c>
      <c r="DP43" s="28">
        <v>0.95694444444444438</v>
      </c>
      <c r="DQ43" s="15">
        <v>43873</v>
      </c>
      <c r="DR43" s="28">
        <v>0.32569444444444445</v>
      </c>
      <c r="DS43">
        <v>532</v>
      </c>
      <c r="DT43">
        <v>65</v>
      </c>
      <c r="DU43">
        <v>467</v>
      </c>
      <c r="DV43" s="29">
        <v>0.93169999999999997</v>
      </c>
      <c r="DW43">
        <v>19</v>
      </c>
      <c r="DX43">
        <v>34</v>
      </c>
      <c r="DY43">
        <v>15</v>
      </c>
      <c r="DZ43" s="15">
        <v>44167</v>
      </c>
      <c r="EA43" s="28">
        <v>0.94305555555555554</v>
      </c>
      <c r="EB43" s="15">
        <v>44168</v>
      </c>
      <c r="EC43" s="28">
        <v>0.3347222222222222</v>
      </c>
      <c r="ED43">
        <v>565</v>
      </c>
      <c r="EE43">
        <v>29</v>
      </c>
      <c r="EF43">
        <v>536</v>
      </c>
      <c r="EG43" s="29">
        <v>0.96579999999999999</v>
      </c>
      <c r="EH43">
        <v>8</v>
      </c>
      <c r="EI43">
        <v>19</v>
      </c>
      <c r="EJ43">
        <v>14</v>
      </c>
      <c r="EK43" s="28">
        <f t="shared" si="0"/>
        <v>0.33020833333333333</v>
      </c>
      <c r="EM43" s="15">
        <v>41062</v>
      </c>
      <c r="EN43">
        <v>8.6</v>
      </c>
      <c r="EO43" t="s">
        <v>60</v>
      </c>
      <c r="EP43">
        <v>0</v>
      </c>
      <c r="ER43">
        <v>0</v>
      </c>
      <c r="ET43">
        <v>0</v>
      </c>
      <c r="EU43" s="14">
        <v>0.83333333333333337</v>
      </c>
      <c r="EV43">
        <v>20</v>
      </c>
      <c r="EW43" s="14">
        <v>0.27083333333333331</v>
      </c>
      <c r="EX43">
        <v>1</v>
      </c>
      <c r="EY43">
        <v>0</v>
      </c>
      <c r="EZ43">
        <v>0</v>
      </c>
      <c r="FA43">
        <v>0</v>
      </c>
      <c r="FD43">
        <v>1</v>
      </c>
      <c r="FE43" t="s">
        <v>125</v>
      </c>
      <c r="FF43" s="28"/>
      <c r="FG43">
        <v>30</v>
      </c>
      <c r="FH43">
        <v>0</v>
      </c>
      <c r="FI43" s="14"/>
      <c r="FL43">
        <v>5</v>
      </c>
      <c r="FM43">
        <v>5</v>
      </c>
      <c r="FN43">
        <v>8</v>
      </c>
      <c r="FO43">
        <v>1</v>
      </c>
      <c r="FT43" s="28"/>
      <c r="FZ43">
        <v>5</v>
      </c>
      <c r="GA43">
        <v>5</v>
      </c>
      <c r="GB43">
        <v>7</v>
      </c>
      <c r="GC43">
        <v>8</v>
      </c>
      <c r="GD43" s="28"/>
      <c r="GE43" s="17"/>
      <c r="GF43" s="17"/>
      <c r="GG43" s="28"/>
      <c r="GH43" s="17"/>
      <c r="GI43" s="28"/>
      <c r="GJ43" s="28"/>
      <c r="GK43" s="28"/>
      <c r="GL43" s="28"/>
      <c r="GM43">
        <v>2</v>
      </c>
      <c r="GN43">
        <v>2</v>
      </c>
      <c r="GO43">
        <v>1</v>
      </c>
      <c r="GP43">
        <v>2</v>
      </c>
      <c r="GQ43">
        <v>2</v>
      </c>
    </row>
    <row r="44" spans="1:199" x14ac:dyDescent="0.2">
      <c r="A44">
        <v>49</v>
      </c>
      <c r="B44" t="s">
        <v>156</v>
      </c>
      <c r="C44">
        <v>2</v>
      </c>
      <c r="D44">
        <v>15.6</v>
      </c>
      <c r="E44" t="s">
        <v>61</v>
      </c>
      <c r="F44">
        <v>189</v>
      </c>
      <c r="G44">
        <v>8</v>
      </c>
      <c r="H44" t="s">
        <v>81</v>
      </c>
      <c r="K44">
        <v>37.5</v>
      </c>
      <c r="L44">
        <v>95</v>
      </c>
      <c r="P44">
        <v>98</v>
      </c>
      <c r="T44" t="s">
        <v>211</v>
      </c>
      <c r="U44" s="14">
        <v>0.70833333333333337</v>
      </c>
      <c r="V44" t="s">
        <v>210</v>
      </c>
      <c r="W44" t="s">
        <v>241</v>
      </c>
      <c r="X44" s="14">
        <v>0.71111111111111114</v>
      </c>
      <c r="Y44" t="s">
        <v>240</v>
      </c>
      <c r="Z44">
        <v>1</v>
      </c>
      <c r="AA44">
        <v>0</v>
      </c>
      <c r="AB44">
        <v>1</v>
      </c>
      <c r="AC44">
        <v>1</v>
      </c>
      <c r="AF44">
        <v>36.5</v>
      </c>
      <c r="AG44">
        <v>60</v>
      </c>
      <c r="AK44">
        <v>100</v>
      </c>
      <c r="AR44" t="s">
        <v>241</v>
      </c>
      <c r="AS44" s="14">
        <v>4.4444444444444446E-2</v>
      </c>
      <c r="AT44" t="s">
        <v>240</v>
      </c>
      <c r="AU44">
        <v>1</v>
      </c>
      <c r="AV44">
        <v>1</v>
      </c>
      <c r="AW44">
        <v>0</v>
      </c>
      <c r="AX44">
        <v>36.799999999999997</v>
      </c>
      <c r="AY44">
        <v>79</v>
      </c>
      <c r="AZ44" t="s">
        <v>243</v>
      </c>
      <c r="BC44">
        <v>100</v>
      </c>
      <c r="BG44" t="s">
        <v>211</v>
      </c>
      <c r="BH44" s="14">
        <v>0.375</v>
      </c>
      <c r="BI44" t="s">
        <v>210</v>
      </c>
      <c r="BJ44" t="s">
        <v>241</v>
      </c>
      <c r="BK44" s="14">
        <v>0.375</v>
      </c>
      <c r="BL44" t="s">
        <v>240</v>
      </c>
      <c r="BM44">
        <v>1</v>
      </c>
      <c r="BO44">
        <v>36.799999999999997</v>
      </c>
      <c r="BP44">
        <v>80</v>
      </c>
      <c r="BQ44" t="s">
        <v>217</v>
      </c>
      <c r="BS44">
        <v>0</v>
      </c>
      <c r="BX44" t="s">
        <v>157</v>
      </c>
      <c r="BY44" s="14">
        <v>0.72291666666666676</v>
      </c>
      <c r="BZ44" t="s">
        <v>190</v>
      </c>
      <c r="CA44" t="s">
        <v>241</v>
      </c>
      <c r="CB44" s="14">
        <v>0.70833333333333337</v>
      </c>
      <c r="CC44" t="s">
        <v>240</v>
      </c>
      <c r="CD44">
        <v>1</v>
      </c>
      <c r="CE44">
        <v>1</v>
      </c>
      <c r="CG44">
        <v>36.6</v>
      </c>
      <c r="CH44">
        <v>60</v>
      </c>
      <c r="CI44" t="s">
        <v>242</v>
      </c>
      <c r="CK44">
        <v>0</v>
      </c>
      <c r="CL44">
        <v>100</v>
      </c>
      <c r="CS44" t="s">
        <v>241</v>
      </c>
      <c r="CT44" s="14">
        <v>4.1666666666666664E-2</v>
      </c>
      <c r="CU44" t="s">
        <v>240</v>
      </c>
      <c r="CV44">
        <v>1</v>
      </c>
      <c r="CW44">
        <v>1</v>
      </c>
      <c r="CY44">
        <v>36.6</v>
      </c>
      <c r="CZ44">
        <v>90</v>
      </c>
      <c r="DA44" t="s">
        <v>207</v>
      </c>
      <c r="DH44" t="s">
        <v>157</v>
      </c>
      <c r="DI44" s="14">
        <v>0.375</v>
      </c>
      <c r="DJ44" t="s">
        <v>190</v>
      </c>
      <c r="DK44" t="s">
        <v>241</v>
      </c>
      <c r="DL44" s="14">
        <v>0.375</v>
      </c>
      <c r="DM44" t="s">
        <v>240</v>
      </c>
      <c r="DN44">
        <v>1</v>
      </c>
      <c r="DO44" s="15">
        <v>44501</v>
      </c>
      <c r="DP44" s="28">
        <v>0.95208333333333339</v>
      </c>
      <c r="DQ44" s="15">
        <v>44502</v>
      </c>
      <c r="DR44" s="28">
        <v>0.29930555555555555</v>
      </c>
      <c r="DS44">
        <v>482</v>
      </c>
      <c r="DT44">
        <v>42</v>
      </c>
      <c r="DU44">
        <v>440</v>
      </c>
      <c r="DV44" s="29">
        <v>0.91279999999999994</v>
      </c>
      <c r="DW44">
        <v>5</v>
      </c>
      <c r="DX44">
        <v>39</v>
      </c>
      <c r="DY44">
        <v>8</v>
      </c>
      <c r="DZ44" s="15">
        <v>44502</v>
      </c>
      <c r="EA44" s="28">
        <v>0.93194444444444446</v>
      </c>
      <c r="EB44" s="15">
        <v>44503</v>
      </c>
      <c r="EC44" s="28">
        <v>0.27916666666666667</v>
      </c>
      <c r="ED44">
        <v>484</v>
      </c>
      <c r="EE44">
        <v>28</v>
      </c>
      <c r="EF44">
        <v>456</v>
      </c>
      <c r="EG44" s="29">
        <v>0.94210000000000005</v>
      </c>
      <c r="EH44">
        <v>5</v>
      </c>
      <c r="EI44">
        <v>22</v>
      </c>
      <c r="EJ44">
        <v>5</v>
      </c>
      <c r="EK44" s="28">
        <f t="shared" si="0"/>
        <v>0.28923611111111114</v>
      </c>
      <c r="EM44" s="15">
        <v>38750</v>
      </c>
      <c r="EN44">
        <v>15.6</v>
      </c>
      <c r="EO44" t="s">
        <v>61</v>
      </c>
      <c r="EP44">
        <v>0</v>
      </c>
      <c r="ER44">
        <v>0</v>
      </c>
      <c r="ET44">
        <v>1</v>
      </c>
      <c r="EU44" s="14">
        <v>0.95833333333333337</v>
      </c>
      <c r="EV44">
        <v>5</v>
      </c>
      <c r="EW44" s="14">
        <v>0.28125</v>
      </c>
      <c r="EX44">
        <v>0</v>
      </c>
      <c r="EY44">
        <v>1</v>
      </c>
      <c r="EZ44" t="s">
        <v>161</v>
      </c>
      <c r="FA44">
        <v>1</v>
      </c>
      <c r="FC44">
        <v>1</v>
      </c>
      <c r="FD44">
        <v>0</v>
      </c>
      <c r="FF44" s="28">
        <v>0.94791666666666663</v>
      </c>
      <c r="FG44">
        <v>5</v>
      </c>
      <c r="FH44">
        <v>1</v>
      </c>
      <c r="FI44" s="14">
        <v>0.30208333333333331</v>
      </c>
      <c r="FJ44">
        <v>1</v>
      </c>
      <c r="FK44" s="14">
        <v>0.33333333333333331</v>
      </c>
      <c r="FL44">
        <v>4</v>
      </c>
      <c r="FM44" s="19">
        <v>4</v>
      </c>
      <c r="FN44" s="19">
        <v>7</v>
      </c>
      <c r="FO44" s="19">
        <v>0</v>
      </c>
      <c r="FT44" s="28">
        <v>0.92708333333333337</v>
      </c>
      <c r="FU44">
        <v>5</v>
      </c>
      <c r="FV44">
        <v>1</v>
      </c>
      <c r="FW44" s="14">
        <v>0.27083333333333331</v>
      </c>
      <c r="FX44">
        <v>1</v>
      </c>
      <c r="FY44" s="14">
        <v>0.3125</v>
      </c>
      <c r="FZ44">
        <v>5</v>
      </c>
      <c r="GA44">
        <v>4</v>
      </c>
      <c r="GB44">
        <v>8.25</v>
      </c>
      <c r="GC44">
        <v>6</v>
      </c>
      <c r="GD44" s="28"/>
      <c r="GE44" s="17"/>
      <c r="GF44" s="17"/>
      <c r="GG44" s="28"/>
      <c r="GH44" s="17"/>
      <c r="GI44" s="28"/>
      <c r="GJ44" s="28"/>
      <c r="GK44" s="28"/>
      <c r="GL44" s="28"/>
      <c r="GM44">
        <v>1</v>
      </c>
      <c r="GN44">
        <v>1</v>
      </c>
      <c r="GO44">
        <v>1</v>
      </c>
      <c r="GP44">
        <v>1</v>
      </c>
      <c r="GQ44">
        <v>1</v>
      </c>
    </row>
    <row r="45" spans="1:199" x14ac:dyDescent="0.2">
      <c r="A45">
        <v>50</v>
      </c>
      <c r="B45" t="s">
        <v>111</v>
      </c>
      <c r="C45">
        <v>2</v>
      </c>
      <c r="D45">
        <v>11.1</v>
      </c>
      <c r="E45" t="s">
        <v>61</v>
      </c>
      <c r="F45">
        <v>50</v>
      </c>
      <c r="G45">
        <v>3</v>
      </c>
      <c r="H45" t="s">
        <v>239</v>
      </c>
      <c r="L45">
        <v>79</v>
      </c>
      <c r="M45" t="s">
        <v>238</v>
      </c>
      <c r="O45">
        <v>0</v>
      </c>
      <c r="Z45">
        <v>1</v>
      </c>
      <c r="AA45">
        <v>0</v>
      </c>
      <c r="AB45">
        <v>1</v>
      </c>
      <c r="AC45">
        <v>1</v>
      </c>
      <c r="AG45">
        <v>70</v>
      </c>
      <c r="AH45" t="s">
        <v>237</v>
      </c>
      <c r="AU45">
        <v>0</v>
      </c>
      <c r="AV45">
        <v>1</v>
      </c>
      <c r="AW45">
        <v>0</v>
      </c>
      <c r="AX45">
        <v>36.799999999999997</v>
      </c>
      <c r="AY45">
        <v>67</v>
      </c>
      <c r="AZ45" t="s">
        <v>236</v>
      </c>
      <c r="BC45">
        <v>92</v>
      </c>
      <c r="BJ45" t="s">
        <v>233</v>
      </c>
      <c r="BK45" s="14">
        <v>0.4375</v>
      </c>
      <c r="BL45" t="s">
        <v>232</v>
      </c>
      <c r="BM45">
        <v>1</v>
      </c>
      <c r="BO45">
        <v>36.799999999999997</v>
      </c>
      <c r="BP45">
        <v>70</v>
      </c>
      <c r="BQ45" t="s">
        <v>235</v>
      </c>
      <c r="BS45">
        <v>0</v>
      </c>
      <c r="BT45">
        <v>92</v>
      </c>
      <c r="CD45">
        <v>0</v>
      </c>
      <c r="CE45">
        <v>1</v>
      </c>
      <c r="CG45">
        <v>36.299999999999997</v>
      </c>
      <c r="CV45">
        <v>0</v>
      </c>
      <c r="CW45">
        <v>1</v>
      </c>
      <c r="CZ45">
        <v>79</v>
      </c>
      <c r="DA45" t="s">
        <v>234</v>
      </c>
      <c r="DK45" t="s">
        <v>233</v>
      </c>
      <c r="DL45" s="14">
        <v>0.44027777777777777</v>
      </c>
      <c r="DM45" t="s">
        <v>232</v>
      </c>
      <c r="DN45">
        <v>1</v>
      </c>
      <c r="DO45" s="15">
        <v>44501</v>
      </c>
      <c r="DP45" s="28">
        <v>0.91805555555555562</v>
      </c>
      <c r="DQ45" s="15">
        <v>44502</v>
      </c>
      <c r="DR45" s="28">
        <v>0.34027777777777773</v>
      </c>
      <c r="DS45">
        <v>609</v>
      </c>
      <c r="DT45">
        <v>35</v>
      </c>
      <c r="DU45">
        <v>574</v>
      </c>
      <c r="DV45" s="29">
        <v>0.95030000000000003</v>
      </c>
      <c r="DW45">
        <v>4</v>
      </c>
      <c r="DX45">
        <v>30</v>
      </c>
      <c r="DY45">
        <v>15</v>
      </c>
      <c r="DZ45" s="15">
        <v>44502</v>
      </c>
      <c r="EA45" s="28">
        <v>0.8652777777777777</v>
      </c>
      <c r="EB45" s="15">
        <v>44503</v>
      </c>
      <c r="EC45" s="28">
        <v>0.3263888888888889</v>
      </c>
      <c r="ED45">
        <v>665</v>
      </c>
      <c r="EE45">
        <v>37</v>
      </c>
      <c r="EF45">
        <v>628</v>
      </c>
      <c r="EG45" s="29">
        <v>0.96679999999999999</v>
      </c>
      <c r="EH45">
        <v>4</v>
      </c>
      <c r="EI45">
        <v>21</v>
      </c>
      <c r="EJ45">
        <v>19</v>
      </c>
      <c r="EK45" s="28">
        <f t="shared" si="0"/>
        <v>0.33333333333333331</v>
      </c>
      <c r="EM45" s="15">
        <v>39842</v>
      </c>
      <c r="EN45">
        <v>11.1</v>
      </c>
      <c r="EO45" t="s">
        <v>61</v>
      </c>
      <c r="EX45">
        <v>0</v>
      </c>
      <c r="EY45">
        <v>0</v>
      </c>
      <c r="EZ45">
        <v>0</v>
      </c>
      <c r="FA45">
        <v>0</v>
      </c>
      <c r="FD45">
        <v>0</v>
      </c>
      <c r="FF45" s="28">
        <v>0.91666666666666663</v>
      </c>
      <c r="FG45">
        <v>30</v>
      </c>
      <c r="FH45">
        <v>3</v>
      </c>
      <c r="FJ45">
        <v>0</v>
      </c>
      <c r="FL45">
        <v>3</v>
      </c>
      <c r="FM45" s="19">
        <v>2</v>
      </c>
      <c r="FN45" s="19">
        <v>7</v>
      </c>
      <c r="FO45" s="19">
        <v>0</v>
      </c>
      <c r="FT45" s="28">
        <v>0.91666666666666663</v>
      </c>
      <c r="FU45">
        <v>30</v>
      </c>
      <c r="FV45">
        <v>0</v>
      </c>
      <c r="FX45">
        <v>0</v>
      </c>
      <c r="FZ45">
        <v>4</v>
      </c>
      <c r="GA45">
        <v>3</v>
      </c>
      <c r="GB45">
        <v>8</v>
      </c>
      <c r="GC45">
        <v>7</v>
      </c>
      <c r="GD45" s="28"/>
      <c r="GE45" s="17"/>
      <c r="GF45" s="17"/>
      <c r="GG45" s="28"/>
      <c r="GH45" s="17"/>
      <c r="GI45" s="28"/>
      <c r="GJ45" s="28"/>
      <c r="GK45" s="28"/>
      <c r="GL45" s="28"/>
      <c r="GM45">
        <v>1</v>
      </c>
      <c r="GN45">
        <v>1</v>
      </c>
      <c r="GO45">
        <v>1</v>
      </c>
      <c r="GP45">
        <v>1</v>
      </c>
      <c r="GQ45">
        <v>1</v>
      </c>
    </row>
    <row r="46" spans="1:199" x14ac:dyDescent="0.2">
      <c r="A46">
        <v>51</v>
      </c>
      <c r="B46" t="s">
        <v>155</v>
      </c>
      <c r="C46">
        <v>2</v>
      </c>
      <c r="D46">
        <v>10.4</v>
      </c>
      <c r="E46" t="s">
        <v>61</v>
      </c>
      <c r="F46">
        <v>120</v>
      </c>
      <c r="G46">
        <v>5</v>
      </c>
      <c r="H46" t="s">
        <v>231</v>
      </c>
      <c r="K46">
        <v>36.5</v>
      </c>
      <c r="W46" t="s">
        <v>162</v>
      </c>
      <c r="X46" s="14">
        <v>0.67152777777777783</v>
      </c>
      <c r="Y46" t="s">
        <v>230</v>
      </c>
      <c r="Z46">
        <v>0</v>
      </c>
      <c r="AA46">
        <v>0</v>
      </c>
      <c r="AB46">
        <v>1</v>
      </c>
      <c r="AC46">
        <v>1</v>
      </c>
      <c r="AU46">
        <v>0</v>
      </c>
      <c r="AV46">
        <v>0</v>
      </c>
      <c r="AW46">
        <v>0</v>
      </c>
      <c r="AX46">
        <v>36.700000000000003</v>
      </c>
      <c r="AY46">
        <v>81</v>
      </c>
      <c r="AZ46" t="s">
        <v>229</v>
      </c>
      <c r="BC46">
        <v>99</v>
      </c>
      <c r="BM46">
        <v>0</v>
      </c>
      <c r="BO46">
        <v>36.799999999999997</v>
      </c>
      <c r="BP46">
        <v>100</v>
      </c>
      <c r="BQ46" t="s">
        <v>228</v>
      </c>
      <c r="BS46">
        <v>0</v>
      </c>
      <c r="CA46" t="s">
        <v>227</v>
      </c>
      <c r="CB46" s="14">
        <v>0.78749999999999998</v>
      </c>
      <c r="CC46" t="s">
        <v>226</v>
      </c>
      <c r="CD46">
        <v>0</v>
      </c>
      <c r="CE46">
        <v>0</v>
      </c>
      <c r="CG46">
        <v>36.299999999999997</v>
      </c>
      <c r="CH46">
        <v>80</v>
      </c>
      <c r="CI46" t="s">
        <v>225</v>
      </c>
      <c r="CK46">
        <v>0</v>
      </c>
      <c r="CV46">
        <v>0</v>
      </c>
      <c r="CY46">
        <v>36.299999999999997</v>
      </c>
      <c r="CZ46">
        <v>99</v>
      </c>
      <c r="DA46" t="s">
        <v>224</v>
      </c>
      <c r="DC46">
        <v>0</v>
      </c>
      <c r="DN46">
        <v>0</v>
      </c>
      <c r="DO46" s="15">
        <v>44501</v>
      </c>
      <c r="DP46" s="28">
        <v>0.94236111111111109</v>
      </c>
      <c r="DQ46" s="15">
        <v>44502</v>
      </c>
      <c r="DR46" s="28">
        <v>0.30208333333333331</v>
      </c>
      <c r="DS46">
        <v>519</v>
      </c>
      <c r="DT46">
        <v>57</v>
      </c>
      <c r="DU46">
        <v>462</v>
      </c>
      <c r="DV46" s="29">
        <v>0.90590000000000004</v>
      </c>
      <c r="DW46">
        <v>6</v>
      </c>
      <c r="DX46">
        <v>48</v>
      </c>
      <c r="DY46">
        <v>10</v>
      </c>
      <c r="DZ46" s="15">
        <v>44502</v>
      </c>
      <c r="EA46" s="28">
        <v>0.95347222222222217</v>
      </c>
      <c r="EB46" s="15">
        <v>44503</v>
      </c>
      <c r="EC46" s="28">
        <v>0.3263888888888889</v>
      </c>
      <c r="ED46">
        <v>538</v>
      </c>
      <c r="EE46">
        <v>55</v>
      </c>
      <c r="EF46">
        <v>483</v>
      </c>
      <c r="EG46" s="29">
        <v>0.90959999999999996</v>
      </c>
      <c r="EH46">
        <v>7</v>
      </c>
      <c r="EI46">
        <v>48</v>
      </c>
      <c r="EJ46">
        <v>9</v>
      </c>
      <c r="EK46" s="28">
        <f t="shared" si="0"/>
        <v>0.3142361111111111</v>
      </c>
      <c r="EM46" s="15">
        <v>40748</v>
      </c>
      <c r="EN46">
        <v>10.4</v>
      </c>
      <c r="EO46" t="s">
        <v>61</v>
      </c>
      <c r="EP46">
        <v>0</v>
      </c>
      <c r="ER46">
        <v>1</v>
      </c>
      <c r="ES46" t="s">
        <v>162</v>
      </c>
      <c r="ET46">
        <v>0</v>
      </c>
      <c r="EU46" s="14">
        <v>0.91666666666666663</v>
      </c>
      <c r="EV46">
        <v>60</v>
      </c>
      <c r="EW46" s="14">
        <v>0.29166666666666669</v>
      </c>
      <c r="EX46">
        <v>0</v>
      </c>
      <c r="EY46">
        <v>0</v>
      </c>
      <c r="EZ46">
        <v>0</v>
      </c>
      <c r="FA46">
        <v>0</v>
      </c>
      <c r="FD46">
        <v>1</v>
      </c>
      <c r="FE46" t="s">
        <v>163</v>
      </c>
      <c r="FF46" s="28"/>
      <c r="FG46">
        <v>60</v>
      </c>
      <c r="FH46">
        <v>1</v>
      </c>
      <c r="FI46" s="14">
        <v>0.3125</v>
      </c>
      <c r="FJ46">
        <v>0</v>
      </c>
      <c r="FK46" s="14">
        <v>0.35416666666666669</v>
      </c>
      <c r="FL46">
        <v>4</v>
      </c>
      <c r="FM46" s="19">
        <v>2</v>
      </c>
      <c r="FN46" s="19">
        <v>8</v>
      </c>
      <c r="FO46" s="19">
        <v>0</v>
      </c>
      <c r="FT46" s="28"/>
      <c r="FU46">
        <v>60</v>
      </c>
      <c r="FV46">
        <v>0</v>
      </c>
      <c r="FW46" s="14">
        <v>0.35416666666666669</v>
      </c>
      <c r="FX46">
        <v>0</v>
      </c>
      <c r="FY46" s="14">
        <v>0.3611111111111111</v>
      </c>
      <c r="FZ46">
        <v>5</v>
      </c>
      <c r="GA46">
        <v>4</v>
      </c>
      <c r="GB46">
        <v>9</v>
      </c>
      <c r="GC46">
        <v>10</v>
      </c>
      <c r="GD46" s="28"/>
      <c r="GE46" s="17"/>
      <c r="GF46" s="17"/>
      <c r="GG46" s="28"/>
      <c r="GH46" s="17"/>
      <c r="GI46" s="28"/>
      <c r="GJ46" s="28"/>
      <c r="GK46" s="28"/>
      <c r="GL46" s="28"/>
      <c r="GM46">
        <v>1</v>
      </c>
      <c r="GN46">
        <v>1</v>
      </c>
      <c r="GO46">
        <v>2</v>
      </c>
      <c r="GP46">
        <v>3</v>
      </c>
      <c r="GQ46">
        <v>2</v>
      </c>
    </row>
    <row r="47" spans="1:199" x14ac:dyDescent="0.2">
      <c r="A47">
        <v>57</v>
      </c>
      <c r="B47" t="s">
        <v>197</v>
      </c>
      <c r="C47">
        <v>2</v>
      </c>
      <c r="D47">
        <v>14.3</v>
      </c>
      <c r="E47" t="s">
        <v>61</v>
      </c>
      <c r="F47">
        <v>164</v>
      </c>
      <c r="G47">
        <v>7</v>
      </c>
      <c r="H47" t="s">
        <v>81</v>
      </c>
      <c r="L47">
        <v>88</v>
      </c>
      <c r="M47" t="s">
        <v>605</v>
      </c>
      <c r="P47">
        <v>99</v>
      </c>
      <c r="T47" t="s">
        <v>157</v>
      </c>
      <c r="U47" s="14">
        <v>0.94930555555555562</v>
      </c>
      <c r="V47" t="s">
        <v>190</v>
      </c>
      <c r="W47" t="s">
        <v>606</v>
      </c>
      <c r="X47" s="14">
        <v>0.91805555555555562</v>
      </c>
      <c r="Y47" t="s">
        <v>607</v>
      </c>
      <c r="Z47">
        <v>0</v>
      </c>
      <c r="AA47">
        <v>0</v>
      </c>
      <c r="AB47">
        <v>1</v>
      </c>
      <c r="AC47">
        <v>1</v>
      </c>
      <c r="AF47">
        <v>36.299999999999997</v>
      </c>
      <c r="AG47">
        <v>73</v>
      </c>
      <c r="AH47" t="s">
        <v>608</v>
      </c>
      <c r="AJ47">
        <v>0</v>
      </c>
      <c r="AU47">
        <v>0</v>
      </c>
      <c r="AV47">
        <v>0</v>
      </c>
      <c r="AW47">
        <v>0</v>
      </c>
      <c r="AX47">
        <v>36.6</v>
      </c>
      <c r="AY47">
        <v>77</v>
      </c>
      <c r="AZ47" t="s">
        <v>609</v>
      </c>
      <c r="BC47">
        <v>97</v>
      </c>
      <c r="BG47" t="s">
        <v>420</v>
      </c>
      <c r="BH47" s="14">
        <v>0.375</v>
      </c>
      <c r="BI47" t="s">
        <v>190</v>
      </c>
      <c r="BJ47" t="s">
        <v>606</v>
      </c>
      <c r="BK47" s="14">
        <v>0.44375000000000003</v>
      </c>
      <c r="BL47" t="s">
        <v>607</v>
      </c>
      <c r="BM47">
        <v>0</v>
      </c>
      <c r="BO47">
        <v>36.4</v>
      </c>
      <c r="BP47">
        <v>90</v>
      </c>
      <c r="BQ47" t="s">
        <v>610</v>
      </c>
      <c r="BX47" t="s">
        <v>420</v>
      </c>
      <c r="BY47" s="14">
        <v>0.65625</v>
      </c>
      <c r="BZ47" t="s">
        <v>611</v>
      </c>
      <c r="CA47" t="s">
        <v>606</v>
      </c>
      <c r="CB47" s="14">
        <v>0.73541666666666661</v>
      </c>
      <c r="CC47" t="s">
        <v>607</v>
      </c>
      <c r="CD47">
        <v>0</v>
      </c>
      <c r="CE47">
        <v>0</v>
      </c>
      <c r="CG47">
        <v>36.200000000000003</v>
      </c>
      <c r="CH47">
        <v>79</v>
      </c>
      <c r="CI47" t="s">
        <v>335</v>
      </c>
      <c r="CK47">
        <v>0</v>
      </c>
      <c r="CV47">
        <v>0</v>
      </c>
      <c r="CW47">
        <v>0</v>
      </c>
      <c r="CY47">
        <v>36.9</v>
      </c>
      <c r="DC47">
        <v>0</v>
      </c>
      <c r="DK47" t="s">
        <v>606</v>
      </c>
      <c r="DL47" s="14">
        <v>0.39513888888888887</v>
      </c>
      <c r="DM47" t="s">
        <v>607</v>
      </c>
      <c r="DN47">
        <v>0</v>
      </c>
      <c r="DO47" s="15">
        <v>44609</v>
      </c>
      <c r="DP47" s="14">
        <v>0.95833333333333337</v>
      </c>
      <c r="DQ47" s="15">
        <v>44610</v>
      </c>
      <c r="DR47" s="14">
        <v>0.27083333333333331</v>
      </c>
      <c r="DS47">
        <v>451</v>
      </c>
      <c r="DT47">
        <v>32</v>
      </c>
      <c r="DU47">
        <v>419</v>
      </c>
      <c r="DV47" s="29">
        <v>0.9395</v>
      </c>
      <c r="DW47">
        <v>3</v>
      </c>
      <c r="DX47">
        <v>27</v>
      </c>
      <c r="DY47">
        <v>16</v>
      </c>
      <c r="DZ47" s="15">
        <v>44610</v>
      </c>
      <c r="EA47" s="61">
        <v>0.89097222222222217</v>
      </c>
      <c r="EB47" s="15">
        <v>44611</v>
      </c>
      <c r="EC47" s="61">
        <v>0.2951388888888889</v>
      </c>
      <c r="ED47">
        <v>583</v>
      </c>
      <c r="EE47">
        <v>43</v>
      </c>
      <c r="EF47">
        <v>540</v>
      </c>
      <c r="EG47" s="29">
        <v>0.93430000000000002</v>
      </c>
      <c r="EH47">
        <v>4</v>
      </c>
      <c r="EI47">
        <v>38</v>
      </c>
      <c r="EJ47">
        <v>16</v>
      </c>
      <c r="EK47" s="28">
        <f t="shared" si="0"/>
        <v>0.2829861111111111</v>
      </c>
      <c r="EM47" s="15">
        <v>39388</v>
      </c>
      <c r="EN47">
        <v>14.3</v>
      </c>
      <c r="EO47" t="s">
        <v>61</v>
      </c>
      <c r="EP47">
        <v>1</v>
      </c>
      <c r="EQ47" t="s">
        <v>460</v>
      </c>
      <c r="ER47">
        <v>1</v>
      </c>
      <c r="ES47" t="s">
        <v>459</v>
      </c>
      <c r="ET47">
        <v>0</v>
      </c>
      <c r="EU47" s="14">
        <v>0.95833333333333337</v>
      </c>
      <c r="EV47">
        <v>10</v>
      </c>
      <c r="EW47" s="14">
        <v>0.25694444444444448</v>
      </c>
      <c r="EX47">
        <v>1</v>
      </c>
      <c r="EY47">
        <v>1</v>
      </c>
      <c r="EZ47" t="s">
        <v>461</v>
      </c>
      <c r="FA47">
        <v>0</v>
      </c>
      <c r="FD47">
        <v>1</v>
      </c>
      <c r="FE47" t="s">
        <v>462</v>
      </c>
      <c r="FF47" s="28">
        <v>0.95833333333333337</v>
      </c>
      <c r="FG47">
        <v>10</v>
      </c>
      <c r="FH47">
        <v>0</v>
      </c>
      <c r="FI47" s="14">
        <v>0.27777777777777779</v>
      </c>
      <c r="FJ47">
        <v>0</v>
      </c>
      <c r="FK47" s="14">
        <v>0.29166666666666669</v>
      </c>
      <c r="FL47">
        <v>3</v>
      </c>
      <c r="FM47">
        <v>3</v>
      </c>
      <c r="FN47">
        <v>7.5</v>
      </c>
      <c r="FO47">
        <v>0</v>
      </c>
      <c r="FR47">
        <v>1</v>
      </c>
      <c r="FS47" t="s">
        <v>463</v>
      </c>
      <c r="FT47" s="28">
        <v>0.91666666666666663</v>
      </c>
      <c r="FU47">
        <v>10</v>
      </c>
      <c r="FV47">
        <v>5</v>
      </c>
      <c r="FW47" s="14">
        <v>0.29166666666666669</v>
      </c>
      <c r="FX47">
        <v>0</v>
      </c>
      <c r="FY47" s="14">
        <v>0.31458333333333333</v>
      </c>
      <c r="FZ47">
        <v>3</v>
      </c>
      <c r="GA47">
        <v>2</v>
      </c>
      <c r="GB47">
        <v>8</v>
      </c>
      <c r="GC47">
        <v>6</v>
      </c>
      <c r="GD47" s="28"/>
      <c r="GE47" s="17"/>
      <c r="GF47" s="17"/>
      <c r="GG47" s="28"/>
      <c r="GH47" s="17"/>
      <c r="GI47" s="28"/>
      <c r="GJ47" s="28"/>
      <c r="GK47" s="28"/>
      <c r="GL47" s="28"/>
      <c r="GM47">
        <v>1</v>
      </c>
      <c r="GN47">
        <v>2</v>
      </c>
      <c r="GO47">
        <v>1</v>
      </c>
      <c r="GP47">
        <v>2</v>
      </c>
      <c r="GQ47">
        <v>3</v>
      </c>
    </row>
    <row r="48" spans="1:199" x14ac:dyDescent="0.2">
      <c r="A48" t="s">
        <v>555</v>
      </c>
      <c r="D48">
        <f>SUBTOTAL(101,D5:D35)</f>
        <v>10.963870967741936</v>
      </c>
      <c r="DP48"/>
      <c r="DR48"/>
      <c r="EA48"/>
      <c r="EC48"/>
      <c r="EK48" s="28"/>
      <c r="EN48"/>
      <c r="GM48">
        <f>AVERAGE(GM26:GM47)</f>
        <v>1.9523809523809523</v>
      </c>
      <c r="GN48">
        <f>AVERAGE(GN26:GN47)</f>
        <v>2.2380952380952381</v>
      </c>
      <c r="GO48">
        <f>AVERAGE(GO26:GO47)</f>
        <v>1.9523809523809523</v>
      </c>
      <c r="GP48">
        <f>AVERAGE(GP26:GP47)</f>
        <v>2.3809523809523809</v>
      </c>
      <c r="GQ48">
        <f>AVERAGE(GQ26:GQ47)</f>
        <v>2.6190476190476191</v>
      </c>
    </row>
    <row r="51" spans="1:197" x14ac:dyDescent="0.2">
      <c r="A51" t="s">
        <v>612</v>
      </c>
      <c r="E51">
        <f>AVERAGE(D5:D25)</f>
        <v>10.980952380952383</v>
      </c>
      <c r="G51">
        <f>AVERAGE(F5:F25)</f>
        <v>128.57894736842104</v>
      </c>
      <c r="H51">
        <f>AVERAGE(G5:G25)</f>
        <v>5.5263157894736841</v>
      </c>
      <c r="I51" t="e">
        <f>AVERAGE(H5:H25)</f>
        <v>#DIV/0!</v>
      </c>
      <c r="J51">
        <f>AVERAGE(I5:I25)</f>
        <v>0</v>
      </c>
      <c r="K51">
        <f>AVERAGE(J5:J25)</f>
        <v>1</v>
      </c>
      <c r="L51">
        <f>AVERAGE(K5:K25)</f>
        <v>36.910000000000011</v>
      </c>
      <c r="M51">
        <f>AVERAGE(L5:L25)</f>
        <v>93.526315789473685</v>
      </c>
      <c r="N51" t="e">
        <f>AVERAGE(M5:M25)</f>
        <v>#DIV/0!</v>
      </c>
      <c r="O51" t="e">
        <f>AVERAGE(N5:N25)</f>
        <v>#DIV/0!</v>
      </c>
      <c r="P51">
        <f>AVERAGE(O5:O25)</f>
        <v>0.6428571428571429</v>
      </c>
      <c r="Q51">
        <f>AVERAGE(P5:P25)</f>
        <v>97.75</v>
      </c>
      <c r="R51" t="e">
        <f>AVERAGE(Q5:Q25)</f>
        <v>#DIV/0!</v>
      </c>
      <c r="S51">
        <f>AVERAGE(R5:R25)</f>
        <v>72.5</v>
      </c>
      <c r="T51" t="e">
        <f>AVERAGE(S5:S25)</f>
        <v>#DIV/0!</v>
      </c>
      <c r="U51" t="e">
        <f>AVERAGE(T5:T25)</f>
        <v>#DIV/0!</v>
      </c>
      <c r="V51">
        <f>AVERAGE(U5:U25)</f>
        <v>0.78263888888888899</v>
      </c>
      <c r="W51">
        <f>AVERAGE(V5:V25)</f>
        <v>1000</v>
      </c>
      <c r="X51" t="e">
        <f>AVERAGE(W5:W25)</f>
        <v>#DIV/0!</v>
      </c>
      <c r="Y51">
        <f>AVERAGE(X5:X25)</f>
        <v>0.76705246913580238</v>
      </c>
      <c r="Z51">
        <f>AVERAGE(Y5:Y25)</f>
        <v>390</v>
      </c>
      <c r="AA51">
        <f>AVERAGE(Z5:Z25)</f>
        <v>0.75</v>
      </c>
      <c r="AB51">
        <f>AVERAGE(AA5:AA25)</f>
        <v>0</v>
      </c>
      <c r="AC51">
        <f>AVERAGE(AB5:AB25)</f>
        <v>1</v>
      </c>
      <c r="AD51">
        <f>AVERAGE(AC5:AC25)</f>
        <v>1</v>
      </c>
      <c r="AE51">
        <f>AVERAGE(AD5:AD25)</f>
        <v>8</v>
      </c>
      <c r="AF51">
        <f>AVERAGE(AE5:AE25)</f>
        <v>9</v>
      </c>
      <c r="AG51">
        <f>AVERAGE(AF5:AF25)</f>
        <v>36.652631578947364</v>
      </c>
      <c r="AH51">
        <f>AVERAGE(AG5:AG25)</f>
        <v>82.857142857142861</v>
      </c>
      <c r="AI51" t="e">
        <f>AVERAGE(AH5:AH25)</f>
        <v>#DIV/0!</v>
      </c>
      <c r="AJ51" t="e">
        <f>AVERAGE(AI5:AI25)</f>
        <v>#DIV/0!</v>
      </c>
      <c r="AK51">
        <f>AVERAGE(AJ5:AJ25)</f>
        <v>0</v>
      </c>
      <c r="AL51">
        <f>AVERAGE(AK5:AK25)</f>
        <v>97.5</v>
      </c>
      <c r="AM51" t="e">
        <f>AVERAGE(AL5:AL25)</f>
        <v>#DIV/0!</v>
      </c>
      <c r="AN51" t="e">
        <f>AVERAGE(AM5:AM25)</f>
        <v>#DIV/0!</v>
      </c>
      <c r="AO51" t="e">
        <f>AVERAGE(AN5:AN25)</f>
        <v>#DIV/0!</v>
      </c>
      <c r="AP51" t="e">
        <f>AVERAGE(AO5:AO25)</f>
        <v>#DIV/0!</v>
      </c>
      <c r="AQ51">
        <f>AVERAGE(AP5:AP25)</f>
        <v>0.46273148148148152</v>
      </c>
      <c r="AR51" t="e">
        <f>AVERAGE(AQ5:AQ25)</f>
        <v>#DIV/0!</v>
      </c>
      <c r="AS51" t="e">
        <f>AVERAGE(AR5:AR25)</f>
        <v>#DIV/0!</v>
      </c>
      <c r="AT51">
        <f>AVERAGE(AS5:AS25)</f>
        <v>0.18896604938271602</v>
      </c>
      <c r="AU51">
        <f>AVERAGE(AT5:AT25)</f>
        <v>325</v>
      </c>
      <c r="AV51">
        <f>AVERAGE(AU5:AU25)</f>
        <v>0.68421052631578949</v>
      </c>
      <c r="AW51">
        <f>AVERAGE(AV5:AV25)</f>
        <v>0.78947368421052633</v>
      </c>
      <c r="AX51">
        <f>AVERAGE(AW5:AW25)</f>
        <v>0</v>
      </c>
      <c r="AY51">
        <f>AVERAGE(AX5:AX25)</f>
        <v>36.674999999999997</v>
      </c>
      <c r="AZ51">
        <f>AVERAGE(AY5:AY25)</f>
        <v>91.5</v>
      </c>
      <c r="BA51" t="e">
        <f>AVERAGE(AZ5:AZ25)</f>
        <v>#DIV/0!</v>
      </c>
      <c r="BB51" t="e">
        <f>AVERAGE(BA5:BA25)</f>
        <v>#DIV/0!</v>
      </c>
      <c r="BC51">
        <f>AVERAGE(BB5:BB25)</f>
        <v>0</v>
      </c>
      <c r="BD51">
        <f>AVERAGE(BC5:BC25)</f>
        <v>98</v>
      </c>
      <c r="BE51" t="e">
        <f>AVERAGE(BD5:BD25)</f>
        <v>#DIV/0!</v>
      </c>
      <c r="BF51" t="e">
        <f>AVERAGE(BE5:BE25)</f>
        <v>#DIV/0!</v>
      </c>
      <c r="BG51" t="e">
        <f>AVERAGE(BF5:BF25)</f>
        <v>#DIV/0!</v>
      </c>
      <c r="BH51" t="e">
        <f>AVERAGE(BG5:BG25)</f>
        <v>#DIV/0!</v>
      </c>
      <c r="BI51">
        <f>AVERAGE(BH5:BH25)</f>
        <v>0.43993055555555555</v>
      </c>
      <c r="BJ51" t="e">
        <f>AVERAGE(BI5:BI25)</f>
        <v>#DIV/0!</v>
      </c>
      <c r="BK51" t="e">
        <f>AVERAGE(BJ5:BJ25)</f>
        <v>#DIV/0!</v>
      </c>
      <c r="BL51">
        <f>AVERAGE(BK5:BK25)</f>
        <v>0.44640151515151522</v>
      </c>
      <c r="BM51" t="e">
        <f>AVERAGE(BL5:BL25)</f>
        <v>#DIV/0!</v>
      </c>
      <c r="BN51">
        <f>AVERAGE(BM5:BM25)</f>
        <v>0.76190476190476186</v>
      </c>
      <c r="BO51" t="e">
        <f>AVERAGE(BN5:BN25)</f>
        <v>#DIV/0!</v>
      </c>
      <c r="BP51">
        <f>AVERAGE(BO5:BO25)</f>
        <v>36.694736842105264</v>
      </c>
      <c r="BQ51" s="13">
        <f>AVERAGE(BP5:BP25)</f>
        <v>91.2</v>
      </c>
      <c r="BR51" t="e">
        <f>AVERAGE(BQ5:BQ25)</f>
        <v>#DIV/0!</v>
      </c>
      <c r="BS51" t="e">
        <f>AVERAGE(BR5:BR25)</f>
        <v>#DIV/0!</v>
      </c>
      <c r="BT51">
        <f>AVERAGE(BS5:BS25)</f>
        <v>0.4</v>
      </c>
      <c r="BU51">
        <f>AVERAGE(BT5:BT25)</f>
        <v>99.25</v>
      </c>
      <c r="BV51" t="e">
        <f>AVERAGE(BU5:BU25)</f>
        <v>#DIV/0!</v>
      </c>
      <c r="BW51">
        <f>AVERAGE(BV5:BV25)</f>
        <v>104</v>
      </c>
      <c r="BX51" t="e">
        <f>AVERAGE(BW5:BW25)</f>
        <v>#DIV/0!</v>
      </c>
      <c r="BY51" t="e">
        <f>AVERAGE(BX5:BX25)</f>
        <v>#DIV/0!</v>
      </c>
      <c r="BZ51">
        <f>AVERAGE(BY5:BY25)</f>
        <v>0.8718055555555555</v>
      </c>
      <c r="CA51" t="e">
        <f>AVERAGE(BZ5:BZ25)</f>
        <v>#DIV/0!</v>
      </c>
      <c r="CB51" t="e">
        <f>AVERAGE(CA5:CA25)</f>
        <v>#DIV/0!</v>
      </c>
      <c r="CC51">
        <f>AVERAGE(CB5:CB25)</f>
        <v>0.78472222222222221</v>
      </c>
      <c r="CD51" t="e">
        <f>AVERAGE(CC5:CC25)</f>
        <v>#DIV/0!</v>
      </c>
      <c r="CE51">
        <f>AVERAGE(CD5:CD25)</f>
        <v>0.65</v>
      </c>
      <c r="CF51">
        <f>AVERAGE(CE5:CE25)</f>
        <v>0.76190476190476186</v>
      </c>
      <c r="CG51" t="e">
        <f>AVERAGE(CF5:CF25)</f>
        <v>#DIV/0!</v>
      </c>
      <c r="CH51">
        <f>AVERAGE(CG5:CG25)</f>
        <v>36.584210526315793</v>
      </c>
      <c r="CI51">
        <f>AVERAGE(CH5:CH25)</f>
        <v>80.5</v>
      </c>
      <c r="CJ51" t="e">
        <f>AVERAGE(CI5:CI25)</f>
        <v>#DIV/0!</v>
      </c>
      <c r="CK51" t="e">
        <f>AVERAGE(CJ5:CJ25)</f>
        <v>#DIV/0!</v>
      </c>
      <c r="CL51">
        <f>AVERAGE(CK5:CK25)</f>
        <v>0.53846153846153844</v>
      </c>
      <c r="CM51">
        <f>AVERAGE(CL5:CL25)</f>
        <v>98</v>
      </c>
      <c r="CN51" t="e">
        <f>AVERAGE(CM5:CM25)</f>
        <v>#DIV/0!</v>
      </c>
      <c r="CO51" t="e">
        <f>AVERAGE(CN5:CN25)</f>
        <v>#DIV/0!</v>
      </c>
      <c r="CP51" t="e">
        <f>AVERAGE(CO5:CO25)</f>
        <v>#DIV/0!</v>
      </c>
      <c r="CQ51" t="e">
        <f>AVERAGE(CP5:CP25)</f>
        <v>#DIV/0!</v>
      </c>
      <c r="CR51">
        <f>AVERAGE(CQ5:CQ25)</f>
        <v>7.1527777777777787E-2</v>
      </c>
      <c r="CS51" t="e">
        <f>AVERAGE(CR5:CR25)</f>
        <v>#DIV/0!</v>
      </c>
      <c r="CT51" t="e">
        <f>AVERAGE(CS5:CS25)</f>
        <v>#DIV/0!</v>
      </c>
      <c r="CU51">
        <f>AVERAGE(CT5:CT25)</f>
        <v>0.21359126984126986</v>
      </c>
      <c r="CV51" t="e">
        <f>AVERAGE(CU5:CU25)</f>
        <v>#DIV/0!</v>
      </c>
      <c r="CW51">
        <f>AVERAGE(CV5:CV25)</f>
        <v>0.6</v>
      </c>
      <c r="CX51">
        <f>AVERAGE(CW5:CW25)</f>
        <v>0.76190476190476186</v>
      </c>
      <c r="CY51" t="e">
        <f>AVERAGE(CX5:CX25)</f>
        <v>#DIV/0!</v>
      </c>
      <c r="CZ51">
        <f>AVERAGE(CY5:CY25)</f>
        <v>36.619999999999997</v>
      </c>
      <c r="DA51">
        <f>AVERAGE(CZ5:CZ25)</f>
        <v>89.523809523809518</v>
      </c>
      <c r="DB51" t="e">
        <f>AVERAGE(DA5:DA25)</f>
        <v>#DIV/0!</v>
      </c>
      <c r="DC51" t="e">
        <f>AVERAGE(DB5:DB25)</f>
        <v>#DIV/0!</v>
      </c>
      <c r="DD51">
        <f>AVERAGE(DC5:DC25)</f>
        <v>0.4</v>
      </c>
      <c r="DE51">
        <f>AVERAGE(DD5:DD25)</f>
        <v>99</v>
      </c>
      <c r="DF51" t="e">
        <f>AVERAGE(DE5:DE25)</f>
        <v>#DIV/0!</v>
      </c>
      <c r="DG51" t="e">
        <f>AVERAGE(DF5:DF25)</f>
        <v>#DIV/0!</v>
      </c>
      <c r="DH51" t="e">
        <f>AVERAGE(DG5:DG25)</f>
        <v>#DIV/0!</v>
      </c>
      <c r="DI51" t="e">
        <f>AVERAGE(DH5:DH25)</f>
        <v>#DIV/0!</v>
      </c>
      <c r="DJ51">
        <f>AVERAGE(DI5:DI25)</f>
        <v>0.38680555555555557</v>
      </c>
      <c r="DK51" t="e">
        <f>AVERAGE(DJ5:DJ25)</f>
        <v>#DIV/0!</v>
      </c>
      <c r="DL51" t="e">
        <f>AVERAGE(DK5:DK25)</f>
        <v>#DIV/0!</v>
      </c>
      <c r="DM51">
        <f>AVERAGE(DL5:DL25)</f>
        <v>2.2770833333333331</v>
      </c>
      <c r="DN51" t="e">
        <f>AVERAGE(DM5:DM25)</f>
        <v>#DIV/0!</v>
      </c>
      <c r="DO51">
        <f>AVERAGE(DN5:DN25)</f>
        <v>0.80952380952380953</v>
      </c>
      <c r="DP51">
        <f>AVERAGE(DO5:DO25)</f>
        <v>44270.857142857145</v>
      </c>
      <c r="DQ51" s="28">
        <f>AVERAGE(DP5:DP25)</f>
        <v>0.70436507936507942</v>
      </c>
      <c r="DR51" s="15">
        <f>AVERAGE(DQ5:DQ25)</f>
        <v>44259</v>
      </c>
      <c r="DS51" s="28">
        <f>AVERAGE(DR5:DR25)</f>
        <v>0.29384920634920636</v>
      </c>
      <c r="DT51">
        <f>AVERAGE(DS5:DS25)</f>
        <v>503.42857142857144</v>
      </c>
      <c r="DU51">
        <f>AVERAGE(DT5:DT25)</f>
        <v>55.428571428571431</v>
      </c>
      <c r="DV51">
        <f>AVERAGE(DU5:DU25)</f>
        <v>448</v>
      </c>
      <c r="DW51" s="29">
        <f>AVERAGE(DV5:DV25)</f>
        <v>0.91137619047619045</v>
      </c>
      <c r="DX51">
        <f>AVERAGE(DW5:DW25)</f>
        <v>5.8095238095238093</v>
      </c>
      <c r="DY51">
        <f>AVERAGE(DX5:DX25)</f>
        <v>44.428571428571431</v>
      </c>
      <c r="DZ51">
        <f>AVERAGE(DY5:DY25)</f>
        <v>14.952380952380953</v>
      </c>
      <c r="EA51">
        <f>AVERAGE(DZ5:DZ25)</f>
        <v>42162.807473544977</v>
      </c>
      <c r="EB51">
        <f>AVERAGE(EA5:EA25)</f>
        <v>0.82208994708994709</v>
      </c>
      <c r="EC51">
        <f>AVERAGE(EB5:EB25)</f>
        <v>44260.142857142855</v>
      </c>
      <c r="ED51" s="62">
        <f>AVERAGE(EC5:EC25)</f>
        <v>0.28888888888888886</v>
      </c>
      <c r="EE51" s="13">
        <f>AVERAGE(ED5:ED25)</f>
        <v>497.47619047619048</v>
      </c>
      <c r="EF51">
        <f>AVERAGE(EE5:EE25)</f>
        <v>52.047619047619051</v>
      </c>
      <c r="EG51" s="13">
        <f>AVERAGE(EF5:EF25)</f>
        <v>445.42857142857144</v>
      </c>
      <c r="EH51" s="29">
        <f>AVERAGE(EG5:EG25)</f>
        <v>0.90883333333333349</v>
      </c>
      <c r="EI51">
        <f>AVERAGE(EH5:EH25)</f>
        <v>5.9523809523809526</v>
      </c>
      <c r="EJ51">
        <f>AVERAGE(EI5:EI25)</f>
        <v>43.333333333333336</v>
      </c>
      <c r="EK51">
        <f>AVERAGE(EJ5:EJ25)</f>
        <v>15.19047619047619</v>
      </c>
      <c r="EL51" s="28">
        <f>AVERAGE(EK5:EK25)</f>
        <v>0.29136904761904758</v>
      </c>
      <c r="EN51">
        <f>AVERAGE(EM5:EM25)</f>
        <v>40362.809523809527</v>
      </c>
      <c r="EO51">
        <f>AVERAGE(EN5:EN25)</f>
        <v>11.038095238095238</v>
      </c>
      <c r="EP51" t="e">
        <f>AVERAGE(EO5:EO25)</f>
        <v>#DIV/0!</v>
      </c>
      <c r="EQ51">
        <f>AVERAGE(EP5:EP25)</f>
        <v>4.7619047619047616E-2</v>
      </c>
      <c r="ER51" t="e">
        <f>AVERAGE(EQ5:EQ25)</f>
        <v>#DIV/0!</v>
      </c>
      <c r="ES51">
        <f>AVERAGE(ER5:ER25)</f>
        <v>9.5238095238095233E-2</v>
      </c>
      <c r="ET51" t="e">
        <f>AVERAGE(ES5:ES25)</f>
        <v>#DIV/0!</v>
      </c>
      <c r="EU51">
        <f>AVERAGE(ET5:ET25)</f>
        <v>4.7619047619047616E-2</v>
      </c>
      <c r="EV51">
        <f>AVERAGE(EU5:EU25)</f>
        <v>0.80902777777777768</v>
      </c>
      <c r="EW51">
        <f>AVERAGE(EV5:EV25)</f>
        <v>20.5</v>
      </c>
      <c r="EX51">
        <f>AVERAGE(EW5:EW25)</f>
        <v>0.3129960317460318</v>
      </c>
      <c r="EY51">
        <f>AVERAGE(EX5:EX25)</f>
        <v>0.38095238095238093</v>
      </c>
      <c r="EZ51">
        <f>AVERAGE(EY5:EY25)</f>
        <v>0.38095238095238093</v>
      </c>
      <c r="FA51">
        <f>AVERAGE(EZ5:EZ25)</f>
        <v>0</v>
      </c>
      <c r="FB51">
        <f>AVERAGE(FA5:FA25)</f>
        <v>0.38095238095238093</v>
      </c>
      <c r="FC51" t="e">
        <f>AVERAGE(FB5:FB25)</f>
        <v>#DIV/0!</v>
      </c>
      <c r="FD51">
        <f>AVERAGE(FC5:FC25)</f>
        <v>1.2</v>
      </c>
      <c r="FE51">
        <f>AVERAGE(FD5:FD25)</f>
        <v>0.52631578947368418</v>
      </c>
      <c r="FF51" t="e">
        <f>AVERAGE(FE5:FE25)</f>
        <v>#DIV/0!</v>
      </c>
      <c r="FG51">
        <f>AVERAGE(FF5:FF25)</f>
        <v>0.72105263157894728</v>
      </c>
      <c r="FH51">
        <f>AVERAGE(FG5:FG25)</f>
        <v>38.476190476190474</v>
      </c>
      <c r="FI51" s="17">
        <f>AVERAGE(FH5:FH25)</f>
        <v>1.5714285714285714</v>
      </c>
      <c r="FJ51" s="28">
        <f>AVERAGE(FI5:FI25)</f>
        <v>0.28563596491228066</v>
      </c>
      <c r="FK51" s="17">
        <f>AVERAGE(FJ5:FJ25)</f>
        <v>0.33333333333333331</v>
      </c>
      <c r="FL51" s="28">
        <f>AVERAGE(FK5:FK25)</f>
        <v>0.32523148148148157</v>
      </c>
      <c r="FM51">
        <f>AVERAGE(FL5:FL25)</f>
        <v>3.7619047619047619</v>
      </c>
      <c r="FN51">
        <f>AVERAGE(FM5:FM25)</f>
        <v>3.0952380952380953</v>
      </c>
      <c r="FO51" s="13">
        <f>AVERAGE(FN5:FN25)</f>
        <v>418.57142857142856</v>
      </c>
      <c r="FP51">
        <f>AVERAGE(FO5:FO25)</f>
        <v>0.47619047619047616</v>
      </c>
      <c r="FQ51">
        <f>AVERAGE(FP5:FP25)</f>
        <v>0.5625</v>
      </c>
      <c r="FR51">
        <f>AVERAGE(FQ5:FQ25)</f>
        <v>2.0714285714285716</v>
      </c>
      <c r="FS51">
        <f>AVERAGE(FR5:FR25)</f>
        <v>0.5714285714285714</v>
      </c>
      <c r="FT51" t="e">
        <f>AVERAGE(FS5:FS25)</f>
        <v>#DIV/0!</v>
      </c>
      <c r="FU51">
        <f>AVERAGE(FT5:FT25)</f>
        <v>0.92306286549707595</v>
      </c>
      <c r="FV51">
        <f>AVERAGE(FU5:FU25)</f>
        <v>16.904761904761905</v>
      </c>
      <c r="FW51">
        <f>AVERAGE(FV5:FV25)</f>
        <v>0.9</v>
      </c>
      <c r="FX51" s="28">
        <f>AVERAGE(FW5:FW25)</f>
        <v>0.28329248366013066</v>
      </c>
      <c r="FY51">
        <f>AVERAGE(FX5:FX25)</f>
        <v>0.2</v>
      </c>
      <c r="FZ51" s="28">
        <f>AVERAGE(FY5:FY25)</f>
        <v>0.30792824074074077</v>
      </c>
      <c r="GA51">
        <f>AVERAGE(FZ5:FZ25)</f>
        <v>3.9047619047619047</v>
      </c>
      <c r="GB51">
        <f>AVERAGE(GA5:GA25)</f>
        <v>3.45</v>
      </c>
      <c r="GC51">
        <f>AVERAGE(GB5:GB25)</f>
        <v>454.28571428571428</v>
      </c>
      <c r="GD51">
        <f>AVERAGE(GC5:GC25)</f>
        <v>7.4285714285714288</v>
      </c>
      <c r="GK51" t="e">
        <f>AVERAGE(GM5:GM25)</f>
        <v>#DIV/0!</v>
      </c>
      <c r="GL51" t="e">
        <f>AVERAGE(GN5:GN25)</f>
        <v>#DIV/0!</v>
      </c>
      <c r="GM51" t="e">
        <f>AVERAGE(GO5:GO25)</f>
        <v>#DIV/0!</v>
      </c>
      <c r="GN51" t="e">
        <f>AVERAGE(GP5:GP25)</f>
        <v>#DIV/0!</v>
      </c>
      <c r="GO51" t="e">
        <f>AVERAGE(GQ5:GQ25)</f>
        <v>#DIV/0!</v>
      </c>
    </row>
    <row r="52" spans="1:197" x14ac:dyDescent="0.2">
      <c r="A52" t="s">
        <v>613</v>
      </c>
      <c r="E52">
        <f>AVERAGE(D26:D35)</f>
        <v>10.928000000000001</v>
      </c>
      <c r="G52">
        <f>AVERAGE(F26:F35)</f>
        <v>109.66666666666667</v>
      </c>
      <c r="H52">
        <f>AVERAGE(G26:G35)</f>
        <v>4.666666666666667</v>
      </c>
      <c r="I52" t="e">
        <f>AVERAGE(H26:H35)</f>
        <v>#DIV/0!</v>
      </c>
      <c r="J52">
        <f>AVERAGE(I26:I35)</f>
        <v>0</v>
      </c>
      <c r="K52">
        <f>AVERAGE(J26:J35)</f>
        <v>3</v>
      </c>
      <c r="L52">
        <f>AVERAGE(K26:K35)</f>
        <v>36.575000000000003</v>
      </c>
      <c r="M52">
        <f>AVERAGE(L26:L35)</f>
        <v>86.555555555555557</v>
      </c>
      <c r="N52" t="e">
        <f>AVERAGE(M26:M35)</f>
        <v>#DIV/0!</v>
      </c>
      <c r="O52" t="e">
        <f>AVERAGE(N26:N35)</f>
        <v>#DIV/0!</v>
      </c>
      <c r="P52">
        <f>AVERAGE(O26:O35)</f>
        <v>0</v>
      </c>
      <c r="Q52">
        <f>AVERAGE(P26:P35)</f>
        <v>99.666666666666671</v>
      </c>
      <c r="R52" t="e">
        <f>AVERAGE(Q26:Q35)</f>
        <v>#DIV/0!</v>
      </c>
      <c r="S52">
        <f>AVERAGE(R26:R35)</f>
        <v>75</v>
      </c>
      <c r="T52" t="e">
        <f>AVERAGE(S26:S35)</f>
        <v>#DIV/0!</v>
      </c>
      <c r="U52" t="e">
        <f>AVERAGE(T26:T35)</f>
        <v>#DIV/0!</v>
      </c>
      <c r="V52">
        <f>AVERAGE(U26:U35)</f>
        <v>5.198159722222222</v>
      </c>
      <c r="W52" t="e">
        <f>AVERAGE(V26:V35)</f>
        <v>#DIV/0!</v>
      </c>
      <c r="X52" t="e">
        <f>AVERAGE(W26:W35)</f>
        <v>#DIV/0!</v>
      </c>
      <c r="Y52">
        <f>AVERAGE(X26:X35)</f>
        <v>0.86875000000000002</v>
      </c>
      <c r="Z52" t="e">
        <f>AVERAGE(Y26:Y35)</f>
        <v>#DIV/0!</v>
      </c>
      <c r="AA52">
        <f>AVERAGE(Z26:Z35)</f>
        <v>1</v>
      </c>
      <c r="AB52">
        <f>AVERAGE(AA26:AA35)</f>
        <v>0</v>
      </c>
      <c r="AC52">
        <f>AVERAGE(AB26:AB35)</f>
        <v>1</v>
      </c>
      <c r="AD52">
        <f>AVERAGE(AC26:AC35)</f>
        <v>1</v>
      </c>
      <c r="AE52">
        <f>AVERAGE(AD26:AD35)</f>
        <v>8</v>
      </c>
      <c r="AF52">
        <f>AVERAGE(AE26:AE35)</f>
        <v>4.5</v>
      </c>
      <c r="AG52">
        <f>AVERAGE(AF26:AF35)</f>
        <v>36.337499999999999</v>
      </c>
      <c r="AH52">
        <f>AVERAGE(AG26:AG35)</f>
        <v>78.400000000000006</v>
      </c>
      <c r="AI52" t="e">
        <f>AVERAGE(AH26:AH35)</f>
        <v>#DIV/0!</v>
      </c>
      <c r="AJ52" t="e">
        <f>AVERAGE(AI26:AI35)</f>
        <v>#DIV/0!</v>
      </c>
      <c r="AK52">
        <f>AVERAGE(AJ26:AJ35)</f>
        <v>0</v>
      </c>
      <c r="AL52">
        <f>AVERAGE(AK26:AK35)</f>
        <v>98.4</v>
      </c>
      <c r="AM52" t="e">
        <f>AVERAGE(AL26:AL35)</f>
        <v>#DIV/0!</v>
      </c>
      <c r="AN52">
        <f>AVERAGE(AM26:AM35)</f>
        <v>75</v>
      </c>
      <c r="AO52" t="e">
        <f>AVERAGE(AN26:AN35)</f>
        <v>#DIV/0!</v>
      </c>
      <c r="AP52" t="e">
        <f>AVERAGE(AO26:AO35)</f>
        <v>#DIV/0!</v>
      </c>
      <c r="AQ52" t="e">
        <f>AVERAGE(AP26:AP35)</f>
        <v>#DIV/0!</v>
      </c>
      <c r="AR52" t="e">
        <f>AVERAGE(AQ26:AQ35)</f>
        <v>#DIV/0!</v>
      </c>
      <c r="AS52" t="e">
        <f>AVERAGE(AR26:AR35)</f>
        <v>#DIV/0!</v>
      </c>
      <c r="AT52">
        <f>AVERAGE(AS26:AS35)</f>
        <v>0.10416666666666667</v>
      </c>
      <c r="AU52" t="e">
        <f>AVERAGE(AT26:AT35)</f>
        <v>#DIV/0!</v>
      </c>
      <c r="AV52">
        <f>AVERAGE(AU26:AU35)</f>
        <v>0.3</v>
      </c>
      <c r="AW52">
        <f>AVERAGE(AV26:AV35)</f>
        <v>1</v>
      </c>
      <c r="AX52">
        <f>AVERAGE(AW26:AW35)</f>
        <v>0</v>
      </c>
      <c r="AY52">
        <f>AVERAGE(AX26:AX35)</f>
        <v>36.61</v>
      </c>
      <c r="AZ52">
        <f>AVERAGE(AY26:AY35)</f>
        <v>96.666666666666671</v>
      </c>
      <c r="BA52" t="e">
        <f>AVERAGE(AZ26:AZ35)</f>
        <v>#DIV/0!</v>
      </c>
      <c r="BB52" t="e">
        <f>AVERAGE(BA26:BA35)</f>
        <v>#DIV/0!</v>
      </c>
      <c r="BC52">
        <f>AVERAGE(BB26:BB35)</f>
        <v>0.6</v>
      </c>
      <c r="BD52">
        <f>AVERAGE(BC26:BC35)</f>
        <v>98</v>
      </c>
      <c r="BE52" t="e">
        <f>AVERAGE(BD26:BD35)</f>
        <v>#DIV/0!</v>
      </c>
      <c r="BF52">
        <f>AVERAGE(BE26:BE35)</f>
        <v>75</v>
      </c>
      <c r="BG52" t="e">
        <f>AVERAGE(BF26:BF35)</f>
        <v>#DIV/0!</v>
      </c>
      <c r="BH52" t="e">
        <f>AVERAGE(BG26:BG35)</f>
        <v>#DIV/0!</v>
      </c>
      <c r="BI52">
        <f>AVERAGE(BH26:BH35)</f>
        <v>0.46064814814814814</v>
      </c>
      <c r="BJ52" t="e">
        <f>AVERAGE(BI26:BI35)</f>
        <v>#DIV/0!</v>
      </c>
      <c r="BK52" t="e">
        <f>AVERAGE(BJ26:BJ35)</f>
        <v>#DIV/0!</v>
      </c>
      <c r="BL52">
        <f>AVERAGE(BK26:BK35)</f>
        <v>0.5</v>
      </c>
      <c r="BM52" t="e">
        <f>AVERAGE(BL26:BL35)</f>
        <v>#DIV/0!</v>
      </c>
      <c r="BN52">
        <f>AVERAGE(BM26:BM35)</f>
        <v>0.9</v>
      </c>
      <c r="BO52" t="e">
        <f>AVERAGE(BN26:BN35)</f>
        <v>#DIV/0!</v>
      </c>
      <c r="BP52">
        <f>AVERAGE(BO26:BO35)</f>
        <v>36.725000000000001</v>
      </c>
      <c r="BQ52" s="13">
        <f>AVERAGE(BP26:BP35)</f>
        <v>82.625</v>
      </c>
      <c r="BR52" t="e">
        <f>AVERAGE(BQ26:BQ35)</f>
        <v>#DIV/0!</v>
      </c>
      <c r="BS52" t="e">
        <f>AVERAGE(BR26:BR35)</f>
        <v>#DIV/0!</v>
      </c>
      <c r="BT52">
        <f>AVERAGE(BS26:BS35)</f>
        <v>0</v>
      </c>
      <c r="BU52">
        <f>AVERAGE(BT26:BT35)</f>
        <v>98.333333333333329</v>
      </c>
      <c r="BV52" t="e">
        <f>AVERAGE(BU26:BU35)</f>
        <v>#DIV/0!</v>
      </c>
      <c r="BW52">
        <f>AVERAGE(BV26:BV35)</f>
        <v>75</v>
      </c>
      <c r="BX52" t="e">
        <f>AVERAGE(BW26:BW35)</f>
        <v>#DIV/0!</v>
      </c>
      <c r="BY52" t="e">
        <f>AVERAGE(BX26:BX35)</f>
        <v>#DIV/0!</v>
      </c>
      <c r="BZ52" t="e">
        <f>AVERAGE(BY26:BY35)</f>
        <v>#DIV/0!</v>
      </c>
      <c r="CA52" t="e">
        <f>AVERAGE(BZ26:BZ35)</f>
        <v>#DIV/0!</v>
      </c>
      <c r="CB52" t="e">
        <f>AVERAGE(CA26:CA35)</f>
        <v>#DIV/0!</v>
      </c>
      <c r="CC52">
        <f>AVERAGE(CB26:CB35)</f>
        <v>0.80666666666666664</v>
      </c>
      <c r="CD52" t="e">
        <f>AVERAGE(CC26:CC35)</f>
        <v>#DIV/0!</v>
      </c>
      <c r="CE52">
        <f>AVERAGE(CD26:CD35)</f>
        <v>0</v>
      </c>
      <c r="CF52">
        <f>AVERAGE(CE26:CE35)</f>
        <v>1</v>
      </c>
      <c r="CG52" t="e">
        <f>AVERAGE(CF26:CF35)</f>
        <v>#DIV/0!</v>
      </c>
      <c r="CH52">
        <f>AVERAGE(CG26:CG35)</f>
        <v>36.366666666666667</v>
      </c>
      <c r="CI52">
        <f>AVERAGE(CH26:CH35)</f>
        <v>80.022222222222226</v>
      </c>
      <c r="CJ52" t="e">
        <f>AVERAGE(CI26:CI35)</f>
        <v>#DIV/0!</v>
      </c>
      <c r="CK52" t="e">
        <f>AVERAGE(CJ26:CJ35)</f>
        <v>#DIV/0!</v>
      </c>
      <c r="CL52">
        <f>AVERAGE(CK26:CK35)</f>
        <v>0</v>
      </c>
      <c r="CM52">
        <f>AVERAGE(CL26:CL35)</f>
        <v>97.666666666666671</v>
      </c>
      <c r="CN52" t="e">
        <f>AVERAGE(CM26:CM35)</f>
        <v>#DIV/0!</v>
      </c>
      <c r="CO52" t="e">
        <f>AVERAGE(CN26:CN35)</f>
        <v>#DIV/0!</v>
      </c>
      <c r="CP52" t="e">
        <f>AVERAGE(CO26:CO35)</f>
        <v>#DIV/0!</v>
      </c>
      <c r="CQ52" t="e">
        <f>AVERAGE(CP26:CP35)</f>
        <v>#DIV/0!</v>
      </c>
      <c r="CR52" t="e">
        <f>AVERAGE(CQ26:CQ35)</f>
        <v>#DIV/0!</v>
      </c>
      <c r="CS52" t="e">
        <f>AVERAGE(CR26:CR35)</f>
        <v>#DIV/0!</v>
      </c>
      <c r="CT52" t="e">
        <f>AVERAGE(CS26:CS35)</f>
        <v>#DIV/0!</v>
      </c>
      <c r="CU52">
        <f>AVERAGE(CT26:CT35)</f>
        <v>6.9675925925925933E-2</v>
      </c>
      <c r="CV52" t="e">
        <f>AVERAGE(CU26:CU35)</f>
        <v>#DIV/0!</v>
      </c>
      <c r="CW52">
        <f>AVERAGE(CV26:CV35)</f>
        <v>0.33333333333333331</v>
      </c>
      <c r="CX52">
        <f>AVERAGE(CW26:CW35)</f>
        <v>0.9</v>
      </c>
      <c r="CY52" t="e">
        <f>AVERAGE(CX26:CX35)</f>
        <v>#DIV/0!</v>
      </c>
      <c r="CZ52">
        <f>AVERAGE(CY26:CY35)</f>
        <v>36.669999999999995</v>
      </c>
      <c r="DA52">
        <f>AVERAGE(CZ26:CZ35)</f>
        <v>90.888888888888886</v>
      </c>
      <c r="DB52" t="e">
        <f>AVERAGE(DA26:DA35)</f>
        <v>#DIV/0!</v>
      </c>
      <c r="DC52" t="e">
        <f>AVERAGE(DB26:DB35)</f>
        <v>#DIV/0!</v>
      </c>
      <c r="DD52">
        <f>AVERAGE(DC26:DC35)</f>
        <v>0.42857142857142855</v>
      </c>
      <c r="DE52">
        <f>AVERAGE(DD26:DD35)</f>
        <v>99</v>
      </c>
      <c r="DF52" t="e">
        <f>AVERAGE(DE26:DE35)</f>
        <v>#DIV/0!</v>
      </c>
      <c r="DG52" t="e">
        <f>AVERAGE(DF26:DF35)</f>
        <v>#DIV/0!</v>
      </c>
      <c r="DH52" t="e">
        <f>AVERAGE(DG26:DG35)</f>
        <v>#DIV/0!</v>
      </c>
      <c r="DI52" t="e">
        <f>AVERAGE(DH26:DH35)</f>
        <v>#DIV/0!</v>
      </c>
      <c r="DJ52" t="e">
        <f>AVERAGE(DI26:DI35)</f>
        <v>#DIV/0!</v>
      </c>
      <c r="DK52" t="e">
        <f>AVERAGE(DJ26:DJ35)</f>
        <v>#DIV/0!</v>
      </c>
      <c r="DL52" t="e">
        <f>AVERAGE(DK26:DK35)</f>
        <v>#DIV/0!</v>
      </c>
      <c r="DM52">
        <f>AVERAGE(DL26:DL35)</f>
        <v>0.45541666666666664</v>
      </c>
      <c r="DN52" t="e">
        <f>AVERAGE(DM26:DM35)</f>
        <v>#DIV/0!</v>
      </c>
      <c r="DO52">
        <f>AVERAGE(DN26:DN35)</f>
        <v>0.7</v>
      </c>
      <c r="DP52">
        <f>AVERAGE(DO26:DO35)</f>
        <v>44024</v>
      </c>
      <c r="DQ52" s="28">
        <f>AVERAGE(DP26:DP35)</f>
        <v>0.83638888888888885</v>
      </c>
      <c r="DR52" s="15">
        <f>AVERAGE(DQ26:DQ35)</f>
        <v>44027.8</v>
      </c>
      <c r="DS52" s="62">
        <f>AVERAGE(DR26:DR35)</f>
        <v>0.30385802469135803</v>
      </c>
      <c r="DT52" s="13">
        <f>AVERAGE(DS26:DS35)</f>
        <v>571.22222222222217</v>
      </c>
      <c r="DU52" s="13">
        <f>AVERAGE(DT26:DT35)</f>
        <v>54.111111111111114</v>
      </c>
      <c r="DV52" s="13">
        <f>AVERAGE(DU26:DU35)</f>
        <v>517.11111111111109</v>
      </c>
      <c r="DW52" s="72">
        <f>AVERAGE(DV26:DV35)</f>
        <v>0.91696666666666671</v>
      </c>
      <c r="DX52">
        <f>AVERAGE(DW26:DW35)</f>
        <v>6</v>
      </c>
      <c r="DY52">
        <f>AVERAGE(DX26:DX35)</f>
        <v>44.777777777777779</v>
      </c>
      <c r="DZ52" s="13">
        <f>AVERAGE(DY26:DY35)</f>
        <v>12.777777777777779</v>
      </c>
      <c r="EA52">
        <f>AVERAGE(DZ26:DZ35)</f>
        <v>44028</v>
      </c>
      <c r="EB52">
        <f>AVERAGE(EA26:EA35)</f>
        <v>0.73229166666666656</v>
      </c>
      <c r="EC52">
        <f>AVERAGE(EB26:EB35)</f>
        <v>44028.7</v>
      </c>
      <c r="ED52" s="62">
        <f>AVERAGE(EC26:EC35)</f>
        <v>0.30368055555555556</v>
      </c>
      <c r="EE52" s="13">
        <f>AVERAGE(ED26:ED35)</f>
        <v>535.6</v>
      </c>
      <c r="EF52">
        <f>AVERAGE(EE26:EE35)</f>
        <v>95.9</v>
      </c>
      <c r="EG52" s="13">
        <f>AVERAGE(EF26:EF35)</f>
        <v>439.7</v>
      </c>
      <c r="EH52" s="29">
        <f>AVERAGE(EG26:EG35)</f>
        <v>0.85217999999999994</v>
      </c>
      <c r="EI52">
        <f>AVERAGE(EH26:EH35)</f>
        <v>6.8</v>
      </c>
      <c r="EJ52">
        <f>AVERAGE(EI26:EI35)</f>
        <v>85</v>
      </c>
      <c r="EK52">
        <f>AVERAGE(EJ26:EJ35)</f>
        <v>15.7</v>
      </c>
      <c r="EN52">
        <f>AVERAGE(EM26:EM35)</f>
        <v>39963.1</v>
      </c>
      <c r="EO52">
        <f>AVERAGE(EN26:EN35)</f>
        <v>10.887</v>
      </c>
      <c r="EP52" t="e">
        <f>AVERAGE(EO26:EO35)</f>
        <v>#DIV/0!</v>
      </c>
      <c r="EQ52">
        <f>AVERAGE(EP26:EP35)</f>
        <v>0.1</v>
      </c>
      <c r="ER52" t="e">
        <f>AVERAGE(EQ26:EQ35)</f>
        <v>#DIV/0!</v>
      </c>
      <c r="ES52">
        <f>AVERAGE(ER26:ER35)</f>
        <v>0.1</v>
      </c>
      <c r="ET52" t="e">
        <f>AVERAGE(ES26:ES35)</f>
        <v>#DIV/0!</v>
      </c>
      <c r="EU52">
        <f>AVERAGE(ET26:ET35)</f>
        <v>0.2</v>
      </c>
      <c r="EV52">
        <f>AVERAGE(EU26:EU35)</f>
        <v>0.81666666666666665</v>
      </c>
      <c r="EW52">
        <f>AVERAGE(EV26:EV35)</f>
        <v>29.8</v>
      </c>
      <c r="EX52">
        <f>AVERAGE(EW26:EW35)</f>
        <v>0.28263888888888888</v>
      </c>
      <c r="EY52">
        <f>AVERAGE(EX26:EX35)</f>
        <v>0.8</v>
      </c>
      <c r="EZ52">
        <f>AVERAGE(EY26:EY35)</f>
        <v>0.9</v>
      </c>
      <c r="FA52">
        <f>AVERAGE(EZ26:EZ35)</f>
        <v>0</v>
      </c>
      <c r="FB52">
        <f>AVERAGE(FA26:FA35)</f>
        <v>0.7</v>
      </c>
      <c r="FC52" t="e">
        <f>AVERAGE(FB26:FB35)</f>
        <v>#DIV/0!</v>
      </c>
      <c r="FD52">
        <f>AVERAGE(FC26:FC35)</f>
        <v>2.9285714285714284</v>
      </c>
      <c r="FE52">
        <f>AVERAGE(FD26:FD35)</f>
        <v>0.4</v>
      </c>
      <c r="FF52" t="e">
        <f>AVERAGE(FE26:FE35)</f>
        <v>#DIV/0!</v>
      </c>
      <c r="FG52">
        <f>AVERAGE(FF26:FF35)</f>
        <v>0.78749999999999998</v>
      </c>
      <c r="FH52">
        <f>AVERAGE(FG26:FG35)</f>
        <v>25.6</v>
      </c>
      <c r="FI52" s="17">
        <f>AVERAGE(FH26:FH35)</f>
        <v>0.9</v>
      </c>
      <c r="FJ52" s="28">
        <f>AVERAGE(FI26:FI35)</f>
        <v>0.29475308641975306</v>
      </c>
      <c r="FK52" s="17">
        <f>AVERAGE(FJ26:FJ35)</f>
        <v>0.1</v>
      </c>
      <c r="FL52" s="28">
        <f>AVERAGE(FK26:FK35)</f>
        <v>0.30347222222222225</v>
      </c>
      <c r="FM52" s="71">
        <f>AVERAGE(FL26:FL35)</f>
        <v>4.4000000000000004</v>
      </c>
      <c r="FN52">
        <f>AVERAGE(FM26:FM35)</f>
        <v>2.9</v>
      </c>
      <c r="FO52" s="71">
        <f>AVERAGE(FN26:FN35)</f>
        <v>8.15</v>
      </c>
      <c r="FP52">
        <f>AVERAGE(FO26:FO35)</f>
        <v>0.6</v>
      </c>
      <c r="FQ52" t="e">
        <f>AVERAGE(FP26:FP35)</f>
        <v>#DIV/0!</v>
      </c>
      <c r="FR52">
        <f>AVERAGE(FQ26:FQ35)</f>
        <v>1.9916666666666665</v>
      </c>
      <c r="FS52">
        <f>AVERAGE(FR26:FR35)</f>
        <v>0.33333333333333331</v>
      </c>
      <c r="FT52" t="e">
        <f>AVERAGE(FS26:FS35)</f>
        <v>#DIV/0!</v>
      </c>
      <c r="FU52">
        <f>AVERAGE(FT26:FT35)</f>
        <v>0.89791666666666659</v>
      </c>
      <c r="FV52">
        <f>AVERAGE(FU26:FU35)</f>
        <v>39.5</v>
      </c>
      <c r="FW52">
        <f>AVERAGE(FV26:FV35)</f>
        <v>1.4</v>
      </c>
      <c r="FX52" s="28">
        <f>AVERAGE(FW26:FW35)</f>
        <v>0.30451388888888886</v>
      </c>
      <c r="FY52">
        <f>AVERAGE(FX26:FX35)</f>
        <v>0.3</v>
      </c>
      <c r="FZ52" s="28">
        <f>AVERAGE(FY26:FY35)</f>
        <v>0.31192129629629634</v>
      </c>
      <c r="GA52">
        <f>AVERAGE(FZ26:FZ35)</f>
        <v>3.8</v>
      </c>
      <c r="GB52">
        <f>AVERAGE(GA26:GA35)</f>
        <v>3.8</v>
      </c>
      <c r="GC52">
        <f>AVERAGE(GB26:GB35)</f>
        <v>7.85</v>
      </c>
      <c r="GD52">
        <f>AVERAGE(GC26:GC35)</f>
        <v>6.7</v>
      </c>
      <c r="GK52">
        <f>AVERAGE(GM26:GM35)</f>
        <v>2.3333333333333335</v>
      </c>
      <c r="GL52">
        <f>AVERAGE(GN26:GN35)</f>
        <v>2.5555555555555554</v>
      </c>
      <c r="GM52">
        <f>AVERAGE(GO26:GO35)</f>
        <v>2.2222222222222223</v>
      </c>
      <c r="GN52">
        <f>AVERAGE(GP26:GP35)</f>
        <v>2.6666666666666665</v>
      </c>
      <c r="GO52">
        <f>AVERAGE(GQ26:GQ35)</f>
        <v>2.8888888888888888</v>
      </c>
    </row>
    <row r="53" spans="1:197" x14ac:dyDescent="0.2">
      <c r="A53" t="s">
        <v>614</v>
      </c>
      <c r="E53">
        <f>AVERAGE(D36:D47)</f>
        <v>10.716666666666667</v>
      </c>
      <c r="G53">
        <f>AVERAGE(F36:F47)</f>
        <v>100.45454545454545</v>
      </c>
      <c r="H53">
        <f>AVERAGE(G36:G47)</f>
        <v>4.6363636363636367</v>
      </c>
      <c r="I53" t="e">
        <f>AVERAGE(H36:H47)</f>
        <v>#DIV/0!</v>
      </c>
      <c r="J53" t="e">
        <f>AVERAGE(I36:I47)</f>
        <v>#DIV/0!</v>
      </c>
      <c r="K53" t="e">
        <f>AVERAGE(J36:J47)</f>
        <v>#DIV/0!</v>
      </c>
      <c r="L53">
        <f>AVERAGE(K36:K47)</f>
        <v>36.599999999999994</v>
      </c>
      <c r="M53">
        <f>AVERAGE(L36:L47)</f>
        <v>92.272727272727266</v>
      </c>
      <c r="N53" t="e">
        <f>AVERAGE(M36:M47)</f>
        <v>#DIV/0!</v>
      </c>
      <c r="O53" t="e">
        <f>AVERAGE(N36:N47)</f>
        <v>#DIV/0!</v>
      </c>
      <c r="P53">
        <f>AVERAGE(O36:O47)</f>
        <v>0</v>
      </c>
      <c r="Q53">
        <f>AVERAGE(P36:P47)</f>
        <v>98.6</v>
      </c>
      <c r="R53" t="e">
        <f>AVERAGE(Q36:Q47)</f>
        <v>#DIV/0!</v>
      </c>
      <c r="S53">
        <f>AVERAGE(R36:R47)</f>
        <v>83</v>
      </c>
      <c r="T53" t="e">
        <f>AVERAGE(S36:S47)</f>
        <v>#DIV/0!</v>
      </c>
      <c r="U53" t="e">
        <f>AVERAGE(T36:T47)</f>
        <v>#DIV/0!</v>
      </c>
      <c r="V53">
        <f>AVERAGE(U36:U47)</f>
        <v>0.82337962962962974</v>
      </c>
      <c r="W53" t="e">
        <f>AVERAGE(V36:V47)</f>
        <v>#DIV/0!</v>
      </c>
      <c r="X53" t="e">
        <f>AVERAGE(W36:W47)</f>
        <v>#DIV/0!</v>
      </c>
      <c r="Y53">
        <f>AVERAGE(X36:X47)</f>
        <v>0.74386574074074086</v>
      </c>
      <c r="Z53" t="e">
        <f>AVERAGE(Y36:Y47)</f>
        <v>#DIV/0!</v>
      </c>
      <c r="AA53">
        <f>AVERAGE(Z36:Z47)</f>
        <v>0.66666666666666663</v>
      </c>
      <c r="AB53">
        <f>AVERAGE(AA36:AA47)</f>
        <v>0</v>
      </c>
      <c r="AC53">
        <f>AVERAGE(AB36:AB47)</f>
        <v>1</v>
      </c>
      <c r="AD53">
        <f>AVERAGE(AC36:AC47)</f>
        <v>1</v>
      </c>
      <c r="AE53" t="e">
        <f>AVERAGE(AD36:AD47)</f>
        <v>#DIV/0!</v>
      </c>
      <c r="AF53" t="e">
        <f>AVERAGE(AE36:AE47)</f>
        <v>#DIV/0!</v>
      </c>
      <c r="AG53">
        <f>AVERAGE(AF36:AF47)</f>
        <v>36.274999999999999</v>
      </c>
      <c r="AH53">
        <f>AVERAGE(AG36:AG47)</f>
        <v>76.444444444444443</v>
      </c>
      <c r="AI53" t="e">
        <f>AVERAGE(AH36:AH47)</f>
        <v>#DIV/0!</v>
      </c>
      <c r="AJ53" t="e">
        <f>AVERAGE(AI36:AI47)</f>
        <v>#DIV/0!</v>
      </c>
      <c r="AK53">
        <f>AVERAGE(AJ36:AJ47)</f>
        <v>0</v>
      </c>
      <c r="AL53">
        <f>AVERAGE(AK36:AK47)</f>
        <v>98.25</v>
      </c>
      <c r="AM53" t="e">
        <f>AVERAGE(AL36:AL47)</f>
        <v>#DIV/0!</v>
      </c>
      <c r="AN53" t="e">
        <f>AVERAGE(AM36:AM47)</f>
        <v>#DIV/0!</v>
      </c>
      <c r="AO53" t="e">
        <f>AVERAGE(AN36:AN47)</f>
        <v>#DIV/0!</v>
      </c>
      <c r="AP53" t="e">
        <f>AVERAGE(AO36:AO47)</f>
        <v>#DIV/0!</v>
      </c>
      <c r="AQ53">
        <f>AVERAGE(AP36:AP47)</f>
        <v>8.3333333333333329E-2</v>
      </c>
      <c r="AR53" t="e">
        <f>AVERAGE(AQ36:AQ47)</f>
        <v>#DIV/0!</v>
      </c>
      <c r="AS53" t="e">
        <f>AVERAGE(AR36:AR47)</f>
        <v>#DIV/0!</v>
      </c>
      <c r="AT53">
        <f>AVERAGE(AS36:AS47)</f>
        <v>0.89247685185185188</v>
      </c>
      <c r="AU53" t="e">
        <f>AVERAGE(AT36:AT47)</f>
        <v>#DIV/0!</v>
      </c>
      <c r="AV53">
        <f>AVERAGE(AU36:AU47)</f>
        <v>0.66666666666666663</v>
      </c>
      <c r="AW53">
        <f>AVERAGE(AV36:AV47)</f>
        <v>0.66666666666666663</v>
      </c>
      <c r="AX53">
        <f>AVERAGE(AW36:AW47)</f>
        <v>0</v>
      </c>
      <c r="AY53">
        <f>AVERAGE(AX36:AX47)</f>
        <v>36.681818181818187</v>
      </c>
      <c r="AZ53">
        <f>AVERAGE(AY36:AY47)</f>
        <v>83.25</v>
      </c>
      <c r="BA53" t="e">
        <f>AVERAGE(AZ36:AZ47)</f>
        <v>#DIV/0!</v>
      </c>
      <c r="BB53" t="e">
        <f>AVERAGE(BA36:BA47)</f>
        <v>#DIV/0!</v>
      </c>
      <c r="BC53">
        <f>AVERAGE(BB36:BB47)</f>
        <v>1</v>
      </c>
      <c r="BD53">
        <f>AVERAGE(BC36:BC47)</f>
        <v>97.5</v>
      </c>
      <c r="BE53" t="e">
        <f>AVERAGE(BD36:BD47)</f>
        <v>#DIV/0!</v>
      </c>
      <c r="BF53" t="e">
        <f>AVERAGE(BE36:BE47)</f>
        <v>#DIV/0!</v>
      </c>
      <c r="BG53" t="e">
        <f>AVERAGE(BF36:BF47)</f>
        <v>#DIV/0!</v>
      </c>
      <c r="BH53" t="e">
        <f>AVERAGE(BG36:BG47)</f>
        <v>#DIV/0!</v>
      </c>
      <c r="BI53">
        <f>AVERAGE(BH36:BH47)</f>
        <v>0.375</v>
      </c>
      <c r="BJ53" t="e">
        <f>AVERAGE(BI36:BI47)</f>
        <v>#DIV/0!</v>
      </c>
      <c r="BK53" t="e">
        <f>AVERAGE(BJ36:BJ47)</f>
        <v>#DIV/0!</v>
      </c>
      <c r="BL53">
        <f>AVERAGE(BK36:BK47)</f>
        <v>0.41728395061728402</v>
      </c>
      <c r="BM53" t="e">
        <f>AVERAGE(BL36:BL47)</f>
        <v>#DIV/0!</v>
      </c>
      <c r="BN53">
        <f>AVERAGE(BM36:BM47)</f>
        <v>0.66666666666666663</v>
      </c>
      <c r="BO53" t="e">
        <f>AVERAGE(BN36:BN47)</f>
        <v>#DIV/0!</v>
      </c>
      <c r="BP53">
        <f>AVERAGE(BO36:BO47)</f>
        <v>36.708333333333336</v>
      </c>
      <c r="BQ53" s="13">
        <f>AVERAGE(BP36:BP47)</f>
        <v>84.090909090909093</v>
      </c>
      <c r="BR53" t="e">
        <f>AVERAGE(BQ36:BQ47)</f>
        <v>#DIV/0!</v>
      </c>
      <c r="BS53" t="e">
        <f>AVERAGE(BR36:BR47)</f>
        <v>#DIV/0!</v>
      </c>
      <c r="BT53">
        <f>AVERAGE(BS36:BS47)</f>
        <v>0</v>
      </c>
      <c r="BU53">
        <f>AVERAGE(BT36:BT47)</f>
        <v>94.5</v>
      </c>
      <c r="BV53" t="e">
        <f>AVERAGE(BU36:BU47)</f>
        <v>#DIV/0!</v>
      </c>
      <c r="BW53" t="e">
        <f>AVERAGE(BV36:BV47)</f>
        <v>#DIV/0!</v>
      </c>
      <c r="BX53" t="e">
        <f>AVERAGE(BW36:BW47)</f>
        <v>#DIV/0!</v>
      </c>
      <c r="BY53" t="e">
        <f>AVERAGE(BX36:BX47)</f>
        <v>#DIV/0!</v>
      </c>
      <c r="BZ53">
        <f>AVERAGE(BY36:BY47)</f>
        <v>0.68958333333333344</v>
      </c>
      <c r="CA53" t="e">
        <f>AVERAGE(BZ36:BZ47)</f>
        <v>#DIV/0!</v>
      </c>
      <c r="CB53" t="e">
        <f>AVERAGE(CA36:CA47)</f>
        <v>#DIV/0!</v>
      </c>
      <c r="CC53">
        <f>AVERAGE(CB36:CB47)</f>
        <v>0.75277777777777766</v>
      </c>
      <c r="CD53" t="e">
        <f>AVERAGE(CC36:CC47)</f>
        <v>#DIV/0!</v>
      </c>
      <c r="CE53">
        <f>AVERAGE(CD36:CD47)</f>
        <v>0.66666666666666663</v>
      </c>
      <c r="CF53">
        <f>AVERAGE(CE36:CE47)</f>
        <v>0.66666666666666663</v>
      </c>
      <c r="CG53" t="e">
        <f>AVERAGE(CF36:CF47)</f>
        <v>#DIV/0!</v>
      </c>
      <c r="CH53">
        <f>AVERAGE(CG36:CG47)</f>
        <v>36.272727272727273</v>
      </c>
      <c r="CI53">
        <f>AVERAGE(CH36:CH47)</f>
        <v>79.222222222222229</v>
      </c>
      <c r="CJ53" t="e">
        <f>AVERAGE(CI36:CI47)</f>
        <v>#DIV/0!</v>
      </c>
      <c r="CK53" t="e">
        <f>AVERAGE(CJ36:CJ47)</f>
        <v>#DIV/0!</v>
      </c>
      <c r="CL53">
        <f>AVERAGE(CK36:CK47)</f>
        <v>0</v>
      </c>
      <c r="CM53">
        <f>AVERAGE(CL36:CL47)</f>
        <v>99.75</v>
      </c>
      <c r="CN53" t="e">
        <f>AVERAGE(CM36:CM47)</f>
        <v>#DIV/0!</v>
      </c>
      <c r="CO53" t="e">
        <f>AVERAGE(CN36:CN47)</f>
        <v>#DIV/0!</v>
      </c>
      <c r="CP53" t="e">
        <f>AVERAGE(CO36:CO47)</f>
        <v>#DIV/0!</v>
      </c>
      <c r="CQ53" t="e">
        <f>AVERAGE(CP36:CP47)</f>
        <v>#DIV/0!</v>
      </c>
      <c r="CR53">
        <f>AVERAGE(CQ36:CQ47)</f>
        <v>6.5972222222222224E-2</v>
      </c>
      <c r="CS53" t="e">
        <f>AVERAGE(CR36:CR47)</f>
        <v>#DIV/0!</v>
      </c>
      <c r="CT53" t="e">
        <f>AVERAGE(CS36:CS47)</f>
        <v>#DIV/0!</v>
      </c>
      <c r="CU53">
        <f>AVERAGE(CT36:CT47)</f>
        <v>8.1597222222222224E-2</v>
      </c>
      <c r="CV53" t="e">
        <f>AVERAGE(CU36:CU47)</f>
        <v>#DIV/0!</v>
      </c>
      <c r="CW53">
        <f>AVERAGE(CV36:CV47)</f>
        <v>0.58333333333333337</v>
      </c>
      <c r="CX53">
        <f>AVERAGE(CW36:CW47)</f>
        <v>0.72727272727272729</v>
      </c>
      <c r="CY53" t="e">
        <f>AVERAGE(CX36:CX47)</f>
        <v>#DIV/0!</v>
      </c>
      <c r="CZ53">
        <f>AVERAGE(CY36:CY47)</f>
        <v>36.510000000000005</v>
      </c>
      <c r="DA53">
        <f>AVERAGE(CZ36:CZ47)</f>
        <v>89.8</v>
      </c>
      <c r="DB53" t="e">
        <f>AVERAGE(DA36:DA47)</f>
        <v>#DIV/0!</v>
      </c>
      <c r="DC53" t="e">
        <f>AVERAGE(DB36:DB47)</f>
        <v>#DIV/0!</v>
      </c>
      <c r="DD53">
        <f>AVERAGE(DC36:DC47)</f>
        <v>0</v>
      </c>
      <c r="DE53">
        <f>AVERAGE(DD36:DD47)</f>
        <v>100</v>
      </c>
      <c r="DF53" t="e">
        <f>AVERAGE(DE36:DE47)</f>
        <v>#DIV/0!</v>
      </c>
      <c r="DG53" t="e">
        <f>AVERAGE(DF36:DF47)</f>
        <v>#DIV/0!</v>
      </c>
      <c r="DH53" t="e">
        <f>AVERAGE(DG36:DG47)</f>
        <v>#DIV/0!</v>
      </c>
      <c r="DI53" t="e">
        <f>AVERAGE(DH36:DH47)</f>
        <v>#DIV/0!</v>
      </c>
      <c r="DJ53">
        <f>AVERAGE(DI36:DI47)</f>
        <v>0.375</v>
      </c>
      <c r="DK53" t="e">
        <f>AVERAGE(DJ36:DJ47)</f>
        <v>#DIV/0!</v>
      </c>
      <c r="DL53" t="e">
        <f>AVERAGE(DK36:DK47)</f>
        <v>#DIV/0!</v>
      </c>
      <c r="DM53">
        <f>AVERAGE(DL36:DL47)</f>
        <v>0.41150793650793654</v>
      </c>
      <c r="DN53" t="e">
        <f>AVERAGE(DM36:DM47)</f>
        <v>#DIV/0!</v>
      </c>
      <c r="DO53">
        <f>AVERAGE(DN36:DN47)</f>
        <v>0.58333333333333337</v>
      </c>
      <c r="DP53">
        <f>AVERAGE(DO36:DO47)</f>
        <v>44199.75</v>
      </c>
      <c r="DQ53" s="28">
        <f>AVERAGE(DP36:DP47)</f>
        <v>0.93767361111111125</v>
      </c>
      <c r="DR53" s="15">
        <f>AVERAGE(DQ36:DQ47)</f>
        <v>44156.5</v>
      </c>
      <c r="DS53" s="28">
        <f>AVERAGE(DR36:DR47)</f>
        <v>0.30098379629629629</v>
      </c>
      <c r="DT53">
        <f>AVERAGE(DS36:DS47)</f>
        <v>522.58333333333337</v>
      </c>
      <c r="DU53">
        <f>AVERAGE(DT36:DT47)</f>
        <v>56.25</v>
      </c>
      <c r="DV53">
        <f>AVERAGE(DU36:DU47)</f>
        <v>466.33333333333331</v>
      </c>
      <c r="DW53" s="29">
        <f>AVERAGE(DV36:DV47)</f>
        <v>0.9099666666666667</v>
      </c>
      <c r="DX53">
        <f>AVERAGE(DW36:DW47)</f>
        <v>6.166666666666667</v>
      </c>
      <c r="DY53">
        <f>AVERAGE(DX36:DX47)</f>
        <v>46.583333333333336</v>
      </c>
      <c r="DZ53">
        <f>AVERAGE(DY36:DY47)</f>
        <v>13.583333333333334</v>
      </c>
      <c r="EA53">
        <f>AVERAGE(DZ36:DZ47)</f>
        <v>44200.75</v>
      </c>
      <c r="EB53">
        <f>AVERAGE(EA36:EA47)</f>
        <v>0.92042824074074081</v>
      </c>
      <c r="EC53">
        <f>AVERAGE(EB36:EB47)</f>
        <v>44201.75</v>
      </c>
      <c r="ED53" s="73">
        <f>AVERAGE(EC36:EC47)</f>
        <v>0.3113636363636364</v>
      </c>
      <c r="EE53" s="71">
        <f>AVERAGE(ED36:ED47)</f>
        <v>560.16666666666663</v>
      </c>
      <c r="EF53" s="71">
        <f>AVERAGE(EE36:EE47)</f>
        <v>55.166666666666664</v>
      </c>
      <c r="EG53" s="71">
        <f>AVERAGE(EF36:EF47)</f>
        <v>505.75</v>
      </c>
      <c r="EH53" s="74">
        <f>AVERAGE(EG36:EG47)</f>
        <v>0.9155333333333332</v>
      </c>
      <c r="EI53">
        <f>AVERAGE(EH36:EH47)</f>
        <v>5.666666666666667</v>
      </c>
      <c r="EJ53" s="71">
        <f>AVERAGE(EI36:EI47)</f>
        <v>45.083333333333336</v>
      </c>
      <c r="EK53" s="71">
        <f>AVERAGE(EJ36:EJ47)</f>
        <v>12.5</v>
      </c>
      <c r="EL53" s="71"/>
      <c r="EM53" s="71"/>
      <c r="EN53">
        <f>AVERAGE(EM36:EM47)</f>
        <v>40184.833333333336</v>
      </c>
      <c r="EO53">
        <f>AVERAGE(EN36:EN47)</f>
        <v>10.725</v>
      </c>
      <c r="EP53" t="e">
        <f>AVERAGE(EO36:EO47)</f>
        <v>#DIV/0!</v>
      </c>
      <c r="EQ53">
        <f>AVERAGE(EP36:EP47)</f>
        <v>9.0909090909090912E-2</v>
      </c>
      <c r="ER53" t="e">
        <f>AVERAGE(EQ36:EQ47)</f>
        <v>#DIV/0!</v>
      </c>
      <c r="ES53">
        <f>AVERAGE(ER36:ER47)</f>
        <v>0.18181818181818182</v>
      </c>
      <c r="ET53" t="e">
        <f>AVERAGE(ES36:ES47)</f>
        <v>#DIV/0!</v>
      </c>
      <c r="EU53">
        <f>AVERAGE(ET36:ET47)</f>
        <v>0.18181818181818182</v>
      </c>
      <c r="EV53">
        <f>AVERAGE(EU36:EU47)</f>
        <v>0.90340909090909094</v>
      </c>
      <c r="EW53">
        <f>AVERAGE(EV36:EV47)</f>
        <v>27.727272727272727</v>
      </c>
      <c r="EX53">
        <f>AVERAGE(EW36:EW47)</f>
        <v>0.28566919191919199</v>
      </c>
      <c r="EY53">
        <f>AVERAGE(EX36:EX47)</f>
        <v>0.33333333333333331</v>
      </c>
      <c r="EZ53">
        <f>AVERAGE(EY36:EY47)</f>
        <v>0.25</v>
      </c>
      <c r="FA53">
        <f>AVERAGE(EZ36:EZ47)</f>
        <v>0</v>
      </c>
      <c r="FB53">
        <f>AVERAGE(FA36:FA47)</f>
        <v>0.16666666666666666</v>
      </c>
      <c r="FC53" t="e">
        <f>AVERAGE(FB36:FB47)</f>
        <v>#DIV/0!</v>
      </c>
      <c r="FD53">
        <f>AVERAGE(FC36:FC47)</f>
        <v>0.5</v>
      </c>
      <c r="FE53">
        <f>AVERAGE(FD36:FD47)</f>
        <v>0.58333333333333337</v>
      </c>
      <c r="FF53" t="e">
        <f>AVERAGE(FE36:FE47)</f>
        <v>#DIV/0!</v>
      </c>
      <c r="FG53">
        <f>AVERAGE(FF36:FF47)</f>
        <v>0.91145833333333337</v>
      </c>
      <c r="FH53">
        <f>AVERAGE(FG36:FG47)</f>
        <v>41.666666666666664</v>
      </c>
      <c r="FI53" s="17">
        <f>AVERAGE(FH36:FH47)</f>
        <v>1.8333333333333333</v>
      </c>
      <c r="FJ53" s="28">
        <f>AVERAGE(FI36:FI47)</f>
        <v>0.30729166666666663</v>
      </c>
      <c r="FK53" s="17">
        <f>AVERAGE(FJ36:FJ47)</f>
        <v>0.2</v>
      </c>
      <c r="FL53" s="28">
        <f>AVERAGE(FK36:FK47)</f>
        <v>0.32916666666666666</v>
      </c>
      <c r="FM53">
        <f>AVERAGE(FL36:FL47)</f>
        <v>3.6666666666666665</v>
      </c>
      <c r="FN53">
        <f>AVERAGE(FM36:FM47)</f>
        <v>2.9166666666666665</v>
      </c>
      <c r="FO53" s="13">
        <f>AVERAGE(FN36:FN47)</f>
        <v>7.375</v>
      </c>
      <c r="FP53">
        <f>AVERAGE(FO36:FO47)</f>
        <v>0.16666666666666666</v>
      </c>
      <c r="FQ53" t="e">
        <f>AVERAGE(FP36:FP47)</f>
        <v>#DIV/0!</v>
      </c>
      <c r="FR53">
        <f>AVERAGE(FQ36:FQ47)</f>
        <v>1.75</v>
      </c>
      <c r="FS53">
        <f>AVERAGE(FR36:FR47)</f>
        <v>0.625</v>
      </c>
      <c r="FT53" t="e">
        <f>AVERAGE(FS36:FS47)</f>
        <v>#DIV/0!</v>
      </c>
      <c r="FU53">
        <f>AVERAGE(FT36:FT47)</f>
        <v>0.89895833333333319</v>
      </c>
      <c r="FV53">
        <f>AVERAGE(FU36:FU47)</f>
        <v>30.90909090909091</v>
      </c>
      <c r="FW53">
        <f>AVERAGE(FV36:FV47)</f>
        <v>1.3636363636363635</v>
      </c>
      <c r="FX53" s="62">
        <f>AVERAGE(FW36:FW47)</f>
        <v>0.31481481481481477</v>
      </c>
      <c r="FY53">
        <f>AVERAGE(FX36:FX47)</f>
        <v>0.45454545454545453</v>
      </c>
      <c r="FZ53" s="62">
        <f>AVERAGE(FY36:FY47)</f>
        <v>0.33194444444444443</v>
      </c>
      <c r="GA53" s="13">
        <f>AVERAGE(FZ36:FZ47)</f>
        <v>4.166666666666667</v>
      </c>
      <c r="GB53">
        <f>AVERAGE(GA36:GA47)</f>
        <v>3.75</v>
      </c>
      <c r="GC53" s="13">
        <f>AVERAGE(GB36:GB47)</f>
        <v>8.3541666666666661</v>
      </c>
      <c r="GD53">
        <f>AVERAGE(GC36:GC47)</f>
        <v>7.333333333333333</v>
      </c>
      <c r="GK53">
        <f>AVERAGE(GM36:GM47)</f>
        <v>1.6666666666666667</v>
      </c>
      <c r="GL53">
        <f>AVERAGE(GN36:GN47)</f>
        <v>2</v>
      </c>
      <c r="GM53">
        <f>AVERAGE(GO36:GO47)</f>
        <v>1.75</v>
      </c>
      <c r="GN53">
        <f>AVERAGE(GP36:GP47)</f>
        <v>2.1666666666666665</v>
      </c>
      <c r="GO53">
        <f>AVERAGE(GQ36:GQ47)</f>
        <v>2.4166666666666665</v>
      </c>
    </row>
    <row r="54" spans="1:197" x14ac:dyDescent="0.2">
      <c r="A54" t="s">
        <v>617</v>
      </c>
      <c r="E54">
        <f>AVERAGE(D26:D47)</f>
        <v>10.812727272727274</v>
      </c>
      <c r="G54">
        <f>AVERAGE(F26:F47)</f>
        <v>104.6</v>
      </c>
      <c r="H54">
        <f>AVERAGE(G26:G47)</f>
        <v>4.6500000000000004</v>
      </c>
      <c r="I54" t="e">
        <f>AVERAGE(H26:H47)</f>
        <v>#DIV/0!</v>
      </c>
      <c r="J54">
        <f>AVERAGE(I26:I47)</f>
        <v>0</v>
      </c>
      <c r="K54">
        <f>AVERAGE(J26:J47)</f>
        <v>3</v>
      </c>
      <c r="L54">
        <f>AVERAGE(K26:K47)</f>
        <v>36.588235294117645</v>
      </c>
      <c r="M54">
        <f>AVERAGE(L26:L47)</f>
        <v>89.7</v>
      </c>
      <c r="N54" t="e">
        <f>AVERAGE(M26:M47)</f>
        <v>#DIV/0!</v>
      </c>
      <c r="O54" t="e">
        <f>AVERAGE(N26:N47)</f>
        <v>#DIV/0!</v>
      </c>
      <c r="P54">
        <f>AVERAGE(O26:O47)</f>
        <v>0</v>
      </c>
      <c r="Q54">
        <f>AVERAGE(P26:P47)</f>
        <v>99</v>
      </c>
      <c r="R54" t="e">
        <f>AVERAGE(Q26:Q47)</f>
        <v>#DIV/0!</v>
      </c>
      <c r="S54">
        <f>AVERAGE(R26:R47)</f>
        <v>79</v>
      </c>
      <c r="T54" t="e">
        <f>AVERAGE(S26:S47)</f>
        <v>#DIV/0!</v>
      </c>
      <c r="U54" t="e">
        <f>AVERAGE(T26:T47)</f>
        <v>#DIV/0!</v>
      </c>
      <c r="V54">
        <f>AVERAGE(U26:U47)</f>
        <v>3.3232539682539679</v>
      </c>
      <c r="W54" t="e">
        <f>AVERAGE(V26:V47)</f>
        <v>#DIV/0!</v>
      </c>
      <c r="X54" t="e">
        <f>AVERAGE(W26:W47)</f>
        <v>#DIV/0!</v>
      </c>
      <c r="Y54">
        <f>AVERAGE(X26:X47)</f>
        <v>0.78549382716049387</v>
      </c>
      <c r="Z54" t="e">
        <f>AVERAGE(Y26:Y47)</f>
        <v>#DIV/0!</v>
      </c>
      <c r="AA54">
        <f>AVERAGE(Z26:Z47)</f>
        <v>0.81818181818181823</v>
      </c>
      <c r="AB54">
        <f>AVERAGE(AA26:AA47)</f>
        <v>0</v>
      </c>
      <c r="AC54">
        <f>AVERAGE(AB26:AB47)</f>
        <v>1</v>
      </c>
      <c r="AD54">
        <f>AVERAGE(AC26:AC47)</f>
        <v>1</v>
      </c>
      <c r="AE54">
        <f>AVERAGE(AD26:AD47)</f>
        <v>8</v>
      </c>
      <c r="AF54">
        <f>AVERAGE(AE26:AE47)</f>
        <v>4.5</v>
      </c>
      <c r="AG54">
        <f>AVERAGE(AF26:AF47)</f>
        <v>36.306249999999999</v>
      </c>
      <c r="AH54">
        <f>AVERAGE(AG26:AG47)</f>
        <v>77.473684210526315</v>
      </c>
      <c r="AI54" t="e">
        <f>AVERAGE(AH26:AH47)</f>
        <v>#DIV/0!</v>
      </c>
      <c r="AJ54" t="e">
        <f>AVERAGE(AI26:AI47)</f>
        <v>#DIV/0!</v>
      </c>
      <c r="AK54">
        <f>AVERAGE(AJ26:AJ47)</f>
        <v>0</v>
      </c>
      <c r="AL54">
        <f>AVERAGE(AK26:AK47)</f>
        <v>98.333333333333329</v>
      </c>
      <c r="AM54" t="e">
        <f>AVERAGE(AL26:AL47)</f>
        <v>#DIV/0!</v>
      </c>
      <c r="AN54">
        <f>AVERAGE(AM26:AM47)</f>
        <v>75</v>
      </c>
      <c r="AO54" t="e">
        <f>AVERAGE(AN26:AN47)</f>
        <v>#DIV/0!</v>
      </c>
      <c r="AP54" t="e">
        <f>AVERAGE(AO26:AO47)</f>
        <v>#DIV/0!</v>
      </c>
      <c r="AQ54">
        <f>AVERAGE(AP26:AP47)</f>
        <v>8.3333333333333329E-2</v>
      </c>
      <c r="AR54" t="e">
        <f>AVERAGE(AQ26:AQ47)</f>
        <v>#DIV/0!</v>
      </c>
      <c r="AS54" t="e">
        <f>AVERAGE(AR26:AR47)</f>
        <v>#DIV/0!</v>
      </c>
      <c r="AT54">
        <f>AVERAGE(AS26:AS47)</f>
        <v>0.69539930555555551</v>
      </c>
      <c r="AU54" t="e">
        <f>AVERAGE(AT26:AT47)</f>
        <v>#DIV/0!</v>
      </c>
      <c r="AV54">
        <f>AVERAGE(AU26:AU47)</f>
        <v>0.5</v>
      </c>
      <c r="AW54">
        <f>AVERAGE(AV26:AV47)</f>
        <v>0.81818181818181823</v>
      </c>
      <c r="AX54">
        <f>AVERAGE(AW26:AW47)</f>
        <v>0</v>
      </c>
      <c r="AY54">
        <f>AVERAGE(AX26:AX47)</f>
        <v>36.647619047619038</v>
      </c>
      <c r="AZ54">
        <f>AVERAGE(AY26:AY47)</f>
        <v>89</v>
      </c>
      <c r="BA54" t="e">
        <f>AVERAGE(AZ26:AZ47)</f>
        <v>#DIV/0!</v>
      </c>
      <c r="BB54" t="e">
        <f>AVERAGE(BA26:BA47)</f>
        <v>#DIV/0!</v>
      </c>
      <c r="BC54">
        <f>AVERAGE(BB26:BB47)</f>
        <v>0.81818181818181823</v>
      </c>
      <c r="BD54">
        <f>AVERAGE(BC26:BC47)</f>
        <v>97.625</v>
      </c>
      <c r="BE54" t="e">
        <f>AVERAGE(BD26:BD47)</f>
        <v>#DIV/0!</v>
      </c>
      <c r="BF54">
        <f>AVERAGE(BE26:BE47)</f>
        <v>75</v>
      </c>
      <c r="BG54" t="e">
        <f>AVERAGE(BF26:BF47)</f>
        <v>#DIV/0!</v>
      </c>
      <c r="BH54" t="e">
        <f>AVERAGE(BG26:BG47)</f>
        <v>#DIV/0!</v>
      </c>
      <c r="BI54">
        <f>AVERAGE(BH26:BH47)</f>
        <v>0.42638888888888893</v>
      </c>
      <c r="BJ54" t="e">
        <f>AVERAGE(BI26:BI47)</f>
        <v>#DIV/0!</v>
      </c>
      <c r="BK54" t="e">
        <f>AVERAGE(BJ26:BJ47)</f>
        <v>#DIV/0!</v>
      </c>
      <c r="BL54">
        <f>AVERAGE(BK26:BK47)</f>
        <v>0.44273504273504272</v>
      </c>
      <c r="BM54" t="e">
        <f>AVERAGE(BL26:BL47)</f>
        <v>#DIV/0!</v>
      </c>
      <c r="BN54">
        <f>AVERAGE(BM26:BM47)</f>
        <v>0.77272727272727271</v>
      </c>
      <c r="BO54" t="e">
        <f>AVERAGE(BN26:BN47)</f>
        <v>#DIV/0!</v>
      </c>
      <c r="BP54">
        <f>AVERAGE(BO26:BO47)</f>
        <v>36.714999999999996</v>
      </c>
      <c r="BQ54" s="13">
        <f>AVERAGE(BP26:BP47)</f>
        <v>83.473684210526315</v>
      </c>
      <c r="BR54" t="e">
        <f>AVERAGE(BQ26:BQ47)</f>
        <v>#DIV/0!</v>
      </c>
      <c r="BS54" t="e">
        <f>AVERAGE(BR26:BR47)</f>
        <v>#DIV/0!</v>
      </c>
      <c r="BT54">
        <f>AVERAGE(BS26:BS47)</f>
        <v>0</v>
      </c>
      <c r="BU54">
        <f>AVERAGE(BT26:BT47)</f>
        <v>96.8</v>
      </c>
      <c r="BV54" t="e">
        <f>AVERAGE(BU26:BU47)</f>
        <v>#DIV/0!</v>
      </c>
      <c r="BW54">
        <f>AVERAGE(BV26:BV47)</f>
        <v>75</v>
      </c>
      <c r="BX54" t="e">
        <f>AVERAGE(BW26:BW47)</f>
        <v>#DIV/0!</v>
      </c>
      <c r="BY54" t="e">
        <f>AVERAGE(BX26:BX47)</f>
        <v>#DIV/0!</v>
      </c>
      <c r="BZ54">
        <f>AVERAGE(BY26:BY47)</f>
        <v>0.68958333333333344</v>
      </c>
      <c r="CA54" t="e">
        <f>AVERAGE(BZ26:BZ47)</f>
        <v>#DIV/0!</v>
      </c>
      <c r="CB54" t="e">
        <f>AVERAGE(CA26:CA47)</f>
        <v>#DIV/0!</v>
      </c>
      <c r="CC54">
        <f>AVERAGE(CB26:CB47)</f>
        <v>0.77350427350427364</v>
      </c>
      <c r="CD54" t="e">
        <f>AVERAGE(CC26:CC47)</f>
        <v>#DIV/0!</v>
      </c>
      <c r="CE54">
        <f>AVERAGE(CD26:CD47)</f>
        <v>0.42105263157894735</v>
      </c>
      <c r="CF54">
        <f>AVERAGE(CE26:CE47)</f>
        <v>0.81818181818181823</v>
      </c>
      <c r="CG54" t="e">
        <f>AVERAGE(CF26:CF47)</f>
        <v>#DIV/0!</v>
      </c>
      <c r="CH54">
        <f>AVERAGE(CG26:CG47)</f>
        <v>36.305882352941182</v>
      </c>
      <c r="CI54">
        <f>AVERAGE(CH26:CH47)</f>
        <v>79.62222222222222</v>
      </c>
      <c r="CJ54" t="e">
        <f>AVERAGE(CI26:CI47)</f>
        <v>#DIV/0!</v>
      </c>
      <c r="CK54" t="e">
        <f>AVERAGE(CJ26:CJ47)</f>
        <v>#DIV/0!</v>
      </c>
      <c r="CL54">
        <f>AVERAGE(CK26:CK47)</f>
        <v>0</v>
      </c>
      <c r="CM54">
        <f>AVERAGE(CL26:CL47)</f>
        <v>98.857142857142861</v>
      </c>
      <c r="CN54" t="e">
        <f>AVERAGE(CM26:CM47)</f>
        <v>#DIV/0!</v>
      </c>
      <c r="CO54" t="e">
        <f>AVERAGE(CN26:CN47)</f>
        <v>#DIV/0!</v>
      </c>
      <c r="CP54" t="e">
        <f>AVERAGE(CO26:CO47)</f>
        <v>#DIV/0!</v>
      </c>
      <c r="CQ54" t="e">
        <f>AVERAGE(CP26:CP47)</f>
        <v>#DIV/0!</v>
      </c>
      <c r="CR54">
        <f>AVERAGE(CQ26:CQ47)</f>
        <v>6.5972222222222224E-2</v>
      </c>
      <c r="CS54" t="e">
        <f>AVERAGE(CR26:CR47)</f>
        <v>#DIV/0!</v>
      </c>
      <c r="CT54" t="e">
        <f>AVERAGE(CS26:CS47)</f>
        <v>#DIV/0!</v>
      </c>
      <c r="CU54">
        <f>AVERAGE(CT26:CT47)</f>
        <v>7.648809523809523E-2</v>
      </c>
      <c r="CV54" t="e">
        <f>AVERAGE(CU26:CU47)</f>
        <v>#DIV/0!</v>
      </c>
      <c r="CW54">
        <f>AVERAGE(CV26:CV47)</f>
        <v>0.47619047619047616</v>
      </c>
      <c r="CX54">
        <f>AVERAGE(CW26:CW47)</f>
        <v>0.80952380952380953</v>
      </c>
      <c r="CY54" t="e">
        <f>AVERAGE(CX26:CX47)</f>
        <v>#DIV/0!</v>
      </c>
      <c r="CZ54">
        <f>AVERAGE(CY26:CY47)</f>
        <v>36.589999999999996</v>
      </c>
      <c r="DA54">
        <f>AVERAGE(CZ26:CZ47)</f>
        <v>90.315789473684205</v>
      </c>
      <c r="DB54" t="e">
        <f>AVERAGE(DA26:DA47)</f>
        <v>#DIV/0!</v>
      </c>
      <c r="DC54" t="e">
        <f>AVERAGE(DB26:DB47)</f>
        <v>#DIV/0!</v>
      </c>
      <c r="DD54">
        <f>AVERAGE(DC26:DC47)</f>
        <v>0.25</v>
      </c>
      <c r="DE54">
        <f>AVERAGE(DD26:DD47)</f>
        <v>99.25</v>
      </c>
      <c r="DF54" t="e">
        <f>AVERAGE(DE26:DE47)</f>
        <v>#DIV/0!</v>
      </c>
      <c r="DG54" t="e">
        <f>AVERAGE(DF26:DF47)</f>
        <v>#DIV/0!</v>
      </c>
      <c r="DH54" t="e">
        <f>AVERAGE(DG26:DG47)</f>
        <v>#DIV/0!</v>
      </c>
      <c r="DI54" t="e">
        <f>AVERAGE(DH26:DH47)</f>
        <v>#DIV/0!</v>
      </c>
      <c r="DJ54">
        <f>AVERAGE(DI26:DI47)</f>
        <v>0.375</v>
      </c>
      <c r="DK54" t="e">
        <f>AVERAGE(DJ26:DJ47)</f>
        <v>#DIV/0!</v>
      </c>
      <c r="DL54" t="e">
        <f>AVERAGE(DK26:DK47)</f>
        <v>#DIV/0!</v>
      </c>
      <c r="DM54">
        <f>AVERAGE(DL26:DL47)</f>
        <v>0.42980324074074067</v>
      </c>
      <c r="DN54" t="e">
        <f>AVERAGE(DM26:DM47)</f>
        <v>#DIV/0!</v>
      </c>
      <c r="DO54">
        <f>AVERAGE(DN26:DN47)</f>
        <v>0.63636363636363635</v>
      </c>
      <c r="DP54">
        <f>AVERAGE(DO26:DO47)</f>
        <v>44119.86363636364</v>
      </c>
      <c r="DQ54" s="28">
        <f>AVERAGE(DP26:DP47)</f>
        <v>0.89163510101010068</v>
      </c>
      <c r="DR54" s="15">
        <f>AVERAGE(DQ26:DQ47)</f>
        <v>44098</v>
      </c>
      <c r="DS54" s="28">
        <f>AVERAGE(DR26:DR47)</f>
        <v>0.30221560846560841</v>
      </c>
      <c r="DT54">
        <f>AVERAGE(DS26:DS47)</f>
        <v>543.42857142857144</v>
      </c>
      <c r="DU54">
        <f>AVERAGE(DT26:DT47)</f>
        <v>55.333333333333336</v>
      </c>
      <c r="DV54">
        <f>AVERAGE(DU26:DU47)</f>
        <v>488.09523809523807</v>
      </c>
      <c r="DW54" s="29">
        <f>AVERAGE(DV26:DV47)</f>
        <v>0.91296666666666648</v>
      </c>
      <c r="DX54">
        <f>AVERAGE(DW26:DW47)</f>
        <v>6.0952380952380949</v>
      </c>
      <c r="DY54">
        <f>AVERAGE(DX26:DX47)</f>
        <v>45.80952380952381</v>
      </c>
      <c r="DZ54">
        <f>AVERAGE(DY26:DY47)</f>
        <v>13.238095238095237</v>
      </c>
      <c r="EA54">
        <f>AVERAGE(DZ26:DZ47)</f>
        <v>44122.227272727272</v>
      </c>
      <c r="EB54">
        <f>AVERAGE(EA26:EA47)</f>
        <v>0.83491161616161591</v>
      </c>
      <c r="EC54">
        <f>AVERAGE(EB26:EB47)</f>
        <v>44123.090909090912</v>
      </c>
      <c r="ED54" s="62">
        <f>AVERAGE(EC26:EC47)</f>
        <v>0.30770502645502651</v>
      </c>
      <c r="EE54" s="13">
        <f>AVERAGE(ED26:ED47)</f>
        <v>549</v>
      </c>
      <c r="EF54">
        <f>AVERAGE(EE26:EE47)</f>
        <v>73.681818181818187</v>
      </c>
      <c r="EG54" s="13">
        <f>AVERAGE(EF26:EF47)</f>
        <v>475.72727272727275</v>
      </c>
      <c r="EH54" s="29">
        <f>AVERAGE(EG26:EG47)</f>
        <v>0.88673636363636354</v>
      </c>
      <c r="EI54">
        <f>AVERAGE(EH26:EH47)</f>
        <v>6.1818181818181817</v>
      </c>
      <c r="EJ54">
        <f>AVERAGE(EI26:EI47)</f>
        <v>63.227272727272727</v>
      </c>
      <c r="EK54">
        <f>AVERAGE(EJ26:EJ47)</f>
        <v>13.954545454545455</v>
      </c>
      <c r="EN54">
        <f>AVERAGE(EM26:EM47)</f>
        <v>40084.045454545456</v>
      </c>
      <c r="EO54">
        <f>AVERAGE(EN26:EN47)</f>
        <v>10.798636363636362</v>
      </c>
      <c r="EP54" t="e">
        <f>AVERAGE(EO26:EO47)</f>
        <v>#DIV/0!</v>
      </c>
      <c r="EQ54">
        <f>AVERAGE(EP26:EP47)</f>
        <v>9.5238095238095233E-2</v>
      </c>
      <c r="ER54" t="e">
        <f>AVERAGE(EQ26:EQ47)</f>
        <v>#DIV/0!</v>
      </c>
      <c r="ES54">
        <f>AVERAGE(ER26:ER47)</f>
        <v>0.14285714285714285</v>
      </c>
      <c r="ET54" t="e">
        <f>AVERAGE(ES26:ES47)</f>
        <v>#DIV/0!</v>
      </c>
      <c r="EU54">
        <f>AVERAGE(ET26:ET47)</f>
        <v>0.19047619047619047</v>
      </c>
      <c r="EV54">
        <f>AVERAGE(EU26:EU47)</f>
        <v>0.86210317460317465</v>
      </c>
      <c r="EW54">
        <f>AVERAGE(EV26:EV47)</f>
        <v>28.714285714285715</v>
      </c>
      <c r="EX54">
        <f>AVERAGE(EW26:EW47)</f>
        <v>0.28422619047619052</v>
      </c>
      <c r="EY54">
        <f>AVERAGE(EX26:EX47)</f>
        <v>0.54545454545454541</v>
      </c>
      <c r="EZ54">
        <f>AVERAGE(EY26:EY47)</f>
        <v>0.54545454545454541</v>
      </c>
      <c r="FA54">
        <f>AVERAGE(EZ26:EZ47)</f>
        <v>0</v>
      </c>
      <c r="FB54">
        <f>AVERAGE(FA26:FA47)</f>
        <v>0.40909090909090912</v>
      </c>
      <c r="FC54" t="e">
        <f>AVERAGE(FB26:FB47)</f>
        <v>#DIV/0!</v>
      </c>
      <c r="FD54">
        <f>AVERAGE(FC26:FC47)</f>
        <v>2.0454545454545454</v>
      </c>
      <c r="FE54">
        <f>AVERAGE(FD26:FD47)</f>
        <v>0.5</v>
      </c>
      <c r="FF54" t="e">
        <f>AVERAGE(FE26:FE47)</f>
        <v>#DIV/0!</v>
      </c>
      <c r="FG54">
        <f>AVERAGE(FF26:FF47)</f>
        <v>0.84947916666666656</v>
      </c>
      <c r="FH54">
        <f>AVERAGE(FG26:FG47)</f>
        <v>34.363636363636367</v>
      </c>
      <c r="FI54" s="17">
        <f>AVERAGE(FH26:FH47)</f>
        <v>1.4090909090909092</v>
      </c>
      <c r="FJ54" s="28">
        <f>AVERAGE(FI26:FI47)</f>
        <v>0.30135233918128651</v>
      </c>
      <c r="FK54" s="17">
        <f>AVERAGE(FJ26:FJ47)</f>
        <v>0.15</v>
      </c>
      <c r="FL54" s="28">
        <f>AVERAGE(FK26:FK47)</f>
        <v>0.32060185185185192</v>
      </c>
      <c r="FM54">
        <f>AVERAGE(FL26:FL47)</f>
        <v>4</v>
      </c>
      <c r="FN54">
        <f>AVERAGE(FM26:FM47)</f>
        <v>2.9090909090909092</v>
      </c>
      <c r="FO54" s="13">
        <f>AVERAGE(FN26:FN47)</f>
        <v>7.7272727272727275</v>
      </c>
      <c r="FP54">
        <f>AVERAGE(FO26:FO47)</f>
        <v>0.36363636363636365</v>
      </c>
      <c r="FQ54" t="e">
        <f>AVERAGE(FP26:FP47)</f>
        <v>#DIV/0!</v>
      </c>
      <c r="FR54">
        <f>AVERAGE(FQ26:FQ47)</f>
        <v>1.9312499999999999</v>
      </c>
      <c r="FS54">
        <f>AVERAGE(FR26:FR47)</f>
        <v>0.47058823529411764</v>
      </c>
      <c r="FT54" t="e">
        <f>AVERAGE(FS26:FS47)</f>
        <v>#DIV/0!</v>
      </c>
      <c r="FU54">
        <f>AVERAGE(FT26:FT47)</f>
        <v>0.8984375</v>
      </c>
      <c r="FV54">
        <f>AVERAGE(FU26:FU47)</f>
        <v>35</v>
      </c>
      <c r="FW54">
        <f>AVERAGE(FV26:FV47)</f>
        <v>1.3809523809523809</v>
      </c>
      <c r="FX54" s="28">
        <f>AVERAGE(FW26:FW47)</f>
        <v>0.30939327485380114</v>
      </c>
      <c r="FY54">
        <f>AVERAGE(FX26:FX47)</f>
        <v>0.38095238095238093</v>
      </c>
      <c r="FZ54" s="28">
        <f>AVERAGE(FY26:FY47)</f>
        <v>0.32193287037037038</v>
      </c>
      <c r="GA54">
        <f>AVERAGE(FZ26:FZ47)</f>
        <v>4</v>
      </c>
      <c r="GB54">
        <f>AVERAGE(GA26:GA47)</f>
        <v>3.7727272727272729</v>
      </c>
      <c r="GC54">
        <f>AVERAGE(GB26:GB47)</f>
        <v>8.125</v>
      </c>
      <c r="GD54">
        <f>AVERAGE(GC26:GC47)</f>
        <v>7.0454545454545459</v>
      </c>
      <c r="GK54">
        <f>AVERAGE(GM26:GM47)</f>
        <v>1.9523809523809523</v>
      </c>
      <c r="GL54">
        <f>AVERAGE(GN26:GN47)</f>
        <v>2.2380952380952381</v>
      </c>
      <c r="GM54">
        <f>AVERAGE(GO26:GO47)</f>
        <v>1.9523809523809523</v>
      </c>
      <c r="GN54">
        <f>AVERAGE(GP26:GP47)</f>
        <v>2.3809523809523809</v>
      </c>
      <c r="GO54">
        <f>AVERAGE(GQ26:GQ47)</f>
        <v>2.6190476190476191</v>
      </c>
    </row>
    <row r="55" spans="1:197" x14ac:dyDescent="0.2">
      <c r="A55" t="s">
        <v>615</v>
      </c>
      <c r="E55">
        <f>STDEV(D5:D25)</f>
        <v>4.4193459977262481</v>
      </c>
      <c r="G55">
        <f>STDEV(F5:F25)</f>
        <v>42.509235322683679</v>
      </c>
      <c r="H55">
        <f>STDEV(G5:G25)</f>
        <v>1.6454793645565065</v>
      </c>
      <c r="I55" t="e">
        <f>STDEV(H5:H25)</f>
        <v>#DIV/0!</v>
      </c>
      <c r="J55" t="e">
        <f>STDEV(I5:I25)</f>
        <v>#DIV/0!</v>
      </c>
      <c r="K55" t="e">
        <f>STDEV(J5:J25)</f>
        <v>#DIV/0!</v>
      </c>
      <c r="L55">
        <f>STDEV(K5:K25)</f>
        <v>0.60253848970746005</v>
      </c>
      <c r="M55">
        <f>STDEV(L5:L25)</f>
        <v>18.783469153761022</v>
      </c>
      <c r="N55" t="e">
        <f>STDEV(M5:M25)</f>
        <v>#DIV/0!</v>
      </c>
      <c r="O55" t="e">
        <f>STDEV(N5:N25)</f>
        <v>#DIV/0!</v>
      </c>
      <c r="P55">
        <f>STDEV(O5:O25)</f>
        <v>1.6458405781822274</v>
      </c>
      <c r="Q55">
        <f>STDEV(P5:P25)</f>
        <v>1.815338686155987</v>
      </c>
      <c r="R55" t="e">
        <f>STDEV(Q5:Q25)</f>
        <v>#DIV/0!</v>
      </c>
      <c r="S55">
        <f>STDEV(R5:R25)</f>
        <v>14.849242404917497</v>
      </c>
      <c r="T55" t="e">
        <f>STDEV(S5:S25)</f>
        <v>#DIV/0!</v>
      </c>
      <c r="U55" t="e">
        <f>STDEV(T5:T25)</f>
        <v>#DIV/0!</v>
      </c>
      <c r="V55">
        <f>STDEV(U5:U25)</f>
        <v>0.10598869465684373</v>
      </c>
      <c r="W55" t="e">
        <f>STDEV(V5:V25)</f>
        <v>#DIV/0!</v>
      </c>
      <c r="X55" t="e">
        <f>STDEV(W5:W25)</f>
        <v>#DIV/0!</v>
      </c>
      <c r="Y55">
        <f>STDEV(X5:X25)</f>
        <v>8.9954087916870928E-2</v>
      </c>
      <c r="Z55" t="e">
        <f>STDEV(Y5:Y25)</f>
        <v>#DIV/0!</v>
      </c>
      <c r="AA55">
        <f>STDEV(Z5:Z25)</f>
        <v>0.4442616583193193</v>
      </c>
      <c r="AB55">
        <f>STDEV(AA5:AA25)</f>
        <v>0</v>
      </c>
      <c r="AC55">
        <f>STDEV(AB5:AB25)</f>
        <v>0</v>
      </c>
      <c r="AD55">
        <f>STDEV(AC5:AC25)</f>
        <v>0</v>
      </c>
      <c r="AE55" t="e">
        <f>STDEV(AD5:AD25)</f>
        <v>#DIV/0!</v>
      </c>
      <c r="AF55" t="e">
        <f>STDEV(AE5:AE25)</f>
        <v>#DIV/0!</v>
      </c>
      <c r="AG55">
        <f>STDEV(AF5:AF25)</f>
        <v>0.57190560706449978</v>
      </c>
      <c r="AH55">
        <f>STDEV(AG5:AG25)</f>
        <v>14.482008542621807</v>
      </c>
      <c r="AI55" t="e">
        <f>STDEV(AH5:AH25)</f>
        <v>#DIV/0!</v>
      </c>
      <c r="AJ55" t="e">
        <f>STDEV(AI5:AI25)</f>
        <v>#DIV/0!</v>
      </c>
      <c r="AK55">
        <f>STDEV(AJ5:AJ25)</f>
        <v>0</v>
      </c>
      <c r="AL55">
        <f>STDEV(AK5:AK25)</f>
        <v>1.9002923751652301</v>
      </c>
      <c r="AM55" t="e">
        <f>STDEV(AL5:AL25)</f>
        <v>#DIV/0!</v>
      </c>
      <c r="AN55" t="e">
        <f>STDEV(AM5:AM25)</f>
        <v>#DIV/0!</v>
      </c>
      <c r="AO55" t="e">
        <f>STDEV(AN5:AN25)</f>
        <v>#DIV/0!</v>
      </c>
      <c r="AP55" t="e">
        <f>STDEV(AO5:AO25)</f>
        <v>#DIV/0!</v>
      </c>
      <c r="AQ55">
        <f>STDEV(AP5:AP25)</f>
        <v>0.45883250034678846</v>
      </c>
      <c r="AR55" t="e">
        <f>STDEV(AQ5:AQ25)</f>
        <v>#DIV/0!</v>
      </c>
      <c r="AS55" t="e">
        <f>STDEV(AR5:AR25)</f>
        <v>#DIV/0!</v>
      </c>
      <c r="AT55">
        <f>STDEV(AS5:AS25)</f>
        <v>0.26993562146068767</v>
      </c>
      <c r="AU55" t="e">
        <f>STDEV(AT5:AT25)</f>
        <v>#DIV/0!</v>
      </c>
      <c r="AV55">
        <f>STDEV(AU5:AU25)</f>
        <v>0.47756693294091923</v>
      </c>
      <c r="AW55">
        <f>STDEV(AV5:AV25)</f>
        <v>0.41885390829169544</v>
      </c>
      <c r="AX55">
        <f>STDEV(AW5:AW25)</f>
        <v>0</v>
      </c>
      <c r="AY55">
        <f>STDEV(AX5:AX25)</f>
        <v>0.39185792269513653</v>
      </c>
      <c r="AZ55">
        <f>STDEV(AY5:AY25)</f>
        <v>15.766386630056395</v>
      </c>
      <c r="BA55" t="e">
        <f>STDEV(AZ5:AZ25)</f>
        <v>#DIV/0!</v>
      </c>
      <c r="BB55" t="e">
        <f>STDEV(BA5:BA25)</f>
        <v>#DIV/0!</v>
      </c>
      <c r="BC55">
        <f>STDEV(BB5:BB25)</f>
        <v>0</v>
      </c>
      <c r="BD55">
        <f>STDEV(BC5:BC25)</f>
        <v>1.4142135623730951</v>
      </c>
      <c r="BE55" t="e">
        <f>STDEV(BD5:BD25)</f>
        <v>#DIV/0!</v>
      </c>
      <c r="BF55" t="e">
        <f>STDEV(BE5:BE25)</f>
        <v>#DIV/0!</v>
      </c>
      <c r="BG55" t="e">
        <f>STDEV(BF5:BF25)</f>
        <v>#DIV/0!</v>
      </c>
      <c r="BH55" t="e">
        <f>STDEV(BG5:BG25)</f>
        <v>#DIV/0!</v>
      </c>
      <c r="BI55">
        <f>STDEV(BH5:BH25)</f>
        <v>7.0124104602456452E-2</v>
      </c>
      <c r="BJ55" t="e">
        <f>STDEV(BI5:BI25)</f>
        <v>#DIV/0!</v>
      </c>
      <c r="BK55" t="e">
        <f>STDEV(BJ5:BJ25)</f>
        <v>#DIV/0!</v>
      </c>
      <c r="BL55">
        <f>STDEV(BK5:BK25)</f>
        <v>9.191770034309818E-2</v>
      </c>
      <c r="BM55" t="e">
        <f>STDEV(BL5:BL25)</f>
        <v>#DIV/0!</v>
      </c>
      <c r="BN55">
        <f>STDEV(BM5:BM25)</f>
        <v>0.43643578047198484</v>
      </c>
      <c r="BO55" t="e">
        <f>STDEV(BN5:BN25)</f>
        <v>#DIV/0!</v>
      </c>
      <c r="BP55">
        <f>STDEV(BO5:BO25)</f>
        <v>0.32227263166891301</v>
      </c>
      <c r="BQ55" s="13">
        <f>STDEV(BP5:BP25)</f>
        <v>13.663628245898154</v>
      </c>
      <c r="BR55" t="e">
        <f>STDEV(BQ5:BQ25)</f>
        <v>#DIV/0!</v>
      </c>
      <c r="BS55" t="e">
        <f>STDEV(BR5:BR25)</f>
        <v>#DIV/0!</v>
      </c>
      <c r="BT55">
        <f>STDEV(BS5:BS25)</f>
        <v>1.5491933384829668</v>
      </c>
      <c r="BU55">
        <f>STDEV(BT5:BT25)</f>
        <v>1.0350983390135313</v>
      </c>
      <c r="BV55" t="e">
        <f>STDEV(BU5:BU25)</f>
        <v>#DIV/0!</v>
      </c>
      <c r="BW55" t="e">
        <f>STDEV(BV5:BV25)</f>
        <v>#DIV/0!</v>
      </c>
      <c r="BX55" t="e">
        <f>STDEV(BW5:BW25)</f>
        <v>#DIV/0!</v>
      </c>
      <c r="BY55" t="e">
        <f>STDEV(BX5:BX25)</f>
        <v>#DIV/0!</v>
      </c>
      <c r="BZ55">
        <f>STDEV(BY5:BY25)</f>
        <v>5.542432417158142E-2</v>
      </c>
      <c r="CA55" t="e">
        <f>STDEV(BZ5:BZ25)</f>
        <v>#DIV/0!</v>
      </c>
      <c r="CB55" t="e">
        <f>STDEV(CA5:CA25)</f>
        <v>#DIV/0!</v>
      </c>
      <c r="CC55">
        <f>STDEV(CB5:CB25)</f>
        <v>7.4202104963082938E-2</v>
      </c>
      <c r="CD55" t="e">
        <f>STDEV(CC5:CC25)</f>
        <v>#DIV/0!</v>
      </c>
      <c r="CE55">
        <f>STDEV(CD5:CD25)</f>
        <v>0.48936048492959294</v>
      </c>
      <c r="CF55">
        <f>STDEV(CE5:CE25)</f>
        <v>0.43643578047198484</v>
      </c>
      <c r="CG55" t="e">
        <f>STDEV(CF5:CF25)</f>
        <v>#DIV/0!</v>
      </c>
      <c r="CH55">
        <f>STDEV(CG5:CG25)</f>
        <v>0.44380070338777755</v>
      </c>
      <c r="CI55">
        <f>STDEV(CH5:CH25)</f>
        <v>13.375153712840286</v>
      </c>
      <c r="CJ55" t="e">
        <f>STDEV(CI5:CI25)</f>
        <v>#DIV/0!</v>
      </c>
      <c r="CK55" t="e">
        <f>STDEV(CJ5:CJ25)</f>
        <v>#DIV/0!</v>
      </c>
      <c r="CL55">
        <f>STDEV(CK5:CK25)</f>
        <v>1.9414506867883021</v>
      </c>
      <c r="CM55">
        <f>STDEV(CL5:CL25)</f>
        <v>1.9493588689617927</v>
      </c>
      <c r="CN55" t="e">
        <f>STDEV(CM5:CM25)</f>
        <v>#DIV/0!</v>
      </c>
      <c r="CO55" t="e">
        <f>STDEV(CN5:CN25)</f>
        <v>#DIV/0!</v>
      </c>
      <c r="CP55" t="e">
        <f>STDEV(CO5:CO25)</f>
        <v>#DIV/0!</v>
      </c>
      <c r="CQ55" t="e">
        <f>STDEV(CP5:CP25)</f>
        <v>#DIV/0!</v>
      </c>
      <c r="CR55" t="e">
        <f>STDEV(CQ5:CQ25)</f>
        <v>#DIV/0!</v>
      </c>
      <c r="CS55" t="e">
        <f>STDEV(CR5:CR25)</f>
        <v>#DIV/0!</v>
      </c>
      <c r="CT55" t="e">
        <f>STDEV(CS5:CS25)</f>
        <v>#DIV/0!</v>
      </c>
      <c r="CU55">
        <f>STDEV(CT5:CT25)</f>
        <v>0.35681626381084353</v>
      </c>
      <c r="CV55" t="e">
        <f>STDEV(CU5:CU25)</f>
        <v>#DIV/0!</v>
      </c>
      <c r="CW55">
        <f>STDEV(CV5:CV25)</f>
        <v>0.50262468995003462</v>
      </c>
      <c r="CX55">
        <f>STDEV(CW5:CW25)</f>
        <v>0.43643578047198484</v>
      </c>
      <c r="CY55" t="e">
        <f>STDEV(CX5:CX25)</f>
        <v>#DIV/0!</v>
      </c>
      <c r="CZ55">
        <f>STDEV(CY5:CY25)</f>
        <v>0.31887961760876993</v>
      </c>
      <c r="DA55">
        <f>STDEV(CZ5:CZ25)</f>
        <v>14.729626769266943</v>
      </c>
      <c r="DB55" t="e">
        <f>STDEV(DA5:DA25)</f>
        <v>#DIV/0!</v>
      </c>
      <c r="DC55" t="e">
        <f>STDEV(DB5:DB25)</f>
        <v>#DIV/0!</v>
      </c>
      <c r="DD55">
        <f>STDEV(DC5:DC25)</f>
        <v>1.5491933384829668</v>
      </c>
      <c r="DE55">
        <f>STDEV(DD5:DD25)</f>
        <v>0.8660254037844386</v>
      </c>
      <c r="DF55" t="e">
        <f>STDEV(DE5:DE25)</f>
        <v>#DIV/0!</v>
      </c>
      <c r="DG55" t="e">
        <f>STDEV(DF5:DF25)</f>
        <v>#DIV/0!</v>
      </c>
      <c r="DH55" t="e">
        <f>STDEV(DG5:DG25)</f>
        <v>#DIV/0!</v>
      </c>
      <c r="DI55" t="e">
        <f>STDEV(DH5:DH25)</f>
        <v>#DIV/0!</v>
      </c>
      <c r="DJ55">
        <f>STDEV(DI5:DI25)</f>
        <v>3.6884088124693078E-2</v>
      </c>
      <c r="DK55" t="e">
        <f>STDEV(DJ5:DJ25)</f>
        <v>#DIV/0!</v>
      </c>
      <c r="DL55" t="e">
        <f>STDEV(DK5:DK25)</f>
        <v>#DIV/0!</v>
      </c>
      <c r="DM55">
        <f>STDEV(DL5:DL25)</f>
        <v>4.7291287491001812</v>
      </c>
      <c r="DN55" t="e">
        <f>STDEV(DM5:DM25)</f>
        <v>#DIV/0!</v>
      </c>
      <c r="DO55">
        <f>STDEV(DN5:DN25)</f>
        <v>0.40237390808147816</v>
      </c>
      <c r="DP55">
        <f>STDEV(DO5:DO25)</f>
        <v>279.24689536578308</v>
      </c>
      <c r="DQ55" s="28">
        <f>STDEV(DP5:DP25)</f>
        <v>0.38577886777456932</v>
      </c>
      <c r="DR55">
        <f>STDEV(DQ5:DQ25)</f>
        <v>289.97051574254925</v>
      </c>
      <c r="DS55" s="28">
        <f>STDEV(DR5:DR25)</f>
        <v>4.4220511004221016E-2</v>
      </c>
      <c r="DT55">
        <f>STDEV(DS5:DS25)</f>
        <v>99.587936733608132</v>
      </c>
      <c r="DU55">
        <f>STDEV(DT5:DT25)</f>
        <v>30.084167644412943</v>
      </c>
      <c r="DV55">
        <f>STDEV(DU5:DU25)</f>
        <v>88.285899213860873</v>
      </c>
      <c r="DW55" s="29">
        <f>STDEV(DV5:DV25)</f>
        <v>5.3076867887639219E-2</v>
      </c>
      <c r="DX55">
        <f>STDEV(DW5:DW25)</f>
        <v>2.8743529292529058</v>
      </c>
      <c r="DY55">
        <f>STDEV(DX5:DX25)</f>
        <v>28.954397642795865</v>
      </c>
      <c r="DZ55">
        <f>STDEV(DY5:DY25)</f>
        <v>6.8445320546856259</v>
      </c>
      <c r="EA55">
        <f>STDEV(DZ5:DZ25)</f>
        <v>9623.4206767298474</v>
      </c>
      <c r="EB55">
        <f>STDEV(EA5:EA25)</f>
        <v>0.29097028465342195</v>
      </c>
      <c r="EC55">
        <f>STDEV(EB5:EB25)</f>
        <v>275.70913762773364</v>
      </c>
      <c r="ED55" s="13">
        <f>STDEV(EC5:EC25)</f>
        <v>3.5675794955109447E-2</v>
      </c>
      <c r="EE55" s="13">
        <f>STDEV(ED5:ED25)</f>
        <v>101.26678579258795</v>
      </c>
      <c r="EF55">
        <f>STDEV(EE5:EE25)</f>
        <v>32.294699550353755</v>
      </c>
      <c r="EG55" s="13">
        <f>STDEV(EF5:EF25)</f>
        <v>96.524904262356756</v>
      </c>
      <c r="EH55" s="29">
        <f>STDEV(EG5:EG25)</f>
        <v>6.1426837240194383E-2</v>
      </c>
      <c r="EI55">
        <f>STDEV(EH5:EH25)</f>
        <v>2.7106491930198287</v>
      </c>
      <c r="EJ55">
        <f>STDEV(EI5:EI25)</f>
        <v>31.585334149464579</v>
      </c>
      <c r="EK55">
        <f>STDEV(EJ5:EJ25)</f>
        <v>7.8906213165950865</v>
      </c>
      <c r="EN55">
        <f>STDEV(EM5:EM25)</f>
        <v>2307.3744953745072</v>
      </c>
      <c r="EO55">
        <f>STDEV(EN5:EN25)</f>
        <v>4.4228357634526967</v>
      </c>
      <c r="EP55" t="e">
        <f>STDEV(EO5:EO25)</f>
        <v>#DIV/0!</v>
      </c>
      <c r="EQ55">
        <f>STDEV(EP5:EP25)</f>
        <v>0.21821789023599236</v>
      </c>
      <c r="ER55" t="e">
        <f>STDEV(EQ5:EQ25)</f>
        <v>#DIV/0!</v>
      </c>
      <c r="ES55">
        <f>STDEV(ER5:ER25)</f>
        <v>0.30079260375911915</v>
      </c>
      <c r="ET55" t="e">
        <f>STDEV(ES5:ES25)</f>
        <v>#DIV/0!</v>
      </c>
      <c r="EU55">
        <f>STDEV(ET5:ET25)</f>
        <v>0.21821789023599236</v>
      </c>
      <c r="EV55">
        <f>STDEV(EU5:EU25)</f>
        <v>0.27237807330035774</v>
      </c>
      <c r="EW55">
        <f>STDEV(EV5:EV25)</f>
        <v>19.661611006436402</v>
      </c>
      <c r="EX55">
        <f>STDEV(EW5:EW25)</f>
        <v>0.1203328441708388</v>
      </c>
      <c r="EY55">
        <f>STDEV(EX5:EX25)</f>
        <v>0.58959227235357115</v>
      </c>
      <c r="EZ55">
        <f>STDEV(EY5:EY25)</f>
        <v>1.1169686869465265</v>
      </c>
      <c r="FA55">
        <f>STDEV(EZ5:EZ25)</f>
        <v>0</v>
      </c>
      <c r="FB55">
        <f>STDEV(FA5:FA25)</f>
        <v>0.49761335152811931</v>
      </c>
      <c r="FC55" t="e">
        <f>STDEV(FB5:FB25)</f>
        <v>#DIV/0!</v>
      </c>
      <c r="FD55">
        <f>STDEV(FC5:FC25)</f>
        <v>0.91893658347268148</v>
      </c>
      <c r="FE55">
        <f>STDEV(FD5:FD25)</f>
        <v>0.51298917604257699</v>
      </c>
      <c r="FF55" t="e">
        <f>STDEV(FE5:FE25)</f>
        <v>#DIV/0!</v>
      </c>
      <c r="FG55">
        <f>STDEV(FF5:FF25)</f>
        <v>0.36794671788110911</v>
      </c>
      <c r="FH55">
        <f>STDEV(FG5:FG25)</f>
        <v>50.296738510184781</v>
      </c>
      <c r="FI55" s="17">
        <f>STDEV(FH5:FH25)</f>
        <v>1.9383350734955134</v>
      </c>
      <c r="FJ55" s="28">
        <f>STDEV(FI5:FI25)</f>
        <v>5.1525330126167349E-2</v>
      </c>
      <c r="FK55" s="17">
        <f>STDEV(FJ5:FJ25)</f>
        <v>0.48304589153964794</v>
      </c>
      <c r="FL55" s="28">
        <f>STDEV(FK5:FK25)</f>
        <v>7.0069934411320728E-2</v>
      </c>
      <c r="FM55">
        <f>STDEV(FL5:FL25)</f>
        <v>0.99522670305623828</v>
      </c>
      <c r="FN55">
        <f>STDEV(FM5:FM25)</f>
        <v>1.1359912809859898</v>
      </c>
      <c r="FO55" s="13">
        <f>STDEV(FN5:FN25)</f>
        <v>135.65713082199969</v>
      </c>
      <c r="FP55">
        <f>STDEV(FO5:FO25)</f>
        <v>0.51176631571915898</v>
      </c>
      <c r="FQ55">
        <f>STDEV(FP5:FP25)</f>
        <v>2.9462782549439532E-2</v>
      </c>
      <c r="FR55">
        <f>STDEV(FQ5:FQ25)</f>
        <v>1.0177004891982149</v>
      </c>
      <c r="FS55">
        <f>STDEV(FR5:FR25)</f>
        <v>0.50709255283710997</v>
      </c>
      <c r="FT55" t="e">
        <f>STDEV(FS5:FS25)</f>
        <v>#DIV/0!</v>
      </c>
      <c r="FU55">
        <f>STDEV(FT5:FT25)</f>
        <v>4.9556275982024271E-2</v>
      </c>
      <c r="FV55">
        <f>STDEV(FU5:FU25)</f>
        <v>17.549657437980841</v>
      </c>
      <c r="FW55">
        <f>STDEV(FV5:FV25)</f>
        <v>1.4104870379448817</v>
      </c>
      <c r="FX55" s="28">
        <f>STDEV(FW5:FW25)</f>
        <v>4.0827391288235836E-2</v>
      </c>
      <c r="FY55">
        <f>STDEV(FX5:FX25)</f>
        <v>0.41039134083406165</v>
      </c>
      <c r="FZ55" s="28">
        <f>STDEV(FY5:FY25)</f>
        <v>2.5464708579589056E-2</v>
      </c>
      <c r="GA55">
        <f>STDEV(FZ5:FZ25)</f>
        <v>0.94365045990355445</v>
      </c>
      <c r="GB55">
        <f>STDEV(GA5:GA25)</f>
        <v>1.431782106327635</v>
      </c>
      <c r="GC55">
        <f>STDEV(GB5:GB25)</f>
        <v>92.968888805418516</v>
      </c>
      <c r="GD55">
        <f>STDEV(GC5:GC25)</f>
        <v>1.5023790657297029</v>
      </c>
      <c r="GK55" t="e">
        <f>STDEV(GM5:GM25)</f>
        <v>#DIV/0!</v>
      </c>
      <c r="GL55" t="e">
        <f>STDEV(GN5:GN25)</f>
        <v>#DIV/0!</v>
      </c>
      <c r="GM55" t="e">
        <f>STDEV(GO5:GO25)</f>
        <v>#DIV/0!</v>
      </c>
      <c r="GN55" t="e">
        <f>STDEV(GP5:GP25)</f>
        <v>#DIV/0!</v>
      </c>
      <c r="GO55" t="e">
        <f>STDEV(GQ5:GQ25)</f>
        <v>#DIV/0!</v>
      </c>
    </row>
    <row r="56" spans="1:197" x14ac:dyDescent="0.2">
      <c r="A56" t="s">
        <v>622</v>
      </c>
      <c r="E56">
        <f>STDEV(D26:D35)</f>
        <v>5.1514308691857655</v>
      </c>
      <c r="G56">
        <f>STDEV(F26:F35)</f>
        <v>43.25794724671988</v>
      </c>
      <c r="H56">
        <f>STDEV(G26:G35)</f>
        <v>1.8708286933869707</v>
      </c>
      <c r="I56" t="e">
        <f>STDEV(H26:H35)</f>
        <v>#DIV/0!</v>
      </c>
      <c r="J56" t="e">
        <f>STDEV(I26:I35)</f>
        <v>#DIV/0!</v>
      </c>
      <c r="K56" t="e">
        <f>STDEV(J26:J35)</f>
        <v>#DIV/0!</v>
      </c>
      <c r="L56">
        <f>STDEV(K26:K35)</f>
        <v>0.36936238496708212</v>
      </c>
      <c r="M56">
        <f>STDEV(L26:L35)</f>
        <v>19.288021613887139</v>
      </c>
      <c r="N56" t="e">
        <f>STDEV(M26:M35)</f>
        <v>#DIV/0!</v>
      </c>
      <c r="O56" t="e">
        <f>STDEV(N26:N35)</f>
        <v>#DIV/0!</v>
      </c>
      <c r="P56">
        <f>STDEV(O26:O35)</f>
        <v>0</v>
      </c>
      <c r="Q56">
        <f>STDEV(P26:P35)</f>
        <v>0.57735026918962573</v>
      </c>
      <c r="R56" t="e">
        <f>STDEV(Q26:Q35)</f>
        <v>#DIV/0!</v>
      </c>
      <c r="S56" t="e">
        <f>STDEV(R26:R35)</f>
        <v>#DIV/0!</v>
      </c>
      <c r="T56" t="e">
        <f>STDEV(S26:S35)</f>
        <v>#DIV/0!</v>
      </c>
      <c r="U56" t="e">
        <f>STDEV(T26:T35)</f>
        <v>#DIV/0!</v>
      </c>
      <c r="V56">
        <f>STDEV(U26:U35)</f>
        <v>8.7751798659175773</v>
      </c>
      <c r="W56" t="e">
        <f>STDEV(V26:V35)</f>
        <v>#DIV/0!</v>
      </c>
      <c r="X56" t="e">
        <f>STDEV(W26:W35)</f>
        <v>#DIV/0!</v>
      </c>
      <c r="Y56">
        <f>STDEV(X26:X35)</f>
        <v>1.0825317547305443E-2</v>
      </c>
      <c r="Z56" t="e">
        <f>STDEV(Y26:Y35)</f>
        <v>#DIV/0!</v>
      </c>
      <c r="AA56">
        <f>STDEV(Z26:Z35)</f>
        <v>0</v>
      </c>
      <c r="AB56">
        <f>STDEV(AA26:AA35)</f>
        <v>0</v>
      </c>
      <c r="AC56">
        <f>STDEV(AB26:AB35)</f>
        <v>0</v>
      </c>
      <c r="AD56">
        <f>STDEV(AC26:AC35)</f>
        <v>0</v>
      </c>
      <c r="AE56" t="e">
        <f>STDEV(AD26:AD35)</f>
        <v>#DIV/0!</v>
      </c>
      <c r="AF56">
        <f>STDEV(AE26:AE35)</f>
        <v>6.3639610306789276</v>
      </c>
      <c r="AG56">
        <f>STDEV(AF26:AF35)</f>
        <v>0.48971566094155827</v>
      </c>
      <c r="AH56">
        <f>STDEV(AG26:AG35)</f>
        <v>18.17935336828263</v>
      </c>
      <c r="AI56" t="e">
        <f>STDEV(AH26:AH35)</f>
        <v>#DIV/0!</v>
      </c>
      <c r="AJ56" t="e">
        <f>STDEV(AI26:AI35)</f>
        <v>#DIV/0!</v>
      </c>
      <c r="AK56">
        <f>STDEV(AJ26:AJ35)</f>
        <v>0</v>
      </c>
      <c r="AL56">
        <f>STDEV(AK26:AK35)</f>
        <v>1.8165902124584949</v>
      </c>
      <c r="AM56" t="e">
        <f>STDEV(AL26:AL35)</f>
        <v>#DIV/0!</v>
      </c>
      <c r="AN56" t="e">
        <f>STDEV(AM26:AM35)</f>
        <v>#DIV/0!</v>
      </c>
      <c r="AO56" t="e">
        <f>STDEV(AN26:AN35)</f>
        <v>#DIV/0!</v>
      </c>
      <c r="AP56" t="e">
        <f>STDEV(AO26:AO35)</f>
        <v>#DIV/0!</v>
      </c>
      <c r="AQ56" t="e">
        <f>STDEV(AP26:AP35)</f>
        <v>#DIV/0!</v>
      </c>
      <c r="AR56" t="e">
        <f>STDEV(AQ26:AQ35)</f>
        <v>#DIV/0!</v>
      </c>
      <c r="AS56" t="e">
        <f>STDEV(AR26:AR35)</f>
        <v>#DIV/0!</v>
      </c>
      <c r="AT56">
        <f>STDEV(AS26:AS35)</f>
        <v>0.14731391274719741</v>
      </c>
      <c r="AU56" t="e">
        <f>STDEV(AT26:AT35)</f>
        <v>#DIV/0!</v>
      </c>
      <c r="AV56">
        <f>STDEV(AU26:AU35)</f>
        <v>0.48304589153964794</v>
      </c>
      <c r="AW56">
        <f>STDEV(AV26:AV35)</f>
        <v>0</v>
      </c>
      <c r="AX56">
        <f>STDEV(AW26:AW35)</f>
        <v>0</v>
      </c>
      <c r="AY56">
        <f>STDEV(AX26:AX35)</f>
        <v>0.29230881691191662</v>
      </c>
      <c r="AZ56">
        <f>STDEV(AY26:AY35)</f>
        <v>17.435595774162696</v>
      </c>
      <c r="BA56" t="e">
        <f>STDEV(AZ26:AZ35)</f>
        <v>#DIV/0!</v>
      </c>
      <c r="BB56" t="e">
        <f>STDEV(BA26:BA35)</f>
        <v>#DIV/0!</v>
      </c>
      <c r="BC56">
        <f>STDEV(BB26:BB35)</f>
        <v>1.3416407864998738</v>
      </c>
      <c r="BD56">
        <f>STDEV(BC26:BC35)</f>
        <v>0</v>
      </c>
      <c r="BE56" t="e">
        <f>STDEV(BD26:BD35)</f>
        <v>#DIV/0!</v>
      </c>
      <c r="BF56" t="e">
        <f>STDEV(BE26:BE35)</f>
        <v>#DIV/0!</v>
      </c>
      <c r="BG56" t="e">
        <f>STDEV(BF26:BF35)</f>
        <v>#DIV/0!</v>
      </c>
      <c r="BH56" t="e">
        <f>STDEV(BG26:BG35)</f>
        <v>#DIV/0!</v>
      </c>
      <c r="BI56">
        <f>STDEV(BH26:BH35)</f>
        <v>0.13614181437530185</v>
      </c>
      <c r="BJ56" t="e">
        <f>STDEV(BI26:BI35)</f>
        <v>#DIV/0!</v>
      </c>
      <c r="BK56" t="e">
        <f>STDEV(BJ26:BJ35)</f>
        <v>#DIV/0!</v>
      </c>
      <c r="BL56">
        <f>STDEV(BK26:BK35)</f>
        <v>8.5166941484420194E-2</v>
      </c>
      <c r="BM56" t="e">
        <f>STDEV(BL26:BL35)</f>
        <v>#DIV/0!</v>
      </c>
      <c r="BN56">
        <f>STDEV(BM26:BM35)</f>
        <v>0.316227766016838</v>
      </c>
      <c r="BO56" t="e">
        <f>STDEV(BN26:BN35)</f>
        <v>#DIV/0!</v>
      </c>
      <c r="BP56">
        <f>STDEV(BO26:BO35)</f>
        <v>0.2659215781283758</v>
      </c>
      <c r="BQ56" s="13">
        <f>STDEV(BP26:BP35)</f>
        <v>10.940586299254193</v>
      </c>
      <c r="BR56" t="e">
        <f>STDEV(BQ26:BQ35)</f>
        <v>#DIV/0!</v>
      </c>
      <c r="BS56" t="e">
        <f>STDEV(BR26:BR35)</f>
        <v>#DIV/0!</v>
      </c>
      <c r="BT56">
        <f>STDEV(BS26:BS35)</f>
        <v>0</v>
      </c>
      <c r="BU56">
        <f>STDEV(BT26:BT35)</f>
        <v>0.57735026918962573</v>
      </c>
      <c r="BV56" t="e">
        <f>STDEV(BU26:BU35)</f>
        <v>#DIV/0!</v>
      </c>
      <c r="BW56" t="e">
        <f>STDEV(BV26:BV35)</f>
        <v>#DIV/0!</v>
      </c>
      <c r="BX56" t="e">
        <f>STDEV(BW26:BW35)</f>
        <v>#DIV/0!</v>
      </c>
      <c r="BY56" t="e">
        <f>STDEV(BX26:BX35)</f>
        <v>#DIV/0!</v>
      </c>
      <c r="BZ56" t="e">
        <f>STDEV(BY26:BY35)</f>
        <v>#DIV/0!</v>
      </c>
      <c r="CA56" t="e">
        <f>STDEV(BZ26:BZ35)</f>
        <v>#DIV/0!</v>
      </c>
      <c r="CB56" t="e">
        <f>STDEV(CA26:CA35)</f>
        <v>#DIV/0!</v>
      </c>
      <c r="CC56">
        <f>STDEV(CB26:CB35)</f>
        <v>7.3305181886126058E-2</v>
      </c>
      <c r="CD56" t="e">
        <f>STDEV(CC26:CC35)</f>
        <v>#DIV/0!</v>
      </c>
      <c r="CE56">
        <f>STDEV(CD26:CD35)</f>
        <v>0</v>
      </c>
      <c r="CF56">
        <f>STDEV(CE26:CE35)</f>
        <v>0</v>
      </c>
      <c r="CG56" t="e">
        <f>STDEV(CF26:CF35)</f>
        <v>#DIV/0!</v>
      </c>
      <c r="CH56">
        <f>STDEV(CG26:CG35)</f>
        <v>0.41793141383086652</v>
      </c>
      <c r="CI56">
        <f>STDEV(CH26:CH35)</f>
        <v>24.986085016353481</v>
      </c>
      <c r="CJ56" t="e">
        <f>STDEV(CI26:CI35)</f>
        <v>#DIV/0!</v>
      </c>
      <c r="CK56" t="e">
        <f>STDEV(CJ26:CJ35)</f>
        <v>#DIV/0!</v>
      </c>
      <c r="CL56">
        <f>STDEV(CK26:CK35)</f>
        <v>0</v>
      </c>
      <c r="CM56">
        <f>STDEV(CL26:CL35)</f>
        <v>1.5275252316519468</v>
      </c>
      <c r="CN56" t="e">
        <f>STDEV(CM26:CM35)</f>
        <v>#DIV/0!</v>
      </c>
      <c r="CO56" t="e">
        <f>STDEV(CN26:CN35)</f>
        <v>#DIV/0!</v>
      </c>
      <c r="CP56" t="e">
        <f>STDEV(CO26:CO35)</f>
        <v>#DIV/0!</v>
      </c>
      <c r="CQ56" t="e">
        <f>STDEV(CP26:CP35)</f>
        <v>#DIV/0!</v>
      </c>
      <c r="CR56" t="e">
        <f>STDEV(CQ26:CQ35)</f>
        <v>#DIV/0!</v>
      </c>
      <c r="CS56" t="e">
        <f>STDEV(CR26:CR35)</f>
        <v>#DIV/0!</v>
      </c>
      <c r="CT56" t="e">
        <f>STDEV(CS26:CS35)</f>
        <v>#DIV/0!</v>
      </c>
      <c r="CU56">
        <f>STDEV(CT26:CT35)</f>
        <v>0.12008133924544408</v>
      </c>
      <c r="CV56" t="e">
        <f>STDEV(CU26:CU35)</f>
        <v>#DIV/0!</v>
      </c>
      <c r="CW56">
        <f>STDEV(CV26:CV35)</f>
        <v>0.5</v>
      </c>
      <c r="CX56">
        <f>STDEV(CW26:CW35)</f>
        <v>0.316227766016838</v>
      </c>
      <c r="CY56" t="e">
        <f>STDEV(CX26:CX35)</f>
        <v>#DIV/0!</v>
      </c>
      <c r="CZ56">
        <f>STDEV(CY26:CY35)</f>
        <v>0.25841396591085641</v>
      </c>
      <c r="DA56">
        <f>STDEV(CZ26:CZ35)</f>
        <v>18.210192506151913</v>
      </c>
      <c r="DB56" t="e">
        <f>STDEV(DA26:DA35)</f>
        <v>#DIV/0!</v>
      </c>
      <c r="DC56" t="e">
        <f>STDEV(DB26:DB35)</f>
        <v>#DIV/0!</v>
      </c>
      <c r="DD56">
        <f>STDEV(DC26:DC35)</f>
        <v>1.1338934190276817</v>
      </c>
      <c r="DE56">
        <f>STDEV(DD26:DD35)</f>
        <v>0</v>
      </c>
      <c r="DF56" t="e">
        <f>STDEV(DE26:DE35)</f>
        <v>#DIV/0!</v>
      </c>
      <c r="DG56" t="e">
        <f>STDEV(DF26:DF35)</f>
        <v>#DIV/0!</v>
      </c>
      <c r="DH56" t="e">
        <f>STDEV(DG26:DG35)</f>
        <v>#DIV/0!</v>
      </c>
      <c r="DI56" t="e">
        <f>STDEV(DH26:DH35)</f>
        <v>#DIV/0!</v>
      </c>
      <c r="DJ56" t="e">
        <f>STDEV(DI26:DI35)</f>
        <v>#DIV/0!</v>
      </c>
      <c r="DK56" t="e">
        <f>STDEV(DJ26:DJ35)</f>
        <v>#DIV/0!</v>
      </c>
      <c r="DL56" t="e">
        <f>STDEV(DK26:DK35)</f>
        <v>#DIV/0!</v>
      </c>
      <c r="DM56">
        <f>STDEV(DL26:DL35)</f>
        <v>8.3588152071131974E-2</v>
      </c>
      <c r="DN56" t="e">
        <f>STDEV(DM26:DM35)</f>
        <v>#DIV/0!</v>
      </c>
      <c r="DO56">
        <f>STDEV(DN26:DN35)</f>
        <v>0.48304589153964789</v>
      </c>
      <c r="DP56">
        <f>STDEV(DO26:DO35)</f>
        <v>188.46396649404008</v>
      </c>
      <c r="DQ56" s="28">
        <f>STDEV(DP26:DP35)</f>
        <v>0.23579526805305909</v>
      </c>
      <c r="DR56">
        <f>STDEV(DQ26:DQ35)</f>
        <v>194.25287070665848</v>
      </c>
      <c r="DS56" s="28">
        <f>STDEV(DR26:DR35)</f>
        <v>4.0198543819895655E-2</v>
      </c>
      <c r="DT56">
        <f>STDEV(DS26:DS35)</f>
        <v>97.743002022878542</v>
      </c>
      <c r="DU56">
        <f>STDEV(DT26:DT35)</f>
        <v>30.031002499269174</v>
      </c>
      <c r="DV56">
        <f>STDEV(DU26:DU35)</f>
        <v>95.801154017637614</v>
      </c>
      <c r="DW56" s="29">
        <f>STDEV(DV26:DV35)</f>
        <v>5.0868236651175555E-2</v>
      </c>
      <c r="DX56">
        <f>STDEV(DW26:DW35)</f>
        <v>1.7320508075688772</v>
      </c>
      <c r="DY56">
        <f>STDEV(DX26:DX35)</f>
        <v>27.752377275549645</v>
      </c>
      <c r="DZ56">
        <f>STDEV(DY26:DY35)</f>
        <v>5.8046915890893338</v>
      </c>
      <c r="EA56">
        <f>STDEV(DZ26:DZ35)</f>
        <v>194.32561448364044</v>
      </c>
      <c r="EB56">
        <f>STDEV(EA26:EA35)</f>
        <v>0.3431738140873225</v>
      </c>
      <c r="EC56">
        <f>STDEV(EB26:EB35)</f>
        <v>194.18665133205104</v>
      </c>
      <c r="ED56" s="13">
        <f>STDEV(EC26:EC35)</f>
        <v>3.401289357012062E-2</v>
      </c>
      <c r="EE56" s="13">
        <f>STDEV(ED26:ED35)</f>
        <v>142.34246652976677</v>
      </c>
      <c r="EF56">
        <f>STDEV(EE26:EE35)</f>
        <v>78.723778703345616</v>
      </c>
      <c r="EG56" s="13">
        <f>STDEV(EF26:EF35)</f>
        <v>93.294098896387325</v>
      </c>
      <c r="EH56" s="29">
        <f>STDEV(EG26:EG35)</f>
        <v>0.10483027340526337</v>
      </c>
      <c r="EI56">
        <f>STDEV(EH26:EH35)</f>
        <v>2.4404006956964173</v>
      </c>
      <c r="EJ56">
        <f>STDEV(EI26:EI35)</f>
        <v>74.02852303147904</v>
      </c>
      <c r="EK56">
        <f>STDEV(EJ26:EJ35)</f>
        <v>9.8550607416810081</v>
      </c>
      <c r="EN56">
        <f>STDEV(EM26:EM35)</f>
        <v>1772.4731278326587</v>
      </c>
      <c r="EO56">
        <f>STDEV(EN26:EN35)</f>
        <v>5.3138938432921075</v>
      </c>
      <c r="EP56" t="e">
        <f>STDEV(EO26:EO35)</f>
        <v>#DIV/0!</v>
      </c>
      <c r="EQ56">
        <f>STDEV(EP26:EP35)</f>
        <v>0.31622776601683794</v>
      </c>
      <c r="ER56" t="e">
        <f>STDEV(EQ26:EQ35)</f>
        <v>#DIV/0!</v>
      </c>
      <c r="ES56">
        <f>STDEV(ER26:ER35)</f>
        <v>0.31622776601683794</v>
      </c>
      <c r="ET56" t="e">
        <f>STDEV(ES26:ES35)</f>
        <v>#DIV/0!</v>
      </c>
      <c r="EU56">
        <f>STDEV(ET26:ET35)</f>
        <v>0.4216370213557839</v>
      </c>
      <c r="EV56">
        <f>STDEV(EU26:EU35)</f>
        <v>0.24626844732557285</v>
      </c>
      <c r="EW56">
        <f>STDEV(EV26:EV35)</f>
        <v>36.061059329975322</v>
      </c>
      <c r="EX56">
        <f>STDEV(EW26:EW35)</f>
        <v>2.8967574464741956E-2</v>
      </c>
      <c r="EY56">
        <f>STDEV(EX26:EX35)</f>
        <v>0.91893658347268148</v>
      </c>
      <c r="EZ56">
        <f>STDEV(EY26:EY35)</f>
        <v>0.73786478737262184</v>
      </c>
      <c r="FA56">
        <f>STDEV(EZ26:EZ35)</f>
        <v>0</v>
      </c>
      <c r="FB56">
        <f>STDEV(FA26:FA35)</f>
        <v>0.48304589153964789</v>
      </c>
      <c r="FC56" t="e">
        <f>STDEV(FB26:FB35)</f>
        <v>#DIV/0!</v>
      </c>
      <c r="FD56">
        <f>STDEV(FC26:FC35)</f>
        <v>1.742330131092924</v>
      </c>
      <c r="FE56">
        <f>STDEV(FD26:FD35)</f>
        <v>0.5163977794943222</v>
      </c>
      <c r="FF56" t="e">
        <f>STDEV(FE26:FE35)</f>
        <v>#DIV/0!</v>
      </c>
      <c r="FG56">
        <f>STDEV(FF26:FF35)</f>
        <v>0.27878290372152931</v>
      </c>
      <c r="FH56">
        <f>STDEV(FG26:FG35)</f>
        <v>21.140797840510498</v>
      </c>
      <c r="FI56" s="17">
        <f>STDEV(FH26:FH35)</f>
        <v>0.87559503577091313</v>
      </c>
      <c r="FJ56" s="28">
        <f>STDEV(FI26:FI35)</f>
        <v>2.7801879975611839E-2</v>
      </c>
      <c r="FK56" s="17">
        <f>STDEV(FJ26:FJ35)</f>
        <v>0.31622776601683794</v>
      </c>
      <c r="FL56" s="28">
        <f>STDEV(FK26:FK35)</f>
        <v>2.2178776975932381E-2</v>
      </c>
      <c r="FM56">
        <f>STDEV(FL26:FL35)</f>
        <v>0.51639777949432286</v>
      </c>
      <c r="FN56">
        <f>STDEV(FM26:FM35)</f>
        <v>1.4491376746189439</v>
      </c>
      <c r="FO56" s="13">
        <f>STDEV(FN26:FN35)</f>
        <v>2.2490738834758921</v>
      </c>
      <c r="FP56">
        <f>STDEV(FO26:FO35)</f>
        <v>0.5163977794943222</v>
      </c>
      <c r="FQ56" t="e">
        <f>STDEV(FP26:FP35)</f>
        <v>#DIV/0!</v>
      </c>
      <c r="FR56">
        <f>STDEV(FQ26:FQ35)</f>
        <v>1.2371001037372309</v>
      </c>
      <c r="FS56">
        <f>STDEV(FR26:FR35)</f>
        <v>0.5</v>
      </c>
      <c r="FT56" t="e">
        <f>STDEV(FS26:FS35)</f>
        <v>#DIV/0!</v>
      </c>
      <c r="FU56">
        <f>STDEV(FT26:FT35)</f>
        <v>3.8602616971353601E-2</v>
      </c>
      <c r="FV56">
        <f>STDEV(FU26:FU35)</f>
        <v>34.274220957189122</v>
      </c>
      <c r="FW56">
        <f>STDEV(FV26:FV35)</f>
        <v>1.1737877907772671</v>
      </c>
      <c r="FX56" s="28">
        <f>STDEV(FW26:FW35)</f>
        <v>4.3059600068896135E-2</v>
      </c>
      <c r="FY56">
        <f>STDEV(FX26:FX35)</f>
        <v>0.48304589153964794</v>
      </c>
      <c r="FZ56" s="28">
        <f>STDEV(FY26:FY35)</f>
        <v>6.3206526114125583E-2</v>
      </c>
      <c r="GA56">
        <f>STDEV(FZ26:FZ35)</f>
        <v>1.1352924243950933</v>
      </c>
      <c r="GB56">
        <f>STDEV(GA26:GA35)</f>
        <v>2.5298221281347035</v>
      </c>
      <c r="GC56">
        <f>STDEV(GB26:GB35)</f>
        <v>1.6674997917707677</v>
      </c>
      <c r="GD56">
        <f>STDEV(GC26:GC35)</f>
        <v>1.7029386365926409</v>
      </c>
      <c r="GK56">
        <f>STDEV(GM26:GM35)</f>
        <v>1</v>
      </c>
      <c r="GL56">
        <f>STDEV(GN26:GN35)</f>
        <v>1.2360330811826103</v>
      </c>
      <c r="GM56">
        <f>STDEV(GO26:GO35)</f>
        <v>1.3017082793177759</v>
      </c>
      <c r="GN56">
        <f>STDEV(GP26:GP35)</f>
        <v>1.1180339887498949</v>
      </c>
      <c r="GO56">
        <f>STDEV(GQ26:GQ35)</f>
        <v>1.2692955176439846</v>
      </c>
    </row>
    <row r="57" spans="1:197" x14ac:dyDescent="0.2">
      <c r="A57" t="s">
        <v>616</v>
      </c>
      <c r="E57">
        <f>STDEV(D36:D47)</f>
        <v>3.9392738909447274</v>
      </c>
      <c r="G57">
        <f>STDEV(F36:F47)</f>
        <v>44.198107734073048</v>
      </c>
      <c r="H57">
        <f>STDEV(G36:G47)</f>
        <v>1.5666989036012802</v>
      </c>
      <c r="I57" t="e">
        <f>STDEV(H36:H47)</f>
        <v>#DIV/0!</v>
      </c>
      <c r="J57" t="e">
        <f>STDEV(I36:I47)</f>
        <v>#DIV/0!</v>
      </c>
      <c r="K57" t="e">
        <f>STDEV(J36:J47)</f>
        <v>#DIV/0!</v>
      </c>
      <c r="L57">
        <f>STDEV(K36:K47)</f>
        <v>0.41231056256176629</v>
      </c>
      <c r="M57">
        <f>STDEV(L36:L47)</f>
        <v>13.557956402724651</v>
      </c>
      <c r="N57" t="e">
        <f>STDEV(M36:M47)</f>
        <v>#DIV/0!</v>
      </c>
      <c r="O57" t="e">
        <f>STDEV(N36:N47)</f>
        <v>#DIV/0!</v>
      </c>
      <c r="P57">
        <f>STDEV(O36:O47)</f>
        <v>0</v>
      </c>
      <c r="Q57">
        <f>STDEV(P36:P47)</f>
        <v>0.54772255750516607</v>
      </c>
      <c r="R57" t="e">
        <f>STDEV(Q36:Q47)</f>
        <v>#DIV/0!</v>
      </c>
      <c r="S57" t="e">
        <f>STDEV(R36:R47)</f>
        <v>#DIV/0!</v>
      </c>
      <c r="T57" t="e">
        <f>STDEV(S36:S47)</f>
        <v>#DIV/0!</v>
      </c>
      <c r="U57" t="e">
        <f>STDEV(T36:T47)</f>
        <v>#DIV/0!</v>
      </c>
      <c r="V57">
        <f>STDEV(U36:U47)</f>
        <v>0.12085395205096718</v>
      </c>
      <c r="W57" t="e">
        <f>STDEV(V36:V47)</f>
        <v>#DIV/0!</v>
      </c>
      <c r="X57" t="e">
        <f>STDEV(W36:W47)</f>
        <v>#DIV/0!</v>
      </c>
      <c r="Y57">
        <f>STDEV(X36:X47)</f>
        <v>9.0381795488699374E-2</v>
      </c>
      <c r="Z57" t="e">
        <f>STDEV(Y36:Y47)</f>
        <v>#DIV/0!</v>
      </c>
      <c r="AA57">
        <f>STDEV(Z36:Z47)</f>
        <v>0.49236596391733095</v>
      </c>
      <c r="AB57">
        <f>STDEV(AA36:AA47)</f>
        <v>0</v>
      </c>
      <c r="AC57">
        <f>STDEV(AB36:AB47)</f>
        <v>0</v>
      </c>
      <c r="AD57">
        <f>STDEV(AC36:AC47)</f>
        <v>0</v>
      </c>
      <c r="AE57" t="e">
        <f>STDEV(AD36:AD47)</f>
        <v>#DIV/0!</v>
      </c>
      <c r="AF57" t="e">
        <f>STDEV(AE36:AE47)</f>
        <v>#DIV/0!</v>
      </c>
      <c r="AG57">
        <f>STDEV(AF36:AF47)</f>
        <v>0.2815771906346709</v>
      </c>
      <c r="AH57">
        <f>STDEV(AG36:AG47)</f>
        <v>14.975906576156829</v>
      </c>
      <c r="AI57" t="e">
        <f>STDEV(AH36:AH47)</f>
        <v>#DIV/0!</v>
      </c>
      <c r="AJ57" t="e">
        <f>STDEV(AI36:AI47)</f>
        <v>#DIV/0!</v>
      </c>
      <c r="AK57">
        <f>STDEV(AJ36:AJ47)</f>
        <v>0</v>
      </c>
      <c r="AL57">
        <f>STDEV(AK36:AK47)</f>
        <v>1.5</v>
      </c>
      <c r="AM57" t="e">
        <f>STDEV(AL36:AL47)</f>
        <v>#DIV/0!</v>
      </c>
      <c r="AN57" t="e">
        <f>STDEV(AM36:AM47)</f>
        <v>#DIV/0!</v>
      </c>
      <c r="AO57" t="e">
        <f>STDEV(AN36:AN47)</f>
        <v>#DIV/0!</v>
      </c>
      <c r="AP57" t="e">
        <f>STDEV(AO36:AO47)</f>
        <v>#DIV/0!</v>
      </c>
      <c r="AQ57" t="e">
        <f>STDEV(AP36:AP47)</f>
        <v>#DIV/0!</v>
      </c>
      <c r="AR57" t="e">
        <f>STDEV(AQ36:AQ47)</f>
        <v>#DIV/0!</v>
      </c>
      <c r="AS57" t="e">
        <f>STDEV(AR36:AR47)</f>
        <v>#DIV/0!</v>
      </c>
      <c r="AT57">
        <f>STDEV(AS36:AS47)</f>
        <v>2.0135338009113606</v>
      </c>
      <c r="AU57" t="e">
        <f>STDEV(AT36:AT47)</f>
        <v>#DIV/0!</v>
      </c>
      <c r="AV57">
        <f>STDEV(AU36:AU47)</f>
        <v>0.49236596391733095</v>
      </c>
      <c r="AW57">
        <f>STDEV(AV36:AV47)</f>
        <v>0.49236596391733095</v>
      </c>
      <c r="AX57">
        <f>STDEV(AW36:AW47)</f>
        <v>0</v>
      </c>
      <c r="AY57">
        <f>STDEV(AX36:AX47)</f>
        <v>0.18877596148970605</v>
      </c>
      <c r="AZ57">
        <f>STDEV(AY36:AY47)</f>
        <v>14.194269009965703</v>
      </c>
      <c r="BA57" t="e">
        <f>STDEV(AZ36:AZ47)</f>
        <v>#DIV/0!</v>
      </c>
      <c r="BB57" t="e">
        <f>STDEV(BA36:BA47)</f>
        <v>#DIV/0!</v>
      </c>
      <c r="BC57">
        <f>STDEV(BB36:BB47)</f>
        <v>2.4494897427831779</v>
      </c>
      <c r="BD57">
        <f>STDEV(BC36:BC47)</f>
        <v>3.0166206257996713</v>
      </c>
      <c r="BE57" t="e">
        <f>STDEV(BD36:BD47)</f>
        <v>#DIV/0!</v>
      </c>
      <c r="BF57" t="e">
        <f>STDEV(BE36:BE47)</f>
        <v>#DIV/0!</v>
      </c>
      <c r="BG57" t="e">
        <f>STDEV(BF36:BF47)</f>
        <v>#DIV/0!</v>
      </c>
      <c r="BH57" t="e">
        <f>STDEV(BG36:BG47)</f>
        <v>#DIV/0!</v>
      </c>
      <c r="BI57">
        <f>STDEV(BH36:BH47)</f>
        <v>0</v>
      </c>
      <c r="BJ57" t="e">
        <f>STDEV(BI36:BI47)</f>
        <v>#DIV/0!</v>
      </c>
      <c r="BK57" t="e">
        <f>STDEV(BJ36:BJ47)</f>
        <v>#DIV/0!</v>
      </c>
      <c r="BL57">
        <f>STDEV(BK36:BK47)</f>
        <v>6.9511638016862609E-2</v>
      </c>
      <c r="BM57" t="e">
        <f>STDEV(BL36:BL47)</f>
        <v>#DIV/0!</v>
      </c>
      <c r="BN57">
        <f>STDEV(BM36:BM47)</f>
        <v>0.49236596391733095</v>
      </c>
      <c r="BO57" t="e">
        <f>STDEV(BN36:BN47)</f>
        <v>#DIV/0!</v>
      </c>
      <c r="BP57">
        <f>STDEV(BO36:BO47)</f>
        <v>0.21933093855190774</v>
      </c>
      <c r="BQ57" s="13">
        <f>STDEV(BP36:BP47)</f>
        <v>16.306161690934776</v>
      </c>
      <c r="BR57" t="e">
        <f>STDEV(BQ36:BQ47)</f>
        <v>#DIV/0!</v>
      </c>
      <c r="BS57" t="e">
        <f>STDEV(BR36:BR47)</f>
        <v>#DIV/0!</v>
      </c>
      <c r="BT57">
        <f>STDEV(BS36:BS47)</f>
        <v>0</v>
      </c>
      <c r="BU57">
        <f>STDEV(BT36:BT47)</f>
        <v>3.5355339059327378</v>
      </c>
      <c r="BV57" t="e">
        <f>STDEV(BU36:BU47)</f>
        <v>#DIV/0!</v>
      </c>
      <c r="BW57" t="e">
        <f>STDEV(BV36:BV47)</f>
        <v>#DIV/0!</v>
      </c>
      <c r="BX57" t="e">
        <f>STDEV(BW36:BW47)</f>
        <v>#DIV/0!</v>
      </c>
      <c r="BY57" t="e">
        <f>STDEV(BX36:BX47)</f>
        <v>#DIV/0!</v>
      </c>
      <c r="BZ57">
        <f>STDEV(BY36:BY47)</f>
        <v>4.7140452079103237E-2</v>
      </c>
      <c r="CA57" t="e">
        <f>STDEV(BZ36:BZ47)</f>
        <v>#DIV/0!</v>
      </c>
      <c r="CB57" t="e">
        <f>STDEV(CA36:CA47)</f>
        <v>#DIV/0!</v>
      </c>
      <c r="CC57">
        <f>STDEV(CB36:CB47)</f>
        <v>6.100504865336389E-2</v>
      </c>
      <c r="CD57" t="e">
        <f>STDEV(CC36:CC47)</f>
        <v>#DIV/0!</v>
      </c>
      <c r="CE57">
        <f>STDEV(CD36:CD47)</f>
        <v>0.49236596391733095</v>
      </c>
      <c r="CF57">
        <f>STDEV(CE36:CE47)</f>
        <v>0.49236596391733095</v>
      </c>
      <c r="CG57" t="e">
        <f>STDEV(CF36:CF47)</f>
        <v>#DIV/0!</v>
      </c>
      <c r="CH57">
        <f>STDEV(CG36:CG47)</f>
        <v>0.24120907566221117</v>
      </c>
      <c r="CI57">
        <f>STDEV(CH36:CH47)</f>
        <v>14.864200094335528</v>
      </c>
      <c r="CJ57" t="e">
        <f>STDEV(CI36:CI47)</f>
        <v>#DIV/0!</v>
      </c>
      <c r="CK57" t="e">
        <f>STDEV(CJ36:CJ47)</f>
        <v>#DIV/0!</v>
      </c>
      <c r="CL57">
        <f>STDEV(CK36:CK47)</f>
        <v>0</v>
      </c>
      <c r="CM57">
        <f>STDEV(CL36:CL47)</f>
        <v>0.5</v>
      </c>
      <c r="CN57" t="e">
        <f>STDEV(CM36:CM47)</f>
        <v>#DIV/0!</v>
      </c>
      <c r="CO57" t="e">
        <f>STDEV(CN36:CN47)</f>
        <v>#DIV/0!</v>
      </c>
      <c r="CP57" t="e">
        <f>STDEV(CO36:CO47)</f>
        <v>#DIV/0!</v>
      </c>
      <c r="CQ57" t="e">
        <f>STDEV(CP36:CP47)</f>
        <v>#DIV/0!</v>
      </c>
      <c r="CR57" t="e">
        <f>STDEV(CQ36:CQ47)</f>
        <v>#DIV/0!</v>
      </c>
      <c r="CS57" t="e">
        <f>STDEV(CR36:CR47)</f>
        <v>#DIV/0!</v>
      </c>
      <c r="CT57" t="e">
        <f>STDEV(CS36:CS47)</f>
        <v>#DIV/0!</v>
      </c>
      <c r="CU57">
        <f>STDEV(CT36:CT47)</f>
        <v>9.4262999725682126E-2</v>
      </c>
      <c r="CV57" t="e">
        <f>STDEV(CU36:CU47)</f>
        <v>#DIV/0!</v>
      </c>
      <c r="CW57">
        <f>STDEV(CV36:CV47)</f>
        <v>0.51492865054443726</v>
      </c>
      <c r="CX57">
        <f>STDEV(CW36:CW47)</f>
        <v>0.46709936649691375</v>
      </c>
      <c r="CY57" t="e">
        <f>STDEV(CX36:CX47)</f>
        <v>#DIV/0!</v>
      </c>
      <c r="CZ57">
        <f>STDEV(CY36:CY47)</f>
        <v>0.22827858224351885</v>
      </c>
      <c r="DA57">
        <f>STDEV(CZ36:CZ47)</f>
        <v>10.031062866028847</v>
      </c>
      <c r="DB57" t="e">
        <f>STDEV(DA36:DA47)</f>
        <v>#DIV/0!</v>
      </c>
      <c r="DC57" t="e">
        <f>STDEV(DB36:DB47)</f>
        <v>#DIV/0!</v>
      </c>
      <c r="DD57">
        <f>STDEV(DC36:DC47)</f>
        <v>0</v>
      </c>
      <c r="DE57" t="e">
        <f>STDEV(DD36:DD47)</f>
        <v>#DIV/0!</v>
      </c>
      <c r="DF57" t="e">
        <f>STDEV(DE36:DE47)</f>
        <v>#DIV/0!</v>
      </c>
      <c r="DG57" t="e">
        <f>STDEV(DF36:DF47)</f>
        <v>#DIV/0!</v>
      </c>
      <c r="DH57" t="e">
        <f>STDEV(DG36:DG47)</f>
        <v>#DIV/0!</v>
      </c>
      <c r="DI57" t="e">
        <f>STDEV(DH36:DH47)</f>
        <v>#DIV/0!</v>
      </c>
      <c r="DJ57" t="e">
        <f>STDEV(DI36:DI47)</f>
        <v>#DIV/0!</v>
      </c>
      <c r="DK57" t="e">
        <f>STDEV(DJ36:DJ47)</f>
        <v>#DIV/0!</v>
      </c>
      <c r="DL57" t="e">
        <f>STDEV(DK36:DK47)</f>
        <v>#DIV/0!</v>
      </c>
      <c r="DM57">
        <f>STDEV(DL36:DL47)</f>
        <v>5.5345170425943863E-2</v>
      </c>
      <c r="DN57" t="e">
        <f>STDEV(DM36:DM47)</f>
        <v>#DIV/0!</v>
      </c>
      <c r="DO57">
        <f>STDEV(DN36:DN47)</f>
        <v>0.51492865054443726</v>
      </c>
      <c r="DP57">
        <f>STDEV(DO36:DO47)</f>
        <v>265.26354819311302</v>
      </c>
      <c r="DQ57" s="28">
        <f>STDEV(DP36:DP47)</f>
        <v>3.4712277616313354E-2</v>
      </c>
      <c r="DR57">
        <f>STDEV(DQ36:DQ47)</f>
        <v>292.7470207906789</v>
      </c>
      <c r="DS57" s="28">
        <f>STDEV(DR36:DR47)</f>
        <v>2.6698506502903799E-2</v>
      </c>
      <c r="DT57">
        <f>STDEV(DS36:DS47)</f>
        <v>49.90437826180154</v>
      </c>
      <c r="DU57">
        <f>STDEV(DT36:DT47)</f>
        <v>33.048518052320375</v>
      </c>
      <c r="DV57">
        <f>STDEV(DU36:DU47)</f>
        <v>47.938091389422318</v>
      </c>
      <c r="DW57" s="29">
        <f>STDEV(DV36:DV47)</f>
        <v>5.9920406803652064E-2</v>
      </c>
      <c r="DX57">
        <f>STDEV(DW36:DW47)</f>
        <v>4.4687466889159175</v>
      </c>
      <c r="DY57">
        <f>STDEV(DX36:DX47)</f>
        <v>33.010902698497915</v>
      </c>
      <c r="DZ57">
        <f>STDEV(DY36:DY47)</f>
        <v>5.3675512163933794</v>
      </c>
      <c r="EA57">
        <f>STDEV(DZ36:DZ47)</f>
        <v>265.26354819311302</v>
      </c>
      <c r="EB57">
        <f>STDEV(EA36:EA47)</f>
        <v>4.1286627887279152E-2</v>
      </c>
      <c r="EC57">
        <f>STDEV(EB36:EB47)</f>
        <v>265.26354819311302</v>
      </c>
      <c r="ED57" s="13">
        <f>STDEV(EC36:EC47)</f>
        <v>2.4180776387227796E-2</v>
      </c>
      <c r="EE57" s="13">
        <f>STDEV(ED36:ED47)</f>
        <v>64.912295142030274</v>
      </c>
      <c r="EF57">
        <f>STDEV(EE36:EE47)</f>
        <v>30.489441789020351</v>
      </c>
      <c r="EG57" s="13">
        <f>STDEV(EF36:EF47)</f>
        <v>71.246212020518868</v>
      </c>
      <c r="EH57" s="29">
        <f>STDEV(EG36:EG47)</f>
        <v>6.0132510240956914E-2</v>
      </c>
      <c r="EI57">
        <f>STDEV(EH36:EH47)</f>
        <v>1.4974726182552534</v>
      </c>
      <c r="EJ57">
        <f>STDEV(EI36:EI47)</f>
        <v>30.06495493346889</v>
      </c>
      <c r="EK57">
        <f>STDEV(EJ36:EJ47)</f>
        <v>5.8075186377034322</v>
      </c>
      <c r="EN57">
        <f>STDEV(EM36:EM47)</f>
        <v>1326.0142487465164</v>
      </c>
      <c r="EO57">
        <f>STDEV(EN36:EN47)</f>
        <v>3.9393412001131765</v>
      </c>
      <c r="EP57" t="e">
        <f>STDEV(EO36:EO47)</f>
        <v>#DIV/0!</v>
      </c>
      <c r="EQ57">
        <f>STDEV(EP36:EP47)</f>
        <v>0.30151134457776363</v>
      </c>
      <c r="ER57" t="e">
        <f>STDEV(EQ36:EQ47)</f>
        <v>#DIV/0!</v>
      </c>
      <c r="ES57">
        <f>STDEV(ER36:ER47)</f>
        <v>0.40451991747794525</v>
      </c>
      <c r="ET57" t="e">
        <f>STDEV(ES36:ES47)</f>
        <v>#DIV/0!</v>
      </c>
      <c r="EU57">
        <f>STDEV(ET36:ET47)</f>
        <v>0.40451991747794525</v>
      </c>
      <c r="EV57">
        <f>STDEV(EU36:EU47)</f>
        <v>4.5902152190911219E-2</v>
      </c>
      <c r="EW57">
        <f>STDEV(EV36:EV47)</f>
        <v>22.401298663653002</v>
      </c>
      <c r="EX57">
        <f>STDEV(EW36:EW47)</f>
        <v>1.490153098515247E-2</v>
      </c>
      <c r="EY57">
        <f>STDEV(EX36:EX47)</f>
        <v>0.49236596391733095</v>
      </c>
      <c r="EZ57">
        <f>STDEV(EY36:EY47)</f>
        <v>0.45226701686664544</v>
      </c>
      <c r="FA57">
        <f>STDEV(EZ36:EZ47)</f>
        <v>0</v>
      </c>
      <c r="FB57">
        <f>STDEV(FA36:FA47)</f>
        <v>0.38924947208076149</v>
      </c>
      <c r="FC57" t="e">
        <f>STDEV(FB36:FB47)</f>
        <v>#DIV/0!</v>
      </c>
      <c r="FD57">
        <f>STDEV(FC36:FC47)</f>
        <v>0.57735026918962573</v>
      </c>
      <c r="FE57">
        <f>STDEV(FD36:FD47)</f>
        <v>0.51492865054443726</v>
      </c>
      <c r="FF57" t="e">
        <f>STDEV(FE36:FE47)</f>
        <v>#DIV/0!</v>
      </c>
      <c r="FG57">
        <f>STDEV(FF36:FF47)</f>
        <v>4.0268796891469449E-2</v>
      </c>
      <c r="FH57">
        <f>STDEV(FG36:FG47)</f>
        <v>41.02844541697057</v>
      </c>
      <c r="FI57" s="17">
        <f>STDEV(FH36:FH47)</f>
        <v>2.8550858396053789</v>
      </c>
      <c r="FJ57" s="28">
        <f>STDEV(FI36:FI47)</f>
        <v>3.8360679211057062E-2</v>
      </c>
      <c r="FK57" s="17">
        <f>STDEV(FJ36:FJ47)</f>
        <v>0.4216370213557839</v>
      </c>
      <c r="FL57" s="28">
        <f>STDEV(FK36:FK47)</f>
        <v>4.1434538583823163E-2</v>
      </c>
      <c r="FM57">
        <f>STDEV(FL36:FL47)</f>
        <v>0.88762536459859409</v>
      </c>
      <c r="FN57">
        <f>STDEV(FM36:FM47)</f>
        <v>0.9962049198956221</v>
      </c>
      <c r="FO57" s="13">
        <f>STDEV(FN36:FN47)</f>
        <v>1.5539539012701526</v>
      </c>
      <c r="FP57">
        <f>STDEV(FO36:FO47)</f>
        <v>0.38924947208076149</v>
      </c>
      <c r="FQ57" t="e">
        <f>STDEV(FP36:FP47)</f>
        <v>#DIV/0!</v>
      </c>
      <c r="FR57">
        <f>STDEV(FQ36:FQ47)</f>
        <v>0.35355339059327379</v>
      </c>
      <c r="FS57">
        <f>STDEV(FR36:FR47)</f>
        <v>0.51754916950676566</v>
      </c>
      <c r="FT57" t="e">
        <f>STDEV(FS36:FS47)</f>
        <v>#DIV/0!</v>
      </c>
      <c r="FU57">
        <f>STDEV(FT36:FT47)</f>
        <v>3.8052133868881899E-2</v>
      </c>
      <c r="FV57">
        <f>STDEV(FU36:FU47)</f>
        <v>21.073464572559232</v>
      </c>
      <c r="FW57">
        <f>STDEV(FV36:FV47)</f>
        <v>1.9116865471476894</v>
      </c>
      <c r="FX57" s="28">
        <f>STDEV(FW36:FW47)</f>
        <v>2.6443656617583012E-2</v>
      </c>
      <c r="FY57">
        <f>STDEV(FX36:FX47)</f>
        <v>0.5222329678670935</v>
      </c>
      <c r="FZ57" s="28">
        <f>STDEV(FY36:FY47)</f>
        <v>2.135910624893014E-2</v>
      </c>
      <c r="GA57">
        <f>STDEV(FZ36:FZ47)</f>
        <v>1.0298573010888741</v>
      </c>
      <c r="GB57">
        <f>STDEV(GA36:GA47)</f>
        <v>1.1381803659589922</v>
      </c>
      <c r="GC57">
        <f>STDEV(GB36:GB47)</f>
        <v>1.4320135749314233</v>
      </c>
      <c r="GD57">
        <f>STDEV(GC36:GC47)</f>
        <v>1.6696942198734428</v>
      </c>
      <c r="GK57">
        <f>STDEV(GM36:GM47)</f>
        <v>0.98473192783466179</v>
      </c>
      <c r="GL57">
        <f>STDEV(GN36:GN47)</f>
        <v>1.1281521496355325</v>
      </c>
      <c r="GM57">
        <f>STDEV(GO36:GO47)</f>
        <v>1.0552897060221726</v>
      </c>
      <c r="GN57">
        <f>STDEV(GP36:GP47)</f>
        <v>1.1146408580454255</v>
      </c>
      <c r="GO57">
        <f>STDEV(GQ36:GQ47)</f>
        <v>1.3113721705515067</v>
      </c>
    </row>
    <row r="58" spans="1:197" x14ac:dyDescent="0.2">
      <c r="A58" t="s">
        <v>618</v>
      </c>
      <c r="E58">
        <f>STDEV(D26:D47)</f>
        <v>4.4173652800414862</v>
      </c>
      <c r="G58">
        <f>STDEV(F26:F47)</f>
        <v>42.873620892351184</v>
      </c>
      <c r="H58">
        <f>STDEV(G26:G47)</f>
        <v>1.6630662866176475</v>
      </c>
      <c r="I58" t="e">
        <f>STDEV(H26:H47)</f>
        <v>#DIV/0!</v>
      </c>
      <c r="J58" t="e">
        <f>STDEV(I26:I47)</f>
        <v>#DIV/0!</v>
      </c>
      <c r="K58" t="e">
        <f>STDEV(J26:J47)</f>
        <v>#DIV/0!</v>
      </c>
      <c r="L58">
        <f>STDEV(K26:K47)</f>
        <v>0.38059550861310826</v>
      </c>
      <c r="M58">
        <f>STDEV(L26:L47)</f>
        <v>16.183487360822308</v>
      </c>
      <c r="N58" t="e">
        <f>STDEV(M26:M47)</f>
        <v>#DIV/0!</v>
      </c>
      <c r="O58" t="e">
        <f>STDEV(N26:N47)</f>
        <v>#DIV/0!</v>
      </c>
      <c r="P58">
        <f>STDEV(O26:O47)</f>
        <v>0</v>
      </c>
      <c r="Q58">
        <f>STDEV(P26:P47)</f>
        <v>0.7559289460184544</v>
      </c>
      <c r="R58" t="e">
        <f>STDEV(Q26:Q47)</f>
        <v>#DIV/0!</v>
      </c>
      <c r="S58">
        <f>STDEV(R26:R47)</f>
        <v>5.6568542494923806</v>
      </c>
      <c r="T58" t="e">
        <f>STDEV(S26:S47)</f>
        <v>#DIV/0!</v>
      </c>
      <c r="U58" t="e">
        <f>STDEV(T26:T47)</f>
        <v>#DIV/0!</v>
      </c>
      <c r="V58">
        <f>STDEV(U26:U47)</f>
        <v>6.6313618242517238</v>
      </c>
      <c r="W58" t="e">
        <f>STDEV(V26:V47)</f>
        <v>#DIV/0!</v>
      </c>
      <c r="X58" t="e">
        <f>STDEV(W26:W47)</f>
        <v>#DIV/0!</v>
      </c>
      <c r="Y58">
        <f>STDEV(X26:X47)</f>
        <v>9.5046617641209183E-2</v>
      </c>
      <c r="Z58" t="e">
        <f>STDEV(Y26:Y47)</f>
        <v>#DIV/0!</v>
      </c>
      <c r="AA58">
        <f>STDEV(Z26:Z47)</f>
        <v>0.39477101697586142</v>
      </c>
      <c r="AB58">
        <f>STDEV(AA26:AA47)</f>
        <v>0</v>
      </c>
      <c r="AC58">
        <f>STDEV(AB26:AB47)</f>
        <v>0</v>
      </c>
      <c r="AD58">
        <f>STDEV(AC26:AC47)</f>
        <v>0</v>
      </c>
      <c r="AE58" t="e">
        <f>STDEV(AD26:AD47)</f>
        <v>#DIV/0!</v>
      </c>
      <c r="AF58">
        <f>STDEV(AE26:AE47)</f>
        <v>6.3639610306789276</v>
      </c>
      <c r="AG58">
        <f>STDEV(AF26:AF47)</f>
        <v>0.38724453944934134</v>
      </c>
      <c r="AH58">
        <f>STDEV(AG26:AG47)</f>
        <v>16.307354922285949</v>
      </c>
      <c r="AI58" t="e">
        <f>STDEV(AH26:AH47)</f>
        <v>#DIV/0!</v>
      </c>
      <c r="AJ58" t="e">
        <f>STDEV(AI26:AI47)</f>
        <v>#DIV/0!</v>
      </c>
      <c r="AK58">
        <f>STDEV(AJ26:AJ47)</f>
        <v>0</v>
      </c>
      <c r="AL58">
        <f>STDEV(AK26:AK47)</f>
        <v>1.5811388300841895</v>
      </c>
      <c r="AM58" t="e">
        <f>STDEV(AL26:AL47)</f>
        <v>#DIV/0!</v>
      </c>
      <c r="AN58" t="e">
        <f>STDEV(AM26:AM47)</f>
        <v>#DIV/0!</v>
      </c>
      <c r="AO58" t="e">
        <f>STDEV(AN26:AN47)</f>
        <v>#DIV/0!</v>
      </c>
      <c r="AP58" t="e">
        <f>STDEV(AO26:AO47)</f>
        <v>#DIV/0!</v>
      </c>
      <c r="AQ58" t="e">
        <f>STDEV(AP26:AP47)</f>
        <v>#DIV/0!</v>
      </c>
      <c r="AR58" t="e">
        <f>STDEV(AQ26:AQ47)</f>
        <v>#DIV/0!</v>
      </c>
      <c r="AS58" t="e">
        <f>STDEV(AR26:AR47)</f>
        <v>#DIV/0!</v>
      </c>
      <c r="AT58">
        <f>STDEV(AS26:AS47)</f>
        <v>1.7413230867874043</v>
      </c>
      <c r="AU58" t="e">
        <f>STDEV(AT26:AT47)</f>
        <v>#DIV/0!</v>
      </c>
      <c r="AV58">
        <f>STDEV(AU26:AU47)</f>
        <v>0.51176631571915898</v>
      </c>
      <c r="AW58">
        <f>STDEV(AV26:AV47)</f>
        <v>0.39477101697586142</v>
      </c>
      <c r="AX58">
        <f>STDEV(AW26:AW47)</f>
        <v>0</v>
      </c>
      <c r="AY58">
        <f>STDEV(AX26:AX47)</f>
        <v>0.24003967925959097</v>
      </c>
      <c r="AZ58">
        <f>STDEV(AY26:AY47)</f>
        <v>16.69431040804022</v>
      </c>
      <c r="BA58" t="e">
        <f>STDEV(AZ26:AZ47)</f>
        <v>#DIV/0!</v>
      </c>
      <c r="BB58" t="e">
        <f>STDEV(BA26:BA47)</f>
        <v>#DIV/0!</v>
      </c>
      <c r="BC58">
        <f>STDEV(BB26:BB47)</f>
        <v>1.9400093720485898</v>
      </c>
      <c r="BD58">
        <f>STDEV(BC26:BC47)</f>
        <v>2.5599944196367752</v>
      </c>
      <c r="BE58" t="e">
        <f>STDEV(BD26:BD47)</f>
        <v>#DIV/0!</v>
      </c>
      <c r="BF58" t="e">
        <f>STDEV(BE26:BE47)</f>
        <v>#DIV/0!</v>
      </c>
      <c r="BG58" t="e">
        <f>STDEV(BF26:BF47)</f>
        <v>#DIV/0!</v>
      </c>
      <c r="BH58" t="e">
        <f>STDEV(BG26:BG47)</f>
        <v>#DIV/0!</v>
      </c>
      <c r="BI58">
        <f>STDEV(BH26:BH47)</f>
        <v>0.10708864736778423</v>
      </c>
      <c r="BJ58" t="e">
        <f>STDEV(BI26:BI47)</f>
        <v>#DIV/0!</v>
      </c>
      <c r="BK58" t="e">
        <f>STDEV(BJ26:BJ47)</f>
        <v>#DIV/0!</v>
      </c>
      <c r="BL58">
        <f>STDEV(BK26:BK47)</f>
        <v>8.1323474704335472E-2</v>
      </c>
      <c r="BM58" t="e">
        <f>STDEV(BL26:BL47)</f>
        <v>#DIV/0!</v>
      </c>
      <c r="BN58">
        <f>STDEV(BM26:BM47)</f>
        <v>0.42893202722888851</v>
      </c>
      <c r="BO58" t="e">
        <f>STDEV(BN26:BN47)</f>
        <v>#DIV/0!</v>
      </c>
      <c r="BP58">
        <f>STDEV(BO26:BO47)</f>
        <v>0.23232237130876238</v>
      </c>
      <c r="BQ58" s="13">
        <f>STDEV(BP26:BP47)</f>
        <v>13.957747434679129</v>
      </c>
      <c r="BR58" t="e">
        <f>STDEV(BQ26:BQ47)</f>
        <v>#DIV/0!</v>
      </c>
      <c r="BS58" t="e">
        <f>STDEV(BR26:BR47)</f>
        <v>#DIV/0!</v>
      </c>
      <c r="BT58">
        <f>STDEV(BS26:BS47)</f>
        <v>0</v>
      </c>
      <c r="BU58">
        <f>STDEV(BT26:BT47)</f>
        <v>2.7748873851023217</v>
      </c>
      <c r="BV58" t="e">
        <f>STDEV(BU26:BU47)</f>
        <v>#DIV/0!</v>
      </c>
      <c r="BW58" t="e">
        <f>STDEV(BV26:BV47)</f>
        <v>#DIV/0!</v>
      </c>
      <c r="BX58" t="e">
        <f>STDEV(BW26:BW47)</f>
        <v>#DIV/0!</v>
      </c>
      <c r="BY58" t="e">
        <f>STDEV(BX26:BX47)</f>
        <v>#DIV/0!</v>
      </c>
      <c r="BZ58">
        <f>STDEV(BY26:BY47)</f>
        <v>4.7140452079103237E-2</v>
      </c>
      <c r="CA58" t="e">
        <f>STDEV(BZ26:BZ47)</f>
        <v>#DIV/0!</v>
      </c>
      <c r="CB58" t="e">
        <f>STDEV(CA26:CA47)</f>
        <v>#DIV/0!</v>
      </c>
      <c r="CC58">
        <f>STDEV(CB26:CB47)</f>
        <v>6.8605960076315781E-2</v>
      </c>
      <c r="CD58" t="e">
        <f>STDEV(CC26:CC47)</f>
        <v>#DIV/0!</v>
      </c>
      <c r="CE58">
        <f>STDEV(CD26:CD47)</f>
        <v>0.50725727350178806</v>
      </c>
      <c r="CF58">
        <f>STDEV(CE26:CE47)</f>
        <v>0.39477101697586142</v>
      </c>
      <c r="CG58" t="e">
        <f>STDEV(CF26:CF47)</f>
        <v>#DIV/0!</v>
      </c>
      <c r="CH58">
        <f>STDEV(CG26:CG47)</f>
        <v>0.30510364680566809</v>
      </c>
      <c r="CI58">
        <f>STDEV(CH26:CH47)</f>
        <v>19.948272977158734</v>
      </c>
      <c r="CJ58" t="e">
        <f>STDEV(CI26:CI47)</f>
        <v>#DIV/0!</v>
      </c>
      <c r="CK58" t="e">
        <f>STDEV(CJ26:CJ47)</f>
        <v>#DIV/0!</v>
      </c>
      <c r="CL58">
        <f>STDEV(CK26:CK47)</f>
        <v>0</v>
      </c>
      <c r="CM58">
        <f>STDEV(CL26:CL47)</f>
        <v>1.4638501094227998</v>
      </c>
      <c r="CN58" t="e">
        <f>STDEV(CM26:CM47)</f>
        <v>#DIV/0!</v>
      </c>
      <c r="CO58" t="e">
        <f>STDEV(CN26:CN47)</f>
        <v>#DIV/0!</v>
      </c>
      <c r="CP58" t="e">
        <f>STDEV(CO26:CO47)</f>
        <v>#DIV/0!</v>
      </c>
      <c r="CQ58" t="e">
        <f>STDEV(CP26:CP47)</f>
        <v>#DIV/0!</v>
      </c>
      <c r="CR58" t="e">
        <f>STDEV(CQ26:CQ47)</f>
        <v>#DIV/0!</v>
      </c>
      <c r="CS58" t="e">
        <f>STDEV(CR26:CR47)</f>
        <v>#DIV/0!</v>
      </c>
      <c r="CT58" t="e">
        <f>STDEV(CS26:CS47)</f>
        <v>#DIV/0!</v>
      </c>
      <c r="CU58">
        <f>STDEV(CT26:CT47)</f>
        <v>9.6383976095773136E-2</v>
      </c>
      <c r="CV58" t="e">
        <f>STDEV(CU26:CU47)</f>
        <v>#DIV/0!</v>
      </c>
      <c r="CW58">
        <f>STDEV(CV26:CV47)</f>
        <v>0.51176631571915898</v>
      </c>
      <c r="CX58">
        <f>STDEV(CW26:CW47)</f>
        <v>0.40237390808147816</v>
      </c>
      <c r="CY58" t="e">
        <f>STDEV(CX26:CX47)</f>
        <v>#DIV/0!</v>
      </c>
      <c r="CZ58">
        <f>STDEV(CY26:CY47)</f>
        <v>0.25110283068684625</v>
      </c>
      <c r="DA58">
        <f>STDEV(CZ26:CZ47)</f>
        <v>14.071455075905131</v>
      </c>
      <c r="DB58" t="e">
        <f>STDEV(DA26:DA47)</f>
        <v>#DIV/0!</v>
      </c>
      <c r="DC58" t="e">
        <f>STDEV(DB26:DB47)</f>
        <v>#DIV/0!</v>
      </c>
      <c r="DD58">
        <f>STDEV(DC26:DC47)</f>
        <v>0.8660254037844386</v>
      </c>
      <c r="DE58">
        <f>STDEV(DD26:DD47)</f>
        <v>0.5</v>
      </c>
      <c r="DF58" t="e">
        <f>STDEV(DE26:DE47)</f>
        <v>#DIV/0!</v>
      </c>
      <c r="DG58" t="e">
        <f>STDEV(DF26:DF47)</f>
        <v>#DIV/0!</v>
      </c>
      <c r="DH58" t="e">
        <f>STDEV(DG26:DG47)</f>
        <v>#DIV/0!</v>
      </c>
      <c r="DI58" t="e">
        <f>STDEV(DH26:DH47)</f>
        <v>#DIV/0!</v>
      </c>
      <c r="DJ58" t="e">
        <f>STDEV(DI26:DI47)</f>
        <v>#DIV/0!</v>
      </c>
      <c r="DK58" t="e">
        <f>STDEV(DJ26:DJ47)</f>
        <v>#DIV/0!</v>
      </c>
      <c r="DL58" t="e">
        <f>STDEV(DK26:DK47)</f>
        <v>#DIV/0!</v>
      </c>
      <c r="DM58">
        <f>STDEV(DL26:DL47)</f>
        <v>6.872190932938492E-2</v>
      </c>
      <c r="DN58" t="e">
        <f>STDEV(DM26:DM47)</f>
        <v>#DIV/0!</v>
      </c>
      <c r="DO58">
        <f>STDEV(DN26:DN47)</f>
        <v>0.49236596391733095</v>
      </c>
      <c r="DP58">
        <f>STDEV(DO26:DO47)</f>
        <v>245.1588980261277</v>
      </c>
      <c r="DQ58" s="28">
        <f>STDEV(DP26:DP47)</f>
        <v>0.16469380142752724</v>
      </c>
      <c r="DR58">
        <f>STDEV(DQ26:DQ47)</f>
        <v>255.66570435033398</v>
      </c>
      <c r="DS58" s="28">
        <f>STDEV(DR26:DR47)</f>
        <v>3.2257388502818646E-2</v>
      </c>
      <c r="DT58">
        <f>STDEV(DS26:DS47)</f>
        <v>76.154823503551867</v>
      </c>
      <c r="DU58">
        <f>STDEV(DT26:DT47)</f>
        <v>31.026332901800259</v>
      </c>
      <c r="DV58">
        <f>STDEV(DU26:DU47)</f>
        <v>74.82038810505118</v>
      </c>
      <c r="DW58" s="29">
        <f>STDEV(DV26:DV47)</f>
        <v>5.4976188785085249E-2</v>
      </c>
      <c r="DX58">
        <f>STDEV(DW26:DW47)</f>
        <v>3.4914862437758787</v>
      </c>
      <c r="DY58">
        <f>STDEV(DX26:DX47)</f>
        <v>30.137383840703635</v>
      </c>
      <c r="DZ58">
        <f>STDEV(DY26:DY47)</f>
        <v>5.4305134370956303</v>
      </c>
      <c r="EA58">
        <f>STDEV(DZ26:DZ47)</f>
        <v>246.56225560179701</v>
      </c>
      <c r="EB58">
        <f>STDEV(EA26:EA47)</f>
        <v>0.24608656040380084</v>
      </c>
      <c r="EC58">
        <f>STDEV(EB26:EB47)</f>
        <v>246.56997636929202</v>
      </c>
      <c r="ED58" s="13">
        <f>STDEV(EC26:EC47)</f>
        <v>2.8782108313417806E-2</v>
      </c>
      <c r="EE58" s="13">
        <f>STDEV(ED26:ED47)</f>
        <v>105.10629540295545</v>
      </c>
      <c r="EF58">
        <f>STDEV(EE26:EE47)</f>
        <v>59.782451927313573</v>
      </c>
      <c r="EG58" s="13">
        <f>STDEV(EF26:EF47)</f>
        <v>86.730662353101948</v>
      </c>
      <c r="EH58" s="29">
        <f>STDEV(EG26:EG47)</f>
        <v>8.7443094668445964E-2</v>
      </c>
      <c r="EI58">
        <f>STDEV(EH26:EH47)</f>
        <v>2.0150945537631877</v>
      </c>
      <c r="EJ58">
        <f>STDEV(EI26:EI47)</f>
        <v>56.885793538400307</v>
      </c>
      <c r="EK58">
        <f>STDEV(EJ26:EJ47)</f>
        <v>7.8708459805929651</v>
      </c>
      <c r="EN58">
        <f>STDEV(EM26:EM47)</f>
        <v>1510.039055857977</v>
      </c>
      <c r="EO58">
        <f>STDEV(EN26:EN47)</f>
        <v>4.4985863339863812</v>
      </c>
      <c r="EP58" t="e">
        <f>STDEV(EO26:EO47)</f>
        <v>#DIV/0!</v>
      </c>
      <c r="EQ58">
        <f>STDEV(EP26:EP47)</f>
        <v>0.30079260375911915</v>
      </c>
      <c r="ER58" t="e">
        <f>STDEV(EQ26:EQ47)</f>
        <v>#DIV/0!</v>
      </c>
      <c r="ES58">
        <f>STDEV(ER26:ER47)</f>
        <v>0.35856858280031811</v>
      </c>
      <c r="ET58" t="e">
        <f>STDEV(ES26:ES47)</f>
        <v>#DIV/0!</v>
      </c>
      <c r="EU58">
        <f>STDEV(ET26:ET47)</f>
        <v>0.40237390808147827</v>
      </c>
      <c r="EV58">
        <f>STDEV(EU26:EU47)</f>
        <v>0.17411435000684691</v>
      </c>
      <c r="EW58">
        <f>STDEV(EV26:EV47)</f>
        <v>28.934655444886253</v>
      </c>
      <c r="EX58">
        <f>STDEV(EW26:EW47)</f>
        <v>2.2159354275844739E-2</v>
      </c>
      <c r="EY58">
        <f>STDEV(EX26:EX47)</f>
        <v>0.7385489458759964</v>
      </c>
      <c r="EZ58">
        <f>STDEV(EY26:EY47)</f>
        <v>0.67098170632026188</v>
      </c>
      <c r="FA58">
        <f>STDEV(EZ26:EZ47)</f>
        <v>0</v>
      </c>
      <c r="FB58">
        <f>STDEV(FA26:FA47)</f>
        <v>0.50323627974019647</v>
      </c>
      <c r="FC58" t="e">
        <f>STDEV(FB26:FB47)</f>
        <v>#DIV/0!</v>
      </c>
      <c r="FD58">
        <f>STDEV(FC26:FC47)</f>
        <v>1.8500614240417188</v>
      </c>
      <c r="FE58">
        <f>STDEV(FD26:FD47)</f>
        <v>0.51176631571915898</v>
      </c>
      <c r="FF58" t="e">
        <f>STDEV(FE26:FE47)</f>
        <v>#DIV/0!</v>
      </c>
      <c r="FG58">
        <f>STDEV(FF26:FF47)</f>
        <v>0.20402550056153823</v>
      </c>
      <c r="FH58">
        <f>STDEV(FG26:FG47)</f>
        <v>33.768886009722948</v>
      </c>
      <c r="FI58" s="17">
        <f>STDEV(FH26:FH47)</f>
        <v>2.1965143579488218</v>
      </c>
      <c r="FJ58" s="28">
        <f>STDEV(FI26:FI47)</f>
        <v>3.3476475131476537E-2</v>
      </c>
      <c r="FK58" s="17">
        <f>STDEV(FJ26:FJ47)</f>
        <v>0.36634754853252327</v>
      </c>
      <c r="FL58" s="28">
        <f>STDEV(FK26:FK47)</f>
        <v>3.7435337646441337E-2</v>
      </c>
      <c r="FM58">
        <f>STDEV(FL26:FL47)</f>
        <v>0.81649658092772603</v>
      </c>
      <c r="FN58">
        <f>STDEV(FM26:FM47)</f>
        <v>1.191601200030203</v>
      </c>
      <c r="FO58" s="13">
        <f>STDEV(FN26:FN47)</f>
        <v>1.8943982128223686</v>
      </c>
      <c r="FP58">
        <f>STDEV(FO26:FO47)</f>
        <v>0.49236596391733095</v>
      </c>
      <c r="FQ58" t="e">
        <f>STDEV(FP26:FP47)</f>
        <v>#DIV/0!</v>
      </c>
      <c r="FR58">
        <f>STDEV(FQ26:FQ47)</f>
        <v>1.0599654643969709</v>
      </c>
      <c r="FS58">
        <f>STDEV(FR26:FR47)</f>
        <v>0.51449575542752657</v>
      </c>
      <c r="FT58" t="e">
        <f>STDEV(FS26:FS47)</f>
        <v>#DIV/0!</v>
      </c>
      <c r="FU58">
        <f>STDEV(FT26:FT47)</f>
        <v>3.7309916636009313E-2</v>
      </c>
      <c r="FV58">
        <f>STDEV(FU26:FU47)</f>
        <v>27.748873851023216</v>
      </c>
      <c r="FW58">
        <f>STDEV(FV26:FV47)</f>
        <v>1.5644868320376006</v>
      </c>
      <c r="FX58" s="28">
        <f>STDEV(FW26:FW47)</f>
        <v>3.5577708500935008E-2</v>
      </c>
      <c r="FY58">
        <f>STDEV(FX26:FX47)</f>
        <v>0.49761335152811931</v>
      </c>
      <c r="FZ58" s="28">
        <f>STDEV(FY26:FY47)</f>
        <v>4.6180634667409216E-2</v>
      </c>
      <c r="GA58">
        <f>STDEV(FZ26:FZ47)</f>
        <v>1.0690449676496976</v>
      </c>
      <c r="GB58">
        <f>STDEV(GA26:GA47)</f>
        <v>1.8498859213686456</v>
      </c>
      <c r="GC58">
        <f>STDEV(GB26:GB47)</f>
        <v>1.5270380604605893</v>
      </c>
      <c r="GD58">
        <f>STDEV(GC26:GC47)</f>
        <v>1.6755176237089568</v>
      </c>
      <c r="GK58">
        <f>STDEV(GM26:GM47)</f>
        <v>1.023532631438318</v>
      </c>
      <c r="GL58">
        <f>STDEV(GN26:GN47)</f>
        <v>1.1791845447071423</v>
      </c>
      <c r="GM58">
        <f>STDEV(GO26:GO47)</f>
        <v>1.1608699529314417</v>
      </c>
      <c r="GN58">
        <f>STDEV(GP26:GP47)</f>
        <v>1.1169686869465265</v>
      </c>
      <c r="GO58">
        <f>STDEV(GQ26:GQ47)</f>
        <v>1.283596138829908</v>
      </c>
    </row>
    <row r="59" spans="1:197" x14ac:dyDescent="0.2">
      <c r="BQ59" s="13"/>
      <c r="DP59"/>
      <c r="DQ59" s="28"/>
      <c r="DR59"/>
      <c r="EA59"/>
      <c r="EC59"/>
      <c r="ED59" s="13"/>
      <c r="EE59" s="13"/>
      <c r="EG59" s="13"/>
      <c r="EN59"/>
      <c r="FO59" s="13"/>
    </row>
    <row r="60" spans="1:197" x14ac:dyDescent="0.2">
      <c r="A60" t="s">
        <v>619</v>
      </c>
      <c r="E60">
        <f>TTEST(D5:D25,D26:D35,1,2)</f>
        <v>0.48830137318746625</v>
      </c>
      <c r="G60" s="13">
        <f>TTEST(F5:F25,F26:F35,1,2)</f>
        <v>0.1421015538616644</v>
      </c>
      <c r="H60" s="13">
        <f>TTEST(G5:G25,G26:G35,1,2)</f>
        <v>0.1136472176685399</v>
      </c>
      <c r="I60" t="e">
        <f>TTEST(H5:H25,H26:H35,1,2)</f>
        <v>#DIV/0!</v>
      </c>
      <c r="J60" t="e">
        <f>TTEST(I5:I25,I26:I35,1,2)</f>
        <v>#DIV/0!</v>
      </c>
      <c r="K60" t="e">
        <f>TTEST(J5:J25,J26:J35,1,2)</f>
        <v>#DIV/0!</v>
      </c>
      <c r="L60">
        <f>TTEST(K5:K25,K26:K35,1,2)</f>
        <v>7.8528233859517765E-2</v>
      </c>
      <c r="M60">
        <f>TTEST(L5:L25,L26:L35,1,2)</f>
        <v>0.18571326731149135</v>
      </c>
      <c r="N60" t="e">
        <f>TTEST(M5:M25,M26:M35,1,2)</f>
        <v>#DIV/0!</v>
      </c>
      <c r="O60" t="e">
        <f>TTEST(N5:N25,N26:N35,1,2)</f>
        <v>#DIV/0!</v>
      </c>
      <c r="P60">
        <f>TTEST(O5:O25,O26:O35,1,2)</f>
        <v>0.17935122868969672</v>
      </c>
      <c r="Q60">
        <f>TTEST(P5:P25,P26:P35,1,2)</f>
        <v>5.0773065745055211E-2</v>
      </c>
      <c r="R60" t="e">
        <f>TTEST(Q5:Q25,Q26:Q35,1,2)</f>
        <v>#DIV/0!</v>
      </c>
      <c r="S60" t="e">
        <f>TTEST(R5:R25,R26:R35,1,2)</f>
        <v>#DIV/0!</v>
      </c>
      <c r="T60" t="e">
        <f>TTEST(S5:S25,S26:S35,1,2)</f>
        <v>#DIV/0!</v>
      </c>
      <c r="U60" t="e">
        <f>TTEST(T5:T25,T26:T35,1,2)</f>
        <v>#DIV/0!</v>
      </c>
      <c r="V60">
        <f>TTEST(U5:U25,U26:U35,1,2)</f>
        <v>0.11941380381099542</v>
      </c>
      <c r="W60" t="e">
        <f>TTEST(V5:V25,V26:V35,1,2)</f>
        <v>#DIV/0!</v>
      </c>
      <c r="X60" t="e">
        <f>TTEST(W5:W25,W26:W35,1,2)</f>
        <v>#DIV/0!</v>
      </c>
      <c r="Y60">
        <f>TTEST(X5:X25,X26:X35,1,2)</f>
        <v>4.384525776622937E-2</v>
      </c>
      <c r="Z60" t="e">
        <f>TTEST(Y5:Y25,Y26:Y35,1,2)</f>
        <v>#DIV/0!</v>
      </c>
      <c r="AA60">
        <f>TTEST(Z5:Z25,Z26:Z35,1,2)</f>
        <v>4.4335003243918987E-2</v>
      </c>
      <c r="AB60" t="e">
        <f>TTEST(AA5:AA25,AA26:AA35,1,2)</f>
        <v>#DIV/0!</v>
      </c>
      <c r="AC60" t="e">
        <f>TTEST(AB5:AB25,AB26:AB35,1,2)</f>
        <v>#DIV/0!</v>
      </c>
      <c r="AD60" t="e">
        <f>TTEST(AC5:AC25,AC26:AC35,1,2)</f>
        <v>#DIV/0!</v>
      </c>
      <c r="AE60" t="e">
        <f>TTEST(AD5:AD25,AD26:AD35,1,2)</f>
        <v>#DIV/0!</v>
      </c>
      <c r="AF60" t="e">
        <f>TTEST(AE5:AE25,AE26:AE35,1,2)</f>
        <v>#DIV/0!</v>
      </c>
      <c r="AG60">
        <f>TTEST(AF5:AF25,AF26:AF35,1,2)</f>
        <v>9.3118382618309389E-2</v>
      </c>
      <c r="AH60">
        <f>TTEST(AG5:AG25,AG26:AG35,1,2)</f>
        <v>0.23327350569663258</v>
      </c>
      <c r="AI60" t="e">
        <f>TTEST(AH5:AH25,AH26:AH35,1,2)</f>
        <v>#DIV/0!</v>
      </c>
      <c r="AJ60" t="e">
        <f>TTEST(AI5:AI25,AI26:AI35,1,2)</f>
        <v>#DIV/0!</v>
      </c>
      <c r="AK60" t="e">
        <f>TTEST(AJ5:AJ25,AJ26:AJ35,1,2)</f>
        <v>#DIV/0!</v>
      </c>
      <c r="AL60">
        <f>TTEST(AK5:AK25,AK26:AK35,1,2)</f>
        <v>0.1983629203457507</v>
      </c>
      <c r="AM60" t="e">
        <f>TTEST(AL5:AL25,AL26:AL35,1,2)</f>
        <v>#DIV/0!</v>
      </c>
      <c r="AN60" t="e">
        <f>TTEST(AM5:AM25,AM26:AM35,1,2)</f>
        <v>#DIV/0!</v>
      </c>
      <c r="AO60" t="e">
        <f>TTEST(AN5:AN25,AN26:AN35,1,2)</f>
        <v>#DIV/0!</v>
      </c>
      <c r="AP60" t="e">
        <f>TTEST(AO5:AO25,AO26:AO35,1,2)</f>
        <v>#DIV/0!</v>
      </c>
      <c r="AQ60" t="e">
        <f>TTEST(AP5:AP25,AP26:AP35,1,2)</f>
        <v>#DIV/0!</v>
      </c>
      <c r="AR60" t="e">
        <f>TTEST(AQ5:AQ25,AQ26:AQ35,1,2)</f>
        <v>#DIV/0!</v>
      </c>
      <c r="AS60" t="e">
        <f>TTEST(AR5:AR25,AR26:AR35,1,2)</f>
        <v>#DIV/0!</v>
      </c>
      <c r="AT60">
        <f>TTEST(AS5:AS25,AS26:AS35,1,2)</f>
        <v>0.3426902881785836</v>
      </c>
      <c r="AU60" t="e">
        <f>TTEST(AT5:AT25,AT26:AT35,1,2)</f>
        <v>#DIV/0!</v>
      </c>
      <c r="AV60">
        <f>TTEST(AU5:AU25,AU26:AU35,1,2)</f>
        <v>2.5022759941080205E-2</v>
      </c>
      <c r="AW60">
        <f>TTEST(AV5:AV25,AV26:AV35,1,2)</f>
        <v>6.3373167851044243E-2</v>
      </c>
      <c r="AX60" t="e">
        <f>TTEST(AW5:AW25,AW26:AW35,1,2)</f>
        <v>#DIV/0!</v>
      </c>
      <c r="AY60">
        <f>TTEST(AX5:AX25,AX26:AX35,1,2)</f>
        <v>0.32363794934855405</v>
      </c>
      <c r="AZ60">
        <f>TTEST(AY5:AY25,AY26:AY35,1,2)</f>
        <v>0.21799807089286855</v>
      </c>
      <c r="BA60" t="e">
        <f>TTEST(AZ5:AZ25,AZ26:AZ35,1,2)</f>
        <v>#DIV/0!</v>
      </c>
      <c r="BB60" t="e">
        <f>TTEST(BA5:BA25,BA26:BA35,1,2)</f>
        <v>#DIV/0!</v>
      </c>
      <c r="BC60">
        <f>TTEST(BB5:BB25,BB26:BB35,1,2)</f>
        <v>0.10994392156377948</v>
      </c>
      <c r="BD60">
        <f>TTEST(BC5:BC25,BC26:BC35,1,2)</f>
        <v>0.5</v>
      </c>
      <c r="BE60" t="e">
        <f>TTEST(BD5:BD25,BD26:BD35,1,2)</f>
        <v>#DIV/0!</v>
      </c>
      <c r="BF60" t="e">
        <f>TTEST(BE5:BE25,BE26:BE35,1,2)</f>
        <v>#DIV/0!</v>
      </c>
      <c r="BG60" t="e">
        <f>TTEST(BF5:BF25,BF26:BF35,1,2)</f>
        <v>#DIV/0!</v>
      </c>
      <c r="BH60" t="e">
        <f>TTEST(BG5:BG25,BG26:BG35,1,2)</f>
        <v>#DIV/0!</v>
      </c>
      <c r="BI60">
        <f>TTEST(BH5:BH25,BH26:BH35,1,2)</f>
        <v>0.3819960870112678</v>
      </c>
      <c r="BJ60" t="e">
        <f>TTEST(BI5:BI25,BI26:BI35,1,2)</f>
        <v>#DIV/0!</v>
      </c>
      <c r="BK60" t="e">
        <f>TTEST(BJ5:BJ25,BJ26:BJ35,1,2)</f>
        <v>#DIV/0!</v>
      </c>
      <c r="BL60">
        <f>TTEST(BK5:BK25,BK26:BK35,1,2)</f>
        <v>0.16421771856286088</v>
      </c>
      <c r="BM60" t="e">
        <f>TTEST(BL5:BL25,BL26:BL35,1,2)</f>
        <v>#DIV/0!</v>
      </c>
      <c r="BN60">
        <f>TTEST(BM5:BM25,BM26:BM35,1,2)</f>
        <v>0.18989279349913518</v>
      </c>
      <c r="BO60" t="e">
        <f>TTEST(BN5:BN25,BN26:BN35,1,2)</f>
        <v>#DIV/0!</v>
      </c>
      <c r="BP60">
        <f>TTEST(BO5:BO25,BO26:BO35,1,2)</f>
        <v>0.40864347186227162</v>
      </c>
      <c r="BQ60" s="13">
        <f>TTEST(BP5:BP25,BP26:BP35,1,2)</f>
        <v>6.3283802368456377E-2</v>
      </c>
      <c r="BR60" t="e">
        <f>TTEST(BQ5:BQ25,BQ26:BQ35,1,2)</f>
        <v>#DIV/0!</v>
      </c>
      <c r="BS60" t="e">
        <f>TTEST(BR5:BR25,BR26:BR35,1,2)</f>
        <v>#DIV/0!</v>
      </c>
      <c r="BT60">
        <f>TTEST(BS5:BS25,BS26:BS35,1,2)</f>
        <v>0.27044212877248153</v>
      </c>
      <c r="BU60">
        <f>TTEST(BT5:BT25,BT26:BT35,1,2)</f>
        <v>9.4454344736786017E-2</v>
      </c>
      <c r="BV60" t="e">
        <f>TTEST(BU5:BU25,BU26:BU35,1,2)</f>
        <v>#DIV/0!</v>
      </c>
      <c r="BW60" t="e">
        <f>TTEST(BV5:BV25,BV26:BV35,1,2)</f>
        <v>#DIV/0!</v>
      </c>
      <c r="BX60" t="e">
        <f>TTEST(BW5:BW25,BW26:BW35,1,2)</f>
        <v>#DIV/0!</v>
      </c>
      <c r="BY60" t="e">
        <f>TTEST(BX5:BX25,BX26:BX35,1,2)</f>
        <v>#DIV/0!</v>
      </c>
      <c r="BZ60" t="e">
        <f>TTEST(BY5:BY25,BY26:BY35,1,2)</f>
        <v>#DIV/0!</v>
      </c>
      <c r="CA60" t="e">
        <f>TTEST(BZ5:BZ25,BZ26:BZ35,1,2)</f>
        <v>#DIV/0!</v>
      </c>
      <c r="CB60" t="e">
        <f>TTEST(CA5:CA25,CA26:CA35,1,2)</f>
        <v>#DIV/0!</v>
      </c>
      <c r="CC60">
        <f>TTEST(CB5:CB25,CB26:CB35,1,2)</f>
        <v>0.30633283427196023</v>
      </c>
      <c r="CD60" t="e">
        <f>TTEST(CC5:CC25,CC26:CC35,1,2)</f>
        <v>#DIV/0!</v>
      </c>
      <c r="CE60">
        <f>TTEST(CD5:CD25,CD26:CD35,1,2)</f>
        <v>9.5298155306308772E-4</v>
      </c>
      <c r="CF60">
        <f>TTEST(CE5:CE25,CE26:CE35,1,2)</f>
        <v>4.899268995256164E-2</v>
      </c>
      <c r="CG60" t="e">
        <f>TTEST(CF5:CF25,CF26:CF35,1,2)</f>
        <v>#DIV/0!</v>
      </c>
      <c r="CH60">
        <f>TTEST(CG5:CG25,CG26:CG35,1,2)</f>
        <v>0.15010473373034278</v>
      </c>
      <c r="CI60">
        <f>TTEST(CH5:CH25,CH26:CH35,1,2)</f>
        <v>0.47333614457748852</v>
      </c>
      <c r="CJ60" t="e">
        <f>TTEST(CI5:CI25,CI26:CI35,1,2)</f>
        <v>#DIV/0!</v>
      </c>
      <c r="CK60" t="e">
        <f>TTEST(CJ5:CJ25,CJ26:CJ35,1,2)</f>
        <v>#DIV/0!</v>
      </c>
      <c r="CL60">
        <f>TTEST(CK5:CK25,CK26:CK35,1,2)</f>
        <v>0.25628426930116321</v>
      </c>
      <c r="CM60">
        <f>TTEST(CL5:CL25,CL26:CL35,1,2)</f>
        <v>0.39534604214411506</v>
      </c>
      <c r="CN60" t="e">
        <f>TTEST(CM5:CM25,CM26:CM35,1,2)</f>
        <v>#DIV/0!</v>
      </c>
      <c r="CO60" t="e">
        <f>TTEST(CN5:CN25,CN26:CN35,1,2)</f>
        <v>#DIV/0!</v>
      </c>
      <c r="CP60" t="e">
        <f>TTEST(CO5:CO25,CO26:CO35,1,2)</f>
        <v>#DIV/0!</v>
      </c>
      <c r="CQ60" t="e">
        <f>TTEST(CP5:CP25,CP26:CP35,1,2)</f>
        <v>#DIV/0!</v>
      </c>
      <c r="CR60" t="e">
        <f>TTEST(CQ5:CQ25,CQ26:CQ35,1,2)</f>
        <v>#DIV/0!</v>
      </c>
      <c r="CS60" t="e">
        <f>TTEST(CR5:CR25,CR26:CR35,1,2)</f>
        <v>#DIV/0!</v>
      </c>
      <c r="CT60" t="e">
        <f>TTEST(CS5:CS25,CS26:CS35,1,2)</f>
        <v>#DIV/0!</v>
      </c>
      <c r="CU60">
        <f>TTEST(CT5:CT25,CT26:CT35,1,2)</f>
        <v>0.26313227983176068</v>
      </c>
      <c r="CV60" t="e">
        <f>TTEST(CU5:CU25,CU26:CU35,1,2)</f>
        <v>#DIV/0!</v>
      </c>
      <c r="CW60">
        <f>TTEST(CV5:CV25,CV26:CV35,1,2)</f>
        <v>9.8328949551041961E-2</v>
      </c>
      <c r="CX60">
        <f>TTEST(CW5:CW25,CW26:CW35,1,2)</f>
        <v>0.18989279349913518</v>
      </c>
      <c r="CY60" t="e">
        <f>TTEST(CX5:CX25,CX26:CX35,1,2)</f>
        <v>#DIV/0!</v>
      </c>
      <c r="CZ60">
        <f>TTEST(CY5:CY25,CY26:CY35,1,2)</f>
        <v>0.33552183076944597</v>
      </c>
      <c r="DA60">
        <f>TTEST(CZ5:CZ25,CZ26:CZ35,1,2)</f>
        <v>0.41495972897012517</v>
      </c>
      <c r="DB60" t="e">
        <f>TTEST(DA5:DA25,DA26:DA35,1,2)</f>
        <v>#DIV/0!</v>
      </c>
      <c r="DC60" t="e">
        <f>TTEST(DB5:DB25,DB26:DB35,1,2)</f>
        <v>#DIV/0!</v>
      </c>
      <c r="DD60">
        <f>TTEST(DC5:DC25,DC26:DC35,1,2)</f>
        <v>0.48289510327921326</v>
      </c>
      <c r="DE60">
        <f>TTEST(DD5:DD25,DD26:DD35,1,2)</f>
        <v>0.5</v>
      </c>
      <c r="DF60" t="e">
        <f>TTEST(DE5:DE25,DE26:DE35,1,2)</f>
        <v>#DIV/0!</v>
      </c>
      <c r="DG60" t="e">
        <f>TTEST(DF5:DF25,DF26:DF35,1,2)</f>
        <v>#DIV/0!</v>
      </c>
      <c r="DH60" t="e">
        <f>TTEST(DG5:DG25,DG26:DG35,1,2)</f>
        <v>#DIV/0!</v>
      </c>
      <c r="DI60" t="e">
        <f>TTEST(DH5:DH25,DH26:DH35,1,2)</f>
        <v>#DIV/0!</v>
      </c>
      <c r="DJ60" t="e">
        <f>TTEST(DI5:DI25,DI26:DI35,1,2)</f>
        <v>#DIV/0!</v>
      </c>
      <c r="DK60" t="e">
        <f>TTEST(DJ5:DJ25,DJ26:DJ35,1,2)</f>
        <v>#DIV/0!</v>
      </c>
      <c r="DL60" t="e">
        <f>TTEST(DK5:DK25,DK26:DK35,1,2)</f>
        <v>#DIV/0!</v>
      </c>
      <c r="DM60">
        <f>TTEST(DL5:DL25,DL26:DL35,1,2)</f>
        <v>0.20781807847248729</v>
      </c>
      <c r="DN60" t="e">
        <f>TTEST(DM5:DM25,DM26:DM35,1,2)</f>
        <v>#DIV/0!</v>
      </c>
      <c r="DO60">
        <f>TTEST(DN5:DN25,DN26:DN35,1,2)</f>
        <v>0.25583499584203562</v>
      </c>
      <c r="DP60">
        <f>TTEST(DO5:DO25,DO26:DO35,1,2)</f>
        <v>8.668216223439636E-3</v>
      </c>
      <c r="DQ60" s="17">
        <f>TTEST(DP5:DP25,DP26:DP35,1,2)</f>
        <v>0.164607164640375</v>
      </c>
      <c r="DR60">
        <f>TTEST(DQ5:DQ25,DQ26:DQ35,1,2)</f>
        <v>1.5095286643249542E-2</v>
      </c>
      <c r="DS60">
        <f>TTEST(DR5:DR25,DR26:DR35,1,2)</f>
        <v>0.28236463811167273</v>
      </c>
      <c r="DT60">
        <f>TTEST(DS5:DS25,DS26:DS35,1,2)</f>
        <v>4.8448716336487965E-2</v>
      </c>
      <c r="DU60">
        <f>TTEST(DT5:DT25,DT26:DT35,1,2)</f>
        <v>0.45660731963305551</v>
      </c>
      <c r="DV60">
        <f>TTEST(DU5:DU25,DU26:DU35,1,2)</f>
        <v>3.2757967355722624E-2</v>
      </c>
      <c r="DW60">
        <f>TTEST(DV5:DV25,DV26:DV35,1,2)</f>
        <v>0.39552106184057811</v>
      </c>
      <c r="DX60">
        <f>TTEST(DW5:DW25,DW26:DW35,1,2)</f>
        <v>0.4277079732528396</v>
      </c>
      <c r="DY60">
        <f>TTEST(DX5:DX25,DX26:DX35,1,2)</f>
        <v>0.48789110110307377</v>
      </c>
      <c r="DZ60">
        <f>TTEST(DY5:DY25,DY26:DY35,1,2)</f>
        <v>0.20636215332196933</v>
      </c>
      <c r="EA60">
        <f>TTEST(DZ5:DZ25,DZ26:DZ35,1,2)</f>
        <v>0.27415974497996731</v>
      </c>
      <c r="EB60">
        <f>TTEST(EA5:EA25,EA26:EA35,1,2)</f>
        <v>0.22712476739527204</v>
      </c>
      <c r="EC60">
        <f>TTEST(EB5:EB25,EB26:EB35,1,2)</f>
        <v>1.2086547483452168E-2</v>
      </c>
      <c r="ED60" s="13">
        <f>TTEST(EC5:EC25,EC26:EC35,1,2)</f>
        <v>0.14132782986993769</v>
      </c>
      <c r="EE60" s="13">
        <f>TTEST(ED5:ED25,ED26:ED35,1,2)</f>
        <v>0.19884184228616553</v>
      </c>
      <c r="EF60">
        <f>TTEST(EE5:EE25,EE26:EE35,1,2)</f>
        <v>1.7187358640103612E-2</v>
      </c>
      <c r="EG60" s="13">
        <f>TTEST(EF5:EF25,EF26:EF35,1,2)</f>
        <v>0.43852988577043456</v>
      </c>
      <c r="EH60">
        <f>TTEST(EG5:EG25,EG26:EG35,1,2)</f>
        <v>3.3600534951524499E-2</v>
      </c>
      <c r="EI60">
        <f>TTEST(EH5:EH25,EH26:EH35,1,2)</f>
        <v>0.20419141917398431</v>
      </c>
      <c r="EJ60">
        <f>TTEST(EI5:EI25,EI26:EI35,1,2)</f>
        <v>1.7240312177561497E-2</v>
      </c>
      <c r="EK60">
        <f>TTEST(EJ5:EJ25,EJ26:EJ35,1,2)</f>
        <v>0.43889728019247809</v>
      </c>
      <c r="EN60">
        <f>TTEST(EM5:EM25,EM26:EM35,1,2)</f>
        <v>0.31649619580876209</v>
      </c>
      <c r="EO60">
        <f>TTEST(EN5:EN25,EN26:EN35,1,2)</f>
        <v>0.46706769712344653</v>
      </c>
      <c r="EP60" t="e">
        <f>TTEST(EO5:EO25,EO26:EO35,1,2)</f>
        <v>#DIV/0!</v>
      </c>
      <c r="EQ60">
        <f>TTEST(EP5:EP25,EP26:EP35,1,2)</f>
        <v>0.29685365812532838</v>
      </c>
      <c r="ER60" t="e">
        <f>TTEST(EQ5:EQ25,EQ26:EQ35,1,2)</f>
        <v>#DIV/0!</v>
      </c>
      <c r="ES60">
        <f>TTEST(ER5:ER25,ER26:ER35,1,2)</f>
        <v>0.48396733133821557</v>
      </c>
      <c r="ET60" t="e">
        <f>TTEST(ES5:ES25,ES26:ES35,1,2)</f>
        <v>#DIV/0!</v>
      </c>
      <c r="EU60">
        <f>TTEST(ET5:ET25,ET26:ET35,1,2)</f>
        <v>9.5831011248466658E-2</v>
      </c>
      <c r="EV60">
        <f>TTEST(EU5:EU25,EU26:EU35,1,2)</f>
        <v>0.47030428707728877</v>
      </c>
      <c r="EW60">
        <f>TTEST(EV5:EV25,EV26:EV35,1,2)</f>
        <v>0.18255416046902795</v>
      </c>
      <c r="EX60">
        <f>TTEST(EW5:EW25,EW26:EW35,1,2)</f>
        <v>0.22069684375698112</v>
      </c>
      <c r="EY60">
        <f>TTEST(EX5:EX25,EX26:EX35,1,2)</f>
        <v>6.7242729032960025E-2</v>
      </c>
      <c r="EZ60">
        <f>TTEST(EY5:EY25,EY26:EY35,1,2)</f>
        <v>9.6696243415579183E-2</v>
      </c>
      <c r="FA60" t="e">
        <f>TTEST(EZ5:EZ25,EZ26:EZ35,1,2)</f>
        <v>#DIV/0!</v>
      </c>
      <c r="FB60">
        <f>TTEST(FA5:FA25,FA26:FA35,1,2)</f>
        <v>5.1468660086819308E-2</v>
      </c>
      <c r="FC60" t="e">
        <f>TTEST(FB5:FB25,FB26:FB35,1,2)</f>
        <v>#DIV/0!</v>
      </c>
      <c r="FD60">
        <f>TTEST(FC5:FC25,FC26:FC35,1,2)</f>
        <v>8.6730429962458538E-3</v>
      </c>
      <c r="FE60">
        <f>TTEST(FD5:FD25,FD26:FD35,1,2)</f>
        <v>0.26735785608260582</v>
      </c>
      <c r="FF60" t="e">
        <f>TTEST(FE5:FE25,FE26:FE35,1,2)</f>
        <v>#DIV/0!</v>
      </c>
      <c r="FG60">
        <f>TTEST(FF5:FF25,FF26:FF35,1,2)</f>
        <v>0.310902118282956</v>
      </c>
      <c r="FH60">
        <f>TTEST(FG5:FG25,FG26:FG35,1,2)</f>
        <v>0.22311205679228913</v>
      </c>
      <c r="FI60">
        <f>TTEST(FH5:FH25,FH26:FH35,1,2)</f>
        <v>0.15369976461636123</v>
      </c>
      <c r="FJ60">
        <f>TTEST(FI5:FI25,FI26:FI35,1,2)</f>
        <v>0.31254618668426926</v>
      </c>
      <c r="FK60">
        <f>TTEST(FJ5:FJ25,FJ26:FJ35,1,2)</f>
        <v>8.8135382763723819E-2</v>
      </c>
      <c r="FL60">
        <f>TTEST(FK5:FK25,FK26:FK35,1,2)</f>
        <v>0.25496151270825596</v>
      </c>
      <c r="FM60">
        <f>TTEST(FL5:FL25,FL26:FL35,1,2)</f>
        <v>3.3860924307168541E-2</v>
      </c>
      <c r="FN60">
        <f>TTEST(FM5:FM25,FM26:FM35,1,2)</f>
        <v>0.34268034082972387</v>
      </c>
      <c r="FO60" s="13">
        <f>TTEST(FN5:FN25,FN26:FN35,1,2)</f>
        <v>1.0890360801009089E-10</v>
      </c>
      <c r="FP60">
        <f>TTEST(FO5:FO25,FO26:FO35,1,2)</f>
        <v>0.26749212766970826</v>
      </c>
      <c r="FQ60" t="e">
        <f>TTEST(FP5:FP25,FP26:FP35,1,2)</f>
        <v>#DIV/0!</v>
      </c>
      <c r="FR60">
        <f>TTEST(FQ5:FQ25,FQ26:FQ35,1,2)</f>
        <v>0.45034862912798479</v>
      </c>
      <c r="FS60">
        <f>TTEST(FR5:FR25,FR26:FR35,1,2)</f>
        <v>0.12333636375418901</v>
      </c>
      <c r="FT60" t="e">
        <f>TTEST(FS5:FS25,FS26:FS35,1,2)</f>
        <v>#DIV/0!</v>
      </c>
      <c r="FU60">
        <f>TTEST(FT5:FT25,FT26:FT35,1,2)</f>
        <v>8.744013646457309E-2</v>
      </c>
      <c r="FV60">
        <f>TTEST(FU5:FU25,FU26:FU35,1,2)</f>
        <v>1.0319126888880271E-2</v>
      </c>
      <c r="FW60">
        <f>TTEST(FV5:FV25,FV26:FV35,1,2)</f>
        <v>0.17160844437416872</v>
      </c>
      <c r="FX60">
        <f>TTEST(FW5:FW25,FW26:FW35,1,2)</f>
        <v>0.10637937443868045</v>
      </c>
      <c r="FY60">
        <f>TTEST(FX5:FX25,FX26:FX35,1,2)</f>
        <v>0.27881689238058194</v>
      </c>
      <c r="FZ60">
        <f>TTEST(FY5:FY25,FY26:FY35,1,2)</f>
        <v>0.4243014409987641</v>
      </c>
      <c r="GA60">
        <f>TTEST(FZ5:FZ25,FZ26:FZ35,1,2)</f>
        <v>0.3942461004164835</v>
      </c>
      <c r="GB60">
        <f>TTEST(GA5:GA25,GA26:GA35,1,2)</f>
        <v>0.31514367669325261</v>
      </c>
      <c r="GC60">
        <f>TTEST(GB5:GB25,GB26:GB35,1,2)</f>
        <v>1.5444255000275328E-15</v>
      </c>
      <c r="GD60">
        <f>TTEST(GC5:GC25,GC26:GC35,1,2)</f>
        <v>0.11805447545663106</v>
      </c>
      <c r="GK60" t="e">
        <f>TTEST(GM5:GM25,GM26:GM35,1,2)</f>
        <v>#DIV/0!</v>
      </c>
      <c r="GL60" t="e">
        <f>TTEST(GN5:GN25,GN26:GN35,1,2)</f>
        <v>#DIV/0!</v>
      </c>
      <c r="GM60" t="e">
        <f>TTEST(GO5:GO25,GO26:GO35,1,2)</f>
        <v>#DIV/0!</v>
      </c>
      <c r="GN60" t="e">
        <f>TTEST(GP5:GP25,GP26:GP35,1,2)</f>
        <v>#DIV/0!</v>
      </c>
      <c r="GO60" t="e">
        <f>TTEST(GQ5:GQ25,GQ26:GQ35,1,2)</f>
        <v>#DIV/0!</v>
      </c>
    </row>
    <row r="61" spans="1:197" x14ac:dyDescent="0.2">
      <c r="A61" t="s">
        <v>620</v>
      </c>
      <c r="E61">
        <f>TTEST(D5:D25,D36:D47,1,2)</f>
        <v>0.43242139559130094</v>
      </c>
      <c r="G61" s="13">
        <f>TTEST(F5:F25,F36:F47,1,2)</f>
        <v>4.8092694436829057E-2</v>
      </c>
      <c r="H61" s="13">
        <f>TTEST(G5:G25,G36:G47,1,2)</f>
        <v>7.881156113216739E-2</v>
      </c>
      <c r="I61" t="e">
        <f>TTEST(H5:H25,H36:H47,1,2)</f>
        <v>#DIV/0!</v>
      </c>
      <c r="J61" t="e">
        <f>TTEST(I5:I25,I36:I47,1,2)</f>
        <v>#DIV/0!</v>
      </c>
      <c r="K61" t="e">
        <f>TTEST(J5:J25,J36:J47,1,2)</f>
        <v>#DIV/0!</v>
      </c>
      <c r="L61">
        <f>TTEST(K5:K25,K36:K47,1,2)</f>
        <v>8.6968551109083303E-2</v>
      </c>
      <c r="M61">
        <f>TTEST(L5:L25,L36:L47,1,2)</f>
        <v>0.42399038311579329</v>
      </c>
      <c r="N61" t="e">
        <f>TTEST(M5:M25,M36:M47,1,2)</f>
        <v>#DIV/0!</v>
      </c>
      <c r="O61" t="e">
        <f>TTEST(N5:N25,N36:N47,1,2)</f>
        <v>#DIV/0!</v>
      </c>
      <c r="P61">
        <f>TTEST(O5:O25,O36:O47,1,2)</f>
        <v>0.20159172849258278</v>
      </c>
      <c r="Q61">
        <f>TTEST(P5:P25,P36:P47,1,2)</f>
        <v>0.16411082457956261</v>
      </c>
      <c r="R61" t="e">
        <f>TTEST(Q5:Q25,Q36:Q47,1,2)</f>
        <v>#DIV/0!</v>
      </c>
      <c r="S61" t="e">
        <f>TTEST(R5:R25,R36:R47,1,2)</f>
        <v>#DIV/0!</v>
      </c>
      <c r="T61" t="e">
        <f>TTEST(S5:S25,S36:S47,1,2)</f>
        <v>#DIV/0!</v>
      </c>
      <c r="U61" t="e">
        <f>TTEST(T5:T25,T36:T47,1,2)</f>
        <v>#DIV/0!</v>
      </c>
      <c r="V61">
        <f>TTEST(U5:U25,U36:U47,1,2)</f>
        <v>0.30898893317594511</v>
      </c>
      <c r="W61" t="e">
        <f>TTEST(V5:V25,V36:V47,1,2)</f>
        <v>#DIV/0!</v>
      </c>
      <c r="X61" t="e">
        <f>TTEST(W5:W25,W36:W47,1,2)</f>
        <v>#DIV/0!</v>
      </c>
      <c r="Y61">
        <f>TTEST(X5:X25,X36:X47,1,2)</f>
        <v>0.31677843582076293</v>
      </c>
      <c r="Z61" t="e">
        <f>TTEST(Y5:Y25,Y36:Y47,1,2)</f>
        <v>#DIV/0!</v>
      </c>
      <c r="AA61">
        <f>TTEST(Z5:Z25,Z36:Z47,1,2)</f>
        <v>0.31263911198334038</v>
      </c>
      <c r="AB61" t="e">
        <f>TTEST(AA5:AA25,AA36:AA47,1,2)</f>
        <v>#DIV/0!</v>
      </c>
      <c r="AC61" t="e">
        <f>TTEST(AB5:AB25,AB36:AB47,1,2)</f>
        <v>#DIV/0!</v>
      </c>
      <c r="AD61" t="e">
        <f>TTEST(AC5:AC25,AC36:AC47,1,2)</f>
        <v>#DIV/0!</v>
      </c>
      <c r="AE61" t="e">
        <f>TTEST(AD5:AD25,AD36:AD47,1,2)</f>
        <v>#DIV/0!</v>
      </c>
      <c r="AF61" t="e">
        <f>TTEST(AE5:AE25,AE36:AE47,1,2)</f>
        <v>#DIV/0!</v>
      </c>
      <c r="AG61">
        <f>TTEST(AF5:AF25,AF36:AF47,1,2)</f>
        <v>4.4885511998670635E-2</v>
      </c>
      <c r="AH61">
        <f>TTEST(AG5:AG25,AG36:AG47,1,2)</f>
        <v>0.14022642979577907</v>
      </c>
      <c r="AI61" t="e">
        <f>TTEST(AH5:AH25,AH36:AH47,1,2)</f>
        <v>#DIV/0!</v>
      </c>
      <c r="AJ61" t="e">
        <f>TTEST(AI5:AI25,AI36:AI47,1,2)</f>
        <v>#DIV/0!</v>
      </c>
      <c r="AK61" t="e">
        <f>TTEST(AJ5:AJ25,AJ36:AJ47,1,2)</f>
        <v>#DIV/0!</v>
      </c>
      <c r="AL61">
        <f>TTEST(AK5:AK25,AK36:AK47,1,2)</f>
        <v>0.24834566842058725</v>
      </c>
      <c r="AM61" t="e">
        <f>TTEST(AL5:AL25,AL36:AL47,1,2)</f>
        <v>#DIV/0!</v>
      </c>
      <c r="AN61" t="e">
        <f>TTEST(AM5:AM25,AM36:AM47,1,2)</f>
        <v>#DIV/0!</v>
      </c>
      <c r="AO61" t="e">
        <f>TTEST(AN5:AN25,AN36:AN47,1,2)</f>
        <v>#DIV/0!</v>
      </c>
      <c r="AP61" t="e">
        <f>TTEST(AO5:AO25,AO36:AO47,1,2)</f>
        <v>#DIV/0!</v>
      </c>
      <c r="AQ61" t="e">
        <f>TTEST(AP5:AP25,AP36:AP47,1,2)</f>
        <v>#DIV/0!</v>
      </c>
      <c r="AR61" t="e">
        <f>TTEST(AQ5:AQ25,AQ36:AQ47,1,2)</f>
        <v>#DIV/0!</v>
      </c>
      <c r="AS61" t="e">
        <f>TTEST(AR5:AR25,AR36:AR47,1,2)</f>
        <v>#DIV/0!</v>
      </c>
      <c r="AT61">
        <f>TTEST(AS5:AS25,AS36:AS47,1,2)</f>
        <v>0.15556475640044679</v>
      </c>
      <c r="AU61" t="e">
        <f>TTEST(AT5:AT25,AT36:AT47,1,2)</f>
        <v>#DIV/0!</v>
      </c>
      <c r="AV61">
        <f>TTEST(AU5:AU25,AU36:AU47,1,2)</f>
        <v>0.46112270311033932</v>
      </c>
      <c r="AW61">
        <f>TTEST(AV5:AV25,AV36:AV47,1,2)</f>
        <v>0.23168422496728686</v>
      </c>
      <c r="AX61" t="e">
        <f>TTEST(AW5:AW25,AW36:AW47,1,2)</f>
        <v>#DIV/0!</v>
      </c>
      <c r="AY61">
        <f>TTEST(AX5:AX25,AX36:AX47,1,2)</f>
        <v>0.47862944039539729</v>
      </c>
      <c r="AZ61">
        <f>TTEST(AY5:AY25,AY36:AY47,1,2)</f>
        <v>7.391520282618709E-2</v>
      </c>
      <c r="BA61" t="e">
        <f>TTEST(AZ5:AZ25,AZ36:AZ47,1,2)</f>
        <v>#DIV/0!</v>
      </c>
      <c r="BB61" t="e">
        <f>TTEST(BA5:BA25,BA36:BA47,1,2)</f>
        <v>#DIV/0!</v>
      </c>
      <c r="BC61">
        <f>TTEST(BB5:BB25,BB36:BB47,1,2)</f>
        <v>0.1321480330053606</v>
      </c>
      <c r="BD61">
        <f>TTEST(BC5:BC25,BC36:BC47,1,2)</f>
        <v>0.32817072945784054</v>
      </c>
      <c r="BE61" t="e">
        <f>TTEST(BD5:BD25,BD36:BD47,1,2)</f>
        <v>#DIV/0!</v>
      </c>
      <c r="BF61" t="e">
        <f>TTEST(BE5:BE25,BE36:BE47,1,2)</f>
        <v>#DIV/0!</v>
      </c>
      <c r="BG61" t="e">
        <f>TTEST(BF5:BF25,BF36:BF47,1,2)</f>
        <v>#DIV/0!</v>
      </c>
      <c r="BH61" t="e">
        <f>TTEST(BG5:BG25,BG36:BG47,1,2)</f>
        <v>#DIV/0!</v>
      </c>
      <c r="BI61">
        <f>TTEST(BH5:BH25,BH36:BH47,1,2)</f>
        <v>0.13024284507753597</v>
      </c>
      <c r="BJ61" t="e">
        <f>TTEST(BI5:BI25,BI36:BI47,1,2)</f>
        <v>#DIV/0!</v>
      </c>
      <c r="BK61" t="e">
        <f>TTEST(BJ5:BJ25,BJ36:BJ47,1,2)</f>
        <v>#DIV/0!</v>
      </c>
      <c r="BL61">
        <f>TTEST(BK5:BK25,BK36:BK47,1,2)</f>
        <v>0.22183865969258204</v>
      </c>
      <c r="BM61" t="e">
        <f>TTEST(BL5:BL25,BL36:BL47,1,2)</f>
        <v>#DIV/0!</v>
      </c>
      <c r="BN61">
        <f>TTEST(BM5:BM25,BM36:BM47,1,2)</f>
        <v>0.28445210331603699</v>
      </c>
      <c r="BO61" t="e">
        <f>TTEST(BN5:BN25,BN36:BN47,1,2)</f>
        <v>#DIV/0!</v>
      </c>
      <c r="BP61">
        <f>TTEST(BO5:BO25,BO36:BO47,1,2)</f>
        <v>0.44943296775155045</v>
      </c>
      <c r="BQ61" s="13">
        <f>TTEST(BP5:BP25,BP36:BP47,1,2)</f>
        <v>0.10283683816472712</v>
      </c>
      <c r="BR61" t="e">
        <f>TTEST(BQ5:BQ25,BQ36:BQ47,1,2)</f>
        <v>#DIV/0!</v>
      </c>
      <c r="BS61" t="e">
        <f>TTEST(BR5:BR25,BR36:BR47,1,2)</f>
        <v>#DIV/0!</v>
      </c>
      <c r="BT61">
        <f>TTEST(BS5:BS25,BS36:BS47,1,2)</f>
        <v>0.25395135599955154</v>
      </c>
      <c r="BU61">
        <f>TTEST(BT5:BT25,BT36:BT47,1,2)</f>
        <v>2.6183312358476593E-3</v>
      </c>
      <c r="BV61" t="e">
        <f>TTEST(BU5:BU25,BU36:BU47,1,2)</f>
        <v>#DIV/0!</v>
      </c>
      <c r="BW61" t="e">
        <f>TTEST(BV5:BV25,BV36:BV47,1,2)</f>
        <v>#DIV/0!</v>
      </c>
      <c r="BX61" t="e">
        <f>TTEST(BW5:BW25,BW36:BW47,1,2)</f>
        <v>#DIV/0!</v>
      </c>
      <c r="BY61" t="e">
        <f>TTEST(BX5:BX25,BX36:BX47,1,2)</f>
        <v>#DIV/0!</v>
      </c>
      <c r="BZ61">
        <f>TTEST(BY5:BY25,BY36:BY47,1,2)</f>
        <v>4.9464681823305221E-3</v>
      </c>
      <c r="CA61" t="e">
        <f>TTEST(BZ5:BZ25,BZ36:BZ47,1,2)</f>
        <v>#DIV/0!</v>
      </c>
      <c r="CB61" t="e">
        <f>TTEST(CA5:CA25,CA36:CA47,1,2)</f>
        <v>#DIV/0!</v>
      </c>
      <c r="CC61">
        <f>TTEST(CB5:CB25,CB36:CB47,1,2)</f>
        <v>0.18143303302877384</v>
      </c>
      <c r="CD61" t="e">
        <f>TTEST(CC5:CC25,CC36:CC47,1,2)</f>
        <v>#DIV/0!</v>
      </c>
      <c r="CE61">
        <f>TTEST(CD5:CD25,CD36:CD47,1,2)</f>
        <v>0.46323657385581352</v>
      </c>
      <c r="CF61">
        <f>TTEST(CE5:CE25,CE36:CE47,1,2)</f>
        <v>0.28445210331603699</v>
      </c>
      <c r="CG61" t="e">
        <f>TTEST(CF5:CF25,CF36:CF47,1,2)</f>
        <v>#DIV/0!</v>
      </c>
      <c r="CH61">
        <f>TTEST(CG5:CG25,CG36:CG47,1,2)</f>
        <v>2.0541614414470034E-2</v>
      </c>
      <c r="CI61">
        <f>TTEST(CH5:CH25,CH36:CH47,1,2)</f>
        <v>0.40986257485040428</v>
      </c>
      <c r="CJ61" t="e">
        <f>TTEST(CI5:CI25,CI36:CI47,1,2)</f>
        <v>#DIV/0!</v>
      </c>
      <c r="CK61" t="e">
        <f>TTEST(CJ5:CJ25,CJ36:CJ47,1,2)</f>
        <v>#DIV/0!</v>
      </c>
      <c r="CL61">
        <f>TTEST(CK5:CK25,CK36:CK47,1,2)</f>
        <v>0.23901502836704486</v>
      </c>
      <c r="CM61">
        <f>TTEST(CL5:CL25,CL36:CL47,1,2)</f>
        <v>5.3091807663834964E-2</v>
      </c>
      <c r="CN61" t="e">
        <f>TTEST(CM5:CM25,CM36:CM47,1,2)</f>
        <v>#DIV/0!</v>
      </c>
      <c r="CO61" t="e">
        <f>TTEST(CN5:CN25,CN36:CN47,1,2)</f>
        <v>#DIV/0!</v>
      </c>
      <c r="CP61" t="e">
        <f>TTEST(CO5:CO25,CO36:CO47,1,2)</f>
        <v>#DIV/0!</v>
      </c>
      <c r="CQ61" t="e">
        <f>TTEST(CP5:CP25,CP36:CP47,1,2)</f>
        <v>#DIV/0!</v>
      </c>
      <c r="CR61" t="e">
        <f>TTEST(CQ5:CQ25,CQ36:CQ47,1,2)</f>
        <v>#DIV/0!</v>
      </c>
      <c r="CS61" t="e">
        <f>TTEST(CR5:CR25,CR36:CR47,1,2)</f>
        <v>#DIV/0!</v>
      </c>
      <c r="CT61" t="e">
        <f>TTEST(CS5:CS25,CS36:CS47,1,2)</f>
        <v>#DIV/0!</v>
      </c>
      <c r="CU61">
        <f>TTEST(CT5:CT25,CT36:CT47,1,2)</f>
        <v>0.24768352951294109</v>
      </c>
      <c r="CV61" t="e">
        <f>TTEST(CU5:CU25,CU36:CU47,1,2)</f>
        <v>#DIV/0!</v>
      </c>
      <c r="CW61">
        <f>TTEST(CV5:CV25,CV36:CV47,1,2)</f>
        <v>0.4644441269125088</v>
      </c>
      <c r="CX61">
        <f>TTEST(CW5:CW25,CW36:CW47,1,2)</f>
        <v>0.41823495260999366</v>
      </c>
      <c r="CY61" t="e">
        <f>TTEST(CX5:CX25,CX36:CX47,1,2)</f>
        <v>#DIV/0!</v>
      </c>
      <c r="CZ61">
        <f>TTEST(CY5:CY25,CY36:CY47,1,2)</f>
        <v>0.17019861360569782</v>
      </c>
      <c r="DA61">
        <f>TTEST(CZ5:CZ25,CZ36:CZ47,1,2)</f>
        <v>0.47886883458358032</v>
      </c>
      <c r="DB61" t="e">
        <f>TTEST(DA5:DA25,DA36:DA47,1,2)</f>
        <v>#DIV/0!</v>
      </c>
      <c r="DC61" t="e">
        <f>TTEST(DB5:DB25,DB36:DB47,1,2)</f>
        <v>#DIV/0!</v>
      </c>
      <c r="DD61">
        <f>TTEST(DC5:DC25,DC36:DC47,1,2)</f>
        <v>0.28887635472486883</v>
      </c>
      <c r="DE61" t="e">
        <f>TTEST(DD5:DD25,DD36:DD47,1,2)</f>
        <v>#DIV/0!</v>
      </c>
      <c r="DF61" t="e">
        <f>TTEST(DE5:DE25,DE36:DE47,1,2)</f>
        <v>#DIV/0!</v>
      </c>
      <c r="DG61" t="e">
        <f>TTEST(DF5:DF25,DF36:DF47,1,2)</f>
        <v>#DIV/0!</v>
      </c>
      <c r="DH61" t="e">
        <f>TTEST(DG5:DG25,DG36:DG47,1,2)</f>
        <v>#DIV/0!</v>
      </c>
      <c r="DI61" t="e">
        <f>TTEST(DH5:DH25,DH36:DH47,1,2)</f>
        <v>#DIV/0!</v>
      </c>
      <c r="DJ61" t="e">
        <f>TTEST(DI5:DI25,DI36:DI47,1,2)</f>
        <v>#DIV/0!</v>
      </c>
      <c r="DK61" t="e">
        <f>TTEST(DJ5:DJ25,DJ36:DJ47,1,2)</f>
        <v>#DIV/0!</v>
      </c>
      <c r="DL61" t="e">
        <f>TTEST(DK5:DK25,DK36:DK47,1,2)</f>
        <v>#DIV/0!</v>
      </c>
      <c r="DM61">
        <f>TTEST(DL5:DL25,DL36:DL47,1,2)</f>
        <v>0.15861044556162085</v>
      </c>
      <c r="DN61" t="e">
        <f>TTEST(DM5:DM25,DM36:DM47,1,2)</f>
        <v>#DIV/0!</v>
      </c>
      <c r="DO61">
        <f>TTEST(DN5:DN25,DN36:DN47,1,2)</f>
        <v>8.5307839684055073E-2</v>
      </c>
      <c r="DP61">
        <f>TTEST(DO5:DO25,DO36:DO47,1,2)</f>
        <v>0.23961895863846527</v>
      </c>
      <c r="DQ61" s="17">
        <f>TTEST(DP5:DP25,DP36:DP47,1,2)</f>
        <v>2.3136037013198264E-2</v>
      </c>
      <c r="DR61">
        <f>TTEST(DQ5:DQ25,DQ36:DQ47,1,2)</f>
        <v>0.16892031516458506</v>
      </c>
      <c r="DS61">
        <f>TTEST(DR5:DR25,DR36:DR47,1,2)</f>
        <v>0.30800583735171672</v>
      </c>
      <c r="DT61">
        <f>TTEST(DS5:DS25,DS36:DS47,1,2)</f>
        <v>0.26980385231279769</v>
      </c>
      <c r="DU61">
        <f>TTEST(DT5:DT25,DT36:DT47,1,2)</f>
        <v>0.47120534687220916</v>
      </c>
      <c r="DV61">
        <f>TTEST(DU5:DU25,DU36:DU47,1,2)</f>
        <v>0.25620555472883344</v>
      </c>
      <c r="DW61">
        <f>TTEST(DV5:DV25,DV36:DV47,1,2)</f>
        <v>0.47230066972591644</v>
      </c>
      <c r="DX61">
        <f>TTEST(DW5:DW25,DW36:DW47,1,2)</f>
        <v>0.39063651942031763</v>
      </c>
      <c r="DY61">
        <f>TTEST(DX5:DX25,DX36:DX47,1,2)</f>
        <v>0.42313393827635776</v>
      </c>
      <c r="DZ61">
        <f>TTEST(DY5:DY25,DY36:DY47,1,2)</f>
        <v>0.27812644436515321</v>
      </c>
      <c r="EA61">
        <f>TTEST(DZ5:DZ25,DZ36:DZ47,1,2)</f>
        <v>0.23591230156601362</v>
      </c>
      <c r="EB61">
        <f>TTEST(EA5:EA25,EA36:EA47,1,2)</f>
        <v>0.1281846348449811</v>
      </c>
      <c r="EC61">
        <f>TTEST(EB5:EB25,EB36:EB47,1,2)</f>
        <v>0.27869547931779226</v>
      </c>
      <c r="ED61" s="13">
        <f>TTEST(EC5:EC25,EC36:EC47,1,2)</f>
        <v>3.5679635218565237E-2</v>
      </c>
      <c r="EE61" s="13">
        <f>TTEST(ED5:ED25,ED36:ED47,1,2)</f>
        <v>3.1818972386619016E-2</v>
      </c>
      <c r="EF61">
        <f>TTEST(EE5:EE25,EE36:EE47,1,2)</f>
        <v>0.39364005745599107</v>
      </c>
      <c r="EG61" s="13">
        <f>TTEST(EF5:EF25,EF36:EF47,1,2)</f>
        <v>3.4351317211642085E-2</v>
      </c>
      <c r="EH61">
        <f>TTEST(EG5:EG25,EG36:EG47,1,2)</f>
        <v>0.38170541432590432</v>
      </c>
      <c r="EI61">
        <f>TTEST(EH5:EH25,EH36:EH47,1,2)</f>
        <v>0.36973065539779321</v>
      </c>
      <c r="EJ61">
        <f>TTEST(EI5:EI25,EI36:EI47,1,2)</f>
        <v>0.43862966365837081</v>
      </c>
      <c r="EK61">
        <f>TTEST(EJ5:EJ25,EJ36:EJ47,1,2)</f>
        <v>0.155564668901226</v>
      </c>
      <c r="EN61">
        <f>TTEST(EM5:EM25,EM36:EM47,1,2)</f>
        <v>0.40437186485660614</v>
      </c>
      <c r="EO61">
        <f>TTEST(EN5:EN25,EN36:EN47,1,2)</f>
        <v>0.42014696969329907</v>
      </c>
      <c r="EP61" t="e">
        <f>TTEST(EO5:EO25,EO36:EO47,1,2)</f>
        <v>#DIV/0!</v>
      </c>
      <c r="EQ61">
        <f>TTEST(EP5:EP25,EP36:EP47,1,2)</f>
        <v>0.32196186823519612</v>
      </c>
      <c r="ER61" t="e">
        <f>TTEST(EQ5:EQ25,EQ36:EQ47,1,2)</f>
        <v>#DIV/0!</v>
      </c>
      <c r="ES61">
        <f>TTEST(ER5:ER25,ER36:ER47,1,2)</f>
        <v>0.24887505983412705</v>
      </c>
      <c r="ET61" t="e">
        <f>TTEST(ES5:ES25,ES36:ES47,1,2)</f>
        <v>#DIV/0!</v>
      </c>
      <c r="EU61">
        <f>TTEST(ET5:ET25,ET36:ET47,1,2)</f>
        <v>0.11460290224831328</v>
      </c>
      <c r="EV61">
        <f>TTEST(EU5:EU25,EU36:EU47,1,2)</f>
        <v>0.13325656556516619</v>
      </c>
      <c r="EW61">
        <f>TTEST(EV5:EV25,EV36:EV47,1,2)</f>
        <v>0.1793941557866377</v>
      </c>
      <c r="EX61">
        <f>TTEST(EW5:EW25,EW36:EW47,1,2)</f>
        <v>0.23120444904879267</v>
      </c>
      <c r="EY61">
        <f>TTEST(EX5:EX25,EX36:EX47,1,2)</f>
        <v>0.40740326406931726</v>
      </c>
      <c r="EZ61">
        <f>TTEST(EY5:EY25,EY36:EY47,1,2)</f>
        <v>0.35095357686391421</v>
      </c>
      <c r="FA61" t="e">
        <f>TTEST(EZ5:EZ25,EZ36:EZ47,1,2)</f>
        <v>#DIV/0!</v>
      </c>
      <c r="FB61">
        <f>TTEST(FA5:FA25,FA36:FA47,1,2)</f>
        <v>0.10475998617054187</v>
      </c>
      <c r="FC61" t="e">
        <f>TTEST(FB5:FB25,FB36:FB47,1,2)</f>
        <v>#DIV/0!</v>
      </c>
      <c r="FD61">
        <f>TTEST(FC5:FC25,FC36:FC47,1,2)</f>
        <v>9.3757183594162963E-2</v>
      </c>
      <c r="FE61">
        <f>TTEST(FD5:FD25,FD36:FD47,1,2)</f>
        <v>0.38278175753034588</v>
      </c>
      <c r="FF61" t="e">
        <f>TTEST(FE5:FE25,FE36:FE47,1,2)</f>
        <v>#DIV/0!</v>
      </c>
      <c r="FG61">
        <f>TTEST(FF5:FF25,FF36:FF47,1,2)</f>
        <v>5.8706742122936154E-2</v>
      </c>
      <c r="FH61">
        <f>TTEST(FG5:FG25,FG36:FG47,1,2)</f>
        <v>0.4265463269676994</v>
      </c>
      <c r="FI61">
        <f>TTEST(FH5:FH25,FH36:FH47,1,2)</f>
        <v>0.37785387855861347</v>
      </c>
      <c r="FJ61">
        <f>TTEST(FI5:FI25,FI36:FI47,1,2)</f>
        <v>0.12692865758634758</v>
      </c>
      <c r="FK61">
        <f>TTEST(FJ5:FJ25,FJ36:FJ47,1,2)</f>
        <v>0.23067797766135489</v>
      </c>
      <c r="FL61">
        <f>TTEST(FK5:FK25,FK36:FK47,1,2)</f>
        <v>0.43740264187837119</v>
      </c>
      <c r="FM61">
        <f>TTEST(FL5:FL25,FL36:FL47,1,2)</f>
        <v>0.39272426253993903</v>
      </c>
      <c r="FN61">
        <f>TTEST(FM5:FM25,FM36:FM47,1,2)</f>
        <v>0.32672174547266747</v>
      </c>
      <c r="FO61" s="13">
        <f>TTEST(FN5:FN25,FN36:FN47,1,2)</f>
        <v>5.8346471083325109E-12</v>
      </c>
      <c r="FP61">
        <f>TTEST(FO5:FO25,FO36:FO47,1,2)</f>
        <v>3.9813550438274906E-2</v>
      </c>
      <c r="FQ61" t="e">
        <f>TTEST(FP5:FP25,FP36:FP47,1,2)</f>
        <v>#DIV/0!</v>
      </c>
      <c r="FR61">
        <f>TTEST(FQ5:FQ25,FQ36:FQ47,1,2)</f>
        <v>0.3430973911149085</v>
      </c>
      <c r="FS61">
        <f>TTEST(FR5:FR25,FR36:FR47,1,2)</f>
        <v>0.40112615539618257</v>
      </c>
      <c r="FT61" t="e">
        <f>TTEST(FS5:FS25,FS36:FS47,1,2)</f>
        <v>#DIV/0!</v>
      </c>
      <c r="FU61">
        <f>TTEST(FT5:FT25,FT36:FT47,1,2)</f>
        <v>9.5698778787346436E-2</v>
      </c>
      <c r="FV61">
        <f>TTEST(FU5:FU25,FU36:FU47,1,2)</f>
        <v>2.7219343419484572E-2</v>
      </c>
      <c r="FW61">
        <f>TTEST(FV5:FV25,FV36:FV47,1,2)</f>
        <v>0.22335503891853609</v>
      </c>
      <c r="FX61">
        <f>TTEST(FW5:FW25,FW36:FW47,1,2)</f>
        <v>2.3912166619496016E-2</v>
      </c>
      <c r="FY61">
        <f>TTEST(FX5:FX25,FX36:FX47,1,2)</f>
        <v>7.2222481213633949E-2</v>
      </c>
      <c r="FZ61">
        <f>TTEST(FY5:FY25,FY36:FY47,1,2)</f>
        <v>3.2573416699937977E-2</v>
      </c>
      <c r="GA61">
        <f>TTEST(FZ5:FZ25,FZ36:FZ47,1,2)</f>
        <v>0.23177094757536199</v>
      </c>
      <c r="GB61">
        <f>TTEST(GA5:GA25,GA36:GA47,1,2)</f>
        <v>0.27095792028125176</v>
      </c>
      <c r="GC61">
        <f>TTEST(GB5:GB25,GB36:GB47,1,2)</f>
        <v>3.3195938985177025E-17</v>
      </c>
      <c r="GD61">
        <f>TTEST(GC5:GC25,GC36:GC47,1,2)</f>
        <v>0.43372195222731658</v>
      </c>
      <c r="GK61" t="e">
        <f>TTEST(GM5:GM25,GM36:GM47,1,2)</f>
        <v>#DIV/0!</v>
      </c>
      <c r="GL61" t="e">
        <f>TTEST(GN5:GN25,GN36:GN47,1,2)</f>
        <v>#DIV/0!</v>
      </c>
      <c r="GM61" t="e">
        <f>TTEST(GO5:GO25,GO36:GO47,1,2)</f>
        <v>#DIV/0!</v>
      </c>
      <c r="GN61" t="e">
        <f>TTEST(GP5:GP25,GP36:GP47,1,2)</f>
        <v>#DIV/0!</v>
      </c>
      <c r="GO61" t="e">
        <f>TTEST(GQ5:GQ25,GQ36:GQ47,1,2)</f>
        <v>#DIV/0!</v>
      </c>
    </row>
    <row r="62" spans="1:197" x14ac:dyDescent="0.2">
      <c r="A62" t="s">
        <v>621</v>
      </c>
      <c r="E62">
        <f>TTEST(D5:D25,D26:D47,1,2)</f>
        <v>0.45064536555724533</v>
      </c>
      <c r="G62" s="13">
        <f>TTEST(F5:F25,F26:F47,1,2)</f>
        <v>4.3937910921728517E-2</v>
      </c>
      <c r="H62" s="13">
        <f>TTEST(G5:G25,G26:G47,1,2)</f>
        <v>5.3368426299252147E-2</v>
      </c>
      <c r="I62" t="e">
        <f>TTEST(H5:H25,H26:H47,1,2)</f>
        <v>#DIV/0!</v>
      </c>
      <c r="J62" t="e">
        <f>TTEST(I5:I25,I26:I47,1,2)</f>
        <v>#DIV/0!</v>
      </c>
      <c r="K62" t="e">
        <f>TTEST(J5:J25,J26:J47,1,2)</f>
        <v>#DIV/0!</v>
      </c>
      <c r="L62">
        <f>TTEST(K5:K25,K26:K47,1,2)</f>
        <v>3.2790898185143684E-2</v>
      </c>
      <c r="M62">
        <f>TTEST(L5:L25,L26:L47,1,2)</f>
        <v>0.24954651123536237</v>
      </c>
      <c r="N62" t="e">
        <f>TTEST(M5:M25,M26:M47,1,2)</f>
        <v>#DIV/0!</v>
      </c>
      <c r="O62" t="e">
        <f>TTEST(N5:N25,N26:N47,1,2)</f>
        <v>#DIV/0!</v>
      </c>
      <c r="P62">
        <f>TTEST(O5:O25,O26:O47,1,2)</f>
        <v>0.10502684032445278</v>
      </c>
      <c r="Q62">
        <f>TTEST(P5:P25,P26:P47,1,2)</f>
        <v>4.1821833586323048E-2</v>
      </c>
      <c r="R62" t="e">
        <f>TTEST(Q5:Q25,Q26:Q47,1,2)</f>
        <v>#DIV/0!</v>
      </c>
      <c r="S62">
        <f>TTEST(R5:R25,R26:R47,1,2)</f>
        <v>0.31069745439010854</v>
      </c>
      <c r="T62" t="e">
        <f>TTEST(S5:S25,S26:S47,1,2)</f>
        <v>#DIV/0!</v>
      </c>
      <c r="U62" t="e">
        <f>TTEST(T5:T25,T26:T47,1,2)</f>
        <v>#DIV/0!</v>
      </c>
      <c r="V62">
        <f>TTEST(U5:U25,U26:U47,1,2)</f>
        <v>0.18559225209064717</v>
      </c>
      <c r="W62" t="e">
        <f>TTEST(V5:V25,V26:V47,1,2)</f>
        <v>#DIV/0!</v>
      </c>
      <c r="X62" t="e">
        <f>TTEST(W5:W25,W26:W47,1,2)</f>
        <v>#DIV/0!</v>
      </c>
      <c r="Y62">
        <f>TTEST(X5:X25,X26:X47,1,2)</f>
        <v>0.33904960767469927</v>
      </c>
      <c r="Z62" t="e">
        <f>TTEST(Y5:Y25,Y26:Y47,1,2)</f>
        <v>#DIV/0!</v>
      </c>
      <c r="AA62">
        <f>TTEST(Z5:Z25,Z26:Z47,1,2)</f>
        <v>0.30066203437588179</v>
      </c>
      <c r="AB62" t="e">
        <f>TTEST(AA5:AA25,AA26:AA47,1,2)</f>
        <v>#DIV/0!</v>
      </c>
      <c r="AC62" t="e">
        <f>TTEST(AB5:AB25,AB26:AB47,1,2)</f>
        <v>#DIV/0!</v>
      </c>
      <c r="AD62" t="e">
        <f>TTEST(AC5:AC25,AC26:AC47,1,2)</f>
        <v>#DIV/0!</v>
      </c>
      <c r="AE62" t="e">
        <f>TTEST(AD5:AD25,AD26:AD47,1,2)</f>
        <v>#DIV/0!</v>
      </c>
      <c r="AF62" t="e">
        <f>TTEST(AE5:AE25,AE26:AE47,1,2)</f>
        <v>#DIV/0!</v>
      </c>
      <c r="AG62">
        <f>TTEST(AF5:AF25,AF26:AF47,1,2)</f>
        <v>2.3889679335739749E-2</v>
      </c>
      <c r="AH62">
        <f>TTEST(AG5:AG25,AG26:AG47,1,2)</f>
        <v>0.13784811283087631</v>
      </c>
      <c r="AI62" t="e">
        <f>TTEST(AH5:AH25,AH26:AH47,1,2)</f>
        <v>#DIV/0!</v>
      </c>
      <c r="AJ62" t="e">
        <f>TTEST(AI5:AI25,AI26:AI47,1,2)</f>
        <v>#DIV/0!</v>
      </c>
      <c r="AK62" t="e">
        <f>TTEST(AJ5:AJ25,AJ26:AJ47,1,2)</f>
        <v>#DIV/0!</v>
      </c>
      <c r="AL62">
        <f>TTEST(AK5:AK25,AK26:AK47,1,2)</f>
        <v>0.15825042748049309</v>
      </c>
      <c r="AM62" t="e">
        <f>TTEST(AL5:AL25,AL26:AL47,1,2)</f>
        <v>#DIV/0!</v>
      </c>
      <c r="AN62" t="e">
        <f>TTEST(AM5:AM25,AM26:AM47,1,2)</f>
        <v>#DIV/0!</v>
      </c>
      <c r="AO62" t="e">
        <f>TTEST(AN5:AN25,AN26:AN47,1,2)</f>
        <v>#DIV/0!</v>
      </c>
      <c r="AP62" t="e">
        <f>TTEST(AO5:AO25,AO26:AO47,1,2)</f>
        <v>#DIV/0!</v>
      </c>
      <c r="AQ62" t="e">
        <f>TTEST(AP5:AP25,AP26:AP47,1,2)</f>
        <v>#DIV/0!</v>
      </c>
      <c r="AR62" t="e">
        <f>TTEST(AQ5:AQ25,AQ26:AQ47,1,2)</f>
        <v>#DIV/0!</v>
      </c>
      <c r="AS62" t="e">
        <f>TTEST(AR5:AR25,AR26:AR47,1,2)</f>
        <v>#DIV/0!</v>
      </c>
      <c r="AT62">
        <f>TTEST(AS5:AS25,AS26:AS47,1,2)</f>
        <v>0.20049907963837815</v>
      </c>
      <c r="AU62" t="e">
        <f>TTEST(AT5:AT25,AT26:AT47,1,2)</f>
        <v>#DIV/0!</v>
      </c>
      <c r="AV62">
        <f>TTEST(AU5:AU25,AU26:AU47,1,2)</f>
        <v>0.12155686444880595</v>
      </c>
      <c r="AW62">
        <f>TTEST(AV5:AV25,AV26:AV47,1,2)</f>
        <v>0.41129154928267914</v>
      </c>
      <c r="AX62" t="e">
        <f>TTEST(AW5:AW25,AW26:AW47,1,2)</f>
        <v>#DIV/0!</v>
      </c>
      <c r="AY62">
        <f>TTEST(AX5:AX25,AX26:AX47,1,2)</f>
        <v>0.39380206181271948</v>
      </c>
      <c r="AZ62">
        <f>TTEST(AY5:AY25,AY26:AY47,1,2)</f>
        <v>0.31258608064653415</v>
      </c>
      <c r="BA62" t="e">
        <f>TTEST(AZ5:AZ25,AZ26:AZ47,1,2)</f>
        <v>#DIV/0!</v>
      </c>
      <c r="BB62" t="e">
        <f>TTEST(BA5:BA25,BA26:BA47,1,2)</f>
        <v>#DIV/0!</v>
      </c>
      <c r="BC62">
        <f>TTEST(BB5:BB25,BB26:BB47,1,2)</f>
        <v>0.12646606784165842</v>
      </c>
      <c r="BD62">
        <f>TTEST(BC5:BC25,BC26:BC47,1,2)</f>
        <v>0.34878672669175714</v>
      </c>
      <c r="BE62" t="e">
        <f>TTEST(BD5:BD25,BD26:BD47,1,2)</f>
        <v>#DIV/0!</v>
      </c>
      <c r="BF62" t="e">
        <f>TTEST(BE5:BE25,BE26:BE47,1,2)</f>
        <v>#DIV/0!</v>
      </c>
      <c r="BG62" t="e">
        <f>TTEST(BF5:BF25,BF26:BF47,1,2)</f>
        <v>#DIV/0!</v>
      </c>
      <c r="BH62" t="e">
        <f>TTEST(BG5:BG25,BG26:BG47,1,2)</f>
        <v>#DIV/0!</v>
      </c>
      <c r="BI62">
        <f>TTEST(BH5:BH25,BH26:BH47,1,2)</f>
        <v>0.40307006198658091</v>
      </c>
      <c r="BJ62" t="e">
        <f>TTEST(BI5:BI25,BI26:BI47,1,2)</f>
        <v>#DIV/0!</v>
      </c>
      <c r="BK62" t="e">
        <f>TTEST(BJ5:BJ25,BJ26:BJ47,1,2)</f>
        <v>#DIV/0!</v>
      </c>
      <c r="BL62">
        <f>TTEST(BK5:BK25,BK26:BK47,1,2)</f>
        <v>0.45917168387575957</v>
      </c>
      <c r="BM62" t="e">
        <f>TTEST(BL5:BL25,BL26:BL47,1,2)</f>
        <v>#DIV/0!</v>
      </c>
      <c r="BN62">
        <f>TTEST(BM5:BM25,BM26:BM47,1,2)</f>
        <v>0.46752243606249616</v>
      </c>
      <c r="BO62" t="e">
        <f>TTEST(BN5:BN25,BN26:BN47,1,2)</f>
        <v>#DIV/0!</v>
      </c>
      <c r="BP62">
        <f>TTEST(BO5:BO25,BO26:BO47,1,2)</f>
        <v>0.41117505341359678</v>
      </c>
      <c r="BQ62" s="13">
        <f>TTEST(BP5:BP25,BP26:BP47,1,2)</f>
        <v>4.4494030382990039E-2</v>
      </c>
      <c r="BR62" t="e">
        <f>TTEST(BQ5:BQ25,BQ26:BQ47,1,2)</f>
        <v>#DIV/0!</v>
      </c>
      <c r="BS62" t="e">
        <f>TTEST(BR5:BR25,BR26:BR47,1,2)</f>
        <v>#DIV/0!</v>
      </c>
      <c r="BT62">
        <f>TTEST(BS5:BS25,BS26:BS47,1,2)</f>
        <v>0.18082615957414055</v>
      </c>
      <c r="BU62">
        <f>TTEST(BT5:BT25,BT26:BT47,1,2)</f>
        <v>2.0899977725294758E-2</v>
      </c>
      <c r="BV62" t="e">
        <f>TTEST(BU5:BU25,BU26:BU47,1,2)</f>
        <v>#DIV/0!</v>
      </c>
      <c r="BW62" t="e">
        <f>TTEST(BV5:BV25,BV26:BV47,1,2)</f>
        <v>#DIV/0!</v>
      </c>
      <c r="BX62" t="e">
        <f>TTEST(BW5:BW25,BW26:BW47,1,2)</f>
        <v>#DIV/0!</v>
      </c>
      <c r="BY62" t="e">
        <f>TTEST(BX5:BX25,BX26:BX47,1,2)</f>
        <v>#DIV/0!</v>
      </c>
      <c r="BZ62">
        <f>TTEST(BY5:BY25,BY26:BY47,1,2)</f>
        <v>4.9464681823305221E-3</v>
      </c>
      <c r="CA62" t="e">
        <f>TTEST(BZ5:BZ25,BZ26:BZ47,1,2)</f>
        <v>#DIV/0!</v>
      </c>
      <c r="CB62" t="e">
        <f>TTEST(CA5:CA25,CA26:CA47,1,2)</f>
        <v>#DIV/0!</v>
      </c>
      <c r="CC62">
        <f>TTEST(CB5:CB25,CB26:CB47,1,2)</f>
        <v>0.36398479099664161</v>
      </c>
      <c r="CD62" t="e">
        <f>TTEST(CC5:CC25,CC26:CC47,1,2)</f>
        <v>#DIV/0!</v>
      </c>
      <c r="CE62">
        <f>TTEST(CD5:CD25,CD26:CD47,1,2)</f>
        <v>7.9896969742307727E-2</v>
      </c>
      <c r="CF62">
        <f>TTEST(CE5:CE25,CE26:CE47,1,2)</f>
        <v>0.3297467163414769</v>
      </c>
      <c r="CG62" t="e">
        <f>TTEST(CF5:CF25,CF26:CF47,1,2)</f>
        <v>#DIV/0!</v>
      </c>
      <c r="CH62">
        <f>TTEST(CG5:CG25,CG26:CG47,1,2)</f>
        <v>1.8686480063546142E-2</v>
      </c>
      <c r="CI62">
        <f>TTEST(CH5:CH25,CH26:CH47,1,2)</f>
        <v>0.43657789214294751</v>
      </c>
      <c r="CJ62" t="e">
        <f>TTEST(CI5:CI25,CI26:CI47,1,2)</f>
        <v>#DIV/0!</v>
      </c>
      <c r="CK62" t="e">
        <f>TTEST(CJ5:CJ25,CJ26:CJ47,1,2)</f>
        <v>#DIV/0!</v>
      </c>
      <c r="CL62">
        <f>TTEST(CK5:CK25,CK26:CK47,1,2)</f>
        <v>0.16364344063989245</v>
      </c>
      <c r="CM62">
        <f>TTEST(CL5:CL25,CL26:CL47,1,2)</f>
        <v>0.16742293103303924</v>
      </c>
      <c r="CN62" t="e">
        <f>TTEST(CM5:CM25,CM26:CM47,1,2)</f>
        <v>#DIV/0!</v>
      </c>
      <c r="CO62" t="e">
        <f>TTEST(CN5:CN25,CN26:CN47,1,2)</f>
        <v>#DIV/0!</v>
      </c>
      <c r="CP62" t="e">
        <f>TTEST(CO5:CO25,CO26:CO47,1,2)</f>
        <v>#DIV/0!</v>
      </c>
      <c r="CQ62" t="e">
        <f>TTEST(CP5:CP25,CP26:CP47,1,2)</f>
        <v>#DIV/0!</v>
      </c>
      <c r="CR62" t="e">
        <f>TTEST(CQ5:CQ25,CQ26:CQ47,1,2)</f>
        <v>#DIV/0!</v>
      </c>
      <c r="CS62" t="e">
        <f>TTEST(CR5:CR25,CR26:CR47,1,2)</f>
        <v>#DIV/0!</v>
      </c>
      <c r="CT62" t="e">
        <f>TTEST(CS5:CS25,CS26:CS47,1,2)</f>
        <v>#DIV/0!</v>
      </c>
      <c r="CU62">
        <f>TTEST(CT5:CT25,CT26:CT47,1,2)</f>
        <v>0.17287734581100606</v>
      </c>
      <c r="CV62" t="e">
        <f>TTEST(CU5:CU25,CU26:CU47,1,2)</f>
        <v>#DIV/0!</v>
      </c>
      <c r="CW62">
        <f>TTEST(CV5:CV25,CV26:CV47,1,2)</f>
        <v>0.21973671056108701</v>
      </c>
      <c r="CX62">
        <f>TTEST(CW5:CW25,CW26:CW47,1,2)</f>
        <v>0.35755203222863052</v>
      </c>
      <c r="CY62" t="e">
        <f>TTEST(CX5:CX25,CX26:CX47,1,2)</f>
        <v>#DIV/0!</v>
      </c>
      <c r="CZ62">
        <f>TTEST(CY5:CY25,CY26:CY47,1,2)</f>
        <v>0.37139898877448652</v>
      </c>
      <c r="DA62">
        <f>TTEST(CZ5:CZ25,CZ26:CZ47,1,2)</f>
        <v>0.43161189274428713</v>
      </c>
      <c r="DB62" t="e">
        <f>TTEST(DA5:DA25,DA26:DA47,1,2)</f>
        <v>#DIV/0!</v>
      </c>
      <c r="DC62" t="e">
        <f>TTEST(DB5:DB25,DB26:DB47,1,2)</f>
        <v>#DIV/0!</v>
      </c>
      <c r="DD62">
        <f>TTEST(DC5:DC25,DC26:DC47,1,2)</f>
        <v>0.38357673890873561</v>
      </c>
      <c r="DE62">
        <f>TTEST(DD5:DD25,DD26:DD47,1,2)</f>
        <v>0.30295851646317429</v>
      </c>
      <c r="DF62" t="e">
        <f>TTEST(DE5:DE25,DE26:DE47,1,2)</f>
        <v>#DIV/0!</v>
      </c>
      <c r="DG62" t="e">
        <f>TTEST(DF5:DF25,DF26:DF47,1,2)</f>
        <v>#DIV/0!</v>
      </c>
      <c r="DH62" t="e">
        <f>TTEST(DG5:DG25,DG26:DG47,1,2)</f>
        <v>#DIV/0!</v>
      </c>
      <c r="DI62" t="e">
        <f>TTEST(DH5:DH25,DH26:DH47,1,2)</f>
        <v>#DIV/0!</v>
      </c>
      <c r="DJ62" t="e">
        <f>TTEST(DI5:DI25,DI26:DI47,1,2)</f>
        <v>#DIV/0!</v>
      </c>
      <c r="DK62" t="e">
        <f>TTEST(DJ5:DJ25,DJ26:DJ47,1,2)</f>
        <v>#DIV/0!</v>
      </c>
      <c r="DL62" t="e">
        <f>TTEST(DK5:DK25,DK26:DK47,1,2)</f>
        <v>#DIV/0!</v>
      </c>
      <c r="DM62">
        <f>TTEST(DL5:DL25,DL26:DL47,1,2)</f>
        <v>9.2397341481356379E-2</v>
      </c>
      <c r="DN62" t="e">
        <f>TTEST(DM5:DM25,DM26:DM47,1,2)</f>
        <v>#DIV/0!</v>
      </c>
      <c r="DO62">
        <f>TTEST(DN5:DN25,DN26:DN47,1,2)</f>
        <v>0.1075216557904487</v>
      </c>
      <c r="DP62">
        <f>TTEST(DO5:DO25,DO26:DO47,1,2)</f>
        <v>3.3155219206504827E-2</v>
      </c>
      <c r="DQ62" s="17">
        <f>TTEST(DP5:DP25,DP26:DP47,1,2)</f>
        <v>2.1562213492856072E-2</v>
      </c>
      <c r="DR62">
        <f>TTEST(DQ5:DQ25,DQ26:DQ47,1,2)</f>
        <v>3.0048819181486289E-2</v>
      </c>
      <c r="DS62">
        <f>TTEST(DR5:DR25,DR26:DR47,1,2)</f>
        <v>0.24384998204167685</v>
      </c>
      <c r="DT62">
        <f>TTEST(DS5:DS25,DS26:DS47,1,2)</f>
        <v>7.5761744288942653E-2</v>
      </c>
      <c r="DU62">
        <f>TTEST(DT5:DT25,DT26:DT47,1,2)</f>
        <v>0.49599634784935465</v>
      </c>
      <c r="DV62">
        <f>TTEST(DU5:DU25,DU26:DU47,1,2)</f>
        <v>6.0112923846866964E-2</v>
      </c>
      <c r="DW62">
        <f>TTEST(DV5:DV25,DV26:DV47,1,2)</f>
        <v>0.46224545584959809</v>
      </c>
      <c r="DX62">
        <f>TTEST(DW5:DW25,DW26:DW47,1,2)</f>
        <v>0.38684170783036231</v>
      </c>
      <c r="DY62">
        <f>TTEST(DX5:DX25,DX26:DX47,1,2)</f>
        <v>0.44020193995616153</v>
      </c>
      <c r="DZ62">
        <f>TTEST(DY5:DY25,DY26:DY47,1,2)</f>
        <v>0.18698237000821843</v>
      </c>
      <c r="EA62">
        <f>TTEST(DZ5:DZ25,DZ26:DZ47,1,2)</f>
        <v>0.172527688786834</v>
      </c>
      <c r="EB62">
        <f>TTEST(EA5:EA25,EA26:EA47,1,2)</f>
        <v>0.43828864384460942</v>
      </c>
      <c r="EC62">
        <f>TTEST(EB5:EB25,EB26:EB47,1,2)</f>
        <v>4.6491892936145147E-2</v>
      </c>
      <c r="ED62" s="13">
        <f>TTEST(EC5:EC25,EC26:EC47,1,2)</f>
        <v>3.3626479247529678E-2</v>
      </c>
      <c r="EE62" s="13">
        <f>TTEST(ED5:ED25,ED26:ED47,1,2)</f>
        <v>5.4780375146696349E-2</v>
      </c>
      <c r="EF62">
        <f>TTEST(EE5:EE25,EE26:EE47,1,2)</f>
        <v>7.5115433573186174E-2</v>
      </c>
      <c r="EG62" s="13">
        <f>TTEST(EF5:EF25,EF26:EF47,1,2)</f>
        <v>0.14240373756109273</v>
      </c>
      <c r="EH62">
        <f>TTEST(EG5:EG25,EG26:EG47,1,2)</f>
        <v>0.17268755213348758</v>
      </c>
      <c r="EI62">
        <f>TTEST(EH5:EH25,EH26:EH47,1,2)</f>
        <v>0.37680256345928931</v>
      </c>
      <c r="EJ62">
        <f>TTEST(EI5:EI25,EI26:EI47,1,2)</f>
        <v>8.3295558165045025E-2</v>
      </c>
      <c r="EK62">
        <f>TTEST(EJ5:EJ25,EJ26:EJ47,1,2)</f>
        <v>0.30497940203778573</v>
      </c>
      <c r="EN62">
        <f>TTEST(EM5:EM25,EM26:EM47,1,2)</f>
        <v>0.32009878003793168</v>
      </c>
      <c r="EO62">
        <f>TTEST(EN5:EN25,EN26:EN47,1,2)</f>
        <v>0.43061254676842686</v>
      </c>
      <c r="EP62" t="e">
        <f>TTEST(EO5:EO25,EO26:EO47,1,2)</f>
        <v>#DIV/0!</v>
      </c>
      <c r="EQ62">
        <f>TTEST(EP5:EP25,EP26:EP47,1,2)</f>
        <v>0.28017803100173294</v>
      </c>
      <c r="ER62" t="e">
        <f>TTEST(EQ5:EQ25,EQ26:EQ47,1,2)</f>
        <v>#DIV/0!</v>
      </c>
      <c r="ES62">
        <f>TTEST(ER5:ER25,ER26:ER47,1,2)</f>
        <v>0.32178206147616084</v>
      </c>
      <c r="ET62" t="e">
        <f>TTEST(ES5:ES25,ES26:ES47,1,2)</f>
        <v>#DIV/0!</v>
      </c>
      <c r="EU62">
        <f>TTEST(ET5:ET25,ET26:ET47,1,2)</f>
        <v>8.021338916732465E-2</v>
      </c>
      <c r="EV62">
        <f>TTEST(EU5:EU25,EU26:EU47,1,2)</f>
        <v>0.22811592338355008</v>
      </c>
      <c r="EW62">
        <f>TTEST(EV5:EV25,EV26:EV47,1,2)</f>
        <v>0.14831684945068049</v>
      </c>
      <c r="EX62">
        <f>TTEST(EW5:EW25,EW26:EW47,1,2)</f>
        <v>0.14385404954726994</v>
      </c>
      <c r="EY62">
        <f>TTEST(EX5:EX25,EX26:EX47,1,2)</f>
        <v>0.21280375772920418</v>
      </c>
      <c r="EZ62">
        <f>TTEST(EY5:EY25,EY26:EY47,1,2)</f>
        <v>0.27967607480354295</v>
      </c>
      <c r="FA62" t="e">
        <f>TTEST(EZ5:EZ25,EZ26:EZ47,1,2)</f>
        <v>#DIV/0!</v>
      </c>
      <c r="FB62">
        <f>TTEST(FA5:FA25,FA26:FA47,1,2)</f>
        <v>0.42735034769373104</v>
      </c>
      <c r="FC62" t="e">
        <f>TTEST(FB5:FB25,FB26:FB47,1,2)</f>
        <v>#DIV/0!</v>
      </c>
      <c r="FD62">
        <f>TTEST(FC5:FC25,FC26:FC47,1,2)</f>
        <v>0.10388244078419615</v>
      </c>
      <c r="FE62">
        <f>TTEST(FD5:FD25,FD26:FD47,1,2)</f>
        <v>0.43528640187551942</v>
      </c>
      <c r="FF62" t="e">
        <f>TTEST(FE5:FE25,FE26:FE47,1,2)</f>
        <v>#DIV/0!</v>
      </c>
      <c r="FG62">
        <f>TTEST(FF5:FF25,FF26:FF47,1,2)</f>
        <v>9.1461841010528969E-2</v>
      </c>
      <c r="FH62">
        <f>TTEST(FG5:FG25,FG26:FG47,1,2)</f>
        <v>0.37674749168854493</v>
      </c>
      <c r="FI62">
        <f>TTEST(FH5:FH25,FH26:FH47,1,2)</f>
        <v>0.39942688672244825</v>
      </c>
      <c r="FJ62">
        <f>TTEST(FI5:FI25,FI26:FI47,1,2)</f>
        <v>0.13613829561818008</v>
      </c>
      <c r="FK62">
        <f>TTEST(FJ5:FJ25,FJ26:FJ47,1,2)</f>
        <v>9.0182516848693134E-2</v>
      </c>
      <c r="FL62">
        <f>TTEST(FK5:FK25,FK26:FK47,1,2)</f>
        <v>0.41153618313243889</v>
      </c>
      <c r="FM62">
        <f>TTEST(FL5:FL25,FL26:FL47,1,2)</f>
        <v>0.19755066275888589</v>
      </c>
      <c r="FN62">
        <f>TTEST(FM5:FM25,FM26:FM47,1,2)</f>
        <v>0.30160886994966551</v>
      </c>
      <c r="FO62" s="13">
        <f>TTEST(FN5:FN25,FN26:FN47,1,2)</f>
        <v>9.7243996158858208E-18</v>
      </c>
      <c r="FP62">
        <f>TTEST(FO5:FO25,FO26:FO47,1,2)</f>
        <v>0.23324955936933045</v>
      </c>
      <c r="FQ62" t="e">
        <f>TTEST(FP5:FP25,FP26:FP47,1,2)</f>
        <v>#DIV/0!</v>
      </c>
      <c r="FR62">
        <f>TTEST(FQ5:FQ25,FQ26:FQ47,1,2)</f>
        <v>0.39936798513269323</v>
      </c>
      <c r="FS62">
        <f>TTEST(FR5:FR25,FR26:FR47,1,2)</f>
        <v>0.27429746349980266</v>
      </c>
      <c r="FT62" t="e">
        <f>TTEST(FS5:FS25,FS26:FS47,1,2)</f>
        <v>#DIV/0!</v>
      </c>
      <c r="FU62">
        <f>TTEST(FT5:FT25,FT26:FT47,1,2)</f>
        <v>4.3419226983968696E-2</v>
      </c>
      <c r="FV62">
        <f>TTEST(FU5:FU25,FU26:FU47,1,2)</f>
        <v>7.806945576663761E-3</v>
      </c>
      <c r="FW62">
        <f>TTEST(FV5:FV25,FV26:FV47,1,2)</f>
        <v>0.15418919437983547</v>
      </c>
      <c r="FX62">
        <f>TTEST(FW5:FW25,FW26:FW47,1,2)</f>
        <v>2.4072524361362264E-2</v>
      </c>
      <c r="FY62">
        <f>TTEST(FX5:FX25,FX26:FX47,1,2)</f>
        <v>0.10638091019553035</v>
      </c>
      <c r="FZ62">
        <f>TTEST(FY5:FY25,FY26:FY47,1,2)</f>
        <v>0.18379397783526608</v>
      </c>
      <c r="GA62">
        <f>TTEST(FZ5:FZ25,FZ26:FZ47,1,2)</f>
        <v>0.37939122259502711</v>
      </c>
      <c r="GB62">
        <f>TTEST(GA5:GA25,GA26:GA47,1,2)</f>
        <v>0.26692203229992212</v>
      </c>
      <c r="GC62">
        <f>TTEST(GB5:GB25,GB26:GB47,1,2)</f>
        <v>5.2849257415300931E-25</v>
      </c>
      <c r="GD62">
        <f>TTEST(GC5:GC25,GC26:GC47,1,2)</f>
        <v>0.21758105621822987</v>
      </c>
      <c r="GK62" t="e">
        <f>TTEST(GM5:GM25,GM26:GM47,1,2)</f>
        <v>#DIV/0!</v>
      </c>
      <c r="GL62" t="e">
        <f>TTEST(GN5:GN25,GN26:GN47,1,2)</f>
        <v>#DIV/0!</v>
      </c>
      <c r="GM62" t="e">
        <f>TTEST(GO5:GO25,GO26:GO47,1,2)</f>
        <v>#DIV/0!</v>
      </c>
      <c r="GN62" t="e">
        <f>TTEST(GP5:GP25,GP26:GP47,1,2)</f>
        <v>#DIV/0!</v>
      </c>
      <c r="GO62" t="e">
        <f>TTEST(GQ5:GQ25,GQ26:GQ47,1,2)</f>
        <v>#DIV/0!</v>
      </c>
    </row>
    <row r="65" spans="1:192" x14ac:dyDescent="0.2">
      <c r="DT65">
        <f>AVERAGE(DS5:DS25)</f>
        <v>503.42857142857144</v>
      </c>
      <c r="EG65">
        <f>TTEST(EF5:EF35,EF36:EF47,1,2)</f>
        <v>2.2521750577254439E-2</v>
      </c>
      <c r="EH65">
        <f>TTEST(EG5:EG35,EG36:EG47,1,2)</f>
        <v>0.16924359078798956</v>
      </c>
    </row>
    <row r="66" spans="1:192" x14ac:dyDescent="0.2">
      <c r="DT66">
        <f>AVERAGE(ED5:ED25)</f>
        <v>497.47619047619048</v>
      </c>
    </row>
    <row r="69" spans="1:192" x14ac:dyDescent="0.2">
      <c r="A69" t="s">
        <v>628</v>
      </c>
      <c r="B69" s="17"/>
      <c r="C69" s="17"/>
      <c r="D69" s="17"/>
      <c r="E69" s="17">
        <f>AVERAGE(D5:D35)</f>
        <v>10.963870967741936</v>
      </c>
      <c r="F69" s="17"/>
      <c r="G69" s="17">
        <f>AVERAGE(F5:F35)</f>
        <v>122.5</v>
      </c>
      <c r="H69" s="17">
        <f>AVERAGE(G5:G35)</f>
        <v>5.25</v>
      </c>
      <c r="I69" s="17"/>
      <c r="J69" s="17"/>
      <c r="K69" s="17"/>
      <c r="L69" s="17"/>
      <c r="M69" s="17">
        <f>AVERAGE(L5:L35)</f>
        <v>91.285714285714292</v>
      </c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>
        <f>AVERAGE(AG5:AG35)</f>
        <v>81.41935483870968</v>
      </c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>
        <f>AVERAGE(AY5:AY35)</f>
        <v>93.103448275862064</v>
      </c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>
        <f>AVERAGE(BP5:BP35)</f>
        <v>88.75</v>
      </c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>
        <f>AVERAGE(CH5:CH35)</f>
        <v>80.351724137931029</v>
      </c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>
        <f>AVERAGE(CZ5:CZ35)</f>
        <v>89.933333333333337</v>
      </c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28">
        <f>AVERAGE(DP5:DP35)</f>
        <v>0.74695340501792129</v>
      </c>
      <c r="DR69" s="17"/>
      <c r="DS69" s="28">
        <f>AVERAGE(DR5:DR35)</f>
        <v>0.29685185185185181</v>
      </c>
      <c r="DT69" s="17">
        <f>AVERAGE(DS5:DS35)</f>
        <v>523.76666666666665</v>
      </c>
      <c r="DU69" s="17">
        <f>AVERAGE(DT5:DT35)</f>
        <v>55.033333333333331</v>
      </c>
      <c r="DV69" s="17">
        <f>AVERAGE(DU5:DU35)</f>
        <v>468.73333333333335</v>
      </c>
      <c r="DW69" s="29">
        <f>AVERAGE(DV5:DV35)</f>
        <v>0.91305333333333338</v>
      </c>
      <c r="DX69" s="17">
        <f>AVERAGE(DW5:DW35)</f>
        <v>5.8666666666666663</v>
      </c>
      <c r="DY69" s="17">
        <f>AVERAGE(DX5:DX35)</f>
        <v>44.533333333333331</v>
      </c>
      <c r="DZ69" s="17">
        <f>AVERAGE(DY5:DY35)</f>
        <v>14.3</v>
      </c>
      <c r="EA69" s="17"/>
      <c r="EB69" s="28">
        <f>AVERAGE(EA5:EA35)</f>
        <v>0.79312275985663072</v>
      </c>
      <c r="EC69" s="17"/>
      <c r="ED69" s="73">
        <f>AVERAGE(EC5:EC35)</f>
        <v>0.29366039426523294</v>
      </c>
      <c r="EE69" s="70">
        <f>AVERAGE(ED5:ED35)</f>
        <v>509.77419354838707</v>
      </c>
      <c r="EF69" s="70">
        <f>AVERAGE(EE5:EE35)</f>
        <v>66.193548387096769</v>
      </c>
      <c r="EG69" s="70">
        <f>AVERAGE(EF5:EF35)</f>
        <v>443.58064516129031</v>
      </c>
      <c r="EH69" s="74">
        <f>AVERAGE(EG5:EG35)</f>
        <v>0.89055806451612896</v>
      </c>
      <c r="EI69" s="17">
        <f>AVERAGE(EH5:EH35)</f>
        <v>6.225806451612903</v>
      </c>
      <c r="EJ69" s="70">
        <f>AVERAGE(EI5:EI35)</f>
        <v>56.774193548387096</v>
      </c>
      <c r="EK69" s="70">
        <f>AVERAGE(EJ5:EJ35)</f>
        <v>15.35483870967742</v>
      </c>
      <c r="EL69" s="70"/>
      <c r="EM69" s="70"/>
      <c r="FI69" s="17">
        <f>AVERAGE(FH5:FH35)</f>
        <v>1.3548387096774193</v>
      </c>
      <c r="FJ69" s="28">
        <f>AVERAGE(FI5:FI35)</f>
        <v>0.2885664682539682</v>
      </c>
      <c r="FL69" s="28">
        <f>AVERAGE(FK5:FK35)</f>
        <v>0.31979166666666675</v>
      </c>
      <c r="FM69" s="17">
        <f>AVERAGE(FL5:FL35)</f>
        <v>3.967741935483871</v>
      </c>
      <c r="FN69" s="17">
        <f>AVERAGE(FM5:FM35)</f>
        <v>3.032258064516129</v>
      </c>
      <c r="FO69" s="17">
        <f>AVERAGE(FN5:FN35)</f>
        <v>286.17741935483872</v>
      </c>
      <c r="FX69" s="62">
        <f>AVERAGE(FW5:FW35)</f>
        <v>0.29115226337448563</v>
      </c>
      <c r="FZ69" s="62">
        <f>AVERAGE(FY5:FY35)</f>
        <v>0.30925925925925934</v>
      </c>
      <c r="GA69" s="68">
        <f>AVERAGE(FZ5:FZ35)</f>
        <v>3.870967741935484</v>
      </c>
      <c r="GB69" s="69">
        <f>AVERAGE(GA5:GA35)</f>
        <v>3.5666666666666669</v>
      </c>
      <c r="GC69" s="68">
        <f>AVERAGE(GB5:GB35)</f>
        <v>310.27419354838707</v>
      </c>
      <c r="GD69" s="69">
        <f>AVERAGE(GC5:GC35)</f>
        <v>7.193548387096774</v>
      </c>
      <c r="GE69" s="69"/>
      <c r="GF69" s="69"/>
      <c r="GG69" s="69"/>
      <c r="GH69" s="69"/>
      <c r="GI69" s="69"/>
      <c r="GJ69" s="69"/>
    </row>
    <row r="70" spans="1:192" x14ac:dyDescent="0.2">
      <c r="A70" t="s">
        <v>627</v>
      </c>
      <c r="B70" s="17"/>
      <c r="C70" s="17"/>
      <c r="D70" s="17"/>
      <c r="E70" s="17">
        <f>AVERAGE(D5:D25,D36:D47)</f>
        <v>10.884848484848487</v>
      </c>
      <c r="F70" s="17"/>
      <c r="G70" s="17">
        <f>AVERAGE(F5:F25,F36:F47)</f>
        <v>118.26666666666667</v>
      </c>
      <c r="H70" s="17">
        <f>AVERAGE(G5:G25,G36:G47)</f>
        <v>5.2</v>
      </c>
      <c r="I70" s="17"/>
      <c r="J70" s="17"/>
      <c r="K70" s="17"/>
      <c r="L70" s="17"/>
      <c r="M70" s="17">
        <f>AVERAGE(L5:L25,L36:L47)</f>
        <v>93.066666666666663</v>
      </c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>
        <f>AVERAGE(AG5:AG25,AG36:AG47)</f>
        <v>80.933333333333337</v>
      </c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>
        <f>AVERAGE(AY5:AY25,AY36:AY47)</f>
        <v>88.40625</v>
      </c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>
        <f>AVERAGE(BP5:BP25,BP36:BP47)</f>
        <v>88.677419354838705</v>
      </c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>
        <f>AVERAGE(CH5:CH25,CH36:CH47)</f>
        <v>80.103448275862064</v>
      </c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>
        <f>AVERAGE(CZ5:CZ25,CZ36:CZ47)</f>
        <v>89.612903225806448</v>
      </c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28">
        <f>AVERAGE(DP5:DP25,DP36:DP47)</f>
        <v>0.78920454545454544</v>
      </c>
      <c r="DR70" s="17"/>
      <c r="DS70" s="62">
        <f>AVERAGE(DR5:DR25,DR36:DR47)</f>
        <v>0.29644360269360276</v>
      </c>
      <c r="DT70" s="68">
        <f>AVERAGE(DS5:DS25,DS36:DS47)</f>
        <v>510.39393939393938</v>
      </c>
      <c r="DU70" s="68">
        <f>AVERAGE(DT5:DT25,DT36:DT47)</f>
        <v>55.727272727272727</v>
      </c>
      <c r="DV70" s="68">
        <f>AVERAGE(DU5:DU25,DU36:DU47)</f>
        <v>454.66666666666669</v>
      </c>
      <c r="DW70" s="72">
        <f>AVERAGE(DV5:DV25,DV36:DV47)</f>
        <v>0.91086363636363643</v>
      </c>
      <c r="DX70" s="17">
        <f>AVERAGE(DW5:DW25,DW36:DW47)</f>
        <v>5.9393939393939394</v>
      </c>
      <c r="DY70" s="17">
        <f>AVERAGE(DX5:DX25,DX36:DX47)</f>
        <v>45.212121212121211</v>
      </c>
      <c r="DZ70" s="68">
        <f>AVERAGE(DY5:DY25,DY36:DY47)</f>
        <v>14.454545454545455</v>
      </c>
      <c r="EA70" s="17"/>
      <c r="EB70" s="28">
        <f>AVERAGE(EA5:EA25,EA36:EA47)</f>
        <v>0.85784932659932656</v>
      </c>
      <c r="EC70" s="17"/>
      <c r="ED70" s="28">
        <f>AVERAGE(EC5:EC25,EC36:EC47)</f>
        <v>0.2966145833333334</v>
      </c>
      <c r="EE70" s="17">
        <f>AVERAGE(ED5:ED25,ED36:ED47)</f>
        <v>520.27272727272725</v>
      </c>
      <c r="EF70" s="17">
        <f>AVERAGE(EE5:EE25,EE36:EE47)</f>
        <v>53.18181818181818</v>
      </c>
      <c r="EG70" s="17">
        <f>AVERAGE(EF5:EF25,EF36:EF47)</f>
        <v>467.36363636363637</v>
      </c>
      <c r="EH70" s="29">
        <f>AVERAGE(EG5:EG25,EG36:EG47)</f>
        <v>0.91126969696969717</v>
      </c>
      <c r="EI70" s="17">
        <f>AVERAGE(EH5:EH25,EH36:EH47)</f>
        <v>5.8484848484848486</v>
      </c>
      <c r="EJ70" s="17">
        <f>AVERAGE(EI5:EI25,EI36:EI47)</f>
        <v>43.969696969696969</v>
      </c>
      <c r="EK70" s="17">
        <f>AVERAGE(EJ5:EJ25,EJ36:EJ47)</f>
        <v>14.212121212121213</v>
      </c>
      <c r="EL70" s="17"/>
      <c r="EM70" s="17"/>
      <c r="FI70" s="17">
        <f>AVERAGE(FH5:FH25,FH36:FH47)</f>
        <v>1.6666666666666667</v>
      </c>
      <c r="FJ70" s="28">
        <f>AVERAGE(FI5:FI25,FI36:FI47)</f>
        <v>0.29310344827586204</v>
      </c>
      <c r="FL70" s="28">
        <f>AVERAGE(FK5:FK25,FK36:FK47)</f>
        <v>0.32680555555555557</v>
      </c>
      <c r="FM70" s="70">
        <f>AVERAGE(FL5:FL25,FL36:FL47)</f>
        <v>3.7272727272727271</v>
      </c>
      <c r="FN70" s="17">
        <f>AVERAGE(FM5:FM25,FM36:FM47)</f>
        <v>3.0303030303030303</v>
      </c>
      <c r="FO70" s="70">
        <f>AVERAGE(FN5:FN25,FN36:FN47)</f>
        <v>269.04545454545456</v>
      </c>
      <c r="FX70" s="28">
        <f>AVERAGE(FW5:FW25,FW36:FW47)</f>
        <v>0.29420405982905978</v>
      </c>
      <c r="FZ70" s="28">
        <f>AVERAGE(FY5:FY25,FY36:FY47)</f>
        <v>0.31593364197530865</v>
      </c>
      <c r="GA70" s="17">
        <f>AVERAGE(FZ5:FZ25,FZ36:FZ47)</f>
        <v>4</v>
      </c>
      <c r="GB70" s="17">
        <f>AVERAGE(GA5:GA25,GA36:GA47)</f>
        <v>3.5625</v>
      </c>
      <c r="GC70" s="17">
        <f>AVERAGE(GB5:GB25,GB36:GB47)</f>
        <v>292.12878787878788</v>
      </c>
      <c r="GD70" s="17">
        <f>AVERAGE(GC5:GC25,GC36:GC47)</f>
        <v>7.3939393939393936</v>
      </c>
      <c r="GE70" s="17"/>
      <c r="GF70" s="17"/>
      <c r="GG70" s="17"/>
      <c r="GH70" s="17"/>
      <c r="GI70" s="17"/>
      <c r="GJ70" s="17"/>
    </row>
    <row r="71" spans="1:192" x14ac:dyDescent="0.2">
      <c r="A71" t="s">
        <v>626</v>
      </c>
      <c r="B71" s="17"/>
      <c r="C71" s="17"/>
      <c r="D71" s="17"/>
      <c r="E71" s="17">
        <f>STDEV(D5:D25,D26:D35)</f>
        <v>4.5806350923711765</v>
      </c>
      <c r="F71" s="17"/>
      <c r="G71" s="17">
        <f>STDEV(F5:F25,F26:F35)</f>
        <v>42.895652892070977</v>
      </c>
      <c r="H71" s="17">
        <f>STDEV(G5:G25,G26:G35)</f>
        <v>1.7347216662217773</v>
      </c>
      <c r="I71" s="17"/>
      <c r="J71" s="17"/>
      <c r="K71" s="17"/>
      <c r="L71" s="17"/>
      <c r="M71" s="17">
        <f>STDEV(L5:L25,L26:L35)</f>
        <v>18.879456094757142</v>
      </c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>
        <f>STDEV(AG5:AG25,AG26:AG35)</f>
        <v>15.602936034709181</v>
      </c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>
        <f>STDEV(AY5:AY25,AY26:AY35)</f>
        <v>16.169514586729036</v>
      </c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>
        <f>STDEV(BP5:BP25,BP26:BP35)</f>
        <v>13.34062300727452</v>
      </c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>
        <f>STDEV(CH5:CH25,CH26:CH35)</f>
        <v>17.315200190453147</v>
      </c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>
        <f>STDEV(CZ5:CZ25,CZ26:CZ35)</f>
        <v>15.540677066272274</v>
      </c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28">
        <f>STDEV(DP5:DP25,DP26:DP35)</f>
        <v>0.34616843228053978</v>
      </c>
      <c r="DR71" s="17"/>
      <c r="DS71" s="28">
        <f>STDEV(DR5:DR25,DR26:DR35)</f>
        <v>4.2615994598284163E-2</v>
      </c>
      <c r="DT71" s="17">
        <f>STDEV(DS5:DS25,DS26:DS35)</f>
        <v>102.34144450987489</v>
      </c>
      <c r="DU71" s="17">
        <f>STDEV(DT5:DT25,DT26:DT35)</f>
        <v>29.55238870482248</v>
      </c>
      <c r="DV71" s="17">
        <f>STDEV(DU5:DU25,DU26:DU35)</f>
        <v>94.577438927172125</v>
      </c>
      <c r="DW71" s="29">
        <f>STDEV(DV5:DV25,DV26:DV35)</f>
        <v>5.1608805272057946E-2</v>
      </c>
      <c r="DX71" s="17">
        <f>STDEV(DW5:DW25,DW26:DW35)</f>
        <v>2.5560386016907755</v>
      </c>
      <c r="DY71" s="17">
        <f>STDEV(DX5:DX25,DX26:DX35)</f>
        <v>28.118877366776506</v>
      </c>
      <c r="DZ71" s="17">
        <f>STDEV(DY5:DY25,DY26:DY35)</f>
        <v>6.5292445568196191</v>
      </c>
      <c r="EA71" s="17"/>
      <c r="EB71" s="28">
        <f>STDEV(EA5:EA25,EA26:EA35)</f>
        <v>0.30593102745282874</v>
      </c>
      <c r="EC71" s="17"/>
      <c r="ED71" s="28">
        <f>STDEV(EC5:EC25,EC26:EC35)</f>
        <v>3.5284221276286672E-2</v>
      </c>
      <c r="EE71" s="17">
        <f>STDEV(ED5:ED25,ED26:ED35)</f>
        <v>115.07930879105915</v>
      </c>
      <c r="EF71" s="17">
        <f>STDEV(EE5:EE25,EE26:EE35)</f>
        <v>54.669564570449808</v>
      </c>
      <c r="EG71" s="17">
        <f>STDEV(EF5:EF25,EF26:EF35)</f>
        <v>93.967644854864304</v>
      </c>
      <c r="EH71" s="29">
        <f>STDEV(EG5:EG25,EG26:EG35)</f>
        <v>8.0852139836426279E-2</v>
      </c>
      <c r="EI71" s="17">
        <f>STDEV(EH5:EH25,EH26:EH35)</f>
        <v>2.6167368663961974</v>
      </c>
      <c r="EJ71" s="17">
        <f>STDEV(EI5:EI25,EI26:EI35)</f>
        <v>51.972883748752011</v>
      </c>
      <c r="EK71" s="17">
        <f>STDEV(EJ5:EJ25,EJ26:EJ35)</f>
        <v>8.4085210237265642</v>
      </c>
      <c r="EL71" s="17"/>
      <c r="EM71" s="17"/>
      <c r="FI71" s="17">
        <f>STDEV(FH5:FH25,FH26:FH35)</f>
        <v>1.6842087577806222</v>
      </c>
      <c r="FJ71" s="28">
        <f>STDEV(FI5:FI25,FI26:FI35)</f>
        <v>4.4919131942346945E-2</v>
      </c>
      <c r="FL71" s="28">
        <f>STDEV(FK5:FK25,FK26:FK35)</f>
        <v>6.1763652922144627E-2</v>
      </c>
      <c r="FM71" s="17">
        <f>STDEV(FL5:FL25,FL26:FL35)</f>
        <v>0.91228179008249866</v>
      </c>
      <c r="FN71" s="17">
        <f>STDEV(FM5:FM25,FM26:FM35)</f>
        <v>1.2243058160373146</v>
      </c>
      <c r="FO71" s="17">
        <f>STDEV(FN5:FN25,FN26:FN35)</f>
        <v>224.29049424006274</v>
      </c>
      <c r="FX71" s="28">
        <f>STDEV(FW5:FW25,FW26:FW35)</f>
        <v>4.215023550844077E-2</v>
      </c>
      <c r="FZ71" s="28">
        <f>STDEV(FY5:FY25,FY26:FY35)</f>
        <v>3.9979456416598384E-2</v>
      </c>
      <c r="GA71" s="17">
        <f>STDEV(FZ5:FZ25,FZ26:FZ35)</f>
        <v>0.99136052923481455</v>
      </c>
      <c r="GB71" s="17">
        <f>STDEV(GA5:GA25,GA26:GA35)</f>
        <v>1.8323403789601473</v>
      </c>
      <c r="GC71" s="17">
        <f>STDEV(GB5:GB25,GB26:GB35)</f>
        <v>225.31599435421347</v>
      </c>
      <c r="GD71" s="17">
        <f>STDEV(GC5:GC25,GC26:GC35)</f>
        <v>1.5794377657615939</v>
      </c>
      <c r="GE71" s="17"/>
      <c r="GF71" s="17"/>
      <c r="GG71" s="17"/>
      <c r="GH71" s="17"/>
      <c r="GI71" s="17"/>
      <c r="GJ71" s="17"/>
    </row>
    <row r="72" spans="1:192" x14ac:dyDescent="0.2">
      <c r="A72" t="s">
        <v>625</v>
      </c>
      <c r="B72" s="17"/>
      <c r="C72" s="17"/>
      <c r="D72" s="17"/>
      <c r="E72" s="17">
        <f>STDEV(D5:D25,D36:D47)</f>
        <v>4.1901761010219731</v>
      </c>
      <c r="F72" s="17"/>
      <c r="G72" s="17">
        <f>STDEV(F5:F25,F36:F47)</f>
        <v>44.555996023085314</v>
      </c>
      <c r="H72" s="17">
        <f>STDEV(G5:G25,G36:G47)</f>
        <v>1.6484057083468084</v>
      </c>
      <c r="I72" s="17"/>
      <c r="J72" s="17"/>
      <c r="K72" s="17"/>
      <c r="L72" s="17"/>
      <c r="M72" s="17">
        <f>STDEV(L5:L25,L36:L47)</f>
        <v>16.815291344145834</v>
      </c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>
        <f>STDEV(AG5:AG25,AG36:AG47)</f>
        <v>14.67799980109414</v>
      </c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>
        <f>STDEV(AY5:AY25,AY36:AY47)</f>
        <v>15.502048511874685</v>
      </c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>
        <f>STDEV(BP5:BP25,BP36:BP47)</f>
        <v>14.792761961567999</v>
      </c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>
        <f>STDEV(CH5:CH25,CH36:CH47)</f>
        <v>13.59712371786822</v>
      </c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>
        <f>STDEV(CZ5:CZ25,CZ36:CZ47)</f>
        <v>13.222902907089738</v>
      </c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28">
        <f>STDEV(DP5:DP25,DP36:DP47)</f>
        <v>0.32622031749242492</v>
      </c>
      <c r="DR72" s="17"/>
      <c r="DS72" s="28">
        <f>STDEV(DR5:DR25,DR36:DR47)</f>
        <v>3.8462113521561876E-2</v>
      </c>
      <c r="DT72" s="17">
        <f>STDEV(DS5:DS25,DS36:DS47)</f>
        <v>84.511811080589297</v>
      </c>
      <c r="DU72" s="17">
        <f>STDEV(DT5:DT25,DT36:DT47)</f>
        <v>30.680075708096705</v>
      </c>
      <c r="DV72" s="17">
        <f>STDEV(DU5:DU25,DU36:DU47)</f>
        <v>75.773786144461965</v>
      </c>
      <c r="DW72" s="29">
        <f>STDEV(DV5:DV25,DV36:DV47)</f>
        <v>5.4730377866077609E-2</v>
      </c>
      <c r="DX72" s="17">
        <f>STDEV(DW5:DW25,DW36:DW47)</f>
        <v>3.4725656395829474</v>
      </c>
      <c r="DY72" s="17">
        <f>STDEV(DX5:DX25,DX36:DX47)</f>
        <v>29.994538644307376</v>
      </c>
      <c r="DZ72" s="17">
        <f>STDEV(DY5:DY25,DY36:DY47)</f>
        <v>6.2952904474838816</v>
      </c>
      <c r="EA72" s="17"/>
      <c r="EB72" s="28">
        <f>STDEV(EA5:EA25,EA36:EA47)</f>
        <v>0.23623818864081891</v>
      </c>
      <c r="EC72" s="17"/>
      <c r="ED72" s="28">
        <f>STDEV(EC5:EC25,EC36:EC47)</f>
        <v>3.3576412633936077E-2</v>
      </c>
      <c r="EE72" s="17">
        <f>STDEV(ED5:ED25,ED36:ED47)</f>
        <v>93.785084344231038</v>
      </c>
      <c r="EF72" s="17">
        <f>STDEV(EE5:EE25,EE36:EE47)</f>
        <v>31.20442130677813</v>
      </c>
      <c r="EG72" s="17">
        <f>STDEV(EF5:EF25,EF36:EF47)</f>
        <v>91.849679565927971</v>
      </c>
      <c r="EH72" s="29">
        <f>STDEV(EG5:EG25,EG36:EG47)</f>
        <v>6.0099664541745187E-2</v>
      </c>
      <c r="EI72" s="17">
        <f>STDEV(EH5:EH25,EH36:EH47)</f>
        <v>2.3200378784786593</v>
      </c>
      <c r="EJ72" s="17">
        <f>STDEV(EI5:EI25,EI36:EI47)</f>
        <v>30.577243221557808</v>
      </c>
      <c r="EK72" s="17">
        <f>STDEV(EJ5:EJ25,EJ36:EJ47)</f>
        <v>7.227368019192637</v>
      </c>
      <c r="EL72" s="17"/>
      <c r="EM72" s="17"/>
      <c r="FI72" s="17">
        <f>STDEV(FH5:FH25,FH36:FH47)</f>
        <v>2.2730302828309759</v>
      </c>
      <c r="FJ72" s="28">
        <f>STDEV(FI5:FI25,FI36:FI47)</f>
        <v>4.7847938919547577E-2</v>
      </c>
      <c r="FL72" s="28">
        <f>STDEV(FK5:FK25,FK36:FK47)</f>
        <v>5.9259824396900154E-2</v>
      </c>
      <c r="FM72" s="17">
        <f>STDEV(FL5:FL25,FL36:FL47)</f>
        <v>0.94448157978091607</v>
      </c>
      <c r="FN72" s="17">
        <f>STDEV(FM5:FM25,FM36:FM47)</f>
        <v>1.0748502362203913</v>
      </c>
      <c r="FO72" s="17">
        <f>STDEV(FN5:FN25,FN36:FN47)</f>
        <v>227.71001170747451</v>
      </c>
      <c r="FX72" s="28">
        <f>STDEV(FW5:FW25,FW36:FW47)</f>
        <v>3.9044303691572968E-2</v>
      </c>
      <c r="FZ72" s="28">
        <f>STDEV(FY5:FY25,FY36:FY47)</f>
        <v>2.6257922584368775E-2</v>
      </c>
      <c r="GA72" s="17">
        <f>STDEV(FZ5:FZ25,FZ36:FZ47)</f>
        <v>0.96824583655185426</v>
      </c>
      <c r="GB72" s="17">
        <f>STDEV(GA5:GA25,GA36:GA47)</f>
        <v>1.3182955760399302</v>
      </c>
      <c r="GC72" s="17">
        <f>STDEV(GB5:GB25,GB36:GB47)</f>
        <v>229.90592608387641</v>
      </c>
      <c r="GD72" s="17">
        <f>STDEV(GC5:GC25,GC36:GC47)</f>
        <v>1.5398740601789891</v>
      </c>
      <c r="GE72" s="17"/>
      <c r="GF72" s="17"/>
      <c r="GG72" s="17"/>
      <c r="GH72" s="17"/>
      <c r="GI72" s="17"/>
      <c r="GJ72" s="17"/>
    </row>
    <row r="74" spans="1:192" x14ac:dyDescent="0.2">
      <c r="A74" t="s">
        <v>623</v>
      </c>
      <c r="E74">
        <f>TTEST(D5:D35,D36:D47,1,2)</f>
        <v>0.43503886268413194</v>
      </c>
      <c r="AH74">
        <f>TTEST(AG5:AG35,AG36:AG47,1,2)</f>
        <v>0.20055938905144327</v>
      </c>
      <c r="AZ74">
        <f>TTEST(AY5:AY35,AY36:AY47,1,2)</f>
        <v>3.7013836298333082E-2</v>
      </c>
      <c r="BQ74">
        <f>TTEST(BP5:BP35,BP36:BP47,1,2)</f>
        <v>0.1812926038678192</v>
      </c>
      <c r="CI74">
        <f>TTEST(CH5:CH35,CH36:CH47,1,2)</f>
        <v>0.4305680848736686</v>
      </c>
      <c r="DA74">
        <f>TTEST(CZ5:CZ35,CZ36:CZ47,1,2)</f>
        <v>0.48997017913302487</v>
      </c>
      <c r="DQ74">
        <f>TTEST(DP5:DP35,DP36:DP47,1,2)</f>
        <v>3.2856174831780771E-2</v>
      </c>
      <c r="DS74">
        <f>TTEST(DR5:DR35,DR36:DR47,1,2)</f>
        <v>0.37869630404196275</v>
      </c>
      <c r="DT74">
        <f>TTEST(DS5:DS35,DS36:DS47,1,2)</f>
        <v>0.48490788596216239</v>
      </c>
      <c r="DU74">
        <f>TTEST(DT5:DT35,DT36:DT47,1,2)</f>
        <v>0.45388707792119609</v>
      </c>
      <c r="DV74">
        <f>TTEST(DU5:DU35,DU36:DU47,1,2)</f>
        <v>0.46701848822235048</v>
      </c>
      <c r="DW74">
        <f>TTEST(DV5:DV35,DV36:DV47,1,2)</f>
        <v>0.43399619277718249</v>
      </c>
      <c r="DY74">
        <f>TTEST(DX5:DX35,DX36:DX47,1,2)</f>
        <v>0.42002766005994541</v>
      </c>
      <c r="DZ74">
        <f>TTEST(DY5:DY35,DY36:DY47,1,2)</f>
        <v>0.36904737108355384</v>
      </c>
      <c r="ED74" s="75">
        <f>TTEST(EC5:EC35,EC36:EC47,1,2)</f>
        <v>6.6326890646426134E-2</v>
      </c>
      <c r="EE74" s="75">
        <f>TTEST(ED5:ED35,ED36:ED47,1,2)</f>
        <v>8.0881105733285302E-2</v>
      </c>
      <c r="EF74">
        <f>TTEST(EE5:EE35,EE36:EE47,1,2)</f>
        <v>0.25739780931166323</v>
      </c>
      <c r="EG74" s="75">
        <f>TTEST(EF5:EF35,EF36:EF47,1,2)</f>
        <v>2.2521750577254439E-2</v>
      </c>
      <c r="EH74">
        <f>TTEST(EG5:EG35,EG36:EG47,1,2)</f>
        <v>0.16924359078798956</v>
      </c>
      <c r="EI74">
        <f>TTEST(EH5:EH35,EH36:EH47,1,2)</f>
        <v>0.24572606015261927</v>
      </c>
      <c r="EJ74" s="17">
        <f>TTEST(EI5:EI35,EI36:EI47,1,2)</f>
        <v>0.23477864721565006</v>
      </c>
      <c r="EK74" s="17">
        <f>TTEST(EJ5:EJ35,EJ36:EJ47,1,2)</f>
        <v>0.14388144781253445</v>
      </c>
      <c r="EL74" s="17"/>
      <c r="EM74" s="17"/>
    </row>
    <row r="75" spans="1:192" x14ac:dyDescent="0.2">
      <c r="A75" t="s">
        <v>624</v>
      </c>
      <c r="E75">
        <f>TTEST(E92:E122,D26:D35,1,2)</f>
        <v>0.41429781826840162</v>
      </c>
      <c r="AH75">
        <f>TTEST(AH92:AH122,AG26:AG35,1,2)</f>
        <v>0.41158842173118237</v>
      </c>
      <c r="AZ75">
        <f>TTEST(AZ92:AZ122,AY26:AY35,1,2)</f>
        <v>6.4822438364982193E-2</v>
      </c>
      <c r="BQ75">
        <f>TTEST(BQ92:BQ122,BP26:BP35,1,2)</f>
        <v>0.17260909671237262</v>
      </c>
      <c r="CI75">
        <f>TTEST(CI92:CI122,CH26:CH35,1,2)</f>
        <v>0.48059357012553078</v>
      </c>
      <c r="DA75">
        <f>TTEST(DA92:DA122,CZ26:CZ35,1,2)</f>
        <v>0.28045208209195821</v>
      </c>
      <c r="DQ75">
        <f>TTEST(DQ92:DQ122,DP26:DP35,1,2)</f>
        <v>0.31959256109019391</v>
      </c>
      <c r="DS75">
        <f>TTEST(DS92:DS122,DR26:DR35,1,2)</f>
        <v>0.31474324242577179</v>
      </c>
      <c r="DT75" s="75">
        <f>TTEST(DT92:DT122,DS26:DS35,1,2)</f>
        <v>2.9144979269520043E-2</v>
      </c>
      <c r="DU75">
        <f>TTEST(DU92:DU122,DT26:DT35,1,2)</f>
        <v>0.46278438736143207</v>
      </c>
      <c r="DV75" s="75">
        <f>TTEST(DV92:DV122,DU26:DU35,1,2)</f>
        <v>2.3276956014455931E-2</v>
      </c>
      <c r="DW75">
        <f>TTEST(DW92:DW122,DV26:DV35,1,2)</f>
        <v>0.46132456552610052</v>
      </c>
      <c r="DY75">
        <f>TTEST(DY92:DY122,DX26:DX35,1,2)</f>
        <v>0.41563916471306905</v>
      </c>
      <c r="DZ75">
        <f>TTEST(DZ92:DZ122,DY26:DY35,1,2)</f>
        <v>0.3001677641017384</v>
      </c>
      <c r="ED75">
        <f>TTEST(ED92:ED122,EC26:EC35,1,2)</f>
        <v>0.35034279045288835</v>
      </c>
      <c r="EE75">
        <f>TTEST(EE92:EE122,ED26:ED35,1,2)</f>
        <v>0.3443813178389723</v>
      </c>
      <c r="EF75" s="75">
        <f>TTEST(EF92:EF122,EE26:EE35,1,2)</f>
        <v>6.2731920370231132E-3</v>
      </c>
      <c r="EG75">
        <f>TTEST(EG92:EG122,EF26:EF35,1,2)</f>
        <v>0.19201898291881453</v>
      </c>
      <c r="EH75" s="16">
        <f>TTEST(EH92:EH122,EG26:EG35,1,2)</f>
        <v>1.1037960587596951E-2</v>
      </c>
      <c r="EI75" s="16">
        <f>TTEST(EI92:EI122,EH26:EH35,1,2)</f>
        <v>0.11163523474187582</v>
      </c>
      <c r="EJ75" s="77">
        <f>TTEST(EJ92:EJ122,EI26:EI35,1,2)</f>
        <v>6.3736624796334306E-3</v>
      </c>
      <c r="EK75" s="76">
        <f>TTEST(EK92:EK122,EJ26:EJ35,1,2)</f>
        <v>0.24916651914181326</v>
      </c>
      <c r="EL75" s="76"/>
      <c r="EM75" s="76"/>
    </row>
    <row r="79" spans="1:192" x14ac:dyDescent="0.2">
      <c r="B79" s="78" t="s">
        <v>167</v>
      </c>
      <c r="C79" s="79" t="s">
        <v>635</v>
      </c>
      <c r="D79" s="79" t="s">
        <v>169</v>
      </c>
      <c r="E79" s="79" t="s">
        <v>170</v>
      </c>
      <c r="F79" s="80" t="s">
        <v>174</v>
      </c>
      <c r="G79" s="79" t="s">
        <v>175</v>
      </c>
      <c r="H79" s="79" t="s">
        <v>176</v>
      </c>
      <c r="I79" s="79" t="s">
        <v>636</v>
      </c>
    </row>
    <row r="80" spans="1:192" x14ac:dyDescent="0.2">
      <c r="A80" t="s">
        <v>634</v>
      </c>
      <c r="B80" s="86">
        <f t="shared" ref="B80:I80" si="13">AVERAGE(B129:B151)</f>
        <v>0.31000000000000005</v>
      </c>
      <c r="C80" s="87">
        <f t="shared" si="13"/>
        <v>570.04999999999995</v>
      </c>
      <c r="D80" s="87">
        <f t="shared" si="13"/>
        <v>52</v>
      </c>
      <c r="E80" s="20">
        <f t="shared" si="13"/>
        <v>518.5</v>
      </c>
      <c r="F80" s="90">
        <f t="shared" si="13"/>
        <v>0.92308000000000001</v>
      </c>
      <c r="G80" s="20">
        <f t="shared" si="13"/>
        <v>5.75</v>
      </c>
      <c r="H80" s="87">
        <f t="shared" si="13"/>
        <v>42.15</v>
      </c>
      <c r="I80" s="87">
        <f t="shared" si="13"/>
        <v>12.95</v>
      </c>
    </row>
    <row r="81" spans="1:197" x14ac:dyDescent="0.2">
      <c r="A81" t="s">
        <v>629</v>
      </c>
      <c r="B81" s="86" t="e">
        <f>#REF!</f>
        <v>#REF!</v>
      </c>
      <c r="C81" s="87" t="e">
        <f>#REF!</f>
        <v>#REF!</v>
      </c>
      <c r="D81" s="20" t="e">
        <f>#REF!</f>
        <v>#REF!</v>
      </c>
      <c r="E81" s="20" t="e">
        <f>#REF!</f>
        <v>#REF!</v>
      </c>
      <c r="F81" s="88" t="e">
        <f>#REF!</f>
        <v>#REF!</v>
      </c>
      <c r="G81" s="20" t="e">
        <f>#REF!</f>
        <v>#REF!</v>
      </c>
      <c r="H81" s="20" t="e">
        <f>#REF!</f>
        <v>#REF!</v>
      </c>
      <c r="I81" s="87" t="e">
        <f>#REF!</f>
        <v>#REF!</v>
      </c>
    </row>
    <row r="82" spans="1:197" x14ac:dyDescent="0.2">
      <c r="A82" t="s">
        <v>646</v>
      </c>
      <c r="B82" s="84">
        <f t="shared" ref="B82:I82" si="14">STDEV(B129:B151)</f>
        <v>2.9702506167739021E-2</v>
      </c>
      <c r="C82" s="84">
        <f t="shared" si="14"/>
        <v>76.876164946244003</v>
      </c>
      <c r="D82" s="84">
        <f t="shared" si="14"/>
        <v>27.483966617877986</v>
      </c>
      <c r="E82" s="84">
        <f t="shared" si="14"/>
        <v>73.926350262662737</v>
      </c>
      <c r="F82" s="85">
        <f t="shared" si="14"/>
        <v>4.6056013950977484E-2</v>
      </c>
      <c r="G82" s="84">
        <f t="shared" si="14"/>
        <v>1.5852942612451615</v>
      </c>
      <c r="H82" s="84">
        <f t="shared" si="14"/>
        <v>25.962067470993546</v>
      </c>
      <c r="I82" s="84">
        <f t="shared" si="14"/>
        <v>5.5958161062294423</v>
      </c>
    </row>
    <row r="83" spans="1:197" x14ac:dyDescent="0.2">
      <c r="A83" t="s">
        <v>647</v>
      </c>
      <c r="B83" s="84">
        <f t="shared" ref="B83:I83" si="15">STDEV(B154:B174)</f>
        <v>3.2369344532451057E-2</v>
      </c>
      <c r="C83" s="84">
        <f t="shared" si="15"/>
        <v>66.119285147535081</v>
      </c>
      <c r="D83" s="84">
        <f t="shared" si="15"/>
        <v>21.840992362262782</v>
      </c>
      <c r="E83" s="84">
        <f t="shared" si="15"/>
        <v>66.362139451886037</v>
      </c>
      <c r="F83" s="85">
        <f t="shared" si="15"/>
        <v>4.7357655414048828E-2</v>
      </c>
      <c r="G83" s="84">
        <f t="shared" si="15"/>
        <v>2.1306040655669758</v>
      </c>
      <c r="H83" s="84">
        <f t="shared" si="15"/>
        <v>22.486194595093693</v>
      </c>
      <c r="I83" s="84">
        <f t="shared" si="15"/>
        <v>6.6502868952755483</v>
      </c>
    </row>
    <row r="84" spans="1:197" x14ac:dyDescent="0.2">
      <c r="B84" s="12"/>
      <c r="C84" s="12"/>
      <c r="D84" s="12"/>
      <c r="E84" s="12"/>
      <c r="F84" s="12"/>
      <c r="G84" s="12"/>
      <c r="H84" s="12"/>
      <c r="I84" s="12"/>
    </row>
    <row r="85" spans="1:197" x14ac:dyDescent="0.2">
      <c r="A85" t="s">
        <v>651</v>
      </c>
      <c r="B85" s="13">
        <f>TTEST(B129:B151,EK5:EK25,1,2)</f>
        <v>3.1454654721287917E-2</v>
      </c>
      <c r="C85" s="13">
        <f t="shared" ref="C85:I85" si="16">TTEST(B129:B151,B154:B174,1,2)</f>
        <v>2.2848381822064213E-2</v>
      </c>
      <c r="D85" s="13">
        <f t="shared" si="16"/>
        <v>6.1636215317895061E-4</v>
      </c>
      <c r="E85">
        <f t="shared" si="16"/>
        <v>0.46722089584704035</v>
      </c>
      <c r="F85" s="13">
        <f t="shared" si="16"/>
        <v>5.1511022238654477E-4</v>
      </c>
      <c r="G85">
        <f t="shared" si="16"/>
        <v>0.24724162639967912</v>
      </c>
      <c r="H85">
        <f t="shared" si="16"/>
        <v>0.5</v>
      </c>
      <c r="I85">
        <f t="shared" si="16"/>
        <v>0.46392789853148203</v>
      </c>
    </row>
    <row r="87" spans="1:197" x14ac:dyDescent="0.2">
      <c r="A87" t="s">
        <v>649</v>
      </c>
      <c r="B87" s="28">
        <f t="shared" ref="B87:I87" si="17">AVERAGE(K129:K151)</f>
        <v>0.30499999999999999</v>
      </c>
      <c r="C87">
        <f t="shared" si="17"/>
        <v>541.35</v>
      </c>
      <c r="D87" s="13">
        <f t="shared" si="17"/>
        <v>77.2</v>
      </c>
      <c r="E87">
        <f t="shared" si="17"/>
        <v>464.15</v>
      </c>
      <c r="F87" s="72">
        <f t="shared" si="17"/>
        <v>0.87966</v>
      </c>
      <c r="G87">
        <f t="shared" si="17"/>
        <v>6.55</v>
      </c>
      <c r="H87" s="13">
        <f t="shared" si="17"/>
        <v>66.599999999999994</v>
      </c>
      <c r="I87">
        <f t="shared" si="17"/>
        <v>15.095238095238095</v>
      </c>
    </row>
    <row r="88" spans="1:197" x14ac:dyDescent="0.2">
      <c r="A88" t="s">
        <v>650</v>
      </c>
      <c r="B88" s="17">
        <f t="shared" ref="B88:I88" si="18">STDEV(K129:K151)</f>
        <v>2.8529307343815206E-2</v>
      </c>
      <c r="C88">
        <f t="shared" si="18"/>
        <v>85.357622297077356</v>
      </c>
      <c r="D88">
        <f t="shared" si="18"/>
        <v>61.572037399079818</v>
      </c>
      <c r="E88">
        <f t="shared" si="18"/>
        <v>59.035471050083551</v>
      </c>
      <c r="F88" s="29">
        <f t="shared" si="18"/>
        <v>8.7284805454087455E-2</v>
      </c>
      <c r="G88">
        <f t="shared" si="18"/>
        <v>3.7902228791568726</v>
      </c>
      <c r="H88">
        <f t="shared" si="18"/>
        <v>58.67071357652766</v>
      </c>
      <c r="I88">
        <f t="shared" si="18"/>
        <v>7.3341990830953172</v>
      </c>
    </row>
    <row r="89" spans="1:197" x14ac:dyDescent="0.2">
      <c r="A89" t="s">
        <v>648</v>
      </c>
      <c r="B89">
        <f t="shared" ref="B89:I89" si="19">TTEST(B129:B151,K129:K151,1,2)</f>
        <v>0.29517101715591831</v>
      </c>
      <c r="C89">
        <f t="shared" si="19"/>
        <v>0.13543594260876235</v>
      </c>
      <c r="D89" s="13">
        <f t="shared" si="19"/>
        <v>5.1430705818842563E-2</v>
      </c>
      <c r="E89" s="13">
        <f t="shared" si="19"/>
        <v>7.1215763688367876E-3</v>
      </c>
      <c r="F89" s="13">
        <f t="shared" si="19"/>
        <v>2.8224106216686376E-2</v>
      </c>
      <c r="G89">
        <f t="shared" si="19"/>
        <v>0.19465826386154078</v>
      </c>
      <c r="H89" s="13">
        <f t="shared" si="19"/>
        <v>4.8246782082945167E-2</v>
      </c>
      <c r="I89">
        <f t="shared" si="19"/>
        <v>0.15031333292006913</v>
      </c>
    </row>
    <row r="90" spans="1:197" x14ac:dyDescent="0.2">
      <c r="A90" s="46" t="s">
        <v>9</v>
      </c>
      <c r="B90" s="47" t="s">
        <v>58</v>
      </c>
      <c r="C90" s="46" t="s">
        <v>11</v>
      </c>
      <c r="D90" s="46" t="s">
        <v>33</v>
      </c>
      <c r="E90" s="46" t="s">
        <v>10</v>
      </c>
      <c r="F90" s="46" t="s">
        <v>0</v>
      </c>
      <c r="G90" s="46" t="s">
        <v>604</v>
      </c>
      <c r="H90" s="46" t="s">
        <v>92</v>
      </c>
      <c r="I90" s="46" t="s">
        <v>12</v>
      </c>
      <c r="J90" s="46" t="s">
        <v>13</v>
      </c>
      <c r="K90" s="46" t="s">
        <v>1</v>
      </c>
      <c r="L90" s="48" t="s">
        <v>4</v>
      </c>
      <c r="M90" s="48" t="s">
        <v>14</v>
      </c>
      <c r="N90" s="48" t="s">
        <v>15</v>
      </c>
      <c r="O90" s="48" t="s">
        <v>16</v>
      </c>
      <c r="P90" s="48" t="s">
        <v>5</v>
      </c>
      <c r="Q90" s="48" t="s">
        <v>6</v>
      </c>
      <c r="R90" s="48" t="s">
        <v>17</v>
      </c>
      <c r="S90" s="48" t="s">
        <v>94</v>
      </c>
      <c r="T90" s="48" t="s">
        <v>19</v>
      </c>
      <c r="U90" s="48" t="s">
        <v>20</v>
      </c>
      <c r="V90" s="48" t="s">
        <v>21</v>
      </c>
      <c r="W90" s="48" t="s">
        <v>22</v>
      </c>
      <c r="X90" s="48" t="s">
        <v>23</v>
      </c>
      <c r="Y90" s="48" t="s">
        <v>24</v>
      </c>
      <c r="Z90" s="48" t="s">
        <v>25</v>
      </c>
      <c r="AA90" s="48" t="s">
        <v>7</v>
      </c>
      <c r="AB90" s="48" t="s">
        <v>27</v>
      </c>
      <c r="AC90" s="48" t="s">
        <v>28</v>
      </c>
      <c r="AD90" s="48" t="s">
        <v>29</v>
      </c>
      <c r="AE90" s="48" t="s">
        <v>30</v>
      </c>
      <c r="AF90" s="48" t="s">
        <v>36</v>
      </c>
      <c r="AG90" s="48" t="s">
        <v>465</v>
      </c>
      <c r="AH90" s="48" t="s">
        <v>466</v>
      </c>
      <c r="AI90" s="48" t="s">
        <v>467</v>
      </c>
      <c r="AJ90" s="48" t="s">
        <v>468</v>
      </c>
      <c r="AK90" s="48" t="s">
        <v>469</v>
      </c>
      <c r="AL90" s="48" t="s">
        <v>470</v>
      </c>
      <c r="AM90" s="48" t="s">
        <v>471</v>
      </c>
      <c r="AN90" s="48" t="s">
        <v>18</v>
      </c>
      <c r="AO90" s="48" t="s">
        <v>472</v>
      </c>
      <c r="AP90" s="48" t="s">
        <v>473</v>
      </c>
      <c r="AQ90" s="48" t="s">
        <v>474</v>
      </c>
      <c r="AR90" s="48" t="s">
        <v>475</v>
      </c>
      <c r="AS90" s="48" t="s">
        <v>476</v>
      </c>
      <c r="AT90" s="48" t="s">
        <v>477</v>
      </c>
      <c r="AU90" s="48" t="s">
        <v>478</v>
      </c>
      <c r="AV90" s="48" t="s">
        <v>100</v>
      </c>
      <c r="AW90" s="48" t="s">
        <v>479</v>
      </c>
      <c r="AX90" s="48" t="s">
        <v>480</v>
      </c>
      <c r="AY90" s="48" t="s">
        <v>481</v>
      </c>
      <c r="AZ90" s="48" t="s">
        <v>482</v>
      </c>
      <c r="BA90" s="48" t="s">
        <v>483</v>
      </c>
      <c r="BB90" s="48" t="s">
        <v>484</v>
      </c>
      <c r="BC90" s="48" t="s">
        <v>485</v>
      </c>
      <c r="BD90" s="48" t="s">
        <v>486</v>
      </c>
      <c r="BE90" s="48" t="s">
        <v>487</v>
      </c>
      <c r="BF90" s="48" t="s">
        <v>488</v>
      </c>
      <c r="BG90" s="48" t="s">
        <v>489</v>
      </c>
      <c r="BH90" s="48" t="s">
        <v>490</v>
      </c>
      <c r="BI90" s="48" t="s">
        <v>491</v>
      </c>
      <c r="BJ90" s="48" t="s">
        <v>492</v>
      </c>
      <c r="BK90" s="48" t="s">
        <v>493</v>
      </c>
      <c r="BL90" s="48" t="s">
        <v>494</v>
      </c>
      <c r="BM90" s="48" t="s">
        <v>495</v>
      </c>
      <c r="BN90" s="48" t="s">
        <v>496</v>
      </c>
      <c r="BO90" s="48" t="s">
        <v>497</v>
      </c>
      <c r="BP90" s="49" t="s">
        <v>498</v>
      </c>
      <c r="BQ90" s="49" t="s">
        <v>499</v>
      </c>
      <c r="BR90" s="49" t="s">
        <v>500</v>
      </c>
      <c r="BS90" s="49" t="s">
        <v>501</v>
      </c>
      <c r="BT90" s="49" t="s">
        <v>502</v>
      </c>
      <c r="BU90" s="49" t="s">
        <v>503</v>
      </c>
      <c r="BV90" s="49" t="s">
        <v>504</v>
      </c>
      <c r="BW90" s="49" t="s">
        <v>505</v>
      </c>
      <c r="BX90" s="49" t="s">
        <v>506</v>
      </c>
      <c r="BY90" s="49" t="s">
        <v>507</v>
      </c>
      <c r="BZ90" s="49" t="s">
        <v>508</v>
      </c>
      <c r="CA90" s="49" t="s">
        <v>509</v>
      </c>
      <c r="CB90" s="49" t="s">
        <v>510</v>
      </c>
      <c r="CC90" s="49" t="s">
        <v>511</v>
      </c>
      <c r="CD90" s="49" t="s">
        <v>512</v>
      </c>
      <c r="CE90" s="49" t="s">
        <v>26</v>
      </c>
      <c r="CF90" s="49" t="s">
        <v>513</v>
      </c>
      <c r="CG90" s="49" t="s">
        <v>514</v>
      </c>
      <c r="CH90" s="49" t="s">
        <v>515</v>
      </c>
      <c r="CI90" s="49" t="s">
        <v>516</v>
      </c>
      <c r="CJ90" s="49" t="s">
        <v>517</v>
      </c>
      <c r="CK90" s="49" t="s">
        <v>518</v>
      </c>
      <c r="CL90" s="49" t="s">
        <v>519</v>
      </c>
      <c r="CM90" s="49" t="s">
        <v>520</v>
      </c>
      <c r="CN90" s="49" t="s">
        <v>521</v>
      </c>
      <c r="CO90" s="49" t="s">
        <v>522</v>
      </c>
      <c r="CP90" s="49" t="s">
        <v>523</v>
      </c>
      <c r="CQ90" s="49" t="s">
        <v>524</v>
      </c>
      <c r="CR90" s="49" t="s">
        <v>525</v>
      </c>
      <c r="CS90" s="49" t="s">
        <v>526</v>
      </c>
      <c r="CT90" s="49" t="s">
        <v>527</v>
      </c>
      <c r="CU90" s="49" t="s">
        <v>528</v>
      </c>
      <c r="CV90" s="49" t="s">
        <v>529</v>
      </c>
      <c r="CW90" s="49" t="s">
        <v>530</v>
      </c>
      <c r="CX90" s="49" t="s">
        <v>531</v>
      </c>
      <c r="CY90" s="49" t="s">
        <v>532</v>
      </c>
      <c r="CZ90" s="49" t="s">
        <v>533</v>
      </c>
      <c r="DA90" s="49" t="s">
        <v>534</v>
      </c>
      <c r="DB90" s="49" t="s">
        <v>535</v>
      </c>
      <c r="DC90" s="49" t="s">
        <v>536</v>
      </c>
      <c r="DD90" s="49" t="s">
        <v>537</v>
      </c>
      <c r="DE90" s="49" t="s">
        <v>538</v>
      </c>
      <c r="DF90" s="49" t="s">
        <v>539</v>
      </c>
      <c r="DG90" s="49" t="s">
        <v>540</v>
      </c>
      <c r="DH90" s="49" t="s">
        <v>541</v>
      </c>
      <c r="DI90" s="49" t="s">
        <v>542</v>
      </c>
      <c r="DJ90" s="49" t="s">
        <v>543</v>
      </c>
      <c r="DK90" s="49" t="s">
        <v>544</v>
      </c>
      <c r="DL90" s="49" t="s">
        <v>545</v>
      </c>
      <c r="DM90" s="49" t="s">
        <v>546</v>
      </c>
      <c r="DN90" s="49" t="s">
        <v>547</v>
      </c>
      <c r="DO90" s="49" t="s">
        <v>548</v>
      </c>
      <c r="DP90" s="50" t="s">
        <v>582</v>
      </c>
      <c r="DQ90" s="51" t="s">
        <v>583</v>
      </c>
      <c r="DR90" s="50" t="s">
        <v>584</v>
      </c>
      <c r="DS90" s="51" t="s">
        <v>585</v>
      </c>
      <c r="DT90" s="52" t="s">
        <v>586</v>
      </c>
      <c r="DU90" s="52" t="s">
        <v>587</v>
      </c>
      <c r="DV90" s="52" t="s">
        <v>588</v>
      </c>
      <c r="DW90" s="53" t="s">
        <v>589</v>
      </c>
      <c r="DX90" s="52" t="s">
        <v>590</v>
      </c>
      <c r="DY90" s="52" t="s">
        <v>591</v>
      </c>
      <c r="DZ90" s="52" t="s">
        <v>592</v>
      </c>
      <c r="EA90" s="54" t="s">
        <v>593</v>
      </c>
      <c r="EB90" s="55" t="s">
        <v>594</v>
      </c>
      <c r="EC90" s="54" t="s">
        <v>595</v>
      </c>
      <c r="ED90" s="55" t="s">
        <v>596</v>
      </c>
      <c r="EE90" s="56" t="s">
        <v>597</v>
      </c>
      <c r="EF90" s="56" t="s">
        <v>598</v>
      </c>
      <c r="EG90" s="56" t="s">
        <v>599</v>
      </c>
      <c r="EH90" s="57" t="s">
        <v>600</v>
      </c>
      <c r="EI90" s="56" t="s">
        <v>601</v>
      </c>
      <c r="EJ90" s="56" t="s">
        <v>602</v>
      </c>
      <c r="EK90" s="56" t="s">
        <v>603</v>
      </c>
      <c r="EL90" s="56"/>
      <c r="EM90" s="56"/>
      <c r="EN90" s="58" t="s">
        <v>38</v>
      </c>
      <c r="EO90" s="59" t="s">
        <v>549</v>
      </c>
      <c r="EP90" s="59" t="s">
        <v>550</v>
      </c>
      <c r="EQ90" s="59" t="s">
        <v>42</v>
      </c>
      <c r="ER90" s="59" t="s">
        <v>39</v>
      </c>
      <c r="ES90" s="59" t="s">
        <v>41</v>
      </c>
      <c r="ET90" s="59" t="s">
        <v>551</v>
      </c>
      <c r="EU90" s="59" t="s">
        <v>40</v>
      </c>
      <c r="EV90" s="59" t="s">
        <v>556</v>
      </c>
      <c r="EW90" s="59" t="s">
        <v>557</v>
      </c>
      <c r="EX90" s="59" t="s">
        <v>558</v>
      </c>
      <c r="EY90" s="59" t="s">
        <v>559</v>
      </c>
      <c r="EZ90" s="59" t="s">
        <v>43</v>
      </c>
      <c r="FA90" s="59" t="s">
        <v>560</v>
      </c>
      <c r="FB90" s="59" t="s">
        <v>561</v>
      </c>
      <c r="FC90" s="59" t="s">
        <v>46</v>
      </c>
      <c r="FD90" s="59" t="s">
        <v>119</v>
      </c>
      <c r="FE90" s="59" t="s">
        <v>47</v>
      </c>
      <c r="FF90" s="59" t="s">
        <v>552</v>
      </c>
      <c r="FG90" s="59" t="s">
        <v>553</v>
      </c>
      <c r="FH90" s="59" t="s">
        <v>562</v>
      </c>
      <c r="FI90" s="59" t="s">
        <v>563</v>
      </c>
      <c r="FJ90" s="59" t="s">
        <v>564</v>
      </c>
      <c r="FK90" s="59" t="s">
        <v>565</v>
      </c>
      <c r="FL90" s="59" t="s">
        <v>566</v>
      </c>
      <c r="FM90" s="59" t="s">
        <v>567</v>
      </c>
      <c r="FN90" s="59" t="s">
        <v>568</v>
      </c>
      <c r="FO90" s="59" t="s">
        <v>569</v>
      </c>
      <c r="FP90" s="59" t="s">
        <v>570</v>
      </c>
      <c r="FQ90" s="59" t="s">
        <v>117</v>
      </c>
      <c r="FR90" s="59" t="s">
        <v>554</v>
      </c>
      <c r="FS90" s="59" t="s">
        <v>91</v>
      </c>
      <c r="FT90" s="59" t="s">
        <v>571</v>
      </c>
      <c r="FU90" s="59" t="s">
        <v>572</v>
      </c>
      <c r="FV90" s="59" t="s">
        <v>573</v>
      </c>
      <c r="FW90" s="59" t="s">
        <v>574</v>
      </c>
      <c r="FX90" s="59" t="s">
        <v>575</v>
      </c>
      <c r="FY90" s="59" t="s">
        <v>576</v>
      </c>
      <c r="FZ90" s="59" t="s">
        <v>577</v>
      </c>
      <c r="GA90" s="59" t="s">
        <v>578</v>
      </c>
      <c r="GB90" s="59" t="s">
        <v>579</v>
      </c>
      <c r="GC90" s="59" t="s">
        <v>580</v>
      </c>
      <c r="GD90" s="59" t="s">
        <v>581</v>
      </c>
      <c r="GE90" s="59"/>
      <c r="GF90" s="59"/>
      <c r="GG90" s="59"/>
      <c r="GH90" s="59"/>
      <c r="GI90" s="59"/>
      <c r="GJ90" s="59"/>
      <c r="GK90" s="60" t="s">
        <v>49</v>
      </c>
      <c r="GL90" s="60" t="s">
        <v>50</v>
      </c>
      <c r="GM90" s="60" t="s">
        <v>51</v>
      </c>
      <c r="GN90" s="60" t="s">
        <v>52</v>
      </c>
      <c r="GO90" s="60" t="s">
        <v>53</v>
      </c>
    </row>
    <row r="91" spans="1:197" x14ac:dyDescent="0.2">
      <c r="A91">
        <v>3</v>
      </c>
      <c r="B91" s="12">
        <v>22</v>
      </c>
      <c r="C91" t="s">
        <v>59</v>
      </c>
      <c r="D91">
        <v>0</v>
      </c>
      <c r="E91">
        <v>2.8</v>
      </c>
      <c r="F91" t="s">
        <v>60</v>
      </c>
      <c r="G91">
        <v>46</v>
      </c>
      <c r="H91">
        <v>2</v>
      </c>
      <c r="I91" t="s">
        <v>81</v>
      </c>
      <c r="J91">
        <v>0</v>
      </c>
      <c r="K91">
        <v>1</v>
      </c>
      <c r="M91">
        <v>121</v>
      </c>
      <c r="N91" t="s">
        <v>82</v>
      </c>
      <c r="P91">
        <v>0</v>
      </c>
      <c r="X91" t="s">
        <v>83</v>
      </c>
      <c r="Y91" s="14">
        <v>0.60416666666666663</v>
      </c>
      <c r="Z91" t="s">
        <v>84</v>
      </c>
      <c r="AC91">
        <v>1</v>
      </c>
      <c r="AD91">
        <v>1</v>
      </c>
      <c r="AE91">
        <v>8</v>
      </c>
      <c r="AF91">
        <v>9</v>
      </c>
      <c r="AG91">
        <v>36.700000000000003</v>
      </c>
      <c r="AH91">
        <v>120</v>
      </c>
      <c r="AI91" t="s">
        <v>85</v>
      </c>
      <c r="AK91">
        <v>0</v>
      </c>
      <c r="AS91" t="s">
        <v>83</v>
      </c>
      <c r="AT91" s="14">
        <v>0.875</v>
      </c>
      <c r="AU91">
        <v>325</v>
      </c>
      <c r="AY91">
        <v>36.200000000000003</v>
      </c>
      <c r="AZ91">
        <v>116</v>
      </c>
      <c r="BA91" t="s">
        <v>86</v>
      </c>
      <c r="BC91">
        <v>0</v>
      </c>
      <c r="BK91" t="s">
        <v>83</v>
      </c>
      <c r="BL91" s="14">
        <v>0.35416666666666669</v>
      </c>
      <c r="BM91" t="s">
        <v>84</v>
      </c>
      <c r="BN91">
        <v>0</v>
      </c>
      <c r="BP91">
        <v>36.799999999999997</v>
      </c>
      <c r="BQ91">
        <v>112</v>
      </c>
      <c r="BR91" t="s">
        <v>87</v>
      </c>
      <c r="BT91">
        <v>0</v>
      </c>
      <c r="CB91" t="s">
        <v>83</v>
      </c>
      <c r="CC91" s="14">
        <v>0.875</v>
      </c>
      <c r="CD91" t="s">
        <v>84</v>
      </c>
      <c r="CF91">
        <v>0</v>
      </c>
      <c r="CI91">
        <v>100</v>
      </c>
      <c r="CJ91" t="s">
        <v>88</v>
      </c>
      <c r="CL91">
        <v>0</v>
      </c>
      <c r="CX91">
        <v>0</v>
      </c>
      <c r="CZ91">
        <v>36.799999999999997</v>
      </c>
      <c r="DA91">
        <v>130</v>
      </c>
      <c r="DB91" t="s">
        <v>89</v>
      </c>
      <c r="DD91">
        <v>0</v>
      </c>
      <c r="DO91">
        <v>0</v>
      </c>
      <c r="DP91" s="15">
        <v>43744</v>
      </c>
      <c r="DQ91" s="28">
        <v>0.92361111111111116</v>
      </c>
      <c r="DR91" s="15">
        <v>43745</v>
      </c>
      <c r="DS91" s="28">
        <v>0.28958333333333336</v>
      </c>
      <c r="DT91">
        <v>528</v>
      </c>
      <c r="DU91">
        <v>76</v>
      </c>
      <c r="DV91">
        <v>452</v>
      </c>
      <c r="DW91" s="29">
        <v>0.87090000000000001</v>
      </c>
      <c r="DX91">
        <v>8</v>
      </c>
      <c r="DY91">
        <v>67</v>
      </c>
      <c r="DZ91">
        <v>28</v>
      </c>
      <c r="EA91" s="15">
        <v>43745</v>
      </c>
      <c r="EB91" s="28">
        <v>0.91875000000000007</v>
      </c>
      <c r="EC91" s="15">
        <v>43746</v>
      </c>
      <c r="ED91" s="28">
        <v>0.21458333333333335</v>
      </c>
      <c r="EE91">
        <v>427</v>
      </c>
      <c r="EF91">
        <v>96</v>
      </c>
      <c r="EG91">
        <v>331</v>
      </c>
      <c r="EH91" s="29">
        <v>0.8034</v>
      </c>
      <c r="EI91">
        <v>9</v>
      </c>
      <c r="EJ91">
        <v>80</v>
      </c>
      <c r="EK91">
        <v>24</v>
      </c>
      <c r="EN91" s="15">
        <v>42743</v>
      </c>
      <c r="EO91">
        <v>2.8</v>
      </c>
      <c r="EP91" s="15" t="s">
        <v>60</v>
      </c>
      <c r="EQ91">
        <v>0</v>
      </c>
      <c r="ES91">
        <v>0</v>
      </c>
      <c r="EU91">
        <v>1</v>
      </c>
      <c r="EV91" t="s">
        <v>90</v>
      </c>
      <c r="EW91">
        <v>60</v>
      </c>
      <c r="EX91" s="14">
        <v>0.33333333333333331</v>
      </c>
      <c r="EY91">
        <v>2</v>
      </c>
      <c r="EZ91">
        <v>1</v>
      </c>
      <c r="FA91">
        <v>0</v>
      </c>
      <c r="FB91">
        <v>0</v>
      </c>
      <c r="FE91">
        <v>1</v>
      </c>
      <c r="FF91" t="s">
        <v>83</v>
      </c>
      <c r="FG91" s="14">
        <v>0.91666666666666663</v>
      </c>
      <c r="FH91">
        <v>90</v>
      </c>
      <c r="FI91">
        <v>3</v>
      </c>
      <c r="FJ91" s="14">
        <v>0.29166666666666669</v>
      </c>
      <c r="FK91">
        <v>0</v>
      </c>
      <c r="FM91">
        <v>3</v>
      </c>
      <c r="FN91">
        <v>2</v>
      </c>
      <c r="FO91">
        <v>9</v>
      </c>
      <c r="FP91">
        <v>0</v>
      </c>
      <c r="FS91">
        <v>1</v>
      </c>
      <c r="FT91" t="s">
        <v>83</v>
      </c>
      <c r="FU91" s="14">
        <v>0.91666666666666663</v>
      </c>
      <c r="FV91">
        <v>15</v>
      </c>
      <c r="FW91">
        <v>2</v>
      </c>
      <c r="FX91" s="14">
        <v>0.33333333333333331</v>
      </c>
      <c r="GA91">
        <v>4</v>
      </c>
      <c r="GB91">
        <v>8</v>
      </c>
      <c r="GC91">
        <v>9</v>
      </c>
      <c r="GD91">
        <v>6</v>
      </c>
    </row>
    <row r="92" spans="1:197" x14ac:dyDescent="0.2">
      <c r="A92">
        <v>7</v>
      </c>
      <c r="B92" s="12">
        <v>29</v>
      </c>
      <c r="C92" t="s">
        <v>75</v>
      </c>
      <c r="D92">
        <v>0</v>
      </c>
      <c r="E92">
        <v>11</v>
      </c>
      <c r="F92" t="s">
        <v>61</v>
      </c>
      <c r="G92">
        <v>87</v>
      </c>
      <c r="H92">
        <v>5</v>
      </c>
      <c r="I92" t="s">
        <v>437</v>
      </c>
      <c r="L92">
        <v>36</v>
      </c>
      <c r="M92">
        <v>102</v>
      </c>
      <c r="N92" t="s">
        <v>436</v>
      </c>
      <c r="P92">
        <v>5</v>
      </c>
      <c r="U92" t="s">
        <v>433</v>
      </c>
      <c r="V92" s="14">
        <v>0.69236111111111109</v>
      </c>
      <c r="W92" t="s">
        <v>190</v>
      </c>
      <c r="AA92">
        <v>0</v>
      </c>
      <c r="AB92">
        <v>0</v>
      </c>
      <c r="AC92">
        <v>1</v>
      </c>
      <c r="AD92">
        <v>1</v>
      </c>
      <c r="AH92">
        <v>104</v>
      </c>
      <c r="AI92" t="s">
        <v>347</v>
      </c>
      <c r="AV92">
        <v>0</v>
      </c>
      <c r="AW92">
        <v>0</v>
      </c>
      <c r="AX92">
        <v>0</v>
      </c>
      <c r="AY92">
        <v>37.4</v>
      </c>
      <c r="AZ92">
        <v>101</v>
      </c>
      <c r="BA92" t="s">
        <v>435</v>
      </c>
      <c r="BD92">
        <v>100</v>
      </c>
      <c r="BN92">
        <v>0</v>
      </c>
      <c r="BP92">
        <v>36.700000000000003</v>
      </c>
      <c r="BQ92">
        <v>109</v>
      </c>
      <c r="BR92" t="s">
        <v>434</v>
      </c>
      <c r="BT92">
        <v>6</v>
      </c>
      <c r="BY92" t="s">
        <v>433</v>
      </c>
      <c r="BZ92" s="14">
        <v>0.87847222222222221</v>
      </c>
      <c r="CA92" t="s">
        <v>190</v>
      </c>
      <c r="CE92">
        <v>0</v>
      </c>
      <c r="CF92">
        <v>0</v>
      </c>
      <c r="CH92">
        <v>36.6</v>
      </c>
      <c r="CI92">
        <v>98</v>
      </c>
      <c r="CJ92" t="s">
        <v>432</v>
      </c>
      <c r="CL92">
        <v>0</v>
      </c>
      <c r="CW92">
        <v>0</v>
      </c>
      <c r="CX92">
        <v>0</v>
      </c>
      <c r="CZ92">
        <v>37</v>
      </c>
      <c r="DA92">
        <v>85</v>
      </c>
      <c r="DB92" t="s">
        <v>195</v>
      </c>
      <c r="DD92">
        <v>0</v>
      </c>
      <c r="DE92">
        <v>100</v>
      </c>
      <c r="DO92">
        <v>0</v>
      </c>
      <c r="DP92" s="15">
        <v>43760</v>
      </c>
      <c r="DQ92" s="28">
        <v>0.92847222222222225</v>
      </c>
      <c r="DR92" s="15">
        <v>43761</v>
      </c>
      <c r="DS92" s="28">
        <v>0.27083333333333331</v>
      </c>
      <c r="DT92">
        <v>514</v>
      </c>
      <c r="DU92">
        <v>69</v>
      </c>
      <c r="DV92">
        <v>445</v>
      </c>
      <c r="DW92" s="29">
        <v>0.87939999999999996</v>
      </c>
      <c r="DX92">
        <v>0</v>
      </c>
      <c r="DY92">
        <v>61</v>
      </c>
      <c r="DZ92">
        <v>14</v>
      </c>
      <c r="EA92" s="15">
        <v>43762</v>
      </c>
      <c r="EB92" s="28">
        <v>0.94236111111111109</v>
      </c>
      <c r="EC92" s="15">
        <v>43763</v>
      </c>
      <c r="ED92" s="28">
        <v>0.31388888888888888</v>
      </c>
      <c r="EE92">
        <v>536</v>
      </c>
      <c r="EF92">
        <v>66</v>
      </c>
      <c r="EG92">
        <v>470</v>
      </c>
      <c r="EH92" s="29">
        <v>0.87690000000000001</v>
      </c>
      <c r="EI92">
        <v>0</v>
      </c>
      <c r="EJ92">
        <v>66</v>
      </c>
      <c r="EK92">
        <v>16</v>
      </c>
      <c r="EN92" s="15">
        <v>39637</v>
      </c>
      <c r="EO92">
        <v>11</v>
      </c>
      <c r="EP92" t="s">
        <v>61</v>
      </c>
      <c r="EQ92">
        <v>0</v>
      </c>
      <c r="ES92">
        <v>0</v>
      </c>
      <c r="EU92">
        <v>0</v>
      </c>
      <c r="EV92" t="s">
        <v>112</v>
      </c>
      <c r="EW92">
        <v>5</v>
      </c>
      <c r="EX92" s="14">
        <v>0.25</v>
      </c>
      <c r="EY92">
        <v>0</v>
      </c>
      <c r="EZ92">
        <v>0</v>
      </c>
      <c r="FA92">
        <v>0</v>
      </c>
      <c r="FB92">
        <v>0</v>
      </c>
      <c r="FE92">
        <v>0</v>
      </c>
      <c r="FH92">
        <v>5</v>
      </c>
      <c r="FI92">
        <v>1</v>
      </c>
      <c r="FK92">
        <v>0</v>
      </c>
      <c r="FM92">
        <v>4</v>
      </c>
      <c r="FN92">
        <v>3</v>
      </c>
      <c r="FO92">
        <v>8</v>
      </c>
      <c r="FP92">
        <v>0</v>
      </c>
      <c r="FS92">
        <v>0</v>
      </c>
      <c r="FV92">
        <v>5</v>
      </c>
      <c r="FW92">
        <v>0</v>
      </c>
      <c r="FY92">
        <v>0</v>
      </c>
      <c r="GA92">
        <v>3</v>
      </c>
      <c r="GB92">
        <v>4</v>
      </c>
      <c r="GC92">
        <v>9</v>
      </c>
      <c r="GD92">
        <v>7</v>
      </c>
    </row>
    <row r="93" spans="1:197" x14ac:dyDescent="0.2">
      <c r="A93">
        <v>9</v>
      </c>
      <c r="B93" s="12"/>
      <c r="C93" t="s">
        <v>64</v>
      </c>
      <c r="D93">
        <v>0</v>
      </c>
      <c r="E93">
        <v>4.8</v>
      </c>
      <c r="F93" t="s">
        <v>61</v>
      </c>
      <c r="G93">
        <v>138</v>
      </c>
      <c r="H93">
        <v>6</v>
      </c>
      <c r="I93" t="s">
        <v>422</v>
      </c>
      <c r="L93">
        <v>37.1</v>
      </c>
      <c r="P93">
        <v>4</v>
      </c>
      <c r="AA93">
        <v>1</v>
      </c>
      <c r="AB93">
        <v>0</v>
      </c>
      <c r="AC93">
        <v>1</v>
      </c>
      <c r="AD93">
        <v>1</v>
      </c>
      <c r="AG93">
        <v>36.6</v>
      </c>
      <c r="AH93">
        <v>86</v>
      </c>
      <c r="AI93" t="s">
        <v>448</v>
      </c>
      <c r="AL93">
        <v>100</v>
      </c>
      <c r="AV93">
        <v>1</v>
      </c>
      <c r="AW93">
        <v>1</v>
      </c>
      <c r="AX93">
        <v>0</v>
      </c>
      <c r="AY93">
        <v>36.4</v>
      </c>
      <c r="AZ93">
        <v>108</v>
      </c>
      <c r="BA93" t="s">
        <v>449</v>
      </c>
      <c r="BN93">
        <v>1</v>
      </c>
      <c r="BP93">
        <v>36.200000000000003</v>
      </c>
      <c r="CE93">
        <v>1</v>
      </c>
      <c r="CF93">
        <v>1</v>
      </c>
      <c r="CH93">
        <v>36.700000000000003</v>
      </c>
      <c r="CI93">
        <v>85</v>
      </c>
      <c r="CJ93" t="s">
        <v>450</v>
      </c>
      <c r="CW93">
        <v>1</v>
      </c>
      <c r="CX93">
        <v>1</v>
      </c>
      <c r="CZ93">
        <v>36.200000000000003</v>
      </c>
      <c r="DA93">
        <v>116</v>
      </c>
      <c r="DB93" t="s">
        <v>451</v>
      </c>
      <c r="DD93">
        <v>0</v>
      </c>
      <c r="DE93">
        <v>100</v>
      </c>
      <c r="DO93">
        <v>1</v>
      </c>
      <c r="DP93" s="15">
        <v>43762</v>
      </c>
      <c r="DQ93" s="28">
        <v>0.83819444444444446</v>
      </c>
      <c r="DR93" s="15">
        <v>43763</v>
      </c>
      <c r="DS93" s="28">
        <v>0.24652777777777779</v>
      </c>
      <c r="DT93">
        <v>528</v>
      </c>
      <c r="DU93">
        <v>67</v>
      </c>
      <c r="DV93">
        <v>461</v>
      </c>
      <c r="DW93" s="29">
        <v>0.87309999999999999</v>
      </c>
      <c r="DX93">
        <v>7</v>
      </c>
      <c r="DY93">
        <v>61</v>
      </c>
      <c r="DZ93">
        <v>25</v>
      </c>
      <c r="EA93" s="15">
        <v>43763</v>
      </c>
      <c r="EB93" s="28">
        <v>0.84097222222222223</v>
      </c>
      <c r="EC93" s="15">
        <v>43764</v>
      </c>
      <c r="ED93" s="28">
        <v>0.24374999999999999</v>
      </c>
      <c r="EE93">
        <v>460</v>
      </c>
      <c r="EF93">
        <v>77</v>
      </c>
      <c r="EG93">
        <v>383</v>
      </c>
      <c r="EH93" s="29">
        <v>0.83260000000000001</v>
      </c>
      <c r="EI93">
        <v>7</v>
      </c>
      <c r="EJ93">
        <v>75</v>
      </c>
      <c r="EK93">
        <v>31</v>
      </c>
      <c r="EN93" s="15">
        <v>44320</v>
      </c>
      <c r="EO93">
        <v>5</v>
      </c>
      <c r="EP93" t="s">
        <v>114</v>
      </c>
      <c r="EQ93">
        <v>0</v>
      </c>
      <c r="ES93">
        <v>0</v>
      </c>
      <c r="EU93">
        <v>0</v>
      </c>
      <c r="EV93" s="14">
        <v>0.8125</v>
      </c>
      <c r="EW93">
        <v>10</v>
      </c>
      <c r="EX93" s="14">
        <v>0.8125</v>
      </c>
      <c r="EY93">
        <v>0</v>
      </c>
      <c r="EZ93">
        <v>0</v>
      </c>
      <c r="FA93">
        <v>0</v>
      </c>
      <c r="FB93">
        <v>0</v>
      </c>
      <c r="FE93">
        <v>1</v>
      </c>
      <c r="FG93" s="14">
        <v>0.83333333333333337</v>
      </c>
      <c r="FH93">
        <v>30</v>
      </c>
      <c r="FI93">
        <v>2</v>
      </c>
      <c r="FJ93" s="14">
        <v>0.25</v>
      </c>
      <c r="FK93">
        <v>0</v>
      </c>
      <c r="FL93" s="14">
        <v>0.29166666666666669</v>
      </c>
      <c r="FM93">
        <v>3</v>
      </c>
      <c r="FN93">
        <v>3</v>
      </c>
      <c r="FO93">
        <v>8.5</v>
      </c>
      <c r="FP93">
        <v>0</v>
      </c>
      <c r="FS93">
        <v>1</v>
      </c>
      <c r="FU93" s="14">
        <v>0.83333333333333337</v>
      </c>
      <c r="FV93">
        <v>30</v>
      </c>
      <c r="FW93">
        <v>0</v>
      </c>
      <c r="FX93" s="14">
        <v>0.27083333333333331</v>
      </c>
      <c r="FY93">
        <v>0</v>
      </c>
      <c r="GA93">
        <v>2</v>
      </c>
      <c r="GB93">
        <v>2</v>
      </c>
      <c r="GC93">
        <v>8.5</v>
      </c>
      <c r="GD93">
        <v>5</v>
      </c>
    </row>
    <row r="94" spans="1:197" x14ac:dyDescent="0.2">
      <c r="A94">
        <v>20</v>
      </c>
      <c r="B94" s="12">
        <v>51</v>
      </c>
      <c r="C94" t="s">
        <v>69</v>
      </c>
      <c r="D94">
        <v>0</v>
      </c>
      <c r="E94">
        <v>9.9</v>
      </c>
      <c r="F94" t="s">
        <v>61</v>
      </c>
      <c r="G94">
        <v>141</v>
      </c>
      <c r="H94">
        <v>6</v>
      </c>
      <c r="I94" t="s">
        <v>392</v>
      </c>
      <c r="L94">
        <v>36.6</v>
      </c>
      <c r="M94">
        <v>77</v>
      </c>
      <c r="N94" t="s">
        <v>346</v>
      </c>
      <c r="P94">
        <v>0</v>
      </c>
      <c r="AA94">
        <v>0</v>
      </c>
      <c r="AB94">
        <v>0</v>
      </c>
      <c r="AC94">
        <v>1</v>
      </c>
      <c r="AD94">
        <v>1</v>
      </c>
      <c r="AG94">
        <v>36.6</v>
      </c>
      <c r="AH94">
        <v>69</v>
      </c>
      <c r="AI94" t="s">
        <v>391</v>
      </c>
      <c r="AK94">
        <v>0</v>
      </c>
      <c r="AL94">
        <v>98</v>
      </c>
      <c r="AV94">
        <v>0</v>
      </c>
      <c r="AW94">
        <v>0</v>
      </c>
      <c r="AX94">
        <v>0</v>
      </c>
      <c r="AY94">
        <v>36.6</v>
      </c>
      <c r="AZ94">
        <v>76</v>
      </c>
      <c r="BA94" t="s">
        <v>390</v>
      </c>
      <c r="BK94" t="s">
        <v>389</v>
      </c>
      <c r="BL94" s="14">
        <v>0.34236111111111112</v>
      </c>
      <c r="BM94" t="s">
        <v>388</v>
      </c>
      <c r="BN94">
        <v>0</v>
      </c>
      <c r="BP94">
        <v>36.5</v>
      </c>
      <c r="BQ94">
        <v>90</v>
      </c>
      <c r="BR94" t="s">
        <v>387</v>
      </c>
      <c r="CE94">
        <v>0</v>
      </c>
      <c r="CF94">
        <v>0</v>
      </c>
      <c r="CH94">
        <v>36.1</v>
      </c>
      <c r="CI94">
        <v>76</v>
      </c>
      <c r="CJ94" t="s">
        <v>386</v>
      </c>
      <c r="CL94">
        <v>0</v>
      </c>
      <c r="CM94">
        <v>98</v>
      </c>
      <c r="CW94">
        <v>0</v>
      </c>
      <c r="CX94">
        <v>0</v>
      </c>
      <c r="CZ94">
        <v>36.6</v>
      </c>
      <c r="DA94">
        <v>82</v>
      </c>
      <c r="DB94" t="s">
        <v>385</v>
      </c>
      <c r="DL94" t="s">
        <v>304</v>
      </c>
      <c r="DM94" s="14">
        <v>0.56527777777777777</v>
      </c>
      <c r="DN94" t="s">
        <v>363</v>
      </c>
      <c r="DO94">
        <v>1</v>
      </c>
      <c r="DP94" s="15">
        <v>44013</v>
      </c>
      <c r="DQ94" s="28">
        <v>0.91111111111111109</v>
      </c>
      <c r="DR94" s="15">
        <v>44014</v>
      </c>
      <c r="DS94" s="28">
        <v>0.31875000000000003</v>
      </c>
      <c r="DT94">
        <v>588</v>
      </c>
      <c r="DU94">
        <v>57</v>
      </c>
      <c r="DV94">
        <v>531</v>
      </c>
      <c r="DW94" s="29">
        <v>0.91869999999999996</v>
      </c>
      <c r="DX94">
        <v>7</v>
      </c>
      <c r="DY94">
        <v>47</v>
      </c>
      <c r="DZ94">
        <v>14</v>
      </c>
      <c r="EA94" s="15">
        <v>44014</v>
      </c>
      <c r="EB94" s="28">
        <v>0.89583333333333337</v>
      </c>
      <c r="EC94" s="15">
        <v>44015</v>
      </c>
      <c r="ED94" s="28">
        <v>0.30555555555555552</v>
      </c>
      <c r="EE94">
        <v>591</v>
      </c>
      <c r="EF94">
        <v>31</v>
      </c>
      <c r="EG94">
        <v>560</v>
      </c>
      <c r="EH94" s="29">
        <v>0.96050000000000002</v>
      </c>
      <c r="EI94">
        <v>7</v>
      </c>
      <c r="EJ94">
        <v>23</v>
      </c>
      <c r="EK94">
        <v>16</v>
      </c>
      <c r="EN94" s="15">
        <v>40439</v>
      </c>
      <c r="EO94">
        <v>9.9</v>
      </c>
      <c r="EP94" t="s">
        <v>61</v>
      </c>
      <c r="EQ94">
        <v>0</v>
      </c>
      <c r="ES94">
        <v>0</v>
      </c>
      <c r="EU94">
        <v>0</v>
      </c>
      <c r="EV94" s="14">
        <v>0.875</v>
      </c>
      <c r="EW94">
        <v>5</v>
      </c>
      <c r="EX94" s="14">
        <v>0.29166666666666669</v>
      </c>
      <c r="EY94">
        <v>1</v>
      </c>
      <c r="EZ94">
        <v>0</v>
      </c>
      <c r="FA94">
        <v>0</v>
      </c>
      <c r="FB94">
        <v>0</v>
      </c>
      <c r="FD94">
        <v>0</v>
      </c>
      <c r="FE94">
        <v>0</v>
      </c>
      <c r="FG94" s="14">
        <v>0</v>
      </c>
      <c r="FH94">
        <v>5</v>
      </c>
      <c r="FI94">
        <v>1</v>
      </c>
      <c r="FJ94" s="14">
        <v>0.33333333333333331</v>
      </c>
      <c r="FK94">
        <v>1</v>
      </c>
      <c r="FM94">
        <v>4</v>
      </c>
      <c r="FN94">
        <v>2</v>
      </c>
      <c r="FO94">
        <v>7</v>
      </c>
      <c r="FP94">
        <v>0</v>
      </c>
      <c r="FS94">
        <v>0</v>
      </c>
      <c r="FU94" s="14">
        <v>0.89583333333333337</v>
      </c>
      <c r="FV94">
        <v>1</v>
      </c>
      <c r="FW94">
        <v>0</v>
      </c>
      <c r="FX94" s="14">
        <v>0.29166666666666669</v>
      </c>
      <c r="FY94">
        <v>0</v>
      </c>
      <c r="FZ94" s="14">
        <v>0.29166666666666669</v>
      </c>
      <c r="GA94">
        <v>4</v>
      </c>
      <c r="GB94">
        <v>2</v>
      </c>
      <c r="GC94">
        <v>9</v>
      </c>
      <c r="GD94">
        <v>9</v>
      </c>
    </row>
    <row r="95" spans="1:197" x14ac:dyDescent="0.2">
      <c r="A95">
        <v>24</v>
      </c>
      <c r="B95" s="12">
        <v>6</v>
      </c>
      <c r="C95" t="s">
        <v>62</v>
      </c>
      <c r="D95">
        <v>0</v>
      </c>
      <c r="E95">
        <v>8</v>
      </c>
      <c r="F95" t="s">
        <v>60</v>
      </c>
      <c r="G95">
        <v>87</v>
      </c>
      <c r="H95">
        <v>4</v>
      </c>
      <c r="I95" t="s">
        <v>81</v>
      </c>
      <c r="L95">
        <v>36.6</v>
      </c>
      <c r="M95">
        <v>89</v>
      </c>
      <c r="N95" t="s">
        <v>223</v>
      </c>
      <c r="U95" t="s">
        <v>360</v>
      </c>
      <c r="V95" s="14">
        <v>0.89513888888888893</v>
      </c>
      <c r="W95" t="s">
        <v>359</v>
      </c>
      <c r="AA95">
        <v>1</v>
      </c>
      <c r="AB95">
        <v>0</v>
      </c>
      <c r="AC95">
        <v>1</v>
      </c>
      <c r="AD95">
        <v>1</v>
      </c>
      <c r="AG95">
        <v>36.299999999999997</v>
      </c>
      <c r="AH95">
        <v>80</v>
      </c>
      <c r="AI95" t="s">
        <v>362</v>
      </c>
      <c r="AK95">
        <v>0</v>
      </c>
      <c r="AL95">
        <v>97</v>
      </c>
      <c r="AV95">
        <v>0</v>
      </c>
      <c r="AW95">
        <v>1</v>
      </c>
      <c r="AX95">
        <v>0</v>
      </c>
      <c r="AY95">
        <v>36.299999999999997</v>
      </c>
      <c r="AZ95">
        <v>117</v>
      </c>
      <c r="BA95" t="s">
        <v>361</v>
      </c>
      <c r="BD95">
        <v>96</v>
      </c>
      <c r="BH95" t="s">
        <v>360</v>
      </c>
      <c r="BI95" s="14">
        <v>0.34791666666666665</v>
      </c>
      <c r="BJ95" t="s">
        <v>359</v>
      </c>
      <c r="BN95">
        <v>1</v>
      </c>
      <c r="BQ95">
        <v>114</v>
      </c>
      <c r="BR95" t="s">
        <v>312</v>
      </c>
      <c r="BT95">
        <v>0</v>
      </c>
      <c r="CE95">
        <v>0</v>
      </c>
      <c r="CF95">
        <v>1</v>
      </c>
      <c r="CI95">
        <v>84</v>
      </c>
      <c r="CJ95" t="s">
        <v>358</v>
      </c>
      <c r="CL95">
        <v>0</v>
      </c>
      <c r="CM95">
        <v>95</v>
      </c>
      <c r="CW95">
        <v>0</v>
      </c>
      <c r="CX95">
        <v>1</v>
      </c>
      <c r="CZ95">
        <v>36.200000000000003</v>
      </c>
      <c r="DA95">
        <v>94</v>
      </c>
      <c r="DB95" t="s">
        <v>357</v>
      </c>
      <c r="DD95">
        <v>0</v>
      </c>
      <c r="DO95">
        <v>1</v>
      </c>
      <c r="DP95" s="15">
        <v>44039</v>
      </c>
      <c r="DQ95" s="28">
        <v>0.91527777777777775</v>
      </c>
      <c r="DR95" s="15">
        <v>44040</v>
      </c>
      <c r="DS95" s="28">
        <v>0.30624999999999997</v>
      </c>
      <c r="DT95">
        <v>564</v>
      </c>
      <c r="DU95">
        <v>61</v>
      </c>
      <c r="DV95">
        <v>503</v>
      </c>
      <c r="DW95" s="29">
        <v>0.90629999999999999</v>
      </c>
      <c r="DX95">
        <v>7</v>
      </c>
      <c r="DY95">
        <v>52</v>
      </c>
      <c r="DZ95">
        <v>24</v>
      </c>
      <c r="EA95" s="15">
        <v>44040</v>
      </c>
      <c r="EB95" s="28">
        <v>0.95763888888888893</v>
      </c>
      <c r="EC95" s="15">
        <v>44041</v>
      </c>
      <c r="ED95" s="28">
        <v>0.28055555555555556</v>
      </c>
      <c r="EE95">
        <v>466</v>
      </c>
      <c r="EF95">
        <v>75</v>
      </c>
      <c r="EG95">
        <v>391</v>
      </c>
      <c r="EH95" s="29">
        <v>0.85560000000000003</v>
      </c>
      <c r="EI95">
        <v>7</v>
      </c>
      <c r="EJ95">
        <v>66</v>
      </c>
      <c r="EK95">
        <v>29</v>
      </c>
      <c r="EN95" s="15">
        <v>41010</v>
      </c>
      <c r="EO95">
        <v>8</v>
      </c>
      <c r="EP95" t="s">
        <v>60</v>
      </c>
      <c r="EQ95">
        <v>0</v>
      </c>
      <c r="ES95">
        <v>0</v>
      </c>
      <c r="EU95">
        <v>0</v>
      </c>
      <c r="EV95" s="14">
        <v>0.875</v>
      </c>
      <c r="EW95">
        <v>60</v>
      </c>
      <c r="EX95" s="14">
        <v>0.33333333333333331</v>
      </c>
      <c r="EY95">
        <v>0</v>
      </c>
      <c r="EZ95">
        <v>0</v>
      </c>
      <c r="FA95">
        <v>0</v>
      </c>
      <c r="FB95">
        <v>0</v>
      </c>
      <c r="FE95">
        <v>0</v>
      </c>
      <c r="FG95" s="14">
        <v>0.89583333333333337</v>
      </c>
      <c r="FH95">
        <v>10</v>
      </c>
      <c r="FI95">
        <v>0</v>
      </c>
      <c r="FJ95" s="14">
        <v>0.29166666666666669</v>
      </c>
      <c r="FK95">
        <v>1</v>
      </c>
      <c r="FL95" s="14">
        <v>0.3125</v>
      </c>
      <c r="FM95">
        <v>5</v>
      </c>
      <c r="FN95">
        <v>3</v>
      </c>
      <c r="FO95">
        <v>9</v>
      </c>
      <c r="FP95">
        <v>0</v>
      </c>
      <c r="FS95">
        <v>0</v>
      </c>
      <c r="FU95" s="14">
        <v>0.95833333333333337</v>
      </c>
      <c r="FV95">
        <v>30</v>
      </c>
      <c r="FW95">
        <v>0</v>
      </c>
      <c r="FX95" s="14">
        <v>0.29166666666666669</v>
      </c>
      <c r="FY95">
        <v>1</v>
      </c>
      <c r="FZ95" s="14">
        <v>0.3125</v>
      </c>
      <c r="GA95">
        <v>4</v>
      </c>
      <c r="GB95">
        <v>4</v>
      </c>
      <c r="GC95">
        <v>8</v>
      </c>
      <c r="GD95">
        <v>7</v>
      </c>
    </row>
    <row r="96" spans="1:197" x14ac:dyDescent="0.2">
      <c r="A96">
        <v>27</v>
      </c>
      <c r="B96" s="12">
        <v>16</v>
      </c>
      <c r="C96" t="s">
        <v>72</v>
      </c>
      <c r="D96">
        <v>0</v>
      </c>
      <c r="E96">
        <v>12.7</v>
      </c>
      <c r="F96" t="s">
        <v>61</v>
      </c>
      <c r="G96">
        <v>199</v>
      </c>
      <c r="H96">
        <v>8</v>
      </c>
      <c r="I96" t="s">
        <v>81</v>
      </c>
      <c r="L96">
        <v>37.799999999999997</v>
      </c>
      <c r="M96">
        <v>101</v>
      </c>
      <c r="N96" t="s">
        <v>356</v>
      </c>
      <c r="P96">
        <v>0</v>
      </c>
      <c r="Q96">
        <v>99</v>
      </c>
      <c r="U96" t="s">
        <v>203</v>
      </c>
      <c r="W96">
        <v>1000</v>
      </c>
      <c r="X96" t="s">
        <v>216</v>
      </c>
      <c r="Z96" t="s">
        <v>351</v>
      </c>
      <c r="AA96">
        <v>1</v>
      </c>
      <c r="AB96">
        <v>0</v>
      </c>
      <c r="AC96">
        <v>1</v>
      </c>
      <c r="AD96">
        <v>1</v>
      </c>
      <c r="AG96">
        <v>36.1</v>
      </c>
      <c r="AH96">
        <v>97</v>
      </c>
      <c r="AI96" t="s">
        <v>355</v>
      </c>
      <c r="AK96">
        <v>0</v>
      </c>
      <c r="AL96">
        <v>96</v>
      </c>
      <c r="AP96" t="s">
        <v>203</v>
      </c>
      <c r="AR96" t="s">
        <v>306</v>
      </c>
      <c r="AS96" t="s">
        <v>216</v>
      </c>
      <c r="AU96" t="s">
        <v>351</v>
      </c>
      <c r="AV96">
        <v>1</v>
      </c>
      <c r="AW96">
        <v>1</v>
      </c>
      <c r="AX96">
        <v>0</v>
      </c>
      <c r="AY96">
        <v>37.200000000000003</v>
      </c>
      <c r="AZ96">
        <v>95</v>
      </c>
      <c r="BA96" t="s">
        <v>354</v>
      </c>
      <c r="BD96">
        <v>97</v>
      </c>
      <c r="BH96" t="s">
        <v>203</v>
      </c>
      <c r="BJ96" t="s">
        <v>306</v>
      </c>
      <c r="BK96" t="s">
        <v>216</v>
      </c>
      <c r="BM96" t="s">
        <v>351</v>
      </c>
      <c r="BN96">
        <v>1</v>
      </c>
      <c r="BP96">
        <v>37.6</v>
      </c>
      <c r="BQ96">
        <v>88</v>
      </c>
      <c r="BR96" t="s">
        <v>224</v>
      </c>
      <c r="BT96">
        <v>0</v>
      </c>
      <c r="BU96">
        <v>99</v>
      </c>
      <c r="BW96">
        <v>104</v>
      </c>
      <c r="CB96" t="s">
        <v>216</v>
      </c>
      <c r="CD96" t="s">
        <v>351</v>
      </c>
      <c r="CE96">
        <v>1</v>
      </c>
      <c r="CF96">
        <v>1</v>
      </c>
      <c r="CH96">
        <v>38.1</v>
      </c>
      <c r="CI96">
        <v>101</v>
      </c>
      <c r="CJ96" t="s">
        <v>353</v>
      </c>
      <c r="CL96">
        <v>7</v>
      </c>
      <c r="CM96">
        <v>95</v>
      </c>
      <c r="CQ96" t="s">
        <v>203</v>
      </c>
      <c r="CS96" t="s">
        <v>306</v>
      </c>
      <c r="CT96" t="s">
        <v>352</v>
      </c>
      <c r="CU96">
        <v>1</v>
      </c>
      <c r="CV96" t="s">
        <v>351</v>
      </c>
      <c r="CW96">
        <v>1</v>
      </c>
      <c r="CX96">
        <v>1</v>
      </c>
      <c r="CZ96">
        <v>36.9</v>
      </c>
      <c r="DA96">
        <v>88</v>
      </c>
      <c r="DB96" t="s">
        <v>350</v>
      </c>
      <c r="DD96">
        <v>6</v>
      </c>
      <c r="DO96">
        <v>1</v>
      </c>
      <c r="DP96" s="15">
        <v>44130</v>
      </c>
      <c r="DQ96" s="28">
        <v>0.9590277777777777</v>
      </c>
      <c r="DR96" s="15">
        <v>44131</v>
      </c>
      <c r="DS96" s="28">
        <v>0.24583333333333335</v>
      </c>
      <c r="DT96">
        <v>414</v>
      </c>
      <c r="DU96">
        <v>60</v>
      </c>
      <c r="DV96">
        <v>354</v>
      </c>
      <c r="DW96" s="29">
        <v>0.87409999999999999</v>
      </c>
      <c r="DX96">
        <v>7</v>
      </c>
      <c r="DY96">
        <v>51</v>
      </c>
      <c r="DZ96">
        <v>8</v>
      </c>
      <c r="EA96" s="15">
        <v>44132</v>
      </c>
      <c r="EB96" s="28">
        <v>8.4722222222222213E-2</v>
      </c>
      <c r="EC96" s="15">
        <v>44132</v>
      </c>
      <c r="ED96" s="28">
        <v>0.23472222222222219</v>
      </c>
      <c r="EE96">
        <v>217</v>
      </c>
      <c r="EF96">
        <v>33</v>
      </c>
      <c r="EG96">
        <v>184</v>
      </c>
      <c r="EH96" s="29">
        <v>0.87619999999999998</v>
      </c>
      <c r="EI96">
        <v>6</v>
      </c>
      <c r="EJ96">
        <v>26</v>
      </c>
      <c r="EK96">
        <v>4</v>
      </c>
      <c r="EN96" s="15">
        <v>39528</v>
      </c>
      <c r="EO96">
        <v>12.7</v>
      </c>
      <c r="EP96" t="s">
        <v>61</v>
      </c>
      <c r="EQ96">
        <v>0</v>
      </c>
      <c r="ES96">
        <v>0</v>
      </c>
      <c r="EU96">
        <v>0</v>
      </c>
      <c r="EV96" s="14">
        <v>0.91666666666666663</v>
      </c>
      <c r="EW96">
        <v>30</v>
      </c>
      <c r="EX96" s="14">
        <v>0.29166666666666669</v>
      </c>
      <c r="EY96">
        <v>0</v>
      </c>
      <c r="EZ96">
        <v>0</v>
      </c>
      <c r="FA96">
        <v>0</v>
      </c>
      <c r="FB96">
        <v>0</v>
      </c>
      <c r="FD96">
        <v>0</v>
      </c>
      <c r="FE96">
        <v>1</v>
      </c>
      <c r="FF96" t="s">
        <v>128</v>
      </c>
      <c r="FG96" s="14">
        <v>0</v>
      </c>
      <c r="FH96">
        <v>5</v>
      </c>
      <c r="FI96">
        <v>7</v>
      </c>
      <c r="FJ96" s="14">
        <v>0.20833333333333334</v>
      </c>
      <c r="FK96">
        <v>0</v>
      </c>
      <c r="FM96">
        <v>2</v>
      </c>
      <c r="FN96">
        <v>1</v>
      </c>
      <c r="FO96">
        <v>5</v>
      </c>
      <c r="FP96">
        <v>1</v>
      </c>
      <c r="FQ96" t="s">
        <v>129</v>
      </c>
      <c r="FR96">
        <v>2</v>
      </c>
      <c r="FS96">
        <v>1</v>
      </c>
      <c r="FT96" t="s">
        <v>130</v>
      </c>
      <c r="FU96" s="14">
        <v>0.95833333333333337</v>
      </c>
      <c r="FV96">
        <v>15</v>
      </c>
      <c r="FW96">
        <v>5</v>
      </c>
      <c r="FX96" s="14">
        <v>0.20833333333333334</v>
      </c>
      <c r="FY96">
        <v>1</v>
      </c>
      <c r="GA96">
        <v>3</v>
      </c>
      <c r="GB96">
        <v>2</v>
      </c>
      <c r="GC96">
        <v>3</v>
      </c>
      <c r="GD96">
        <v>5</v>
      </c>
    </row>
    <row r="97" spans="1:197" x14ac:dyDescent="0.2">
      <c r="A97">
        <v>35</v>
      </c>
      <c r="B97" s="12"/>
      <c r="C97" t="s">
        <v>79</v>
      </c>
      <c r="D97">
        <v>0</v>
      </c>
      <c r="E97">
        <v>14</v>
      </c>
      <c r="F97" t="s">
        <v>60</v>
      </c>
      <c r="G97">
        <v>137</v>
      </c>
      <c r="H97">
        <v>6</v>
      </c>
      <c r="I97" t="s">
        <v>81</v>
      </c>
      <c r="L97">
        <v>36.700000000000003</v>
      </c>
      <c r="M97">
        <v>106</v>
      </c>
      <c r="N97" t="s">
        <v>315</v>
      </c>
      <c r="P97">
        <v>0</v>
      </c>
      <c r="Q97">
        <v>94</v>
      </c>
      <c r="X97" t="s">
        <v>241</v>
      </c>
      <c r="Z97" t="s">
        <v>240</v>
      </c>
      <c r="AA97">
        <v>1</v>
      </c>
      <c r="AB97">
        <v>0</v>
      </c>
      <c r="AC97">
        <v>1</v>
      </c>
      <c r="AD97">
        <v>1</v>
      </c>
      <c r="AG97">
        <v>36</v>
      </c>
      <c r="AH97">
        <v>81</v>
      </c>
      <c r="AI97" t="s">
        <v>314</v>
      </c>
      <c r="AK97">
        <v>0</v>
      </c>
      <c r="AS97" t="s">
        <v>241</v>
      </c>
      <c r="AU97" t="s">
        <v>240</v>
      </c>
      <c r="AV97">
        <v>1</v>
      </c>
      <c r="AW97">
        <v>1</v>
      </c>
      <c r="AX97">
        <v>0</v>
      </c>
      <c r="AY97">
        <v>36.700000000000003</v>
      </c>
      <c r="AZ97">
        <v>84</v>
      </c>
      <c r="BA97" t="s">
        <v>313</v>
      </c>
      <c r="BC97">
        <v>0</v>
      </c>
      <c r="BD97">
        <v>96</v>
      </c>
      <c r="BK97" t="s">
        <v>241</v>
      </c>
      <c r="BM97" t="s">
        <v>240</v>
      </c>
      <c r="BN97">
        <v>1</v>
      </c>
      <c r="BP97">
        <v>36.700000000000003</v>
      </c>
      <c r="BQ97">
        <v>106</v>
      </c>
      <c r="BR97" t="s">
        <v>106</v>
      </c>
      <c r="BT97">
        <v>0</v>
      </c>
      <c r="BU97">
        <v>100</v>
      </c>
      <c r="CB97" t="s">
        <v>241</v>
      </c>
      <c r="CD97" t="s">
        <v>240</v>
      </c>
      <c r="CE97">
        <v>1</v>
      </c>
      <c r="CF97">
        <v>1</v>
      </c>
      <c r="CH97">
        <v>36</v>
      </c>
      <c r="CI97">
        <v>83</v>
      </c>
      <c r="CJ97" t="s">
        <v>236</v>
      </c>
      <c r="CL97">
        <v>0</v>
      </c>
      <c r="CM97">
        <v>97</v>
      </c>
      <c r="CT97" t="s">
        <v>241</v>
      </c>
      <c r="CV97" t="s">
        <v>240</v>
      </c>
      <c r="CW97">
        <v>1</v>
      </c>
      <c r="CX97">
        <v>1</v>
      </c>
      <c r="CZ97">
        <v>36.200000000000003</v>
      </c>
      <c r="DA97">
        <v>95</v>
      </c>
      <c r="DB97" t="s">
        <v>312</v>
      </c>
      <c r="DD97">
        <v>0</v>
      </c>
      <c r="DE97">
        <v>98</v>
      </c>
      <c r="DL97" t="s">
        <v>241</v>
      </c>
      <c r="DN97" t="s">
        <v>240</v>
      </c>
      <c r="DO97">
        <v>1</v>
      </c>
      <c r="DP97" s="15">
        <v>44160</v>
      </c>
      <c r="DQ97" s="28">
        <v>0.90972222222222221</v>
      </c>
      <c r="DR97" s="15">
        <v>44161</v>
      </c>
      <c r="DS97" s="28">
        <v>0.27152777777777776</v>
      </c>
      <c r="DT97">
        <v>522</v>
      </c>
      <c r="DU97">
        <v>46</v>
      </c>
      <c r="DV97">
        <v>476</v>
      </c>
      <c r="DW97" s="29">
        <v>0.92430000000000001</v>
      </c>
      <c r="DX97">
        <v>6</v>
      </c>
      <c r="DY97">
        <v>39</v>
      </c>
      <c r="DZ97">
        <v>11</v>
      </c>
      <c r="EA97" s="15">
        <v>44161</v>
      </c>
      <c r="EB97" s="28">
        <v>0.86944444444444446</v>
      </c>
      <c r="EC97" s="15">
        <v>44162</v>
      </c>
      <c r="ED97" s="28">
        <v>0.3215277777777778</v>
      </c>
      <c r="EE97">
        <v>652</v>
      </c>
      <c r="EF97">
        <v>103</v>
      </c>
      <c r="EG97">
        <v>549</v>
      </c>
      <c r="EH97" s="29">
        <v>0.87</v>
      </c>
      <c r="EI97">
        <v>7</v>
      </c>
      <c r="EJ97">
        <v>81</v>
      </c>
      <c r="EK97">
        <v>12</v>
      </c>
      <c r="EN97" s="15">
        <v>39046</v>
      </c>
      <c r="EO97">
        <v>14</v>
      </c>
      <c r="EP97" t="s">
        <v>60</v>
      </c>
      <c r="EQ97">
        <v>0</v>
      </c>
      <c r="ES97">
        <v>0</v>
      </c>
      <c r="EU97">
        <v>0</v>
      </c>
      <c r="EV97" s="14">
        <v>0.91666666666666663</v>
      </c>
      <c r="EW97">
        <v>30</v>
      </c>
      <c r="EX97" s="14">
        <v>0.29166666666666669</v>
      </c>
      <c r="EY97">
        <v>0</v>
      </c>
      <c r="EZ97">
        <v>0</v>
      </c>
      <c r="FA97">
        <v>0</v>
      </c>
      <c r="FB97">
        <v>0</v>
      </c>
      <c r="FE97">
        <v>0</v>
      </c>
      <c r="FG97" s="14">
        <v>0.875</v>
      </c>
      <c r="FH97">
        <v>5</v>
      </c>
      <c r="FI97">
        <v>0</v>
      </c>
      <c r="FJ97" s="14">
        <v>0.25</v>
      </c>
      <c r="FK97">
        <v>0</v>
      </c>
      <c r="FL97" s="14">
        <v>0.29166666666666669</v>
      </c>
      <c r="FM97">
        <v>5</v>
      </c>
      <c r="FN97">
        <v>5</v>
      </c>
      <c r="FO97">
        <v>8</v>
      </c>
      <c r="FP97">
        <v>1</v>
      </c>
      <c r="FQ97" s="14">
        <v>0.54166666666666663</v>
      </c>
      <c r="FS97">
        <v>0</v>
      </c>
      <c r="FU97" s="14">
        <v>0.875</v>
      </c>
      <c r="FV97">
        <v>5</v>
      </c>
      <c r="FW97">
        <v>0</v>
      </c>
      <c r="FX97" s="14">
        <v>0.25</v>
      </c>
      <c r="FY97">
        <v>0</v>
      </c>
      <c r="FZ97" s="14">
        <v>0.33333333333333331</v>
      </c>
      <c r="GA97">
        <v>5</v>
      </c>
      <c r="GB97">
        <v>5</v>
      </c>
      <c r="GC97">
        <v>8</v>
      </c>
      <c r="GD97">
        <v>9</v>
      </c>
    </row>
    <row r="98" spans="1:197" x14ac:dyDescent="0.2">
      <c r="A98">
        <v>37</v>
      </c>
      <c r="B98" s="12"/>
      <c r="C98" t="s">
        <v>77</v>
      </c>
      <c r="D98">
        <v>0</v>
      </c>
      <c r="E98">
        <v>17.7</v>
      </c>
      <c r="F98" t="s">
        <v>60</v>
      </c>
      <c r="G98">
        <v>160</v>
      </c>
      <c r="H98">
        <v>7</v>
      </c>
      <c r="I98" t="s">
        <v>81</v>
      </c>
      <c r="L98">
        <v>37</v>
      </c>
      <c r="M98">
        <v>133</v>
      </c>
      <c r="N98" t="s">
        <v>311</v>
      </c>
      <c r="P98">
        <v>0</v>
      </c>
      <c r="Q98">
        <v>100</v>
      </c>
      <c r="U98" t="s">
        <v>157</v>
      </c>
      <c r="V98" s="14">
        <v>0.90416666666666667</v>
      </c>
      <c r="W98" t="s">
        <v>190</v>
      </c>
      <c r="X98" t="s">
        <v>309</v>
      </c>
      <c r="Y98" s="14">
        <v>0.86249999999999993</v>
      </c>
      <c r="Z98" t="s">
        <v>306</v>
      </c>
      <c r="AA98">
        <v>1</v>
      </c>
      <c r="AB98">
        <v>0</v>
      </c>
      <c r="AC98">
        <v>1</v>
      </c>
      <c r="AD98">
        <v>1</v>
      </c>
      <c r="AG98">
        <v>36.299999999999997</v>
      </c>
      <c r="AH98">
        <v>102</v>
      </c>
      <c r="AI98" t="s">
        <v>308</v>
      </c>
      <c r="AK98">
        <v>0</v>
      </c>
      <c r="AL98">
        <v>100</v>
      </c>
      <c r="AS98" t="s">
        <v>309</v>
      </c>
      <c r="AT98" s="14">
        <v>0.21249999999999999</v>
      </c>
      <c r="AU98" t="s">
        <v>306</v>
      </c>
      <c r="AV98">
        <v>1</v>
      </c>
      <c r="AW98">
        <v>1</v>
      </c>
      <c r="AX98">
        <v>0</v>
      </c>
      <c r="AY98">
        <v>36.700000000000003</v>
      </c>
      <c r="AZ98">
        <v>94</v>
      </c>
      <c r="BA98" t="s">
        <v>305</v>
      </c>
      <c r="BC98">
        <v>0</v>
      </c>
      <c r="BD98">
        <v>98</v>
      </c>
      <c r="BH98" t="s">
        <v>211</v>
      </c>
      <c r="BI98" s="14">
        <v>0.35625000000000001</v>
      </c>
      <c r="BJ98" t="s">
        <v>210</v>
      </c>
      <c r="BK98" t="s">
        <v>304</v>
      </c>
      <c r="BL98" s="14">
        <v>0.57986111111111105</v>
      </c>
      <c r="BM98" t="s">
        <v>303</v>
      </c>
      <c r="BN98">
        <v>1</v>
      </c>
      <c r="BP98">
        <v>36.200000000000003</v>
      </c>
      <c r="BQ98">
        <v>102</v>
      </c>
      <c r="BR98" t="s">
        <v>310</v>
      </c>
      <c r="BT98">
        <v>0</v>
      </c>
      <c r="BU98">
        <v>100</v>
      </c>
      <c r="BY98" t="s">
        <v>157</v>
      </c>
      <c r="BZ98" s="14">
        <v>0.90416666666666667</v>
      </c>
      <c r="CA98" t="s">
        <v>190</v>
      </c>
      <c r="CB98" t="s">
        <v>309</v>
      </c>
      <c r="CC98" s="14">
        <v>0.86249999999999993</v>
      </c>
      <c r="CD98" t="s">
        <v>306</v>
      </c>
      <c r="CE98">
        <v>1</v>
      </c>
      <c r="CF98">
        <v>1</v>
      </c>
      <c r="CH98">
        <v>36.299999999999997</v>
      </c>
      <c r="CI98">
        <v>102</v>
      </c>
      <c r="CJ98" t="s">
        <v>308</v>
      </c>
      <c r="CL98">
        <v>0</v>
      </c>
      <c r="CM98">
        <v>100</v>
      </c>
      <c r="CT98" t="s">
        <v>307</v>
      </c>
      <c r="CV98" t="s">
        <v>306</v>
      </c>
      <c r="CW98">
        <v>1</v>
      </c>
      <c r="CX98">
        <v>1</v>
      </c>
      <c r="CZ98">
        <v>36.700000000000003</v>
      </c>
      <c r="DA98">
        <v>94</v>
      </c>
      <c r="DB98" t="s">
        <v>305</v>
      </c>
      <c r="DD98">
        <v>0</v>
      </c>
      <c r="DE98">
        <v>98</v>
      </c>
      <c r="DI98" t="s">
        <v>211</v>
      </c>
      <c r="DJ98" s="14">
        <v>0.35625000000000001</v>
      </c>
      <c r="DK98" t="s">
        <v>210</v>
      </c>
      <c r="DL98" t="s">
        <v>304</v>
      </c>
      <c r="DM98" s="14">
        <v>0.57986111111111105</v>
      </c>
      <c r="DN98" t="s">
        <v>303</v>
      </c>
      <c r="DO98">
        <v>1</v>
      </c>
      <c r="DP98" s="15">
        <v>44165</v>
      </c>
      <c r="DQ98" s="28">
        <v>2.1527777777777781E-2</v>
      </c>
      <c r="DR98" s="15">
        <v>44165</v>
      </c>
      <c r="DS98" s="28">
        <v>0.33124999999999999</v>
      </c>
      <c r="DT98">
        <v>447</v>
      </c>
      <c r="DU98">
        <v>109</v>
      </c>
      <c r="DV98">
        <v>338</v>
      </c>
      <c r="DW98" s="29">
        <v>0.80289999999999995</v>
      </c>
      <c r="DX98">
        <v>5</v>
      </c>
      <c r="DY98">
        <v>83</v>
      </c>
      <c r="DZ98">
        <v>6</v>
      </c>
      <c r="EA98" s="15">
        <v>44165</v>
      </c>
      <c r="EB98" s="28">
        <v>0.95277777777777783</v>
      </c>
      <c r="EC98" s="15">
        <v>44166</v>
      </c>
      <c r="ED98" s="28">
        <v>0.27499999999999997</v>
      </c>
      <c r="EE98">
        <v>465</v>
      </c>
      <c r="EF98">
        <v>10</v>
      </c>
      <c r="EG98">
        <v>455</v>
      </c>
      <c r="EH98" s="29">
        <v>0.99129999999999996</v>
      </c>
      <c r="EI98">
        <v>5</v>
      </c>
      <c r="EJ98">
        <v>4</v>
      </c>
      <c r="EK98">
        <v>4</v>
      </c>
      <c r="EN98" s="15">
        <v>34069</v>
      </c>
      <c r="EO98">
        <v>17.7</v>
      </c>
      <c r="EP98" t="s">
        <v>60</v>
      </c>
      <c r="EQ98">
        <v>0</v>
      </c>
      <c r="ES98">
        <v>0</v>
      </c>
      <c r="EU98">
        <v>0</v>
      </c>
      <c r="EV98" s="14">
        <v>0.95833333333333337</v>
      </c>
      <c r="EX98" s="14">
        <v>0.27083333333333331</v>
      </c>
      <c r="EY98">
        <v>1</v>
      </c>
      <c r="EZ98">
        <v>0</v>
      </c>
      <c r="FA98">
        <v>0</v>
      </c>
      <c r="FB98">
        <v>0</v>
      </c>
      <c r="FD98">
        <v>0</v>
      </c>
      <c r="FE98">
        <v>1</v>
      </c>
      <c r="FF98" t="s">
        <v>135</v>
      </c>
      <c r="FG98" s="14">
        <v>4.1666666666666664E-2</v>
      </c>
      <c r="FH98">
        <v>120</v>
      </c>
      <c r="FI98">
        <v>5</v>
      </c>
      <c r="FK98">
        <v>1</v>
      </c>
      <c r="FM98">
        <v>2</v>
      </c>
      <c r="FN98">
        <v>1</v>
      </c>
      <c r="FO98">
        <v>3</v>
      </c>
      <c r="FP98">
        <v>1</v>
      </c>
      <c r="FQ98" t="s">
        <v>136</v>
      </c>
      <c r="FR98">
        <v>1</v>
      </c>
      <c r="FS98">
        <v>1</v>
      </c>
      <c r="FT98" t="s">
        <v>137</v>
      </c>
      <c r="FU98" s="14">
        <v>0.85416666666666663</v>
      </c>
      <c r="FV98">
        <v>60</v>
      </c>
      <c r="FW98">
        <v>1</v>
      </c>
      <c r="FX98" s="14"/>
      <c r="FY98">
        <v>0</v>
      </c>
      <c r="GA98">
        <v>4</v>
      </c>
      <c r="GB98">
        <v>3</v>
      </c>
      <c r="GC98">
        <v>7</v>
      </c>
      <c r="GD98">
        <v>8</v>
      </c>
    </row>
    <row r="99" spans="1:197" x14ac:dyDescent="0.2">
      <c r="A99">
        <v>39</v>
      </c>
      <c r="B99" s="12">
        <v>21</v>
      </c>
      <c r="C99" t="s">
        <v>73</v>
      </c>
      <c r="D99">
        <v>0</v>
      </c>
      <c r="E99">
        <v>12.2</v>
      </c>
      <c r="F99" t="s">
        <v>61</v>
      </c>
      <c r="G99">
        <v>86</v>
      </c>
      <c r="H99">
        <v>4</v>
      </c>
      <c r="I99" t="s">
        <v>81</v>
      </c>
      <c r="L99">
        <v>37.1</v>
      </c>
      <c r="M99">
        <v>80</v>
      </c>
      <c r="N99" t="s">
        <v>297</v>
      </c>
      <c r="S99">
        <v>83</v>
      </c>
      <c r="X99" t="s">
        <v>96</v>
      </c>
      <c r="Z99">
        <v>390</v>
      </c>
      <c r="AA99">
        <v>1</v>
      </c>
      <c r="AB99">
        <v>0</v>
      </c>
      <c r="AC99">
        <v>1</v>
      </c>
      <c r="AD99">
        <v>1</v>
      </c>
      <c r="AH99">
        <v>70</v>
      </c>
      <c r="AI99" t="s">
        <v>296</v>
      </c>
      <c r="AS99" t="s">
        <v>96</v>
      </c>
      <c r="AU99" t="s">
        <v>291</v>
      </c>
      <c r="AV99">
        <v>1</v>
      </c>
      <c r="AW99">
        <v>1</v>
      </c>
      <c r="AX99">
        <v>0</v>
      </c>
      <c r="AY99">
        <v>36.6</v>
      </c>
      <c r="AZ99">
        <v>67</v>
      </c>
      <c r="BA99" t="s">
        <v>295</v>
      </c>
      <c r="BD99">
        <v>98</v>
      </c>
      <c r="BK99" t="s">
        <v>96</v>
      </c>
      <c r="BM99" t="s">
        <v>291</v>
      </c>
      <c r="BN99">
        <v>1</v>
      </c>
      <c r="BP99">
        <v>36.299999999999997</v>
      </c>
      <c r="BQ99">
        <v>82</v>
      </c>
      <c r="BR99" t="s">
        <v>294</v>
      </c>
      <c r="CB99" t="s">
        <v>96</v>
      </c>
      <c r="CD99" t="s">
        <v>291</v>
      </c>
      <c r="CE99">
        <v>1</v>
      </c>
      <c r="CF99">
        <v>1</v>
      </c>
      <c r="CH99">
        <v>36.299999999999997</v>
      </c>
      <c r="CI99">
        <v>70</v>
      </c>
      <c r="CJ99" t="s">
        <v>293</v>
      </c>
      <c r="CT99" t="s">
        <v>96</v>
      </c>
      <c r="CV99" t="s">
        <v>291</v>
      </c>
      <c r="CW99">
        <v>1</v>
      </c>
      <c r="CX99">
        <v>1</v>
      </c>
      <c r="CZ99">
        <v>36</v>
      </c>
      <c r="DA99">
        <v>59</v>
      </c>
      <c r="DB99" t="s">
        <v>292</v>
      </c>
      <c r="DD99">
        <v>0</v>
      </c>
      <c r="DL99" t="s">
        <v>96</v>
      </c>
      <c r="DN99" t="s">
        <v>291</v>
      </c>
      <c r="DO99">
        <v>1</v>
      </c>
      <c r="DP99" s="15">
        <v>44168</v>
      </c>
      <c r="DQ99" s="28">
        <v>3.125E-2</v>
      </c>
      <c r="DR99" s="15">
        <v>43902</v>
      </c>
      <c r="DS99" s="14">
        <v>0.35138888888888892</v>
      </c>
      <c r="DT99">
        <v>462</v>
      </c>
      <c r="DU99">
        <v>44</v>
      </c>
      <c r="DV99">
        <v>418</v>
      </c>
      <c r="DW99" s="29">
        <v>0.91870000000000007</v>
      </c>
      <c r="DX99">
        <v>6</v>
      </c>
      <c r="DY99">
        <v>37</v>
      </c>
      <c r="DZ99">
        <v>19</v>
      </c>
      <c r="EA99" s="15">
        <v>44169</v>
      </c>
      <c r="EB99" s="28">
        <v>1.8055555555555557E-2</v>
      </c>
      <c r="EC99" s="15">
        <v>44169</v>
      </c>
      <c r="ED99" s="28">
        <v>0.34930555555555554</v>
      </c>
      <c r="EE99">
        <v>478</v>
      </c>
      <c r="EF99">
        <v>97</v>
      </c>
      <c r="EG99">
        <v>381</v>
      </c>
      <c r="EH99" s="29">
        <v>0.81059999999999999</v>
      </c>
      <c r="EI99">
        <v>6</v>
      </c>
      <c r="EJ99">
        <v>89</v>
      </c>
      <c r="EK99">
        <v>27</v>
      </c>
      <c r="EN99" s="15">
        <v>39700</v>
      </c>
      <c r="EO99">
        <v>12.2</v>
      </c>
      <c r="EP99" t="s">
        <v>61</v>
      </c>
      <c r="EQ99">
        <v>0</v>
      </c>
      <c r="ES99">
        <v>0</v>
      </c>
      <c r="EU99">
        <v>0</v>
      </c>
      <c r="EV99" s="14">
        <v>0.89583333333333337</v>
      </c>
      <c r="EW99">
        <v>15</v>
      </c>
      <c r="EX99" s="14">
        <v>0.27083333333333331</v>
      </c>
      <c r="EY99">
        <v>0</v>
      </c>
      <c r="EZ99">
        <v>0</v>
      </c>
      <c r="FA99">
        <v>0</v>
      </c>
      <c r="FB99">
        <v>0</v>
      </c>
      <c r="FE99">
        <v>1</v>
      </c>
      <c r="FF99" t="s">
        <v>125</v>
      </c>
      <c r="FG99" s="14">
        <v>0.89583333333333337</v>
      </c>
      <c r="FH99">
        <v>20</v>
      </c>
      <c r="FI99">
        <v>0</v>
      </c>
      <c r="FJ99" s="14">
        <v>0.34027777777777773</v>
      </c>
      <c r="FK99">
        <v>0</v>
      </c>
      <c r="FL99" s="14">
        <v>0.35416666666666669</v>
      </c>
      <c r="FM99">
        <v>5</v>
      </c>
      <c r="FN99" s="18">
        <v>4</v>
      </c>
      <c r="FO99">
        <v>8.5</v>
      </c>
      <c r="FP99">
        <v>0</v>
      </c>
      <c r="FS99">
        <v>1</v>
      </c>
      <c r="FT99" t="s">
        <v>139</v>
      </c>
      <c r="FU99" s="14">
        <v>0.90625</v>
      </c>
      <c r="FV99">
        <v>20</v>
      </c>
      <c r="FW99">
        <v>0</v>
      </c>
      <c r="FX99" s="14">
        <v>0.34375</v>
      </c>
      <c r="FY99">
        <v>0</v>
      </c>
      <c r="FZ99" s="14">
        <v>0.35416666666666669</v>
      </c>
      <c r="GA99">
        <v>5</v>
      </c>
      <c r="GB99">
        <v>4</v>
      </c>
      <c r="GC99">
        <v>9</v>
      </c>
      <c r="GD99">
        <v>9</v>
      </c>
    </row>
    <row r="100" spans="1:197" x14ac:dyDescent="0.2">
      <c r="A100" s="16">
        <v>41</v>
      </c>
      <c r="B100" s="40"/>
      <c r="C100" s="16" t="s">
        <v>80</v>
      </c>
      <c r="D100" s="16">
        <v>0</v>
      </c>
      <c r="E100" s="16">
        <v>4.9000000000000004</v>
      </c>
      <c r="F100" s="16" t="s">
        <v>61</v>
      </c>
      <c r="G100" s="16">
        <v>239</v>
      </c>
      <c r="H100">
        <v>10</v>
      </c>
      <c r="I100" t="s">
        <v>80</v>
      </c>
      <c r="L100">
        <v>39</v>
      </c>
      <c r="M100">
        <v>130</v>
      </c>
      <c r="Q100">
        <v>95</v>
      </c>
      <c r="U100" t="s">
        <v>211</v>
      </c>
      <c r="V100" s="14">
        <v>0.65486111111111112</v>
      </c>
      <c r="W100" t="s">
        <v>452</v>
      </c>
      <c r="X100" t="s">
        <v>367</v>
      </c>
      <c r="Y100" s="14">
        <v>0.87916666666666676</v>
      </c>
      <c r="Z100" t="s">
        <v>453</v>
      </c>
      <c r="AA100">
        <v>1</v>
      </c>
      <c r="AB100">
        <v>0</v>
      </c>
      <c r="AC100">
        <v>1</v>
      </c>
      <c r="AD100">
        <v>1</v>
      </c>
      <c r="AG100">
        <v>38.700000000000003</v>
      </c>
      <c r="AH100">
        <v>98</v>
      </c>
      <c r="AK100">
        <v>0</v>
      </c>
      <c r="AL100">
        <v>96</v>
      </c>
      <c r="AP100" t="s">
        <v>454</v>
      </c>
      <c r="AQ100" s="14">
        <v>0.98402777777777783</v>
      </c>
      <c r="AR100" t="s">
        <v>452</v>
      </c>
      <c r="AS100" t="s">
        <v>367</v>
      </c>
      <c r="AT100" s="14">
        <v>0.20416666666666669</v>
      </c>
      <c r="AU100" t="s">
        <v>453</v>
      </c>
      <c r="AV100">
        <v>1</v>
      </c>
      <c r="AW100">
        <v>1</v>
      </c>
      <c r="AX100">
        <v>0</v>
      </c>
      <c r="AY100">
        <v>37.6</v>
      </c>
      <c r="AZ100">
        <v>118</v>
      </c>
      <c r="BA100" t="s">
        <v>455</v>
      </c>
      <c r="BD100">
        <v>99</v>
      </c>
      <c r="BH100" t="s">
        <v>211</v>
      </c>
      <c r="BI100" s="14">
        <v>0.48125000000000001</v>
      </c>
      <c r="BJ100" t="s">
        <v>452</v>
      </c>
      <c r="BK100" t="s">
        <v>367</v>
      </c>
      <c r="BL100" s="14">
        <v>0.54305555555555551</v>
      </c>
      <c r="BM100" t="s">
        <v>453</v>
      </c>
      <c r="BN100">
        <v>1</v>
      </c>
      <c r="BP100">
        <v>36.9</v>
      </c>
      <c r="BQ100">
        <v>104</v>
      </c>
      <c r="BT100">
        <v>0</v>
      </c>
      <c r="BU100">
        <v>97</v>
      </c>
      <c r="BY100" t="s">
        <v>203</v>
      </c>
      <c r="BZ100" s="14">
        <v>0.85277777777777775</v>
      </c>
      <c r="CA100" t="s">
        <v>456</v>
      </c>
      <c r="CB100" t="s">
        <v>367</v>
      </c>
      <c r="CD100" t="s">
        <v>453</v>
      </c>
      <c r="CE100">
        <v>1</v>
      </c>
      <c r="CF100">
        <v>1</v>
      </c>
      <c r="CH100">
        <v>36.299999999999997</v>
      </c>
      <c r="CI100">
        <v>93</v>
      </c>
      <c r="CM100">
        <v>97</v>
      </c>
      <c r="CT100" t="s">
        <v>367</v>
      </c>
      <c r="CU100" s="14">
        <v>0.22916666666666666</v>
      </c>
      <c r="CV100" t="s">
        <v>453</v>
      </c>
      <c r="CW100">
        <v>1</v>
      </c>
      <c r="CX100">
        <v>1</v>
      </c>
      <c r="DA100">
        <v>97</v>
      </c>
      <c r="DE100">
        <v>98</v>
      </c>
      <c r="DL100" t="s">
        <v>367</v>
      </c>
      <c r="DM100" s="14">
        <v>0.57291666666666663</v>
      </c>
      <c r="DN100" t="s">
        <v>453</v>
      </c>
      <c r="DO100">
        <v>1</v>
      </c>
      <c r="DP100" s="15">
        <v>44328</v>
      </c>
      <c r="DQ100" s="28">
        <v>0.86388888888888893</v>
      </c>
      <c r="DR100" s="15">
        <v>44329</v>
      </c>
      <c r="DS100" s="28">
        <v>0.34791666666666665</v>
      </c>
      <c r="DT100">
        <v>664</v>
      </c>
      <c r="DU100">
        <v>78</v>
      </c>
      <c r="DV100">
        <v>586</v>
      </c>
      <c r="DW100" s="29">
        <v>0.88249999999999995</v>
      </c>
      <c r="DX100">
        <v>8</v>
      </c>
      <c r="DY100">
        <v>66</v>
      </c>
      <c r="DZ100">
        <v>22</v>
      </c>
      <c r="EA100" s="15">
        <v>44329</v>
      </c>
      <c r="EB100" s="28">
        <v>0.32361111111111113</v>
      </c>
      <c r="EC100" s="15">
        <v>44330</v>
      </c>
      <c r="ED100" s="28">
        <v>0.30138888888888887</v>
      </c>
      <c r="EE100">
        <v>720</v>
      </c>
      <c r="EF100">
        <v>125</v>
      </c>
      <c r="EG100">
        <v>595</v>
      </c>
      <c r="EH100" s="29">
        <v>0.82630000000000003</v>
      </c>
      <c r="EI100">
        <v>9</v>
      </c>
      <c r="EJ100">
        <v>119</v>
      </c>
      <c r="EK100">
        <v>27</v>
      </c>
      <c r="EN100" s="15">
        <v>42613</v>
      </c>
      <c r="EO100">
        <v>4.9000000000000004</v>
      </c>
      <c r="EP100" t="s">
        <v>61</v>
      </c>
      <c r="EQ100">
        <v>0</v>
      </c>
      <c r="ES100">
        <v>0</v>
      </c>
      <c r="EU100">
        <v>0</v>
      </c>
      <c r="EV100" s="14">
        <v>0.83333333333333337</v>
      </c>
      <c r="EW100">
        <v>30</v>
      </c>
      <c r="EX100" s="14">
        <v>0.27083333333333331</v>
      </c>
      <c r="EY100">
        <v>1</v>
      </c>
      <c r="EZ100">
        <v>0</v>
      </c>
      <c r="FA100">
        <v>0</v>
      </c>
      <c r="FB100">
        <v>1</v>
      </c>
      <c r="FC100" t="s">
        <v>142</v>
      </c>
      <c r="FD100">
        <v>2</v>
      </c>
      <c r="FE100">
        <v>1</v>
      </c>
      <c r="FF100" t="s">
        <v>143</v>
      </c>
      <c r="FG100" s="14">
        <v>0.85416666666666663</v>
      </c>
      <c r="FH100">
        <v>10</v>
      </c>
      <c r="FI100">
        <v>3</v>
      </c>
      <c r="FJ100" s="14">
        <v>0.35416666666666669</v>
      </c>
      <c r="FK100">
        <v>0</v>
      </c>
      <c r="FL100" s="17"/>
      <c r="FM100">
        <v>3</v>
      </c>
      <c r="FN100">
        <v>2</v>
      </c>
      <c r="FO100">
        <v>5</v>
      </c>
      <c r="FP100">
        <v>1</v>
      </c>
      <c r="FR100" t="s">
        <v>144</v>
      </c>
      <c r="FS100">
        <v>1</v>
      </c>
      <c r="FT100" t="s">
        <v>145</v>
      </c>
      <c r="FU100" s="14">
        <v>0.8125</v>
      </c>
      <c r="FV100">
        <v>10</v>
      </c>
      <c r="FW100">
        <v>2</v>
      </c>
      <c r="FY100">
        <v>0</v>
      </c>
      <c r="GA100">
        <v>4</v>
      </c>
      <c r="GC100">
        <v>8</v>
      </c>
      <c r="GD100">
        <v>9</v>
      </c>
    </row>
    <row r="101" spans="1:197" x14ac:dyDescent="0.2">
      <c r="A101">
        <v>42</v>
      </c>
      <c r="B101" s="12">
        <v>43</v>
      </c>
      <c r="C101" t="s">
        <v>111</v>
      </c>
      <c r="D101">
        <v>0</v>
      </c>
      <c r="E101">
        <v>17.100000000000001</v>
      </c>
      <c r="F101" t="s">
        <v>60</v>
      </c>
      <c r="G101">
        <v>115</v>
      </c>
      <c r="H101">
        <v>5</v>
      </c>
      <c r="I101" t="s">
        <v>239</v>
      </c>
      <c r="L101">
        <v>36.4</v>
      </c>
      <c r="M101">
        <v>81</v>
      </c>
      <c r="N101" t="s">
        <v>283</v>
      </c>
      <c r="P101">
        <v>0</v>
      </c>
      <c r="Q101">
        <v>98</v>
      </c>
      <c r="AA101">
        <v>0</v>
      </c>
      <c r="AB101">
        <v>0</v>
      </c>
      <c r="AC101">
        <v>1</v>
      </c>
      <c r="AD101">
        <v>1</v>
      </c>
      <c r="AG101">
        <v>36.6</v>
      </c>
      <c r="AH101">
        <v>66</v>
      </c>
      <c r="AI101" t="s">
        <v>282</v>
      </c>
      <c r="AV101">
        <v>0</v>
      </c>
      <c r="AW101">
        <v>0</v>
      </c>
      <c r="AX101">
        <v>0</v>
      </c>
      <c r="AY101">
        <v>36.700000000000003</v>
      </c>
      <c r="AZ101">
        <v>107</v>
      </c>
      <c r="BA101" t="s">
        <v>281</v>
      </c>
      <c r="BC101">
        <v>0</v>
      </c>
      <c r="BK101" t="s">
        <v>233</v>
      </c>
      <c r="BL101" s="14">
        <v>0.4465277777777778</v>
      </c>
      <c r="BM101" t="s">
        <v>232</v>
      </c>
      <c r="BN101">
        <v>1</v>
      </c>
      <c r="BP101">
        <v>36.5</v>
      </c>
      <c r="BQ101">
        <v>78</v>
      </c>
      <c r="BR101" t="s">
        <v>252</v>
      </c>
      <c r="BT101">
        <v>0</v>
      </c>
      <c r="CE101">
        <v>0</v>
      </c>
      <c r="CF101">
        <v>1</v>
      </c>
      <c r="CH101">
        <v>36.6</v>
      </c>
      <c r="CI101">
        <v>62</v>
      </c>
      <c r="CJ101" t="s">
        <v>280</v>
      </c>
      <c r="CW101">
        <v>0</v>
      </c>
      <c r="CX101">
        <v>1</v>
      </c>
      <c r="CZ101">
        <v>36.6</v>
      </c>
      <c r="DA101">
        <v>103</v>
      </c>
      <c r="DB101" t="s">
        <v>279</v>
      </c>
      <c r="DE101">
        <v>99</v>
      </c>
      <c r="DL101" t="s">
        <v>233</v>
      </c>
      <c r="DM101" s="14">
        <v>0.4465277777777778</v>
      </c>
      <c r="DN101" t="s">
        <v>232</v>
      </c>
      <c r="DO101">
        <v>1</v>
      </c>
      <c r="DP101" s="15">
        <v>44342</v>
      </c>
      <c r="DQ101" s="28">
        <v>0.95347222222222217</v>
      </c>
      <c r="DR101" s="15">
        <v>44343</v>
      </c>
      <c r="DS101" s="28">
        <v>0.3444444444444445</v>
      </c>
      <c r="DT101">
        <v>564</v>
      </c>
      <c r="DU101">
        <v>55</v>
      </c>
      <c r="DV101">
        <v>509</v>
      </c>
      <c r="DW101" s="29">
        <v>0.9073</v>
      </c>
      <c r="DX101">
        <v>2</v>
      </c>
      <c r="DY101">
        <v>52</v>
      </c>
      <c r="DZ101">
        <v>18</v>
      </c>
      <c r="EA101" s="15">
        <v>44343</v>
      </c>
      <c r="EB101" s="28">
        <v>0.9770833333333333</v>
      </c>
      <c r="EC101" s="15">
        <v>44344</v>
      </c>
      <c r="ED101" s="28">
        <v>0.26944444444444443</v>
      </c>
      <c r="EE101">
        <v>422</v>
      </c>
      <c r="EF101">
        <v>38</v>
      </c>
      <c r="EG101">
        <v>384</v>
      </c>
      <c r="EH101" s="29">
        <v>0.9143</v>
      </c>
      <c r="EI101">
        <v>2</v>
      </c>
      <c r="EJ101">
        <v>36</v>
      </c>
      <c r="EK101">
        <v>12</v>
      </c>
      <c r="EN101" s="15">
        <v>37827</v>
      </c>
      <c r="EO101" s="17">
        <v>17.100000000000001</v>
      </c>
      <c r="EP101" t="s">
        <v>60</v>
      </c>
      <c r="EQ101">
        <v>1</v>
      </c>
      <c r="ER101" t="s">
        <v>146</v>
      </c>
      <c r="ES101">
        <v>1</v>
      </c>
      <c r="ET101" t="s">
        <v>147</v>
      </c>
      <c r="EU101">
        <v>0</v>
      </c>
      <c r="EV101" s="14">
        <v>0</v>
      </c>
      <c r="EW101">
        <v>5</v>
      </c>
      <c r="EX101" s="14">
        <v>0.41666666666666669</v>
      </c>
      <c r="EY101">
        <v>1</v>
      </c>
      <c r="EZ101">
        <v>5</v>
      </c>
      <c r="FA101" t="s">
        <v>148</v>
      </c>
      <c r="FB101">
        <v>1</v>
      </c>
      <c r="FD101">
        <v>1</v>
      </c>
      <c r="FE101">
        <v>0</v>
      </c>
      <c r="FG101" s="14">
        <v>0.9375</v>
      </c>
      <c r="FH101">
        <v>5</v>
      </c>
      <c r="FI101">
        <v>1</v>
      </c>
      <c r="FJ101" s="14">
        <v>0.35416666666666669</v>
      </c>
      <c r="FK101">
        <v>0</v>
      </c>
      <c r="FL101" s="14">
        <v>0.54166666666666663</v>
      </c>
      <c r="FM101">
        <v>3</v>
      </c>
      <c r="FN101" s="19">
        <v>4</v>
      </c>
      <c r="FO101" s="19">
        <v>10</v>
      </c>
      <c r="FP101" s="19">
        <v>1</v>
      </c>
      <c r="FR101">
        <v>2</v>
      </c>
      <c r="FS101">
        <v>0</v>
      </c>
      <c r="FU101" s="14">
        <v>0.9375</v>
      </c>
      <c r="FV101">
        <v>5</v>
      </c>
      <c r="FW101">
        <v>0</v>
      </c>
      <c r="FX101" s="14">
        <v>0.29166666666666669</v>
      </c>
      <c r="FY101">
        <v>0</v>
      </c>
      <c r="GA101">
        <v>4</v>
      </c>
      <c r="GB101">
        <v>4</v>
      </c>
      <c r="GC101">
        <v>7</v>
      </c>
      <c r="GD101">
        <v>7</v>
      </c>
    </row>
    <row r="102" spans="1:197" x14ac:dyDescent="0.2">
      <c r="A102">
        <v>44</v>
      </c>
      <c r="B102" s="12">
        <v>28</v>
      </c>
      <c r="C102" t="s">
        <v>73</v>
      </c>
      <c r="D102">
        <v>0</v>
      </c>
      <c r="E102">
        <v>10.3</v>
      </c>
      <c r="F102" t="s">
        <v>61</v>
      </c>
      <c r="G102">
        <v>259</v>
      </c>
      <c r="H102">
        <v>11</v>
      </c>
      <c r="I102" t="s">
        <v>81</v>
      </c>
      <c r="L102">
        <v>36.799999999999997</v>
      </c>
      <c r="P102">
        <v>0</v>
      </c>
      <c r="X102" t="s">
        <v>96</v>
      </c>
      <c r="Y102" s="14">
        <v>0.86458333333333337</v>
      </c>
      <c r="Z102" t="s">
        <v>95</v>
      </c>
      <c r="AA102">
        <v>1</v>
      </c>
      <c r="AB102">
        <v>0</v>
      </c>
      <c r="AC102">
        <v>1</v>
      </c>
      <c r="AD102">
        <v>1</v>
      </c>
      <c r="AG102">
        <v>36.299999999999997</v>
      </c>
      <c r="AH102">
        <v>69</v>
      </c>
      <c r="AI102" t="s">
        <v>271</v>
      </c>
      <c r="AK102">
        <v>0</v>
      </c>
      <c r="AS102" t="s">
        <v>96</v>
      </c>
      <c r="AT102" s="14">
        <v>0.20833333333333334</v>
      </c>
      <c r="AU102" t="s">
        <v>95</v>
      </c>
      <c r="AV102">
        <v>1</v>
      </c>
      <c r="AW102">
        <v>1</v>
      </c>
      <c r="AX102">
        <v>0</v>
      </c>
      <c r="AY102">
        <v>36.799999999999997</v>
      </c>
      <c r="AZ102">
        <v>90</v>
      </c>
      <c r="BC102">
        <v>0</v>
      </c>
      <c r="BD102">
        <v>100</v>
      </c>
      <c r="BK102" t="s">
        <v>96</v>
      </c>
      <c r="BL102" s="14">
        <v>0.5541666666666667</v>
      </c>
      <c r="BM102" t="s">
        <v>95</v>
      </c>
      <c r="BN102">
        <v>1</v>
      </c>
      <c r="BP102">
        <v>37</v>
      </c>
      <c r="BQ102">
        <v>87</v>
      </c>
      <c r="BR102" t="s">
        <v>270</v>
      </c>
      <c r="BT102">
        <v>0</v>
      </c>
      <c r="BU102">
        <v>99</v>
      </c>
      <c r="CB102" t="s">
        <v>96</v>
      </c>
      <c r="CC102" s="14">
        <v>0.87708333333333333</v>
      </c>
      <c r="CD102" t="s">
        <v>95</v>
      </c>
      <c r="CE102">
        <v>1</v>
      </c>
      <c r="CF102">
        <v>1</v>
      </c>
      <c r="CH102">
        <v>36.4</v>
      </c>
      <c r="CI102">
        <v>59</v>
      </c>
      <c r="CJ102" t="s">
        <v>269</v>
      </c>
      <c r="CL102">
        <v>0</v>
      </c>
      <c r="CW102">
        <v>0</v>
      </c>
      <c r="CX102">
        <v>1</v>
      </c>
      <c r="CZ102">
        <v>36.5</v>
      </c>
      <c r="DA102">
        <v>88</v>
      </c>
      <c r="DB102" t="s">
        <v>268</v>
      </c>
      <c r="DD102">
        <v>0</v>
      </c>
      <c r="DO102">
        <v>1</v>
      </c>
      <c r="DP102" s="15">
        <v>44431</v>
      </c>
      <c r="DQ102" s="28">
        <v>0.97361111111111109</v>
      </c>
      <c r="DR102" s="15">
        <v>44432</v>
      </c>
      <c r="DS102" s="28">
        <v>0.30833333333333335</v>
      </c>
      <c r="DT102">
        <v>483</v>
      </c>
      <c r="DU102">
        <v>28</v>
      </c>
      <c r="DV102">
        <v>455</v>
      </c>
      <c r="DW102" s="29">
        <v>0.95789999999999997</v>
      </c>
      <c r="DX102">
        <v>7</v>
      </c>
      <c r="DY102">
        <v>20</v>
      </c>
      <c r="DZ102">
        <v>16</v>
      </c>
      <c r="EA102" s="15">
        <v>44432</v>
      </c>
      <c r="EB102" s="28">
        <v>0.93194444444444446</v>
      </c>
      <c r="EC102" s="15">
        <v>44433</v>
      </c>
      <c r="ED102" s="28">
        <v>0.31736111111111115</v>
      </c>
      <c r="EE102">
        <v>556</v>
      </c>
      <c r="EF102">
        <v>19</v>
      </c>
      <c r="EG102">
        <v>537</v>
      </c>
      <c r="EH102" s="29">
        <v>0.97989999999999999</v>
      </c>
      <c r="EI102">
        <v>6</v>
      </c>
      <c r="EJ102">
        <v>11</v>
      </c>
      <c r="EK102">
        <v>12</v>
      </c>
      <c r="EN102" s="15">
        <v>40669</v>
      </c>
      <c r="EO102">
        <v>10.3</v>
      </c>
      <c r="EP102" t="s">
        <v>61</v>
      </c>
      <c r="EQ102">
        <v>0</v>
      </c>
      <c r="ES102">
        <v>0</v>
      </c>
      <c r="EU102">
        <v>0</v>
      </c>
      <c r="EV102" s="14">
        <v>0.85416666666666663</v>
      </c>
      <c r="EW102">
        <v>5</v>
      </c>
      <c r="EX102" s="14">
        <v>0.27083333333333331</v>
      </c>
      <c r="EY102">
        <v>0</v>
      </c>
      <c r="EZ102">
        <v>0</v>
      </c>
      <c r="FA102">
        <v>0</v>
      </c>
      <c r="FB102">
        <v>0</v>
      </c>
      <c r="FE102">
        <v>1</v>
      </c>
      <c r="FF102" t="s">
        <v>149</v>
      </c>
      <c r="FG102" s="14">
        <v>0.97083333333333333</v>
      </c>
      <c r="FH102">
        <v>3</v>
      </c>
      <c r="FI102">
        <v>0</v>
      </c>
      <c r="FJ102" s="14">
        <v>0.28472222222222221</v>
      </c>
      <c r="FK102">
        <v>0</v>
      </c>
      <c r="FL102" s="14">
        <v>0.30208333333333331</v>
      </c>
      <c r="FM102">
        <v>5</v>
      </c>
      <c r="FN102" s="19">
        <v>5</v>
      </c>
      <c r="FO102" s="19">
        <v>7</v>
      </c>
      <c r="FP102" s="19">
        <v>0</v>
      </c>
      <c r="FS102">
        <v>1</v>
      </c>
      <c r="FT102" t="s">
        <v>150</v>
      </c>
      <c r="FU102" s="14">
        <v>0.92708333333333337</v>
      </c>
      <c r="FV102">
        <v>3</v>
      </c>
      <c r="FW102">
        <v>0</v>
      </c>
      <c r="FX102" s="14">
        <v>0.3125</v>
      </c>
      <c r="FY102">
        <v>0</v>
      </c>
      <c r="FZ102" s="14">
        <v>0.31666666666666665</v>
      </c>
      <c r="GA102">
        <v>5</v>
      </c>
      <c r="GB102">
        <v>4</v>
      </c>
      <c r="GC102">
        <v>8.75</v>
      </c>
      <c r="GD102">
        <v>8</v>
      </c>
    </row>
    <row r="103" spans="1:197" x14ac:dyDescent="0.2">
      <c r="A103">
        <v>45</v>
      </c>
      <c r="B103" s="12" t="s">
        <v>458</v>
      </c>
      <c r="C103" t="s">
        <v>151</v>
      </c>
      <c r="D103">
        <v>0</v>
      </c>
      <c r="E103">
        <v>13.6</v>
      </c>
      <c r="F103" t="s">
        <v>61</v>
      </c>
      <c r="G103">
        <v>119</v>
      </c>
      <c r="H103">
        <v>5</v>
      </c>
      <c r="I103" t="s">
        <v>81</v>
      </c>
      <c r="L103">
        <v>36.799999999999997</v>
      </c>
      <c r="M103">
        <v>68</v>
      </c>
      <c r="N103" t="s">
        <v>267</v>
      </c>
      <c r="Q103">
        <v>100</v>
      </c>
      <c r="X103" t="s">
        <v>96</v>
      </c>
      <c r="Y103" s="14">
        <v>0.72013888888888899</v>
      </c>
      <c r="Z103" t="s">
        <v>190</v>
      </c>
      <c r="AA103">
        <v>1</v>
      </c>
      <c r="AB103">
        <v>0</v>
      </c>
      <c r="AC103">
        <v>1</v>
      </c>
      <c r="AD103">
        <v>1</v>
      </c>
      <c r="AG103">
        <v>37</v>
      </c>
      <c r="AH103">
        <v>75</v>
      </c>
      <c r="AI103" t="s">
        <v>266</v>
      </c>
      <c r="AK103">
        <v>0</v>
      </c>
      <c r="AS103" t="s">
        <v>96</v>
      </c>
      <c r="AT103" s="14">
        <v>5.0694444444444452E-2</v>
      </c>
      <c r="AU103" t="s">
        <v>190</v>
      </c>
      <c r="AV103">
        <v>1</v>
      </c>
      <c r="AW103">
        <v>1</v>
      </c>
      <c r="AX103">
        <v>0</v>
      </c>
      <c r="AY103">
        <v>36.4</v>
      </c>
      <c r="AZ103">
        <v>70</v>
      </c>
      <c r="BA103" t="s">
        <v>265</v>
      </c>
      <c r="BK103" t="s">
        <v>96</v>
      </c>
      <c r="BL103" s="14">
        <v>0.45833333333333331</v>
      </c>
      <c r="BM103" t="s">
        <v>190</v>
      </c>
      <c r="BN103">
        <v>1</v>
      </c>
      <c r="BP103">
        <v>36.799999999999997</v>
      </c>
      <c r="BQ103">
        <v>74</v>
      </c>
      <c r="BR103" t="s">
        <v>264</v>
      </c>
      <c r="BT103">
        <v>0</v>
      </c>
      <c r="CB103" t="s">
        <v>96</v>
      </c>
      <c r="CC103" s="14">
        <v>0.75</v>
      </c>
      <c r="CD103" t="s">
        <v>190</v>
      </c>
      <c r="CE103">
        <v>1</v>
      </c>
      <c r="CF103">
        <v>1</v>
      </c>
      <c r="CH103">
        <v>36.299999999999997</v>
      </c>
      <c r="CI103">
        <v>68</v>
      </c>
      <c r="CJ103" t="s">
        <v>263</v>
      </c>
      <c r="CT103" t="s">
        <v>96</v>
      </c>
      <c r="CU103" s="14">
        <v>0.16527777777777777</v>
      </c>
      <c r="CV103" t="s">
        <v>190</v>
      </c>
      <c r="CW103">
        <v>1</v>
      </c>
      <c r="CX103">
        <v>1</v>
      </c>
      <c r="CZ103">
        <v>37</v>
      </c>
      <c r="DA103">
        <v>76</v>
      </c>
      <c r="DB103" t="s">
        <v>262</v>
      </c>
      <c r="DD103">
        <v>0</v>
      </c>
      <c r="DE103">
        <v>99</v>
      </c>
      <c r="DL103" t="s">
        <v>96</v>
      </c>
      <c r="DM103" s="14">
        <v>0.38680555555555557</v>
      </c>
      <c r="DN103" t="s">
        <v>190</v>
      </c>
      <c r="DO103">
        <v>1</v>
      </c>
      <c r="DP103" s="15">
        <v>44469</v>
      </c>
      <c r="DQ103" s="28">
        <v>4.3055555555555562E-2</v>
      </c>
      <c r="DR103" s="15">
        <v>44469</v>
      </c>
      <c r="DS103" s="28">
        <v>0.19652777777777777</v>
      </c>
      <c r="DT103">
        <v>222</v>
      </c>
      <c r="DU103">
        <v>25</v>
      </c>
      <c r="DV103">
        <v>197</v>
      </c>
      <c r="DW103" s="29">
        <v>0.94210000000000005</v>
      </c>
      <c r="DX103">
        <v>4</v>
      </c>
      <c r="DY103">
        <v>11</v>
      </c>
      <c r="DZ103">
        <v>10</v>
      </c>
      <c r="EA103" s="15">
        <v>44469</v>
      </c>
      <c r="EB103" s="28">
        <v>0.95486111111111116</v>
      </c>
      <c r="EC103" s="15">
        <v>44206</v>
      </c>
      <c r="ED103" s="28">
        <v>0.32083333333333336</v>
      </c>
      <c r="EE103">
        <v>528</v>
      </c>
      <c r="EF103">
        <v>41</v>
      </c>
      <c r="EG103">
        <v>487</v>
      </c>
      <c r="EH103" s="29">
        <v>0.93469999999999998</v>
      </c>
      <c r="EI103">
        <v>6</v>
      </c>
      <c r="EJ103">
        <v>34</v>
      </c>
      <c r="EK103">
        <v>12</v>
      </c>
      <c r="EN103" s="15">
        <v>39534</v>
      </c>
      <c r="EO103">
        <v>13.6</v>
      </c>
      <c r="EP103" t="s">
        <v>61</v>
      </c>
      <c r="EQ103">
        <v>0</v>
      </c>
      <c r="ES103">
        <v>0</v>
      </c>
      <c r="EU103">
        <v>0</v>
      </c>
      <c r="EV103" s="14">
        <v>0</v>
      </c>
      <c r="EW103">
        <v>5</v>
      </c>
      <c r="EX103" s="14">
        <v>0.27083333333333331</v>
      </c>
      <c r="EY103">
        <v>1</v>
      </c>
      <c r="EZ103">
        <v>0</v>
      </c>
      <c r="FA103">
        <v>0</v>
      </c>
      <c r="FB103">
        <v>1</v>
      </c>
      <c r="FD103">
        <v>2</v>
      </c>
      <c r="FE103">
        <v>0</v>
      </c>
      <c r="FG103" s="14">
        <v>0.89583333333333337</v>
      </c>
      <c r="FH103">
        <v>180</v>
      </c>
      <c r="FI103">
        <v>1</v>
      </c>
      <c r="FJ103" s="14">
        <v>0.16666666666666666</v>
      </c>
      <c r="FK103">
        <v>0</v>
      </c>
      <c r="FL103" s="14">
        <v>0.25</v>
      </c>
      <c r="FM103">
        <v>3</v>
      </c>
      <c r="FN103" s="19">
        <v>4</v>
      </c>
      <c r="FO103" s="19">
        <v>2</v>
      </c>
      <c r="FP103" s="19">
        <v>1</v>
      </c>
      <c r="FR103">
        <v>4</v>
      </c>
      <c r="FS103">
        <v>1</v>
      </c>
      <c r="FT103" t="s">
        <v>152</v>
      </c>
      <c r="FU103" s="14">
        <v>0.97916666666666663</v>
      </c>
      <c r="FV103">
        <v>60</v>
      </c>
      <c r="FW103">
        <v>0</v>
      </c>
      <c r="FX103" s="14">
        <v>0.20833333333333334</v>
      </c>
      <c r="FY103">
        <v>0</v>
      </c>
      <c r="FZ103" s="14">
        <v>0.3125</v>
      </c>
      <c r="GA103">
        <v>5</v>
      </c>
      <c r="GB103">
        <v>2</v>
      </c>
      <c r="GC103">
        <v>4.5</v>
      </c>
      <c r="GD103">
        <v>9</v>
      </c>
    </row>
    <row r="104" spans="1:197" x14ac:dyDescent="0.2">
      <c r="A104">
        <v>46</v>
      </c>
      <c r="B104" s="12">
        <v>49</v>
      </c>
      <c r="C104" t="s">
        <v>153</v>
      </c>
      <c r="D104">
        <v>0</v>
      </c>
      <c r="E104">
        <v>17.3</v>
      </c>
      <c r="F104" t="s">
        <v>60</v>
      </c>
      <c r="G104">
        <v>135</v>
      </c>
      <c r="H104">
        <v>6</v>
      </c>
      <c r="I104" t="s">
        <v>81</v>
      </c>
      <c r="L104">
        <v>36.9</v>
      </c>
      <c r="M104">
        <v>103</v>
      </c>
      <c r="N104" t="s">
        <v>261</v>
      </c>
      <c r="P104">
        <v>0</v>
      </c>
      <c r="Q104">
        <v>97</v>
      </c>
      <c r="AA104">
        <v>1</v>
      </c>
      <c r="AB104">
        <v>0</v>
      </c>
      <c r="AC104">
        <v>1</v>
      </c>
      <c r="AD104">
        <v>1</v>
      </c>
      <c r="AG104">
        <v>37</v>
      </c>
      <c r="AH104">
        <v>87</v>
      </c>
      <c r="AI104" t="s">
        <v>260</v>
      </c>
      <c r="AL104">
        <v>98</v>
      </c>
      <c r="AP104" t="s">
        <v>203</v>
      </c>
      <c r="AQ104" s="14">
        <v>0.12013888888888889</v>
      </c>
      <c r="AR104" t="s">
        <v>256</v>
      </c>
      <c r="AV104">
        <v>1</v>
      </c>
      <c r="AW104">
        <v>1</v>
      </c>
      <c r="AX104">
        <v>0</v>
      </c>
      <c r="AY104">
        <v>36.6</v>
      </c>
      <c r="AZ104">
        <v>76</v>
      </c>
      <c r="BA104" t="s">
        <v>259</v>
      </c>
      <c r="BC104">
        <v>0</v>
      </c>
      <c r="BD104">
        <v>98</v>
      </c>
      <c r="BH104" t="s">
        <v>203</v>
      </c>
      <c r="BI104" s="14">
        <v>0.47500000000000003</v>
      </c>
      <c r="BJ104" t="s">
        <v>256</v>
      </c>
      <c r="BN104">
        <v>1</v>
      </c>
      <c r="BP104">
        <v>36.700000000000003</v>
      </c>
      <c r="BQ104">
        <v>78</v>
      </c>
      <c r="BR104" t="s">
        <v>258</v>
      </c>
      <c r="BT104">
        <v>0</v>
      </c>
      <c r="BY104" t="s">
        <v>211</v>
      </c>
      <c r="BZ104" s="14">
        <v>0.78888888888888886</v>
      </c>
      <c r="CA104" t="s">
        <v>210</v>
      </c>
      <c r="CE104">
        <v>1</v>
      </c>
      <c r="CF104">
        <v>1</v>
      </c>
      <c r="CH104">
        <v>37</v>
      </c>
      <c r="CI104">
        <v>80</v>
      </c>
      <c r="CJ104" t="s">
        <v>257</v>
      </c>
      <c r="CL104">
        <v>0</v>
      </c>
      <c r="CM104">
        <v>100</v>
      </c>
      <c r="CQ104" t="s">
        <v>203</v>
      </c>
      <c r="CR104" s="14">
        <v>7.1527777777777787E-2</v>
      </c>
      <c r="CS104" t="s">
        <v>256</v>
      </c>
      <c r="CW104">
        <v>1</v>
      </c>
      <c r="CX104">
        <v>1</v>
      </c>
      <c r="CZ104">
        <v>37.1</v>
      </c>
      <c r="DA104">
        <v>79</v>
      </c>
      <c r="DB104" t="s">
        <v>255</v>
      </c>
      <c r="DI104" t="s">
        <v>211</v>
      </c>
      <c r="DJ104" s="14">
        <v>0.37638888888888888</v>
      </c>
      <c r="DK104" t="s">
        <v>210</v>
      </c>
      <c r="DO104">
        <v>1</v>
      </c>
      <c r="DP104" s="15">
        <v>44486</v>
      </c>
      <c r="DQ104" s="28">
        <v>0.89513888888888893</v>
      </c>
      <c r="DR104" s="15">
        <v>44487</v>
      </c>
      <c r="DS104" s="28">
        <v>0.34375</v>
      </c>
      <c r="DT104">
        <v>647</v>
      </c>
      <c r="DU104">
        <v>101</v>
      </c>
      <c r="DV104">
        <v>546</v>
      </c>
      <c r="DW104" s="29">
        <v>0.85809999999999997</v>
      </c>
      <c r="DX104">
        <v>5</v>
      </c>
      <c r="DY104">
        <v>89</v>
      </c>
      <c r="DZ104">
        <v>23</v>
      </c>
      <c r="EA104" s="15">
        <v>44487</v>
      </c>
      <c r="EB104" s="28">
        <v>0.97222222222222221</v>
      </c>
      <c r="EC104" s="15">
        <v>44488</v>
      </c>
      <c r="ED104" s="28">
        <v>0.31666666666666665</v>
      </c>
      <c r="EE104">
        <v>497</v>
      </c>
      <c r="EF104">
        <v>19</v>
      </c>
      <c r="EG104">
        <v>478</v>
      </c>
      <c r="EH104" s="29">
        <v>0.9657</v>
      </c>
      <c r="EI104">
        <v>1</v>
      </c>
      <c r="EJ104">
        <v>17</v>
      </c>
      <c r="EK104">
        <v>8</v>
      </c>
      <c r="EN104" s="15">
        <v>38917</v>
      </c>
      <c r="EO104">
        <v>17.5</v>
      </c>
      <c r="EP104" t="s">
        <v>60</v>
      </c>
      <c r="EQ104">
        <v>0</v>
      </c>
      <c r="ES104">
        <v>0</v>
      </c>
      <c r="EU104">
        <v>0</v>
      </c>
      <c r="EV104" s="14">
        <v>0.95833333333333337</v>
      </c>
      <c r="EW104">
        <v>20</v>
      </c>
      <c r="EX104" s="14">
        <v>0.26041666666666669</v>
      </c>
      <c r="EY104">
        <v>0</v>
      </c>
      <c r="EZ104">
        <v>0</v>
      </c>
      <c r="FA104">
        <v>0</v>
      </c>
      <c r="FB104">
        <v>0</v>
      </c>
      <c r="FE104">
        <v>0</v>
      </c>
      <c r="FH104">
        <v>30</v>
      </c>
      <c r="FI104">
        <v>3</v>
      </c>
      <c r="FJ104" s="14">
        <v>0.3125</v>
      </c>
      <c r="FK104">
        <v>0</v>
      </c>
      <c r="FL104" s="14">
        <v>0.36458333333333331</v>
      </c>
      <c r="FM104">
        <v>3</v>
      </c>
      <c r="FN104" s="19">
        <v>3</v>
      </c>
      <c r="FO104" s="19">
        <v>4.5</v>
      </c>
      <c r="FP104" s="19">
        <v>0</v>
      </c>
      <c r="FS104">
        <v>1</v>
      </c>
      <c r="FT104" t="s">
        <v>157</v>
      </c>
      <c r="FV104">
        <v>30</v>
      </c>
      <c r="FY104">
        <v>0</v>
      </c>
      <c r="GA104">
        <v>5</v>
      </c>
      <c r="GB104">
        <v>3</v>
      </c>
      <c r="GC104">
        <v>6</v>
      </c>
      <c r="GD104">
        <v>10</v>
      </c>
    </row>
    <row r="105" spans="1:197" x14ac:dyDescent="0.2">
      <c r="A105">
        <v>47</v>
      </c>
      <c r="B105" s="12">
        <v>4</v>
      </c>
      <c r="C105" t="s">
        <v>71</v>
      </c>
      <c r="D105">
        <v>0</v>
      </c>
      <c r="E105">
        <v>7</v>
      </c>
      <c r="F105" t="s">
        <v>61</v>
      </c>
      <c r="G105">
        <v>98</v>
      </c>
      <c r="H105">
        <v>4</v>
      </c>
      <c r="I105" t="s">
        <v>81</v>
      </c>
      <c r="L105">
        <v>36.9</v>
      </c>
      <c r="M105">
        <v>81</v>
      </c>
      <c r="N105" t="s">
        <v>254</v>
      </c>
      <c r="Q105">
        <v>99</v>
      </c>
      <c r="S105">
        <v>62</v>
      </c>
      <c r="X105" t="s">
        <v>96</v>
      </c>
      <c r="Y105" s="14">
        <v>0.7631944444444444</v>
      </c>
      <c r="Z105" t="s">
        <v>102</v>
      </c>
      <c r="AA105">
        <v>1</v>
      </c>
      <c r="AB105">
        <v>0</v>
      </c>
      <c r="AC105">
        <v>1</v>
      </c>
      <c r="AD105">
        <v>1</v>
      </c>
      <c r="AG105">
        <v>36.4</v>
      </c>
      <c r="AH105">
        <v>80</v>
      </c>
      <c r="AI105" t="s">
        <v>253</v>
      </c>
      <c r="AL105">
        <v>94</v>
      </c>
      <c r="AS105" t="s">
        <v>96</v>
      </c>
      <c r="AT105" s="14">
        <v>4.1666666666666664E-2</v>
      </c>
      <c r="AU105" t="s">
        <v>102</v>
      </c>
      <c r="AV105">
        <v>1</v>
      </c>
      <c r="AW105">
        <v>1</v>
      </c>
      <c r="AX105">
        <v>0</v>
      </c>
      <c r="AY105">
        <v>36</v>
      </c>
      <c r="AZ105">
        <v>79</v>
      </c>
      <c r="BA105" t="s">
        <v>252</v>
      </c>
      <c r="BC105">
        <v>0</v>
      </c>
      <c r="BD105">
        <v>98</v>
      </c>
      <c r="BK105" t="s">
        <v>96</v>
      </c>
      <c r="BL105" s="14">
        <v>0.36458333333333331</v>
      </c>
      <c r="BM105" t="s">
        <v>102</v>
      </c>
      <c r="BN105">
        <v>1</v>
      </c>
      <c r="BP105">
        <v>36.9</v>
      </c>
      <c r="BQ105">
        <v>92</v>
      </c>
      <c r="BR105" t="s">
        <v>251</v>
      </c>
      <c r="CB105" t="s">
        <v>96</v>
      </c>
      <c r="CC105" s="14">
        <v>0.71875</v>
      </c>
      <c r="CD105" t="s">
        <v>102</v>
      </c>
      <c r="CE105">
        <v>1</v>
      </c>
      <c r="CF105">
        <v>1</v>
      </c>
      <c r="CH105">
        <v>36.4</v>
      </c>
      <c r="CI105">
        <v>70</v>
      </c>
      <c r="CJ105" t="s">
        <v>250</v>
      </c>
      <c r="CT105" t="s">
        <v>96</v>
      </c>
      <c r="CU105" s="14">
        <v>2.9861111111111113E-2</v>
      </c>
      <c r="CV105" t="s">
        <v>102</v>
      </c>
      <c r="CW105">
        <v>1</v>
      </c>
      <c r="CX105">
        <v>1</v>
      </c>
      <c r="CZ105">
        <v>36.4</v>
      </c>
      <c r="DA105">
        <v>89</v>
      </c>
      <c r="DB105" t="s">
        <v>249</v>
      </c>
      <c r="DD105">
        <v>0</v>
      </c>
      <c r="DL105" t="s">
        <v>96</v>
      </c>
      <c r="DM105" s="14">
        <v>0.38819444444444445</v>
      </c>
      <c r="DN105" t="s">
        <v>102</v>
      </c>
      <c r="DO105">
        <v>1</v>
      </c>
      <c r="DP105" s="15">
        <v>44489</v>
      </c>
      <c r="DQ105" s="28">
        <v>0.94652777777777775</v>
      </c>
      <c r="DR105" s="15">
        <v>44490</v>
      </c>
      <c r="DS105" s="28">
        <v>0.27152777777777776</v>
      </c>
      <c r="DT105">
        <v>469</v>
      </c>
      <c r="DU105">
        <v>35</v>
      </c>
      <c r="DV105">
        <v>434</v>
      </c>
      <c r="DW105" s="29">
        <v>0.99060000000000004</v>
      </c>
      <c r="DX105">
        <v>7</v>
      </c>
      <c r="DY105">
        <v>4</v>
      </c>
      <c r="DZ105">
        <v>8</v>
      </c>
      <c r="EA105" s="15">
        <v>44490</v>
      </c>
      <c r="EB105" s="28">
        <v>0.92013888888888884</v>
      </c>
      <c r="EC105" s="15">
        <v>44491</v>
      </c>
      <c r="ED105" s="28">
        <v>0.29166666666666669</v>
      </c>
      <c r="EE105">
        <v>536</v>
      </c>
      <c r="EF105">
        <v>40</v>
      </c>
      <c r="EG105">
        <v>496</v>
      </c>
      <c r="EH105" s="29">
        <v>0.97629999999999995</v>
      </c>
      <c r="EI105">
        <v>8</v>
      </c>
      <c r="EJ105">
        <v>12</v>
      </c>
      <c r="EK105">
        <v>8</v>
      </c>
      <c r="EN105" s="15">
        <v>41939</v>
      </c>
      <c r="EO105">
        <v>7</v>
      </c>
      <c r="EP105" t="s">
        <v>61</v>
      </c>
      <c r="EQ105">
        <v>0</v>
      </c>
      <c r="ES105">
        <v>0</v>
      </c>
      <c r="EU105">
        <v>0</v>
      </c>
      <c r="EV105" s="14">
        <v>0.875</v>
      </c>
      <c r="EW105">
        <v>5</v>
      </c>
      <c r="EX105" s="14">
        <v>0.25</v>
      </c>
      <c r="EY105">
        <v>0</v>
      </c>
      <c r="EZ105">
        <v>0</v>
      </c>
      <c r="FA105">
        <v>0</v>
      </c>
      <c r="FB105">
        <v>1</v>
      </c>
      <c r="FD105">
        <v>1</v>
      </c>
      <c r="FE105">
        <v>0</v>
      </c>
      <c r="FG105" s="14">
        <v>0.91666666666666663</v>
      </c>
      <c r="FH105">
        <v>5</v>
      </c>
      <c r="FI105">
        <v>0</v>
      </c>
      <c r="FJ105" s="14">
        <v>0.27083333333333331</v>
      </c>
      <c r="FK105">
        <v>0</v>
      </c>
      <c r="FL105" s="14">
        <v>0.29166666666666669</v>
      </c>
      <c r="FM105">
        <v>4</v>
      </c>
      <c r="FN105" s="19">
        <v>4</v>
      </c>
      <c r="FO105" s="19">
        <v>6</v>
      </c>
      <c r="FP105" s="19">
        <v>0</v>
      </c>
      <c r="FS105">
        <v>0</v>
      </c>
      <c r="FU105" s="14">
        <v>0.91666666666666663</v>
      </c>
      <c r="FV105">
        <v>5</v>
      </c>
      <c r="FW105">
        <v>0</v>
      </c>
      <c r="FX105" s="14">
        <v>0.29166666666666669</v>
      </c>
      <c r="FY105">
        <v>0</v>
      </c>
      <c r="FZ105" s="14">
        <v>0.30208333333333331</v>
      </c>
      <c r="GA105">
        <v>5</v>
      </c>
      <c r="GB105">
        <v>4</v>
      </c>
      <c r="GC105">
        <v>8.5</v>
      </c>
      <c r="GD105">
        <v>8</v>
      </c>
    </row>
    <row r="106" spans="1:197" x14ac:dyDescent="0.2">
      <c r="A106">
        <v>48</v>
      </c>
      <c r="B106" s="12"/>
      <c r="C106" t="s">
        <v>154</v>
      </c>
      <c r="D106">
        <v>0</v>
      </c>
      <c r="E106">
        <v>9.5</v>
      </c>
      <c r="F106" t="s">
        <v>61</v>
      </c>
      <c r="G106">
        <v>92</v>
      </c>
      <c r="H106">
        <v>4</v>
      </c>
      <c r="I106" t="s">
        <v>81</v>
      </c>
      <c r="L106">
        <v>36.700000000000003</v>
      </c>
      <c r="M106">
        <v>73</v>
      </c>
      <c r="N106" t="s">
        <v>248</v>
      </c>
      <c r="Q106">
        <v>98</v>
      </c>
      <c r="U106" t="s">
        <v>203</v>
      </c>
      <c r="V106" s="14">
        <v>0.82013888888888886</v>
      </c>
      <c r="W106" t="s">
        <v>210</v>
      </c>
      <c r="X106" t="s">
        <v>96</v>
      </c>
      <c r="Y106" s="14">
        <v>0.70833333333333337</v>
      </c>
      <c r="Z106" t="s">
        <v>245</v>
      </c>
      <c r="AA106">
        <v>1</v>
      </c>
      <c r="AB106">
        <v>0</v>
      </c>
      <c r="AC106">
        <v>1</v>
      </c>
      <c r="AD106">
        <v>1</v>
      </c>
      <c r="AG106">
        <v>36.9</v>
      </c>
      <c r="AH106">
        <v>85</v>
      </c>
      <c r="AI106" t="s">
        <v>204</v>
      </c>
      <c r="AL106">
        <v>99</v>
      </c>
      <c r="AQ106" s="14"/>
      <c r="AS106" t="s">
        <v>96</v>
      </c>
      <c r="AT106" s="14">
        <v>4.2361111111111106E-2</v>
      </c>
      <c r="AU106" t="s">
        <v>245</v>
      </c>
      <c r="AV106">
        <v>1</v>
      </c>
      <c r="AW106">
        <v>1</v>
      </c>
      <c r="AX106">
        <v>0</v>
      </c>
      <c r="AY106">
        <v>36.4</v>
      </c>
      <c r="AZ106">
        <v>96</v>
      </c>
      <c r="BA106" t="s">
        <v>247</v>
      </c>
      <c r="BC106">
        <v>0</v>
      </c>
      <c r="BH106" t="s">
        <v>203</v>
      </c>
      <c r="BI106" s="14">
        <v>0.51458333333333328</v>
      </c>
      <c r="BJ106" t="s">
        <v>210</v>
      </c>
      <c r="BK106" t="s">
        <v>96</v>
      </c>
      <c r="BL106" s="14">
        <v>0.36180555555555555</v>
      </c>
      <c r="BM106" t="s">
        <v>245</v>
      </c>
      <c r="BN106">
        <v>1</v>
      </c>
      <c r="BP106">
        <v>36.700000000000003</v>
      </c>
      <c r="BQ106">
        <v>92</v>
      </c>
      <c r="BR106" t="s">
        <v>246</v>
      </c>
      <c r="BT106">
        <v>0</v>
      </c>
      <c r="BY106" t="s">
        <v>211</v>
      </c>
      <c r="BZ106" s="14">
        <v>0.93472222222222223</v>
      </c>
      <c r="CA106" t="s">
        <v>95</v>
      </c>
      <c r="CB106" t="s">
        <v>96</v>
      </c>
      <c r="CC106" s="14">
        <v>0.72222222222222221</v>
      </c>
      <c r="CD106" t="s">
        <v>245</v>
      </c>
      <c r="CE106">
        <v>1</v>
      </c>
      <c r="CF106">
        <v>1</v>
      </c>
      <c r="CH106">
        <v>36.700000000000003</v>
      </c>
      <c r="CI106">
        <v>91</v>
      </c>
      <c r="CJ106" t="s">
        <v>244</v>
      </c>
      <c r="CT106" t="s">
        <v>96</v>
      </c>
      <c r="CU106" s="14">
        <v>2.7083333333333334E-2</v>
      </c>
      <c r="CV106" t="s">
        <v>245</v>
      </c>
      <c r="CW106">
        <v>1</v>
      </c>
      <c r="CX106">
        <v>1</v>
      </c>
      <c r="CZ106">
        <v>36.799999999999997</v>
      </c>
      <c r="DA106">
        <v>91</v>
      </c>
      <c r="DB106" t="s">
        <v>244</v>
      </c>
      <c r="DI106" t="s">
        <v>211</v>
      </c>
      <c r="DJ106" s="14">
        <v>0.42777777777777781</v>
      </c>
      <c r="DK106" t="s">
        <v>95</v>
      </c>
      <c r="DO106">
        <v>1</v>
      </c>
      <c r="DP106" s="15">
        <v>44489</v>
      </c>
      <c r="DQ106" s="28">
        <v>7.6388888888888886E-3</v>
      </c>
      <c r="DR106" s="15">
        <v>44490</v>
      </c>
      <c r="DS106" s="28">
        <v>0.27430555555555552</v>
      </c>
      <c r="DT106">
        <v>385</v>
      </c>
      <c r="DU106">
        <v>23</v>
      </c>
      <c r="DV106">
        <v>362</v>
      </c>
      <c r="DW106" s="29">
        <v>0.97840000000000005</v>
      </c>
      <c r="DX106">
        <v>14</v>
      </c>
      <c r="DY106">
        <v>8</v>
      </c>
      <c r="DZ106">
        <v>9</v>
      </c>
      <c r="EA106" s="15">
        <v>44490</v>
      </c>
      <c r="EB106" s="28">
        <v>0.95833333333333337</v>
      </c>
      <c r="EC106" s="15">
        <v>44491</v>
      </c>
      <c r="ED106" s="28">
        <v>0.28194444444444444</v>
      </c>
      <c r="EE106">
        <v>467</v>
      </c>
      <c r="EF106">
        <v>30</v>
      </c>
      <c r="EG106">
        <v>437</v>
      </c>
      <c r="EH106" s="29">
        <v>0.95020000000000004</v>
      </c>
      <c r="EI106">
        <v>3</v>
      </c>
      <c r="EJ106">
        <v>22</v>
      </c>
      <c r="EK106">
        <v>14</v>
      </c>
      <c r="EN106" s="15">
        <v>44294</v>
      </c>
      <c r="EO106">
        <v>9.5</v>
      </c>
      <c r="EP106" t="s">
        <v>61</v>
      </c>
      <c r="EQ106">
        <v>0</v>
      </c>
      <c r="ES106">
        <v>0</v>
      </c>
      <c r="EU106">
        <v>0</v>
      </c>
      <c r="EV106" s="14">
        <v>0.83333333333333337</v>
      </c>
      <c r="EW106">
        <v>5</v>
      </c>
      <c r="EX106" s="14">
        <v>0.29166666666666669</v>
      </c>
      <c r="EY106">
        <v>0</v>
      </c>
      <c r="EZ106">
        <v>0</v>
      </c>
      <c r="FA106">
        <v>0</v>
      </c>
      <c r="FB106">
        <v>1</v>
      </c>
      <c r="FC106" t="s">
        <v>158</v>
      </c>
      <c r="FD106">
        <v>2</v>
      </c>
      <c r="FE106">
        <v>1</v>
      </c>
      <c r="FF106" t="s">
        <v>159</v>
      </c>
      <c r="FG106" s="14">
        <v>0.91666666666666663</v>
      </c>
      <c r="FH106">
        <v>120</v>
      </c>
      <c r="FI106">
        <v>0</v>
      </c>
      <c r="FJ106" s="14">
        <v>0.27083333333333331</v>
      </c>
      <c r="FK106">
        <v>1</v>
      </c>
      <c r="FL106" s="14">
        <v>0.33333333333333331</v>
      </c>
      <c r="FM106">
        <v>5</v>
      </c>
      <c r="FN106" s="19">
        <v>3</v>
      </c>
      <c r="FO106" s="19">
        <v>5</v>
      </c>
      <c r="FP106" s="19">
        <v>1</v>
      </c>
      <c r="FQ106" s="21" t="s">
        <v>160</v>
      </c>
      <c r="FR106" s="19">
        <v>2.5</v>
      </c>
      <c r="FS106" s="19">
        <v>1</v>
      </c>
      <c r="FT106" t="s">
        <v>159</v>
      </c>
      <c r="FU106" s="14">
        <v>0.95138888888888884</v>
      </c>
      <c r="FV106">
        <v>1</v>
      </c>
      <c r="FW106">
        <v>0</v>
      </c>
      <c r="FX106" s="14">
        <v>0.29166666666666669</v>
      </c>
      <c r="FY106">
        <v>0</v>
      </c>
      <c r="FZ106" s="14">
        <v>0.2986111111111111</v>
      </c>
      <c r="GA106">
        <v>4</v>
      </c>
      <c r="GB106">
        <v>3</v>
      </c>
      <c r="GC106">
        <v>6</v>
      </c>
      <c r="GD106">
        <v>7</v>
      </c>
    </row>
    <row r="107" spans="1:197" x14ac:dyDescent="0.2">
      <c r="A107">
        <v>52</v>
      </c>
      <c r="B107" s="12">
        <v>23</v>
      </c>
      <c r="C107" t="s">
        <v>71</v>
      </c>
      <c r="D107">
        <v>0</v>
      </c>
      <c r="E107">
        <v>5</v>
      </c>
      <c r="F107" t="s">
        <v>61</v>
      </c>
      <c r="G107">
        <v>196</v>
      </c>
      <c r="H107">
        <v>8</v>
      </c>
      <c r="I107" t="s">
        <v>81</v>
      </c>
      <c r="L107">
        <v>37.1</v>
      </c>
      <c r="M107">
        <v>97</v>
      </c>
      <c r="N107" t="s">
        <v>223</v>
      </c>
      <c r="P107">
        <v>0</v>
      </c>
      <c r="Q107">
        <v>98</v>
      </c>
      <c r="X107" t="s">
        <v>216</v>
      </c>
      <c r="Y107" s="14">
        <v>0.77083333333333337</v>
      </c>
      <c r="Z107" t="s">
        <v>215</v>
      </c>
      <c r="AA107">
        <v>1</v>
      </c>
      <c r="AB107">
        <v>0</v>
      </c>
      <c r="AC107">
        <v>1</v>
      </c>
      <c r="AD107">
        <v>1</v>
      </c>
      <c r="AG107">
        <v>36.700000000000003</v>
      </c>
      <c r="AH107">
        <v>70</v>
      </c>
      <c r="AI107" t="s">
        <v>222</v>
      </c>
      <c r="AS107" t="s">
        <v>216</v>
      </c>
      <c r="AT107" s="14">
        <v>2.4305555555555556E-2</v>
      </c>
      <c r="AU107" t="s">
        <v>221</v>
      </c>
      <c r="AV107">
        <v>1</v>
      </c>
      <c r="AW107">
        <v>1</v>
      </c>
      <c r="AX107">
        <v>0</v>
      </c>
      <c r="AY107">
        <v>36.4</v>
      </c>
      <c r="AZ107">
        <v>90</v>
      </c>
      <c r="BA107" t="s">
        <v>220</v>
      </c>
      <c r="BK107" t="s">
        <v>219</v>
      </c>
      <c r="BL107" s="14">
        <v>0.53125</v>
      </c>
      <c r="BM107" t="s">
        <v>215</v>
      </c>
      <c r="BN107">
        <v>1</v>
      </c>
      <c r="BQ107">
        <v>105</v>
      </c>
      <c r="BR107" t="s">
        <v>218</v>
      </c>
      <c r="CB107" t="s">
        <v>216</v>
      </c>
      <c r="CC107" s="14">
        <v>0.76458333333333339</v>
      </c>
      <c r="CD107" t="s">
        <v>215</v>
      </c>
      <c r="CE107">
        <v>1</v>
      </c>
      <c r="CF107">
        <v>1</v>
      </c>
      <c r="CH107">
        <v>36.700000000000003</v>
      </c>
      <c r="CI107">
        <v>77</v>
      </c>
      <c r="CJ107" t="s">
        <v>217</v>
      </c>
      <c r="CL107">
        <v>0</v>
      </c>
      <c r="CM107">
        <v>100</v>
      </c>
      <c r="CT107" t="s">
        <v>216</v>
      </c>
      <c r="CU107" s="14">
        <v>1.3888888888888889E-3</v>
      </c>
      <c r="CV107" t="s">
        <v>215</v>
      </c>
      <c r="CW107">
        <v>1</v>
      </c>
      <c r="CX107">
        <v>1</v>
      </c>
      <c r="CZ107">
        <v>36.4</v>
      </c>
      <c r="DA107">
        <v>87</v>
      </c>
      <c r="DB107" t="s">
        <v>214</v>
      </c>
      <c r="DD107">
        <v>0</v>
      </c>
      <c r="DO107">
        <v>1</v>
      </c>
      <c r="DP107" s="15">
        <v>44505</v>
      </c>
      <c r="DQ107" s="28">
        <v>0.8520833333333333</v>
      </c>
      <c r="DR107" s="15">
        <v>44506</v>
      </c>
      <c r="DS107" s="28">
        <v>0.25555555555555559</v>
      </c>
      <c r="DT107">
        <v>582</v>
      </c>
      <c r="DU107">
        <v>124</v>
      </c>
      <c r="DV107">
        <v>458</v>
      </c>
      <c r="DW107" s="29">
        <v>0.81059999999999999</v>
      </c>
      <c r="DX107">
        <v>7</v>
      </c>
      <c r="DY107">
        <v>107</v>
      </c>
      <c r="DZ107">
        <v>17</v>
      </c>
      <c r="EA107" s="15">
        <v>44506</v>
      </c>
      <c r="EB107" s="28">
        <v>0.9784722222222223</v>
      </c>
      <c r="EC107" s="15">
        <v>44507</v>
      </c>
      <c r="ED107" s="28">
        <v>0.22916666666666666</v>
      </c>
      <c r="EE107">
        <v>362</v>
      </c>
      <c r="EF107">
        <v>58</v>
      </c>
      <c r="EG107">
        <v>304</v>
      </c>
      <c r="EH107" s="29">
        <v>0.86119999999999997</v>
      </c>
      <c r="EI107">
        <v>8</v>
      </c>
      <c r="EJ107">
        <v>49</v>
      </c>
      <c r="EK107">
        <v>11</v>
      </c>
      <c r="EN107" s="15">
        <v>42656</v>
      </c>
      <c r="EO107">
        <v>5</v>
      </c>
      <c r="EP107" t="s">
        <v>61</v>
      </c>
      <c r="EQ107">
        <v>0</v>
      </c>
      <c r="ES107">
        <v>0</v>
      </c>
      <c r="EU107">
        <v>0</v>
      </c>
      <c r="EV107" s="14">
        <v>0.875</v>
      </c>
      <c r="EW107">
        <v>5</v>
      </c>
      <c r="EX107" s="14">
        <v>0.25</v>
      </c>
      <c r="EY107">
        <v>1</v>
      </c>
      <c r="EZ107">
        <v>0</v>
      </c>
      <c r="FA107">
        <v>0</v>
      </c>
      <c r="FB107">
        <v>0</v>
      </c>
      <c r="FG107" s="14">
        <v>0.85416666666666663</v>
      </c>
      <c r="FH107">
        <v>20</v>
      </c>
      <c r="FI107">
        <v>1</v>
      </c>
      <c r="FJ107" s="14">
        <v>0.25694444444444448</v>
      </c>
      <c r="FK107">
        <v>1</v>
      </c>
      <c r="FL107" s="14">
        <v>0.29166666666666669</v>
      </c>
      <c r="FM107">
        <v>4</v>
      </c>
      <c r="FN107" s="19">
        <v>4</v>
      </c>
      <c r="FO107" s="19">
        <v>9</v>
      </c>
      <c r="FP107" s="19">
        <v>1</v>
      </c>
      <c r="FQ107" s="14">
        <v>0.58333333333333337</v>
      </c>
      <c r="FR107" s="19">
        <v>2</v>
      </c>
      <c r="FS107" s="19">
        <v>0</v>
      </c>
      <c r="FU107" s="14">
        <v>0.97222222222222221</v>
      </c>
      <c r="FV107">
        <v>30</v>
      </c>
      <c r="FW107">
        <v>0</v>
      </c>
      <c r="FX107" s="14">
        <v>0.22916666666666666</v>
      </c>
      <c r="FY107">
        <v>0</v>
      </c>
      <c r="FZ107" s="14">
        <v>0.26041666666666669</v>
      </c>
      <c r="GA107">
        <v>3</v>
      </c>
      <c r="GB107">
        <v>3</v>
      </c>
      <c r="GC107">
        <v>6.5</v>
      </c>
      <c r="GD107">
        <v>6</v>
      </c>
    </row>
    <row r="108" spans="1:197" x14ac:dyDescent="0.2">
      <c r="A108">
        <v>53</v>
      </c>
      <c r="B108" s="12"/>
      <c r="C108" t="s">
        <v>213</v>
      </c>
      <c r="D108">
        <v>0</v>
      </c>
      <c r="E108">
        <v>12</v>
      </c>
      <c r="F108" t="s">
        <v>60</v>
      </c>
      <c r="G108">
        <v>188</v>
      </c>
      <c r="H108">
        <v>8</v>
      </c>
      <c r="I108" t="s">
        <v>81</v>
      </c>
      <c r="L108">
        <v>36.6</v>
      </c>
      <c r="M108">
        <v>90</v>
      </c>
      <c r="N108" t="s">
        <v>212</v>
      </c>
      <c r="P108">
        <v>0</v>
      </c>
      <c r="U108" t="s">
        <v>211</v>
      </c>
      <c r="V108" s="14">
        <v>0.72916666666666663</v>
      </c>
      <c r="W108" t="s">
        <v>210</v>
      </c>
      <c r="AA108">
        <v>0</v>
      </c>
      <c r="AB108">
        <v>0</v>
      </c>
      <c r="AC108">
        <v>1</v>
      </c>
      <c r="AD108">
        <v>1</v>
      </c>
      <c r="AG108">
        <v>36.299999999999997</v>
      </c>
      <c r="AH108">
        <v>73</v>
      </c>
      <c r="AL108">
        <v>97</v>
      </c>
      <c r="AV108">
        <v>0</v>
      </c>
      <c r="AW108">
        <v>0</v>
      </c>
      <c r="AX108">
        <v>0</v>
      </c>
      <c r="AY108">
        <v>36.9</v>
      </c>
      <c r="AZ108">
        <v>77</v>
      </c>
      <c r="BA108" t="s">
        <v>209</v>
      </c>
      <c r="BN108">
        <v>0</v>
      </c>
      <c r="BP108">
        <v>36.9</v>
      </c>
      <c r="BQ108">
        <v>74</v>
      </c>
      <c r="BR108" t="s">
        <v>208</v>
      </c>
      <c r="BT108">
        <v>0</v>
      </c>
      <c r="BU108">
        <v>100</v>
      </c>
      <c r="CE108">
        <v>0</v>
      </c>
      <c r="CF108">
        <v>0</v>
      </c>
      <c r="CH108">
        <v>36.6</v>
      </c>
      <c r="CI108">
        <v>70</v>
      </c>
      <c r="CM108">
        <v>97</v>
      </c>
      <c r="CW108">
        <v>0</v>
      </c>
      <c r="CX108">
        <v>0</v>
      </c>
      <c r="CZ108">
        <v>37</v>
      </c>
      <c r="DA108">
        <v>85</v>
      </c>
      <c r="DB108" t="s">
        <v>207</v>
      </c>
      <c r="DD108">
        <v>0</v>
      </c>
      <c r="DE108">
        <v>99</v>
      </c>
      <c r="DO108">
        <v>0</v>
      </c>
      <c r="DP108" s="15">
        <v>44511</v>
      </c>
      <c r="DQ108" s="28">
        <v>6.5972222222222224E-2</v>
      </c>
      <c r="DR108" s="15">
        <v>44511</v>
      </c>
      <c r="DS108" s="28">
        <v>0.35000000000000003</v>
      </c>
      <c r="DT108">
        <v>410</v>
      </c>
      <c r="DU108">
        <v>24</v>
      </c>
      <c r="DV108">
        <v>386</v>
      </c>
      <c r="DW108" s="29">
        <v>0.95779999999999998</v>
      </c>
      <c r="DX108">
        <v>6</v>
      </c>
      <c r="DY108">
        <v>17</v>
      </c>
      <c r="DZ108">
        <v>17</v>
      </c>
      <c r="EA108" s="15">
        <v>44511</v>
      </c>
      <c r="EB108" s="28">
        <v>0.96875</v>
      </c>
      <c r="EC108" s="15">
        <v>44512</v>
      </c>
      <c r="ED108" s="28">
        <v>0.3354166666666667</v>
      </c>
      <c r="EE108">
        <v>529</v>
      </c>
      <c r="EF108">
        <v>25</v>
      </c>
      <c r="EG108">
        <v>504</v>
      </c>
      <c r="EH108" s="29">
        <v>0.96</v>
      </c>
      <c r="EI108">
        <v>3</v>
      </c>
      <c r="EJ108">
        <v>21</v>
      </c>
      <c r="EK108">
        <v>13</v>
      </c>
      <c r="EN108" s="15">
        <v>40080</v>
      </c>
      <c r="EO108">
        <v>12.2</v>
      </c>
      <c r="EP108" t="s">
        <v>60</v>
      </c>
      <c r="EQ108">
        <v>0</v>
      </c>
      <c r="ES108">
        <v>0</v>
      </c>
      <c r="EU108">
        <v>0</v>
      </c>
      <c r="EV108" s="14">
        <v>0.92708333333333337</v>
      </c>
      <c r="EW108">
        <v>20</v>
      </c>
      <c r="EX108" s="14">
        <v>0.29166666666666669</v>
      </c>
      <c r="EY108">
        <v>0</v>
      </c>
      <c r="EZ108">
        <v>0</v>
      </c>
      <c r="FA108">
        <v>0</v>
      </c>
      <c r="FB108">
        <v>1</v>
      </c>
      <c r="FC108" t="s">
        <v>142</v>
      </c>
      <c r="FD108">
        <v>2</v>
      </c>
      <c r="FE108">
        <v>1</v>
      </c>
      <c r="FF108" t="s">
        <v>447</v>
      </c>
      <c r="FG108" s="14">
        <v>8.3333333333333329E-2</v>
      </c>
      <c r="FH108">
        <v>90</v>
      </c>
      <c r="FI108">
        <v>1</v>
      </c>
      <c r="FJ108" s="14">
        <v>0.34722222222222227</v>
      </c>
      <c r="FK108">
        <v>1</v>
      </c>
      <c r="FL108" s="14">
        <v>0.3611111111111111</v>
      </c>
      <c r="FM108">
        <v>4</v>
      </c>
      <c r="FN108" s="19">
        <v>2</v>
      </c>
      <c r="FO108" s="19">
        <v>6</v>
      </c>
      <c r="FP108" s="19">
        <v>0</v>
      </c>
      <c r="FS108">
        <v>0</v>
      </c>
      <c r="FU108" s="14">
        <v>0.96875</v>
      </c>
      <c r="FV108">
        <v>5</v>
      </c>
      <c r="FW108">
        <v>1</v>
      </c>
      <c r="FX108" s="14">
        <v>0.33680555555555558</v>
      </c>
      <c r="FY108">
        <v>0</v>
      </c>
      <c r="GA108">
        <v>4</v>
      </c>
      <c r="GB108">
        <v>2</v>
      </c>
      <c r="GC108">
        <v>8.75</v>
      </c>
      <c r="GD108">
        <v>8</v>
      </c>
    </row>
    <row r="109" spans="1:197" x14ac:dyDescent="0.2">
      <c r="A109">
        <v>54</v>
      </c>
      <c r="B109" s="12"/>
      <c r="C109" t="s">
        <v>181</v>
      </c>
      <c r="D109">
        <v>0</v>
      </c>
      <c r="E109">
        <v>10</v>
      </c>
      <c r="F109" t="s">
        <v>60</v>
      </c>
      <c r="G109">
        <v>181</v>
      </c>
      <c r="H109">
        <v>7</v>
      </c>
      <c r="I109" t="s">
        <v>81</v>
      </c>
      <c r="L109">
        <v>36.700000000000003</v>
      </c>
      <c r="M109">
        <v>78</v>
      </c>
      <c r="N109" t="s">
        <v>206</v>
      </c>
      <c r="P109">
        <v>0</v>
      </c>
      <c r="Q109">
        <v>97</v>
      </c>
      <c r="X109" t="s">
        <v>96</v>
      </c>
      <c r="Y109" s="14">
        <v>0.73055555555555562</v>
      </c>
      <c r="Z109" t="s">
        <v>198</v>
      </c>
      <c r="AA109">
        <v>1</v>
      </c>
      <c r="AB109">
        <v>0</v>
      </c>
      <c r="AC109">
        <v>1</v>
      </c>
      <c r="AD109">
        <v>1</v>
      </c>
      <c r="AG109">
        <v>36.799999999999997</v>
      </c>
      <c r="AH109">
        <v>66</v>
      </c>
      <c r="AI109" t="s">
        <v>205</v>
      </c>
      <c r="AS109" t="s">
        <v>96</v>
      </c>
      <c r="AT109" s="14">
        <v>4.1666666666666664E-2</v>
      </c>
      <c r="AU109" t="s">
        <v>198</v>
      </c>
      <c r="AV109">
        <v>1</v>
      </c>
      <c r="AW109">
        <v>1</v>
      </c>
      <c r="AX109">
        <v>0</v>
      </c>
      <c r="AY109">
        <v>36.9</v>
      </c>
      <c r="AZ109">
        <v>79</v>
      </c>
      <c r="BA109" t="s">
        <v>204</v>
      </c>
      <c r="BH109" t="s">
        <v>203</v>
      </c>
      <c r="BI109" s="14">
        <v>0.46458333333333335</v>
      </c>
      <c r="BJ109" t="s">
        <v>202</v>
      </c>
      <c r="BK109" t="s">
        <v>96</v>
      </c>
      <c r="BL109" s="14">
        <v>0.3743055555555555</v>
      </c>
      <c r="BM109" t="s">
        <v>198</v>
      </c>
      <c r="BN109">
        <v>1</v>
      </c>
      <c r="BP109">
        <v>36.4</v>
      </c>
      <c r="BQ109">
        <v>85</v>
      </c>
      <c r="BR109" t="s">
        <v>201</v>
      </c>
      <c r="BU109">
        <v>99</v>
      </c>
      <c r="CB109" t="s">
        <v>96</v>
      </c>
      <c r="CC109" s="14">
        <v>0.70763888888888893</v>
      </c>
      <c r="CD109" t="s">
        <v>198</v>
      </c>
      <c r="CE109">
        <v>1</v>
      </c>
      <c r="CF109">
        <v>1</v>
      </c>
      <c r="CH109">
        <v>36.700000000000003</v>
      </c>
      <c r="CI109">
        <v>70</v>
      </c>
      <c r="CJ109" t="s">
        <v>200</v>
      </c>
      <c r="CL109">
        <v>0</v>
      </c>
      <c r="CM109">
        <v>100</v>
      </c>
      <c r="CT109" t="s">
        <v>96</v>
      </c>
      <c r="CU109" s="14">
        <v>4.2361111111111106E-2</v>
      </c>
      <c r="CV109" t="s">
        <v>198</v>
      </c>
      <c r="CW109">
        <v>1</v>
      </c>
      <c r="CX109">
        <v>1</v>
      </c>
      <c r="CZ109">
        <v>36.6</v>
      </c>
      <c r="DA109">
        <v>83</v>
      </c>
      <c r="DB109" t="s">
        <v>199</v>
      </c>
      <c r="DE109">
        <v>100</v>
      </c>
      <c r="DL109" t="s">
        <v>96</v>
      </c>
      <c r="DM109">
        <v>13</v>
      </c>
      <c r="DN109" t="s">
        <v>198</v>
      </c>
      <c r="DO109">
        <v>1</v>
      </c>
      <c r="DP109" s="15">
        <v>44565</v>
      </c>
      <c r="DQ109" s="28">
        <v>0.94791666666666663</v>
      </c>
      <c r="DR109" s="15">
        <v>44566</v>
      </c>
      <c r="DS109" s="28">
        <v>0.33263888888888887</v>
      </c>
      <c r="DT109">
        <v>555</v>
      </c>
      <c r="DU109">
        <v>41</v>
      </c>
      <c r="DV109">
        <v>514</v>
      </c>
      <c r="DW109" s="29">
        <v>0.93279999999999996</v>
      </c>
      <c r="DX109">
        <v>3</v>
      </c>
      <c r="DY109">
        <v>37</v>
      </c>
      <c r="DZ109">
        <v>6</v>
      </c>
      <c r="EA109" s="15">
        <v>44566</v>
      </c>
      <c r="EB109" s="28">
        <v>0.94305555555555554</v>
      </c>
      <c r="EC109" s="15">
        <v>44567</v>
      </c>
      <c r="ED109" s="28">
        <v>0.28472222222222221</v>
      </c>
      <c r="EE109">
        <v>493</v>
      </c>
      <c r="EF109">
        <v>54</v>
      </c>
      <c r="EG109">
        <v>439</v>
      </c>
      <c r="EH109" s="29">
        <v>0.91269999999999996</v>
      </c>
      <c r="EI109">
        <v>10</v>
      </c>
      <c r="EJ109">
        <v>42</v>
      </c>
      <c r="EK109">
        <v>11</v>
      </c>
      <c r="EN109" s="15">
        <v>40687</v>
      </c>
      <c r="EO109">
        <v>10.5</v>
      </c>
      <c r="EP109" t="s">
        <v>60</v>
      </c>
      <c r="EQ109">
        <v>0</v>
      </c>
      <c r="ES109">
        <v>0</v>
      </c>
      <c r="EU109">
        <v>0</v>
      </c>
      <c r="EV109" s="14">
        <v>0.875</v>
      </c>
      <c r="EW109">
        <v>60</v>
      </c>
      <c r="EX109" s="14">
        <v>0.29166666666666669</v>
      </c>
      <c r="EY109">
        <v>0</v>
      </c>
      <c r="EZ109">
        <v>0</v>
      </c>
      <c r="FA109">
        <v>0</v>
      </c>
      <c r="FB109">
        <v>1</v>
      </c>
      <c r="FG109" s="14">
        <v>0.9375</v>
      </c>
      <c r="FH109">
        <v>5</v>
      </c>
      <c r="FI109">
        <v>0</v>
      </c>
      <c r="FJ109" s="14">
        <v>0.33333333333333331</v>
      </c>
      <c r="FK109">
        <v>0</v>
      </c>
      <c r="FL109" s="14">
        <v>0.35416666666666669</v>
      </c>
      <c r="FM109">
        <v>5</v>
      </c>
      <c r="FN109">
        <v>4</v>
      </c>
      <c r="FO109">
        <v>10.5</v>
      </c>
      <c r="FP109">
        <v>1</v>
      </c>
      <c r="FS109">
        <v>1</v>
      </c>
      <c r="FT109" t="s">
        <v>139</v>
      </c>
      <c r="FU109" s="14">
        <v>0.9375</v>
      </c>
      <c r="FV109">
        <v>15</v>
      </c>
      <c r="FW109">
        <v>3</v>
      </c>
      <c r="FX109" s="14">
        <v>0.27083333333333331</v>
      </c>
      <c r="FY109">
        <v>1</v>
      </c>
      <c r="FZ109" s="14">
        <v>0.27777777777777779</v>
      </c>
      <c r="GA109">
        <v>3</v>
      </c>
      <c r="GB109">
        <v>2</v>
      </c>
      <c r="GC109">
        <v>8</v>
      </c>
      <c r="GD109">
        <v>5</v>
      </c>
    </row>
    <row r="110" spans="1:197" x14ac:dyDescent="0.2">
      <c r="A110">
        <v>55</v>
      </c>
      <c r="B110" s="12">
        <v>57</v>
      </c>
      <c r="C110" t="s">
        <v>197</v>
      </c>
      <c r="D110">
        <v>0</v>
      </c>
      <c r="E110">
        <v>15.1</v>
      </c>
      <c r="F110" t="s">
        <v>60</v>
      </c>
      <c r="G110">
        <v>102</v>
      </c>
      <c r="H110">
        <v>4</v>
      </c>
      <c r="I110" t="s">
        <v>81</v>
      </c>
      <c r="L110">
        <v>36.700000000000003</v>
      </c>
      <c r="M110">
        <v>85</v>
      </c>
      <c r="N110" t="s">
        <v>196</v>
      </c>
      <c r="P110">
        <v>0</v>
      </c>
      <c r="Q110">
        <v>98</v>
      </c>
      <c r="AA110">
        <v>1</v>
      </c>
      <c r="AB110">
        <v>0</v>
      </c>
      <c r="AC110">
        <v>1</v>
      </c>
      <c r="AD110">
        <v>1</v>
      </c>
      <c r="AG110">
        <v>36.700000000000003</v>
      </c>
      <c r="AH110">
        <v>87</v>
      </c>
      <c r="AI110" t="s">
        <v>195</v>
      </c>
      <c r="AV110">
        <v>0</v>
      </c>
      <c r="AW110">
        <v>1</v>
      </c>
      <c r="AX110">
        <v>0</v>
      </c>
      <c r="AY110">
        <v>36.700000000000003</v>
      </c>
      <c r="AZ110">
        <v>90</v>
      </c>
      <c r="BA110" t="s">
        <v>189</v>
      </c>
      <c r="BN110">
        <v>1</v>
      </c>
      <c r="BP110">
        <v>36.700000000000003</v>
      </c>
      <c r="BQ110">
        <v>80</v>
      </c>
      <c r="BR110" t="s">
        <v>188</v>
      </c>
      <c r="BT110">
        <v>0</v>
      </c>
      <c r="BU110">
        <v>100</v>
      </c>
      <c r="CE110">
        <v>0</v>
      </c>
      <c r="CF110">
        <v>1</v>
      </c>
      <c r="CH110">
        <v>36.5</v>
      </c>
      <c r="CL110">
        <v>0</v>
      </c>
      <c r="CW110">
        <v>0</v>
      </c>
      <c r="CX110">
        <v>1</v>
      </c>
      <c r="CZ110">
        <v>36.9</v>
      </c>
      <c r="DA110">
        <v>87</v>
      </c>
      <c r="DB110" t="s">
        <v>194</v>
      </c>
      <c r="DD110">
        <v>0</v>
      </c>
      <c r="DO110">
        <v>1</v>
      </c>
      <c r="DP110" s="15">
        <v>44565</v>
      </c>
      <c r="DQ110" s="28">
        <v>0.93402777777777779</v>
      </c>
      <c r="DR110" s="15">
        <v>44566</v>
      </c>
      <c r="DS110" s="28">
        <v>0.2388888888888889</v>
      </c>
      <c r="DT110">
        <v>440</v>
      </c>
      <c r="DU110">
        <v>12</v>
      </c>
      <c r="DV110">
        <v>428</v>
      </c>
      <c r="DW110" s="29">
        <v>0.97940000000000005</v>
      </c>
      <c r="DX110">
        <v>2</v>
      </c>
      <c r="DY110">
        <v>9</v>
      </c>
      <c r="DZ110">
        <v>5</v>
      </c>
      <c r="EA110" s="15">
        <v>44566</v>
      </c>
      <c r="EB110" s="28">
        <v>0.92083333333333339</v>
      </c>
      <c r="EC110" s="15">
        <v>44567</v>
      </c>
      <c r="ED110" s="28">
        <v>0.29791666666666666</v>
      </c>
      <c r="EE110">
        <v>544</v>
      </c>
      <c r="EF110">
        <v>26</v>
      </c>
      <c r="EG110">
        <v>518</v>
      </c>
      <c r="EH110" s="29">
        <v>0.96819999999999995</v>
      </c>
      <c r="EI110">
        <v>8</v>
      </c>
      <c r="EJ110">
        <v>17</v>
      </c>
      <c r="EK110">
        <v>12</v>
      </c>
      <c r="EN110" s="15">
        <v>39036</v>
      </c>
      <c r="EO110">
        <v>15.2</v>
      </c>
      <c r="EP110" t="s">
        <v>60</v>
      </c>
      <c r="EQ110">
        <v>0</v>
      </c>
      <c r="ES110">
        <v>1</v>
      </c>
      <c r="ET110" t="s">
        <v>182</v>
      </c>
      <c r="EU110">
        <v>0</v>
      </c>
      <c r="EV110" s="14">
        <v>0.95833333333333337</v>
      </c>
      <c r="EW110">
        <v>30</v>
      </c>
      <c r="EX110" s="14">
        <v>0.27083333333333331</v>
      </c>
      <c r="EY110">
        <v>0</v>
      </c>
      <c r="EZ110">
        <v>1</v>
      </c>
      <c r="FA110" t="s">
        <v>183</v>
      </c>
      <c r="FB110">
        <v>0</v>
      </c>
      <c r="FE110">
        <v>1</v>
      </c>
      <c r="FF110" t="s">
        <v>184</v>
      </c>
      <c r="FG110" s="14">
        <v>0.95833333333333337</v>
      </c>
      <c r="FH110">
        <v>20</v>
      </c>
      <c r="FI110">
        <v>4</v>
      </c>
      <c r="FJ110" s="14">
        <v>0.23958333333333334</v>
      </c>
      <c r="FK110">
        <v>1</v>
      </c>
      <c r="FL110" s="14">
        <v>0.26041666666666669</v>
      </c>
      <c r="FM110">
        <v>3</v>
      </c>
      <c r="FN110">
        <v>3</v>
      </c>
      <c r="FO110">
        <v>7.5</v>
      </c>
      <c r="FP110">
        <v>0</v>
      </c>
      <c r="FS110">
        <v>1</v>
      </c>
      <c r="FT110" t="s">
        <v>184</v>
      </c>
      <c r="FU110" s="14">
        <v>0.97916666666666663</v>
      </c>
      <c r="FV110">
        <v>5</v>
      </c>
      <c r="FW110">
        <v>3</v>
      </c>
      <c r="FX110" s="14">
        <v>0.28125</v>
      </c>
      <c r="FY110">
        <v>0</v>
      </c>
      <c r="FZ110" s="14">
        <v>0.30208333333333331</v>
      </c>
      <c r="GA110">
        <v>2</v>
      </c>
      <c r="GB110">
        <v>4</v>
      </c>
      <c r="GC110">
        <v>8</v>
      </c>
      <c r="GD110">
        <v>6</v>
      </c>
    </row>
    <row r="111" spans="1:197" x14ac:dyDescent="0.2">
      <c r="A111">
        <v>56</v>
      </c>
      <c r="B111" s="12"/>
      <c r="C111" t="s">
        <v>193</v>
      </c>
      <c r="D111">
        <v>0</v>
      </c>
      <c r="E111">
        <v>15.7</v>
      </c>
      <c r="F111" t="s">
        <v>60</v>
      </c>
      <c r="G111">
        <v>136</v>
      </c>
      <c r="H111">
        <v>6</v>
      </c>
      <c r="I111" t="s">
        <v>81</v>
      </c>
      <c r="L111">
        <v>36.700000000000003</v>
      </c>
      <c r="M111">
        <v>82</v>
      </c>
      <c r="N111" t="s">
        <v>192</v>
      </c>
      <c r="AA111">
        <v>0</v>
      </c>
      <c r="AB111">
        <v>0</v>
      </c>
      <c r="AC111">
        <v>1</v>
      </c>
      <c r="AD111">
        <v>1</v>
      </c>
      <c r="AG111">
        <v>36.4</v>
      </c>
      <c r="AH111">
        <v>75</v>
      </c>
      <c r="AI111" t="s">
        <v>191</v>
      </c>
      <c r="AP111" t="s">
        <v>157</v>
      </c>
      <c r="AQ111" s="14">
        <v>0.28402777777777777</v>
      </c>
      <c r="AR111" t="s">
        <v>190</v>
      </c>
      <c r="BN111">
        <v>0</v>
      </c>
      <c r="BP111">
        <v>36.700000000000003</v>
      </c>
      <c r="BQ111">
        <v>72</v>
      </c>
      <c r="BR111" t="s">
        <v>189</v>
      </c>
      <c r="BT111">
        <v>0</v>
      </c>
      <c r="CE111">
        <v>0</v>
      </c>
      <c r="CF111">
        <v>0</v>
      </c>
      <c r="CH111">
        <v>36.799999999999997</v>
      </c>
      <c r="CI111">
        <v>71</v>
      </c>
      <c r="CJ111" t="s">
        <v>188</v>
      </c>
      <c r="CL111">
        <v>0</v>
      </c>
      <c r="CM111">
        <v>99</v>
      </c>
      <c r="CW111">
        <v>0</v>
      </c>
      <c r="CX111">
        <v>0</v>
      </c>
      <c r="CZ111">
        <v>36.5</v>
      </c>
      <c r="DA111">
        <v>72</v>
      </c>
      <c r="DB111" t="s">
        <v>187</v>
      </c>
      <c r="DD111">
        <v>0</v>
      </c>
      <c r="DO111">
        <v>0</v>
      </c>
      <c r="DP111" s="15">
        <v>44567</v>
      </c>
      <c r="DQ111" s="28">
        <v>0.87013888888888891</v>
      </c>
      <c r="DR111" s="15">
        <v>44568</v>
      </c>
      <c r="DS111" s="28">
        <v>0.27499999999999997</v>
      </c>
      <c r="DT111">
        <v>584</v>
      </c>
      <c r="DU111">
        <v>29</v>
      </c>
      <c r="DV111">
        <v>555</v>
      </c>
      <c r="DW111" s="29">
        <v>0.97299999999999998</v>
      </c>
      <c r="DX111">
        <v>4</v>
      </c>
      <c r="DY111">
        <v>15</v>
      </c>
      <c r="DZ111">
        <v>14</v>
      </c>
      <c r="EA111" s="15">
        <v>44568</v>
      </c>
      <c r="EB111" s="28">
        <v>0.93402777777777779</v>
      </c>
      <c r="EC111" s="15">
        <v>44569</v>
      </c>
      <c r="ED111" s="28">
        <v>0.28125</v>
      </c>
      <c r="EE111">
        <v>501</v>
      </c>
      <c r="EF111">
        <v>30</v>
      </c>
      <c r="EG111">
        <v>471</v>
      </c>
      <c r="EH111" s="29">
        <v>0.95889999999999997</v>
      </c>
      <c r="EI111">
        <v>7</v>
      </c>
      <c r="EJ111">
        <v>20</v>
      </c>
      <c r="EK111">
        <v>16</v>
      </c>
      <c r="EN111" s="15">
        <v>38875</v>
      </c>
      <c r="EO111">
        <v>15.7</v>
      </c>
      <c r="EP111" t="s">
        <v>60</v>
      </c>
      <c r="EQ111">
        <v>0</v>
      </c>
      <c r="ES111">
        <v>0</v>
      </c>
      <c r="EU111">
        <v>0</v>
      </c>
      <c r="EV111" s="14">
        <v>0.95833333333333337</v>
      </c>
      <c r="EW111">
        <v>5</v>
      </c>
      <c r="EX111" s="14">
        <v>0.29166666666666669</v>
      </c>
      <c r="EY111">
        <v>0</v>
      </c>
      <c r="EZ111">
        <v>1</v>
      </c>
      <c r="FA111" t="s">
        <v>185</v>
      </c>
      <c r="FB111">
        <v>1</v>
      </c>
      <c r="FC111" t="s">
        <v>142</v>
      </c>
      <c r="FD111">
        <v>2</v>
      </c>
      <c r="FE111">
        <v>0</v>
      </c>
      <c r="FG111" s="14">
        <v>0.91666666666666663</v>
      </c>
      <c r="FH111">
        <v>30</v>
      </c>
      <c r="FI111">
        <v>0</v>
      </c>
      <c r="FJ111" s="14">
        <v>0.27083333333333331</v>
      </c>
      <c r="FK111">
        <v>0</v>
      </c>
      <c r="FL111" s="14">
        <v>0.27777777777777779</v>
      </c>
      <c r="FM111">
        <v>4</v>
      </c>
      <c r="FN111">
        <v>3</v>
      </c>
      <c r="FO111">
        <v>8</v>
      </c>
      <c r="FP111">
        <v>1</v>
      </c>
      <c r="FQ111" s="27" t="s">
        <v>186</v>
      </c>
      <c r="FR111">
        <v>1</v>
      </c>
      <c r="FS111">
        <v>0</v>
      </c>
      <c r="FU111" s="14">
        <v>0.95833333333333337</v>
      </c>
      <c r="FV111">
        <v>5</v>
      </c>
      <c r="FW111">
        <v>1</v>
      </c>
      <c r="FX111" s="14">
        <v>0.3125</v>
      </c>
      <c r="FY111">
        <v>1</v>
      </c>
      <c r="FZ111" s="14">
        <v>0.33333333333333331</v>
      </c>
      <c r="GA111">
        <v>4</v>
      </c>
      <c r="GB111">
        <v>4</v>
      </c>
      <c r="GC111">
        <v>8</v>
      </c>
      <c r="GD111">
        <v>8</v>
      </c>
    </row>
    <row r="112" spans="1:197" x14ac:dyDescent="0.2">
      <c r="A112">
        <v>18</v>
      </c>
      <c r="B112" s="12"/>
      <c r="C112" t="s">
        <v>67</v>
      </c>
      <c r="D112">
        <v>2</v>
      </c>
      <c r="E112">
        <v>9.8000000000000007</v>
      </c>
      <c r="F112" t="s">
        <v>61</v>
      </c>
      <c r="G112">
        <v>120</v>
      </c>
      <c r="H112">
        <v>5</v>
      </c>
      <c r="I112" t="s">
        <v>405</v>
      </c>
      <c r="L112">
        <v>36.299999999999997</v>
      </c>
      <c r="M112">
        <v>109</v>
      </c>
      <c r="N112" t="s">
        <v>404</v>
      </c>
      <c r="X112" t="s">
        <v>398</v>
      </c>
      <c r="Y112" s="14">
        <v>0.76250000000000007</v>
      </c>
      <c r="Z112" t="s">
        <v>401</v>
      </c>
      <c r="AA112">
        <v>0</v>
      </c>
      <c r="AB112">
        <v>0</v>
      </c>
      <c r="AC112">
        <v>1</v>
      </c>
      <c r="AD112">
        <v>1</v>
      </c>
      <c r="AG112">
        <v>36.799999999999997</v>
      </c>
      <c r="AH112">
        <v>112</v>
      </c>
      <c r="AI112" t="s">
        <v>403</v>
      </c>
      <c r="AK112">
        <v>0</v>
      </c>
      <c r="AL112">
        <v>97</v>
      </c>
      <c r="AS112" t="s">
        <v>398</v>
      </c>
      <c r="AT112" s="14">
        <v>6.9444444444444447E-4</v>
      </c>
      <c r="AU112" t="s">
        <v>401</v>
      </c>
      <c r="AV112">
        <v>1</v>
      </c>
      <c r="AW112">
        <v>0</v>
      </c>
      <c r="AX112">
        <v>0</v>
      </c>
      <c r="AZ112">
        <v>113</v>
      </c>
      <c r="BA112" t="s">
        <v>267</v>
      </c>
      <c r="BC112">
        <v>0</v>
      </c>
      <c r="BK112" t="s">
        <v>398</v>
      </c>
      <c r="BL112" s="14">
        <v>0.35000000000000003</v>
      </c>
      <c r="BM112" t="s">
        <v>401</v>
      </c>
      <c r="BN112">
        <v>0</v>
      </c>
      <c r="BP112">
        <v>36.6</v>
      </c>
      <c r="BQ112">
        <v>119</v>
      </c>
      <c r="BR112" t="s">
        <v>402</v>
      </c>
      <c r="CB112" t="s">
        <v>398</v>
      </c>
      <c r="CC112" s="14">
        <v>0.7006944444444444</v>
      </c>
      <c r="CD112" t="s">
        <v>401</v>
      </c>
      <c r="CE112">
        <v>1</v>
      </c>
      <c r="CF112">
        <v>0</v>
      </c>
      <c r="CH112">
        <v>36.1</v>
      </c>
      <c r="CI112">
        <v>96</v>
      </c>
      <c r="CJ112" t="s">
        <v>400</v>
      </c>
      <c r="CL112">
        <v>0</v>
      </c>
      <c r="CW112">
        <v>0</v>
      </c>
      <c r="CX112">
        <v>0</v>
      </c>
      <c r="CZ112">
        <v>36.6</v>
      </c>
      <c r="DA112">
        <v>104</v>
      </c>
      <c r="DB112" t="s">
        <v>399</v>
      </c>
      <c r="DL112" t="s">
        <v>398</v>
      </c>
      <c r="DM112" s="14">
        <v>0.41111111111111115</v>
      </c>
      <c r="DN112" t="s">
        <v>397</v>
      </c>
      <c r="DO112">
        <v>0</v>
      </c>
      <c r="DP112" s="15">
        <v>44006</v>
      </c>
      <c r="DQ112" s="28">
        <v>0.99236111111111114</v>
      </c>
      <c r="DR112" s="15">
        <v>44007</v>
      </c>
      <c r="DS112" s="28">
        <v>0.33333333333333331</v>
      </c>
      <c r="DT112">
        <v>492</v>
      </c>
      <c r="DU112">
        <v>23</v>
      </c>
      <c r="DV112">
        <v>469</v>
      </c>
      <c r="DW112" s="29">
        <v>0.99780000000000002</v>
      </c>
      <c r="DX112">
        <v>7</v>
      </c>
      <c r="DY112">
        <v>1</v>
      </c>
      <c r="DZ112">
        <v>4</v>
      </c>
      <c r="EA112" s="15">
        <v>44007</v>
      </c>
      <c r="EB112" s="28">
        <v>0.98402777777777783</v>
      </c>
      <c r="EC112" s="15">
        <v>44008</v>
      </c>
      <c r="ED112" s="28">
        <v>0.33680555555555558</v>
      </c>
      <c r="EE112">
        <v>509</v>
      </c>
      <c r="EF112">
        <v>13</v>
      </c>
      <c r="EG112">
        <v>496</v>
      </c>
      <c r="EH112" s="29">
        <v>0.99199999999999999</v>
      </c>
      <c r="EI112">
        <v>7</v>
      </c>
      <c r="EJ112">
        <v>4</v>
      </c>
      <c r="EK112">
        <v>4</v>
      </c>
      <c r="EN112" s="15">
        <v>40353</v>
      </c>
      <c r="EO112">
        <v>9.8000000000000007</v>
      </c>
      <c r="EP112" t="s">
        <v>61</v>
      </c>
      <c r="EQ112">
        <v>0</v>
      </c>
      <c r="ES112">
        <v>0</v>
      </c>
      <c r="EU112">
        <v>0</v>
      </c>
      <c r="EV112" s="14">
        <v>0.89583333333333337</v>
      </c>
      <c r="EW112">
        <v>60</v>
      </c>
      <c r="EX112" s="14">
        <v>0.3125</v>
      </c>
      <c r="EY112">
        <v>0</v>
      </c>
      <c r="EZ112">
        <v>0</v>
      </c>
      <c r="FA112">
        <v>0</v>
      </c>
      <c r="FB112">
        <v>0</v>
      </c>
      <c r="FE112">
        <v>0</v>
      </c>
      <c r="FG112" s="14">
        <v>0.95833333333333337</v>
      </c>
      <c r="FH112">
        <v>120</v>
      </c>
      <c r="FI112">
        <v>0</v>
      </c>
      <c r="FJ112" s="14">
        <v>0.39583333333333331</v>
      </c>
      <c r="FK112">
        <v>0</v>
      </c>
      <c r="FL112" s="14">
        <v>0.39583333333333331</v>
      </c>
      <c r="FM112">
        <v>5</v>
      </c>
      <c r="FN112">
        <v>4</v>
      </c>
      <c r="FO112">
        <v>7</v>
      </c>
      <c r="FP112">
        <v>0</v>
      </c>
      <c r="FS112">
        <v>0</v>
      </c>
      <c r="FU112" s="14">
        <v>0.95833333333333337</v>
      </c>
      <c r="FV112">
        <v>30</v>
      </c>
      <c r="FW112">
        <v>0</v>
      </c>
      <c r="FX112" s="14"/>
      <c r="FY112">
        <v>0</v>
      </c>
      <c r="FZ112" s="14">
        <v>0.33333333333333331</v>
      </c>
      <c r="GA112">
        <v>5</v>
      </c>
      <c r="GB112">
        <v>5</v>
      </c>
      <c r="GC112">
        <v>10</v>
      </c>
      <c r="GD112">
        <v>8</v>
      </c>
      <c r="GK112">
        <v>3</v>
      </c>
      <c r="GL112">
        <v>4</v>
      </c>
      <c r="GM112">
        <v>3</v>
      </c>
      <c r="GN112">
        <v>4</v>
      </c>
      <c r="GO112">
        <v>4</v>
      </c>
    </row>
    <row r="113" spans="1:197" x14ac:dyDescent="0.2">
      <c r="A113">
        <v>19</v>
      </c>
      <c r="B113" s="12"/>
      <c r="C113" t="s">
        <v>68</v>
      </c>
      <c r="D113">
        <v>2</v>
      </c>
      <c r="E113">
        <v>3</v>
      </c>
      <c r="F113" t="s">
        <v>61</v>
      </c>
      <c r="G113">
        <v>67</v>
      </c>
      <c r="H113">
        <v>3</v>
      </c>
      <c r="I113" t="s">
        <v>290</v>
      </c>
      <c r="L113">
        <v>36.6</v>
      </c>
      <c r="M113">
        <v>119</v>
      </c>
      <c r="AA113">
        <v>1</v>
      </c>
      <c r="AB113">
        <v>0</v>
      </c>
      <c r="AC113">
        <v>1</v>
      </c>
      <c r="AD113">
        <v>1</v>
      </c>
      <c r="AG113">
        <v>36.299999999999997</v>
      </c>
      <c r="AS113" t="s">
        <v>394</v>
      </c>
      <c r="AT113" s="14">
        <v>0.20833333333333334</v>
      </c>
      <c r="AU113" t="s">
        <v>393</v>
      </c>
      <c r="AV113">
        <v>1</v>
      </c>
      <c r="AW113">
        <v>1</v>
      </c>
      <c r="AX113">
        <v>0</v>
      </c>
      <c r="AY113">
        <v>36.200000000000003</v>
      </c>
      <c r="AZ113">
        <v>102</v>
      </c>
      <c r="BA113" t="s">
        <v>396</v>
      </c>
      <c r="BK113" t="s">
        <v>394</v>
      </c>
      <c r="BL113" s="14">
        <v>0.54166666666666663</v>
      </c>
      <c r="BM113" t="s">
        <v>393</v>
      </c>
      <c r="BN113">
        <v>1</v>
      </c>
      <c r="BP113">
        <v>36.6</v>
      </c>
      <c r="CB113" t="s">
        <v>394</v>
      </c>
      <c r="CC113" s="14">
        <v>0.85763888888888884</v>
      </c>
      <c r="CD113" t="s">
        <v>393</v>
      </c>
      <c r="CE113">
        <v>1</v>
      </c>
      <c r="CF113">
        <v>1</v>
      </c>
      <c r="CH113">
        <v>36</v>
      </c>
      <c r="CT113" t="s">
        <v>394</v>
      </c>
      <c r="CU113" s="14">
        <v>0.22222222222222221</v>
      </c>
      <c r="CV113" t="s">
        <v>393</v>
      </c>
      <c r="CW113">
        <v>1</v>
      </c>
      <c r="CX113">
        <v>1</v>
      </c>
      <c r="CZ113">
        <v>36.200000000000003</v>
      </c>
      <c r="DA113">
        <v>93</v>
      </c>
      <c r="DB113" t="s">
        <v>395</v>
      </c>
      <c r="DL113" t="s">
        <v>394</v>
      </c>
      <c r="DM113" s="14">
        <v>0.52152777777777781</v>
      </c>
      <c r="DN113" t="s">
        <v>393</v>
      </c>
      <c r="DO113">
        <v>1</v>
      </c>
      <c r="DP113" s="15">
        <v>44010</v>
      </c>
      <c r="DQ113" s="28">
        <v>0.92083333333333339</v>
      </c>
      <c r="DR113" s="15">
        <v>44011</v>
      </c>
      <c r="DS113" s="28">
        <v>0.29722222222222222</v>
      </c>
      <c r="DT113">
        <v>543</v>
      </c>
      <c r="DU113">
        <v>16</v>
      </c>
      <c r="DV113">
        <v>527</v>
      </c>
      <c r="DW113" s="29">
        <v>0.97230000000000005</v>
      </c>
      <c r="DX113">
        <v>1</v>
      </c>
      <c r="DY113">
        <v>15</v>
      </c>
      <c r="DZ113">
        <v>10</v>
      </c>
      <c r="EA113" s="15">
        <v>44011</v>
      </c>
      <c r="EB113" s="28">
        <v>0.9506944444444444</v>
      </c>
      <c r="EC113" s="15">
        <v>44012</v>
      </c>
      <c r="ED113" s="28">
        <v>0.30486111111111108</v>
      </c>
      <c r="EE113">
        <v>511</v>
      </c>
      <c r="EF113">
        <v>29</v>
      </c>
      <c r="EG113">
        <v>482</v>
      </c>
      <c r="EH113" s="29">
        <v>0.95809999999999995</v>
      </c>
      <c r="EI113">
        <v>4</v>
      </c>
      <c r="EJ113">
        <v>21</v>
      </c>
      <c r="EK113">
        <v>8</v>
      </c>
      <c r="EN113" s="15">
        <v>42633</v>
      </c>
      <c r="EO113">
        <v>3</v>
      </c>
      <c r="EP113" t="s">
        <v>61</v>
      </c>
      <c r="EQ113">
        <v>0</v>
      </c>
      <c r="ES113">
        <v>0</v>
      </c>
      <c r="EU113">
        <v>0</v>
      </c>
      <c r="EV113" s="14">
        <v>0.83333333333333337</v>
      </c>
      <c r="EW113">
        <v>60</v>
      </c>
      <c r="EX113" s="14">
        <v>0.29166666666666669</v>
      </c>
      <c r="EY113">
        <v>0</v>
      </c>
      <c r="EZ113">
        <v>1</v>
      </c>
      <c r="FA113" t="s">
        <v>124</v>
      </c>
      <c r="FB113">
        <v>0</v>
      </c>
      <c r="FE113">
        <v>1</v>
      </c>
      <c r="FF113" t="s">
        <v>125</v>
      </c>
      <c r="FG113" s="14">
        <v>0.91666666666666663</v>
      </c>
      <c r="FH113">
        <v>10</v>
      </c>
      <c r="FI113">
        <v>0</v>
      </c>
      <c r="FJ113" s="14">
        <v>0.30555555555555552</v>
      </c>
      <c r="FK113">
        <v>0</v>
      </c>
      <c r="FL113" s="14">
        <v>0.3125</v>
      </c>
      <c r="FM113">
        <v>4</v>
      </c>
      <c r="FN113">
        <v>3</v>
      </c>
      <c r="FO113">
        <v>9</v>
      </c>
      <c r="FP113">
        <v>1</v>
      </c>
      <c r="FR113">
        <v>2</v>
      </c>
      <c r="FS113">
        <v>1</v>
      </c>
      <c r="FT113" t="s">
        <v>126</v>
      </c>
      <c r="FU113" s="14">
        <v>0.91666666666666663</v>
      </c>
      <c r="FV113">
        <v>60</v>
      </c>
      <c r="FW113">
        <v>1</v>
      </c>
      <c r="FX113" s="14">
        <v>0.3125</v>
      </c>
      <c r="FY113">
        <v>1</v>
      </c>
      <c r="FZ113" s="14">
        <v>0.31597222222222221</v>
      </c>
      <c r="GA113">
        <v>4</v>
      </c>
      <c r="GB113">
        <v>5</v>
      </c>
      <c r="GC113">
        <v>8</v>
      </c>
      <c r="GD113">
        <v>5</v>
      </c>
      <c r="GK113">
        <v>1</v>
      </c>
      <c r="GL113">
        <v>1</v>
      </c>
      <c r="GM113">
        <v>1</v>
      </c>
      <c r="GN113">
        <v>1</v>
      </c>
      <c r="GO113">
        <v>1</v>
      </c>
    </row>
    <row r="114" spans="1:197" x14ac:dyDescent="0.2">
      <c r="A114">
        <v>21</v>
      </c>
      <c r="B114" s="12">
        <v>39</v>
      </c>
      <c r="C114" t="s">
        <v>71</v>
      </c>
      <c r="D114">
        <v>2</v>
      </c>
      <c r="E114">
        <v>13</v>
      </c>
      <c r="F114" t="s">
        <v>61</v>
      </c>
      <c r="G114">
        <v>227</v>
      </c>
      <c r="H114">
        <v>11</v>
      </c>
      <c r="I114" t="s">
        <v>81</v>
      </c>
      <c r="L114">
        <v>36.700000000000003</v>
      </c>
      <c r="M114">
        <v>92</v>
      </c>
      <c r="N114" t="s">
        <v>384</v>
      </c>
      <c r="P114">
        <v>0</v>
      </c>
      <c r="Q114">
        <v>99</v>
      </c>
      <c r="X114" t="s">
        <v>380</v>
      </c>
      <c r="Y114" s="14">
        <v>0.69930555555555562</v>
      </c>
      <c r="Z114" t="s">
        <v>379</v>
      </c>
      <c r="AA114">
        <v>1</v>
      </c>
      <c r="AB114">
        <v>0</v>
      </c>
      <c r="AC114">
        <v>1</v>
      </c>
      <c r="AD114">
        <v>1</v>
      </c>
      <c r="AG114">
        <v>36.299999999999997</v>
      </c>
      <c r="AH114">
        <v>85</v>
      </c>
      <c r="AI114" t="s">
        <v>383</v>
      </c>
      <c r="AK114">
        <v>0</v>
      </c>
      <c r="AL114">
        <v>97</v>
      </c>
      <c r="AS114" t="s">
        <v>96</v>
      </c>
      <c r="AT114" s="14">
        <v>4.1666666666666664E-2</v>
      </c>
      <c r="AU114" t="s">
        <v>190</v>
      </c>
      <c r="AV114">
        <v>1</v>
      </c>
      <c r="AW114">
        <v>1</v>
      </c>
      <c r="AX114">
        <v>0</v>
      </c>
      <c r="AY114">
        <v>36.700000000000003</v>
      </c>
      <c r="AZ114">
        <v>94</v>
      </c>
      <c r="BA114" t="s">
        <v>382</v>
      </c>
      <c r="BC114">
        <v>0</v>
      </c>
      <c r="BD114">
        <v>97</v>
      </c>
      <c r="BK114" t="s">
        <v>96</v>
      </c>
      <c r="BL114" s="14">
        <v>0.3923611111111111</v>
      </c>
      <c r="BM114" t="s">
        <v>190</v>
      </c>
      <c r="BN114">
        <v>1</v>
      </c>
      <c r="BP114">
        <v>36.700000000000003</v>
      </c>
      <c r="BQ114">
        <v>92</v>
      </c>
      <c r="BR114" t="s">
        <v>381</v>
      </c>
      <c r="BT114">
        <v>0</v>
      </c>
      <c r="CB114" t="s">
        <v>380</v>
      </c>
      <c r="CC114" s="14">
        <v>0.69791666666666663</v>
      </c>
      <c r="CD114" t="s">
        <v>379</v>
      </c>
      <c r="CE114">
        <v>1</v>
      </c>
      <c r="CF114">
        <v>1</v>
      </c>
      <c r="CH114">
        <v>36.6</v>
      </c>
      <c r="CI114">
        <v>92</v>
      </c>
      <c r="CJ114" t="s">
        <v>378</v>
      </c>
      <c r="CL114">
        <v>0</v>
      </c>
      <c r="CT114" t="s">
        <v>96</v>
      </c>
      <c r="CU114" s="14">
        <v>4.1666666666666664E-2</v>
      </c>
      <c r="CV114" t="s">
        <v>190</v>
      </c>
      <c r="CW114">
        <v>1</v>
      </c>
      <c r="CX114">
        <v>1</v>
      </c>
      <c r="CZ114">
        <v>36.6</v>
      </c>
      <c r="DA114">
        <v>89</v>
      </c>
      <c r="DB114" t="s">
        <v>188</v>
      </c>
      <c r="DD114">
        <v>0</v>
      </c>
      <c r="DL114" t="s">
        <v>96</v>
      </c>
      <c r="DM114" s="14">
        <v>0.37847222222222227</v>
      </c>
      <c r="DN114" t="s">
        <v>190</v>
      </c>
      <c r="DO114">
        <v>1</v>
      </c>
      <c r="DP114" s="15">
        <v>44025</v>
      </c>
      <c r="DQ114" s="28">
        <v>0.96666666666666667</v>
      </c>
      <c r="DR114" s="15">
        <v>44026</v>
      </c>
      <c r="DS114" s="28">
        <v>0.32361111111111113</v>
      </c>
      <c r="DT114">
        <v>515</v>
      </c>
      <c r="DU114">
        <v>113</v>
      </c>
      <c r="DV114">
        <v>402</v>
      </c>
      <c r="DW114" s="29">
        <v>0.79359999999999997</v>
      </c>
      <c r="DX114">
        <v>4</v>
      </c>
      <c r="DY114">
        <v>103</v>
      </c>
      <c r="DZ114">
        <v>24</v>
      </c>
      <c r="EA114" s="15">
        <v>44026</v>
      </c>
      <c r="EB114" s="28">
        <v>0.92361111111111116</v>
      </c>
      <c r="EC114" s="15">
        <v>44027</v>
      </c>
      <c r="ED114" s="28">
        <v>0.32291666666666669</v>
      </c>
      <c r="EE114">
        <v>576</v>
      </c>
      <c r="EF114">
        <v>96</v>
      </c>
      <c r="EG114">
        <v>480</v>
      </c>
      <c r="EH114" s="29">
        <v>0.84209999999999996</v>
      </c>
      <c r="EI114">
        <v>4</v>
      </c>
      <c r="EJ114">
        <v>90</v>
      </c>
      <c r="EK114">
        <v>20</v>
      </c>
      <c r="EN114" s="15">
        <v>39374</v>
      </c>
      <c r="EO114">
        <v>13</v>
      </c>
      <c r="EP114" t="s">
        <v>61</v>
      </c>
      <c r="EQ114">
        <v>0</v>
      </c>
      <c r="ES114">
        <v>0</v>
      </c>
      <c r="EU114">
        <v>0</v>
      </c>
      <c r="EV114" s="14">
        <v>0.91666666666666663</v>
      </c>
      <c r="EW114">
        <v>5</v>
      </c>
      <c r="EX114" s="14">
        <v>0.29166666666666669</v>
      </c>
      <c r="EY114">
        <v>0</v>
      </c>
      <c r="EZ114">
        <v>0</v>
      </c>
      <c r="FA114">
        <v>0</v>
      </c>
      <c r="FB114">
        <v>0</v>
      </c>
      <c r="FD114">
        <v>0</v>
      </c>
      <c r="FE114">
        <v>1</v>
      </c>
      <c r="FF114" t="s">
        <v>125</v>
      </c>
      <c r="FG114" s="14">
        <v>0.875</v>
      </c>
      <c r="FH114">
        <v>5</v>
      </c>
      <c r="FI114">
        <v>0</v>
      </c>
      <c r="FJ114" s="14">
        <v>0.29166666666666669</v>
      </c>
      <c r="FL114" s="14">
        <v>0.375</v>
      </c>
      <c r="FM114">
        <v>4</v>
      </c>
      <c r="FN114">
        <v>2</v>
      </c>
      <c r="FO114">
        <v>9</v>
      </c>
      <c r="FP114">
        <v>0</v>
      </c>
      <c r="FS114">
        <v>1</v>
      </c>
      <c r="FT114" t="s">
        <v>126</v>
      </c>
      <c r="FU114" s="14">
        <v>0.85416666666666663</v>
      </c>
      <c r="FV114">
        <v>5</v>
      </c>
      <c r="FW114">
        <v>0</v>
      </c>
      <c r="FX114" s="14">
        <v>0.3125</v>
      </c>
      <c r="FY114">
        <v>1</v>
      </c>
      <c r="FZ114" s="14">
        <v>0.35416666666666669</v>
      </c>
      <c r="GA114">
        <v>5</v>
      </c>
      <c r="GB114">
        <v>3</v>
      </c>
      <c r="GC114">
        <v>10</v>
      </c>
      <c r="GD114">
        <v>9</v>
      </c>
      <c r="GK114">
        <v>1</v>
      </c>
      <c r="GL114">
        <v>1</v>
      </c>
      <c r="GM114">
        <v>1</v>
      </c>
      <c r="GN114">
        <v>2</v>
      </c>
      <c r="GO114">
        <v>4</v>
      </c>
    </row>
    <row r="115" spans="1:197" x14ac:dyDescent="0.2">
      <c r="A115">
        <v>23</v>
      </c>
      <c r="B115" s="12">
        <v>52</v>
      </c>
      <c r="C115" t="s">
        <v>71</v>
      </c>
      <c r="D115">
        <v>2</v>
      </c>
      <c r="E115">
        <v>7.5</v>
      </c>
      <c r="F115" t="s">
        <v>60</v>
      </c>
      <c r="G115">
        <v>55</v>
      </c>
      <c r="H115">
        <v>4</v>
      </c>
      <c r="I115" t="s">
        <v>81</v>
      </c>
      <c r="M115">
        <v>97</v>
      </c>
      <c r="N115" t="s">
        <v>371</v>
      </c>
      <c r="X115" t="s">
        <v>96</v>
      </c>
      <c r="Y115" s="14">
        <v>0.7006944444444444</v>
      </c>
      <c r="Z115" t="s">
        <v>95</v>
      </c>
      <c r="AA115">
        <v>1</v>
      </c>
      <c r="AB115">
        <v>0</v>
      </c>
      <c r="AC115">
        <v>1</v>
      </c>
      <c r="AD115">
        <v>1</v>
      </c>
      <c r="AG115">
        <v>36</v>
      </c>
      <c r="AH115">
        <v>75</v>
      </c>
      <c r="AI115" t="s">
        <v>370</v>
      </c>
      <c r="AK115">
        <v>0</v>
      </c>
      <c r="AS115" t="s">
        <v>108</v>
      </c>
      <c r="AT115" s="14">
        <v>5.9722222222222225E-2</v>
      </c>
      <c r="AU115" t="s">
        <v>363</v>
      </c>
      <c r="AV115">
        <v>1</v>
      </c>
      <c r="AW115">
        <v>1</v>
      </c>
      <c r="AX115">
        <v>0</v>
      </c>
      <c r="AY115">
        <v>36.6</v>
      </c>
      <c r="AZ115">
        <v>82</v>
      </c>
      <c r="BA115" t="s">
        <v>369</v>
      </c>
      <c r="BC115">
        <v>0</v>
      </c>
      <c r="BK115" t="s">
        <v>96</v>
      </c>
      <c r="BL115" s="14">
        <v>0.38194444444444442</v>
      </c>
      <c r="BM115" t="s">
        <v>95</v>
      </c>
      <c r="BN115">
        <v>1</v>
      </c>
      <c r="BP115">
        <v>36.4</v>
      </c>
      <c r="BQ115">
        <v>82</v>
      </c>
      <c r="BR115" t="s">
        <v>368</v>
      </c>
      <c r="BT115">
        <v>0</v>
      </c>
      <c r="BU115">
        <v>97</v>
      </c>
      <c r="CB115" t="s">
        <v>367</v>
      </c>
      <c r="CC115" s="14">
        <v>0.71527777777777779</v>
      </c>
      <c r="CD115" t="s">
        <v>210</v>
      </c>
      <c r="CE115">
        <v>1</v>
      </c>
      <c r="CF115">
        <v>1</v>
      </c>
      <c r="CH115">
        <v>36.6</v>
      </c>
      <c r="CI115">
        <v>99</v>
      </c>
      <c r="CJ115" t="s">
        <v>366</v>
      </c>
      <c r="CM115">
        <v>99</v>
      </c>
      <c r="CQ115" t="s">
        <v>365</v>
      </c>
      <c r="CR115" s="14">
        <v>6.5972222222222224E-2</v>
      </c>
      <c r="CS115" t="s">
        <v>364</v>
      </c>
      <c r="CT115" t="s">
        <v>108</v>
      </c>
      <c r="CU115" s="14">
        <v>2.0833333333333332E-2</v>
      </c>
      <c r="CV115" t="s">
        <v>363</v>
      </c>
      <c r="CW115">
        <v>1</v>
      </c>
      <c r="CX115">
        <v>1</v>
      </c>
      <c r="DO115">
        <v>0</v>
      </c>
      <c r="DP115" s="15">
        <v>44031</v>
      </c>
      <c r="DQ115" s="28">
        <v>0.9506944444444444</v>
      </c>
      <c r="DR115" s="15">
        <v>44032</v>
      </c>
      <c r="DS115" s="28">
        <v>0.29097222222222224</v>
      </c>
      <c r="DT115">
        <v>491</v>
      </c>
      <c r="DU115">
        <v>37</v>
      </c>
      <c r="DV115">
        <v>454</v>
      </c>
      <c r="DW115" s="29">
        <v>0.94</v>
      </c>
      <c r="DX115">
        <v>7</v>
      </c>
      <c r="DY115">
        <v>29</v>
      </c>
      <c r="DZ115">
        <v>12</v>
      </c>
      <c r="EA115" s="15">
        <v>44032</v>
      </c>
      <c r="EB115" s="28">
        <v>0.86111111111111116</v>
      </c>
      <c r="EC115" s="15">
        <v>44033</v>
      </c>
      <c r="ED115" s="28">
        <v>0.31666666666666665</v>
      </c>
      <c r="EE115">
        <v>657</v>
      </c>
      <c r="EF115">
        <v>79</v>
      </c>
      <c r="EG115">
        <v>587</v>
      </c>
      <c r="EH115" s="29">
        <v>0.90449999999999997</v>
      </c>
      <c r="EI115">
        <v>7</v>
      </c>
      <c r="EJ115">
        <v>62</v>
      </c>
      <c r="EK115">
        <v>15</v>
      </c>
      <c r="EN115" s="15">
        <v>41266</v>
      </c>
      <c r="EO115">
        <v>7.6</v>
      </c>
      <c r="EP115" t="s">
        <v>60</v>
      </c>
      <c r="EQ115">
        <v>0</v>
      </c>
      <c r="ES115">
        <v>0</v>
      </c>
      <c r="EU115">
        <v>0</v>
      </c>
      <c r="EV115" s="14">
        <v>0.875</v>
      </c>
      <c r="EW115">
        <v>10</v>
      </c>
      <c r="EX115" s="14">
        <v>0.29166666666666669</v>
      </c>
      <c r="EY115">
        <v>1</v>
      </c>
      <c r="EZ115">
        <v>0</v>
      </c>
      <c r="FA115">
        <v>0</v>
      </c>
      <c r="FB115">
        <v>0</v>
      </c>
      <c r="FE115">
        <v>0</v>
      </c>
      <c r="FG115" s="14">
        <v>0.91666666666666663</v>
      </c>
      <c r="FH115">
        <v>60</v>
      </c>
      <c r="FI115">
        <v>3</v>
      </c>
      <c r="FJ115" s="14">
        <v>0.33333333333333331</v>
      </c>
      <c r="FK115">
        <v>0</v>
      </c>
      <c r="FL115" s="14">
        <v>0.33333333333333331</v>
      </c>
      <c r="FM115">
        <v>3</v>
      </c>
      <c r="FN115">
        <v>3</v>
      </c>
      <c r="FO115">
        <v>5</v>
      </c>
      <c r="FP115">
        <v>0</v>
      </c>
      <c r="FS115">
        <v>0</v>
      </c>
      <c r="FU115" s="14">
        <v>0.875</v>
      </c>
      <c r="FV115">
        <v>30</v>
      </c>
      <c r="FW115">
        <v>1</v>
      </c>
      <c r="FX115" s="14">
        <v>0.33333333333333331</v>
      </c>
      <c r="FY115">
        <v>1</v>
      </c>
      <c r="GA115">
        <v>4</v>
      </c>
      <c r="GB115">
        <v>4</v>
      </c>
      <c r="GC115">
        <v>5</v>
      </c>
      <c r="GD115">
        <v>6</v>
      </c>
      <c r="GK115">
        <v>1</v>
      </c>
      <c r="GL115">
        <v>2</v>
      </c>
      <c r="GM115">
        <v>3</v>
      </c>
      <c r="GN115">
        <v>1</v>
      </c>
      <c r="GO115">
        <v>1</v>
      </c>
    </row>
    <row r="116" spans="1:197" x14ac:dyDescent="0.2">
      <c r="A116">
        <v>28</v>
      </c>
      <c r="B116" s="12">
        <v>44</v>
      </c>
      <c r="C116" t="s">
        <v>73</v>
      </c>
      <c r="D116">
        <v>2</v>
      </c>
      <c r="E116">
        <v>11.3</v>
      </c>
      <c r="F116" t="s">
        <v>60</v>
      </c>
      <c r="G116">
        <v>88</v>
      </c>
      <c r="H116">
        <v>4</v>
      </c>
      <c r="I116" t="s">
        <v>81</v>
      </c>
      <c r="L116">
        <v>36</v>
      </c>
      <c r="M116">
        <v>98</v>
      </c>
      <c r="N116" t="s">
        <v>349</v>
      </c>
      <c r="P116">
        <v>0</v>
      </c>
      <c r="X116" t="s">
        <v>108</v>
      </c>
      <c r="Z116" t="s">
        <v>348</v>
      </c>
      <c r="AA116">
        <v>1</v>
      </c>
      <c r="AB116">
        <v>0</v>
      </c>
      <c r="AC116">
        <v>1</v>
      </c>
      <c r="AD116">
        <v>1</v>
      </c>
      <c r="AH116">
        <v>66</v>
      </c>
      <c r="AI116" t="s">
        <v>343</v>
      </c>
      <c r="AK116">
        <v>0</v>
      </c>
      <c r="AS116" t="s">
        <v>342</v>
      </c>
      <c r="AT116">
        <v>5</v>
      </c>
      <c r="AU116" t="s">
        <v>341</v>
      </c>
      <c r="AV116">
        <v>1</v>
      </c>
      <c r="AW116">
        <v>1</v>
      </c>
      <c r="AX116">
        <v>0</v>
      </c>
      <c r="AY116">
        <v>36.6</v>
      </c>
      <c r="AZ116">
        <v>73</v>
      </c>
      <c r="BA116" t="s">
        <v>347</v>
      </c>
      <c r="BC116">
        <v>6</v>
      </c>
      <c r="BK116" t="s">
        <v>96</v>
      </c>
      <c r="BM116" t="s">
        <v>341</v>
      </c>
      <c r="BN116">
        <v>1</v>
      </c>
      <c r="BP116">
        <v>36.700000000000003</v>
      </c>
      <c r="BQ116">
        <v>76</v>
      </c>
      <c r="BR116" t="s">
        <v>346</v>
      </c>
      <c r="BT116">
        <v>0</v>
      </c>
      <c r="CB116" t="s">
        <v>345</v>
      </c>
      <c r="CD116" t="s">
        <v>341</v>
      </c>
      <c r="CE116">
        <v>1</v>
      </c>
      <c r="CF116">
        <v>1</v>
      </c>
      <c r="CI116">
        <v>79</v>
      </c>
      <c r="CJ116" t="s">
        <v>344</v>
      </c>
      <c r="CT116" t="s">
        <v>96</v>
      </c>
      <c r="CV116" t="s">
        <v>341</v>
      </c>
      <c r="CW116">
        <v>1</v>
      </c>
      <c r="CX116">
        <v>1</v>
      </c>
      <c r="CZ116">
        <v>36.6</v>
      </c>
      <c r="DA116">
        <v>80</v>
      </c>
      <c r="DB116" t="s">
        <v>343</v>
      </c>
      <c r="DD116">
        <v>0</v>
      </c>
      <c r="DL116" t="s">
        <v>342</v>
      </c>
      <c r="DN116" t="s">
        <v>341</v>
      </c>
      <c r="DO116">
        <v>1</v>
      </c>
      <c r="DP116" s="15">
        <v>44137</v>
      </c>
      <c r="DQ116" s="28">
        <v>0.94097222222222221</v>
      </c>
      <c r="DR116" s="15">
        <v>43901</v>
      </c>
      <c r="DS116" s="28">
        <v>0.27708333333333335</v>
      </c>
      <c r="DT116">
        <v>485</v>
      </c>
      <c r="DU116">
        <v>57</v>
      </c>
      <c r="DV116">
        <v>428</v>
      </c>
      <c r="DW116" s="29">
        <v>0.89349999999999996</v>
      </c>
      <c r="DX116">
        <v>5</v>
      </c>
      <c r="DY116">
        <v>51</v>
      </c>
      <c r="DZ116">
        <v>13</v>
      </c>
      <c r="EA116" s="15">
        <v>44138</v>
      </c>
      <c r="EB116" s="28">
        <v>0.94166666666666676</v>
      </c>
      <c r="EC116" s="15">
        <v>44139</v>
      </c>
      <c r="ED116" s="28">
        <v>0.3215277777777778</v>
      </c>
      <c r="EE116">
        <v>548</v>
      </c>
      <c r="EF116">
        <v>81</v>
      </c>
      <c r="EG116">
        <v>467</v>
      </c>
      <c r="EH116" s="29">
        <v>0.87949999999999995</v>
      </c>
      <c r="EI116">
        <v>5</v>
      </c>
      <c r="EJ116">
        <v>64</v>
      </c>
      <c r="EK116">
        <v>15</v>
      </c>
      <c r="EN116" s="15">
        <v>40014</v>
      </c>
      <c r="EO116">
        <v>11.1</v>
      </c>
      <c r="EP116" t="s">
        <v>60</v>
      </c>
      <c r="EQ116">
        <v>0</v>
      </c>
      <c r="ES116">
        <v>0</v>
      </c>
      <c r="EU116">
        <v>1</v>
      </c>
      <c r="EV116" s="14">
        <v>0.91666666666666663</v>
      </c>
      <c r="EW116">
        <v>30</v>
      </c>
      <c r="EX116" s="14">
        <v>0.29166666666666669</v>
      </c>
      <c r="EY116">
        <v>0</v>
      </c>
      <c r="EZ116">
        <v>0</v>
      </c>
      <c r="FA116">
        <v>0</v>
      </c>
      <c r="FB116">
        <v>0</v>
      </c>
      <c r="FD116">
        <v>0</v>
      </c>
      <c r="FE116">
        <v>0</v>
      </c>
      <c r="FG116" s="14">
        <v>0.875</v>
      </c>
      <c r="FH116">
        <v>120</v>
      </c>
      <c r="FI116">
        <v>3</v>
      </c>
      <c r="FJ116" s="14">
        <v>0.3125</v>
      </c>
      <c r="FK116">
        <v>0</v>
      </c>
      <c r="FL116" s="14">
        <v>0.25</v>
      </c>
      <c r="FM116">
        <v>3</v>
      </c>
      <c r="FN116">
        <v>2</v>
      </c>
      <c r="FO116">
        <v>6</v>
      </c>
      <c r="FP116">
        <v>0</v>
      </c>
      <c r="FQ116" t="s">
        <v>131</v>
      </c>
      <c r="FR116">
        <v>1.5</v>
      </c>
      <c r="FS116">
        <v>1</v>
      </c>
      <c r="FT116" t="s">
        <v>126</v>
      </c>
      <c r="FU116" s="14">
        <v>0.875</v>
      </c>
      <c r="FV116">
        <v>60</v>
      </c>
      <c r="FW116">
        <v>2</v>
      </c>
      <c r="FX116" s="14">
        <v>0.33333333333333331</v>
      </c>
      <c r="FY116">
        <v>0</v>
      </c>
      <c r="GA116">
        <v>3</v>
      </c>
      <c r="GB116">
        <v>2</v>
      </c>
      <c r="GC116">
        <v>9</v>
      </c>
      <c r="GD116">
        <v>7</v>
      </c>
      <c r="GK116">
        <v>2</v>
      </c>
      <c r="GL116">
        <v>2</v>
      </c>
      <c r="GM116">
        <v>2</v>
      </c>
      <c r="GN116">
        <v>2</v>
      </c>
      <c r="GO116">
        <v>2</v>
      </c>
    </row>
    <row r="117" spans="1:197" x14ac:dyDescent="0.2">
      <c r="A117">
        <v>33</v>
      </c>
      <c r="B117" s="12"/>
      <c r="C117" t="s">
        <v>66</v>
      </c>
      <c r="D117">
        <v>2</v>
      </c>
      <c r="E117">
        <v>17</v>
      </c>
      <c r="F117" t="s">
        <v>60</v>
      </c>
      <c r="G117">
        <v>87</v>
      </c>
      <c r="H117">
        <v>4</v>
      </c>
      <c r="I117" t="s">
        <v>81</v>
      </c>
      <c r="L117">
        <v>36.4</v>
      </c>
      <c r="M117">
        <v>79</v>
      </c>
      <c r="N117" t="s">
        <v>324</v>
      </c>
      <c r="Q117">
        <v>98</v>
      </c>
      <c r="S117">
        <v>83</v>
      </c>
      <c r="U117" t="s">
        <v>203</v>
      </c>
      <c r="V117" s="14">
        <v>0.8125</v>
      </c>
      <c r="W117" t="s">
        <v>321</v>
      </c>
      <c r="X117" t="s">
        <v>96</v>
      </c>
      <c r="Z117" t="s">
        <v>190</v>
      </c>
      <c r="AA117">
        <v>1</v>
      </c>
      <c r="AB117">
        <v>0</v>
      </c>
      <c r="AC117">
        <v>1</v>
      </c>
      <c r="AD117">
        <v>1</v>
      </c>
      <c r="AG117">
        <v>36</v>
      </c>
      <c r="AH117">
        <v>75</v>
      </c>
      <c r="AI117" t="s">
        <v>323</v>
      </c>
      <c r="AP117" t="s">
        <v>203</v>
      </c>
      <c r="AQ117" s="14">
        <v>8.3333333333333329E-2</v>
      </c>
      <c r="AR117" t="s">
        <v>321</v>
      </c>
      <c r="AS117" t="s">
        <v>96</v>
      </c>
      <c r="AU117" t="s">
        <v>190</v>
      </c>
      <c r="AV117">
        <v>1</v>
      </c>
      <c r="AW117">
        <v>1</v>
      </c>
      <c r="AX117">
        <v>0</v>
      </c>
      <c r="AY117">
        <v>36.799999999999997</v>
      </c>
      <c r="AZ117">
        <v>65</v>
      </c>
      <c r="BA117" t="s">
        <v>322</v>
      </c>
      <c r="BH117" t="s">
        <v>203</v>
      </c>
      <c r="BJ117" t="s">
        <v>321</v>
      </c>
      <c r="BK117" t="s">
        <v>320</v>
      </c>
      <c r="BM117" t="s">
        <v>245</v>
      </c>
      <c r="BN117">
        <v>1</v>
      </c>
      <c r="BP117">
        <v>37.200000000000003</v>
      </c>
      <c r="BQ117">
        <v>59</v>
      </c>
      <c r="BR117" t="s">
        <v>285</v>
      </c>
      <c r="CB117" t="s">
        <v>319</v>
      </c>
      <c r="CD117" t="s">
        <v>318</v>
      </c>
      <c r="CE117">
        <v>1</v>
      </c>
      <c r="CF117">
        <v>1</v>
      </c>
      <c r="CH117">
        <v>36</v>
      </c>
      <c r="CI117">
        <v>57</v>
      </c>
      <c r="CJ117" t="s">
        <v>317</v>
      </c>
      <c r="CL117">
        <v>0</v>
      </c>
      <c r="CM117">
        <v>100</v>
      </c>
      <c r="CW117">
        <v>1</v>
      </c>
      <c r="CX117">
        <v>1</v>
      </c>
      <c r="CZ117">
        <v>36.200000000000003</v>
      </c>
      <c r="DA117">
        <v>72</v>
      </c>
      <c r="DB117" t="s">
        <v>316</v>
      </c>
      <c r="DL117" t="s">
        <v>96</v>
      </c>
      <c r="DN117" t="s">
        <v>190</v>
      </c>
      <c r="DO117">
        <v>1</v>
      </c>
      <c r="DP117" s="15">
        <v>44151</v>
      </c>
      <c r="DQ117" s="28">
        <v>0.88055555555555554</v>
      </c>
      <c r="DR117" s="15">
        <v>44152</v>
      </c>
      <c r="DS117" s="28">
        <v>0.25069444444444444</v>
      </c>
      <c r="DT117">
        <v>534</v>
      </c>
      <c r="DU117">
        <v>80</v>
      </c>
      <c r="DV117">
        <v>454</v>
      </c>
      <c r="DW117" s="29">
        <v>0.85980000000000001</v>
      </c>
      <c r="DX117">
        <v>5</v>
      </c>
      <c r="DY117">
        <v>74</v>
      </c>
      <c r="DZ117">
        <v>20</v>
      </c>
      <c r="EA117" s="15">
        <v>44152</v>
      </c>
      <c r="EB117" s="28">
        <v>0.94027777777777777</v>
      </c>
      <c r="EC117" s="15">
        <v>44153</v>
      </c>
      <c r="ED117" s="28">
        <v>0.26041666666666669</v>
      </c>
      <c r="EE117">
        <v>462</v>
      </c>
      <c r="EF117">
        <v>109</v>
      </c>
      <c r="EG117">
        <v>353</v>
      </c>
      <c r="EH117" s="29">
        <v>0.77749999999999997</v>
      </c>
      <c r="EI117">
        <v>7</v>
      </c>
      <c r="EJ117">
        <v>101</v>
      </c>
      <c r="EK117">
        <v>6</v>
      </c>
      <c r="EN117" s="15">
        <v>37617</v>
      </c>
      <c r="EO117">
        <v>17.100000000000001</v>
      </c>
      <c r="EP117" t="s">
        <v>60</v>
      </c>
      <c r="EQ117">
        <v>0</v>
      </c>
      <c r="ES117">
        <v>0</v>
      </c>
      <c r="EU117">
        <v>0</v>
      </c>
      <c r="EV117" s="14">
        <v>0.95833333333333337</v>
      </c>
      <c r="EW117">
        <v>15</v>
      </c>
      <c r="EX117" s="14">
        <v>0.29166666666666669</v>
      </c>
      <c r="EY117">
        <v>0</v>
      </c>
      <c r="EZ117">
        <v>0</v>
      </c>
      <c r="FA117">
        <v>0</v>
      </c>
      <c r="FB117">
        <v>1</v>
      </c>
      <c r="FD117">
        <v>1</v>
      </c>
      <c r="FE117">
        <v>1</v>
      </c>
      <c r="FG117" s="14">
        <v>0.91666666666666663</v>
      </c>
      <c r="FH117">
        <v>30</v>
      </c>
      <c r="FI117">
        <v>10</v>
      </c>
      <c r="FJ117" s="14">
        <v>0.25</v>
      </c>
      <c r="FK117">
        <v>1</v>
      </c>
      <c r="FL117" s="14">
        <v>0.33333333333333331</v>
      </c>
      <c r="FM117">
        <v>2</v>
      </c>
      <c r="FN117">
        <v>2</v>
      </c>
      <c r="FO117">
        <v>5</v>
      </c>
      <c r="FP117">
        <v>0</v>
      </c>
      <c r="FS117">
        <v>0</v>
      </c>
      <c r="FU117" s="14">
        <v>0.91666666666666663</v>
      </c>
      <c r="FV117">
        <v>30</v>
      </c>
      <c r="FW117">
        <v>5</v>
      </c>
      <c r="FX117" s="14">
        <v>0.33333333333333331</v>
      </c>
      <c r="FY117">
        <v>1</v>
      </c>
      <c r="GA117">
        <v>2</v>
      </c>
      <c r="GB117">
        <v>3</v>
      </c>
      <c r="GC117">
        <v>8</v>
      </c>
      <c r="GD117">
        <v>6</v>
      </c>
      <c r="GK117">
        <v>2</v>
      </c>
      <c r="GL117">
        <v>3</v>
      </c>
      <c r="GM117">
        <v>1</v>
      </c>
      <c r="GN117">
        <v>3</v>
      </c>
      <c r="GO117">
        <v>4</v>
      </c>
    </row>
    <row r="118" spans="1:197" x14ac:dyDescent="0.2">
      <c r="A118">
        <v>38</v>
      </c>
      <c r="B118" s="12"/>
      <c r="C118" t="s">
        <v>79</v>
      </c>
      <c r="D118">
        <v>2</v>
      </c>
      <c r="E118">
        <v>8.5</v>
      </c>
      <c r="F118" t="s">
        <v>60</v>
      </c>
      <c r="G118">
        <v>92</v>
      </c>
      <c r="H118">
        <v>4</v>
      </c>
      <c r="I118" t="s">
        <v>81</v>
      </c>
      <c r="L118">
        <v>36.6</v>
      </c>
      <c r="M118">
        <v>73</v>
      </c>
      <c r="N118" t="s">
        <v>302</v>
      </c>
      <c r="P118">
        <v>0</v>
      </c>
      <c r="X118" t="s">
        <v>241</v>
      </c>
      <c r="Z118" t="s">
        <v>256</v>
      </c>
      <c r="AA118">
        <v>1</v>
      </c>
      <c r="AB118">
        <v>0</v>
      </c>
      <c r="AC118">
        <v>1</v>
      </c>
      <c r="AD118">
        <v>1</v>
      </c>
      <c r="AG118">
        <v>36</v>
      </c>
      <c r="AH118">
        <v>72</v>
      </c>
      <c r="AI118" t="s">
        <v>301</v>
      </c>
      <c r="AK118">
        <v>0</v>
      </c>
      <c r="AL118">
        <v>99</v>
      </c>
      <c r="AS118" t="s">
        <v>241</v>
      </c>
      <c r="AU118" t="s">
        <v>256</v>
      </c>
      <c r="AV118">
        <v>1</v>
      </c>
      <c r="AW118">
        <v>1</v>
      </c>
      <c r="AX118">
        <v>0</v>
      </c>
      <c r="AY118">
        <v>36.799999999999997</v>
      </c>
      <c r="AZ118">
        <v>76</v>
      </c>
      <c r="BA118" t="s">
        <v>300</v>
      </c>
      <c r="BC118">
        <v>0</v>
      </c>
      <c r="BD118">
        <v>100</v>
      </c>
      <c r="BK118" t="s">
        <v>241</v>
      </c>
      <c r="BL118" s="14">
        <v>0.5</v>
      </c>
      <c r="BM118" t="s">
        <v>256</v>
      </c>
      <c r="BN118">
        <v>1</v>
      </c>
      <c r="BP118">
        <v>36.6</v>
      </c>
      <c r="BQ118">
        <v>71</v>
      </c>
      <c r="BR118" t="s">
        <v>299</v>
      </c>
      <c r="CB118" t="s">
        <v>241</v>
      </c>
      <c r="CD118" t="s">
        <v>256</v>
      </c>
      <c r="CE118">
        <v>1</v>
      </c>
      <c r="CF118">
        <v>1</v>
      </c>
      <c r="CH118">
        <v>36.299999999999997</v>
      </c>
      <c r="CT118" t="s">
        <v>241</v>
      </c>
      <c r="CV118" t="s">
        <v>256</v>
      </c>
      <c r="CW118">
        <v>1</v>
      </c>
      <c r="CX118">
        <v>1</v>
      </c>
      <c r="CZ118">
        <v>36.4</v>
      </c>
      <c r="DA118">
        <v>95</v>
      </c>
      <c r="DB118" t="s">
        <v>298</v>
      </c>
      <c r="DO118">
        <v>1</v>
      </c>
      <c r="DP118" s="15">
        <v>44166</v>
      </c>
      <c r="DQ118" s="28">
        <v>0.95694444444444438</v>
      </c>
      <c r="DR118" s="15">
        <v>43873</v>
      </c>
      <c r="DS118" s="28">
        <v>0.32569444444444445</v>
      </c>
      <c r="DT118">
        <v>532</v>
      </c>
      <c r="DU118">
        <v>65</v>
      </c>
      <c r="DV118">
        <v>467</v>
      </c>
      <c r="DW118" s="29">
        <v>0.93169999999999997</v>
      </c>
      <c r="DX118">
        <v>19</v>
      </c>
      <c r="DY118">
        <v>34</v>
      </c>
      <c r="DZ118">
        <v>15</v>
      </c>
      <c r="EA118" s="15">
        <v>44167</v>
      </c>
      <c r="EB118" s="28">
        <v>0.94305555555555554</v>
      </c>
      <c r="EC118" s="15">
        <v>44168</v>
      </c>
      <c r="ED118" s="28">
        <v>0.3347222222222222</v>
      </c>
      <c r="EE118">
        <v>565</v>
      </c>
      <c r="EF118">
        <v>29</v>
      </c>
      <c r="EG118">
        <v>536</v>
      </c>
      <c r="EH118" s="29">
        <v>0.96579999999999999</v>
      </c>
      <c r="EI118">
        <v>8</v>
      </c>
      <c r="EJ118">
        <v>19</v>
      </c>
      <c r="EK118">
        <v>14</v>
      </c>
      <c r="EN118" s="15">
        <v>41062</v>
      </c>
      <c r="EO118">
        <v>8.6</v>
      </c>
      <c r="EP118" t="s">
        <v>60</v>
      </c>
      <c r="EQ118">
        <v>0</v>
      </c>
      <c r="ES118">
        <v>0</v>
      </c>
      <c r="EU118">
        <v>0</v>
      </c>
      <c r="EV118" s="14">
        <v>0.83333333333333337</v>
      </c>
      <c r="EW118">
        <v>20</v>
      </c>
      <c r="EX118" s="14">
        <v>0.27083333333333331</v>
      </c>
      <c r="EY118">
        <v>1</v>
      </c>
      <c r="EZ118">
        <v>0</v>
      </c>
      <c r="FA118">
        <v>0</v>
      </c>
      <c r="FB118">
        <v>0</v>
      </c>
      <c r="FE118">
        <v>1</v>
      </c>
      <c r="FF118" t="s">
        <v>125</v>
      </c>
      <c r="FH118">
        <v>30</v>
      </c>
      <c r="FI118">
        <v>0</v>
      </c>
      <c r="FJ118" s="14"/>
      <c r="FM118">
        <v>5</v>
      </c>
      <c r="FN118">
        <v>5</v>
      </c>
      <c r="FO118">
        <v>8</v>
      </c>
      <c r="FP118">
        <v>1</v>
      </c>
      <c r="GA118">
        <v>5</v>
      </c>
      <c r="GB118">
        <v>5</v>
      </c>
      <c r="GC118">
        <v>7</v>
      </c>
      <c r="GD118">
        <v>8</v>
      </c>
      <c r="GK118">
        <v>2</v>
      </c>
      <c r="GL118">
        <v>2</v>
      </c>
      <c r="GM118">
        <v>1</v>
      </c>
      <c r="GN118">
        <v>2</v>
      </c>
      <c r="GO118">
        <v>2</v>
      </c>
    </row>
    <row r="119" spans="1:197" x14ac:dyDescent="0.2">
      <c r="A119">
        <v>49</v>
      </c>
      <c r="B119" s="12">
        <v>46</v>
      </c>
      <c r="C119" t="s">
        <v>156</v>
      </c>
      <c r="D119">
        <v>2</v>
      </c>
      <c r="E119">
        <v>15.6</v>
      </c>
      <c r="F119" t="s">
        <v>61</v>
      </c>
      <c r="G119">
        <v>189</v>
      </c>
      <c r="H119">
        <v>8</v>
      </c>
      <c r="I119" t="s">
        <v>81</v>
      </c>
      <c r="L119">
        <v>37.5</v>
      </c>
      <c r="M119">
        <v>95</v>
      </c>
      <c r="Q119">
        <v>98</v>
      </c>
      <c r="U119" t="s">
        <v>211</v>
      </c>
      <c r="V119" s="14">
        <v>0.70833333333333337</v>
      </c>
      <c r="W119" t="s">
        <v>210</v>
      </c>
      <c r="X119" t="s">
        <v>241</v>
      </c>
      <c r="Y119" s="14">
        <v>0.71111111111111114</v>
      </c>
      <c r="Z119" t="s">
        <v>240</v>
      </c>
      <c r="AA119">
        <v>1</v>
      </c>
      <c r="AB119">
        <v>0</v>
      </c>
      <c r="AC119">
        <v>1</v>
      </c>
      <c r="AD119">
        <v>1</v>
      </c>
      <c r="AG119">
        <v>36.5</v>
      </c>
      <c r="AH119">
        <v>60</v>
      </c>
      <c r="AL119">
        <v>100</v>
      </c>
      <c r="AS119" t="s">
        <v>241</v>
      </c>
      <c r="AT119" s="14">
        <v>4.4444444444444446E-2</v>
      </c>
      <c r="AU119" t="s">
        <v>240</v>
      </c>
      <c r="AV119">
        <v>1</v>
      </c>
      <c r="AW119">
        <v>1</v>
      </c>
      <c r="AX119">
        <v>0</v>
      </c>
      <c r="AY119">
        <v>36.799999999999997</v>
      </c>
      <c r="AZ119">
        <v>79</v>
      </c>
      <c r="BA119" t="s">
        <v>243</v>
      </c>
      <c r="BD119">
        <v>100</v>
      </c>
      <c r="BH119" t="s">
        <v>211</v>
      </c>
      <c r="BI119" s="14">
        <v>0.375</v>
      </c>
      <c r="BJ119" t="s">
        <v>210</v>
      </c>
      <c r="BK119" t="s">
        <v>241</v>
      </c>
      <c r="BL119" s="14">
        <v>0.375</v>
      </c>
      <c r="BM119" t="s">
        <v>240</v>
      </c>
      <c r="BN119">
        <v>1</v>
      </c>
      <c r="BP119">
        <v>36.799999999999997</v>
      </c>
      <c r="BQ119">
        <v>80</v>
      </c>
      <c r="BR119" t="s">
        <v>217</v>
      </c>
      <c r="BT119">
        <v>0</v>
      </c>
      <c r="BY119" t="s">
        <v>157</v>
      </c>
      <c r="BZ119" s="14">
        <v>0.72291666666666676</v>
      </c>
      <c r="CA119" t="s">
        <v>190</v>
      </c>
      <c r="CB119" t="s">
        <v>241</v>
      </c>
      <c r="CC119" s="14">
        <v>0.70833333333333337</v>
      </c>
      <c r="CD119" t="s">
        <v>240</v>
      </c>
      <c r="CE119">
        <v>1</v>
      </c>
      <c r="CF119">
        <v>1</v>
      </c>
      <c r="CH119">
        <v>36.6</v>
      </c>
      <c r="CI119">
        <v>60</v>
      </c>
      <c r="CJ119" t="s">
        <v>242</v>
      </c>
      <c r="CL119">
        <v>0</v>
      </c>
      <c r="CM119">
        <v>100</v>
      </c>
      <c r="CT119" t="s">
        <v>241</v>
      </c>
      <c r="CU119" s="14">
        <v>4.1666666666666664E-2</v>
      </c>
      <c r="CV119" t="s">
        <v>240</v>
      </c>
      <c r="CW119">
        <v>1</v>
      </c>
      <c r="CX119">
        <v>1</v>
      </c>
      <c r="CZ119">
        <v>36.6</v>
      </c>
      <c r="DA119">
        <v>90</v>
      </c>
      <c r="DB119" t="s">
        <v>207</v>
      </c>
      <c r="DI119" t="s">
        <v>157</v>
      </c>
      <c r="DJ119" s="14">
        <v>0.375</v>
      </c>
      <c r="DK119" t="s">
        <v>190</v>
      </c>
      <c r="DL119" t="s">
        <v>241</v>
      </c>
      <c r="DM119" s="14">
        <v>0.375</v>
      </c>
      <c r="DN119" t="s">
        <v>240</v>
      </c>
      <c r="DO119">
        <v>1</v>
      </c>
      <c r="DP119" s="15">
        <v>44501</v>
      </c>
      <c r="DQ119" s="28">
        <v>0.95208333333333339</v>
      </c>
      <c r="DR119" s="15">
        <v>44502</v>
      </c>
      <c r="DS119" s="28">
        <v>0.29930555555555555</v>
      </c>
      <c r="DT119">
        <v>482</v>
      </c>
      <c r="DU119">
        <v>42</v>
      </c>
      <c r="DV119">
        <v>440</v>
      </c>
      <c r="DW119" s="29">
        <v>0.91279999999999994</v>
      </c>
      <c r="DX119">
        <v>5</v>
      </c>
      <c r="DY119">
        <v>39</v>
      </c>
      <c r="DZ119">
        <v>8</v>
      </c>
      <c r="EA119" s="15">
        <v>44502</v>
      </c>
      <c r="EB119" s="28">
        <v>0.93194444444444446</v>
      </c>
      <c r="EC119" s="15">
        <v>44503</v>
      </c>
      <c r="ED119" s="28">
        <v>0.27916666666666667</v>
      </c>
      <c r="EE119">
        <v>484</v>
      </c>
      <c r="EF119">
        <v>28</v>
      </c>
      <c r="EG119">
        <v>456</v>
      </c>
      <c r="EH119" s="29">
        <v>0.94210000000000005</v>
      </c>
      <c r="EI119">
        <v>5</v>
      </c>
      <c r="EJ119">
        <v>22</v>
      </c>
      <c r="EK119">
        <v>5</v>
      </c>
      <c r="EN119" s="15">
        <v>38750</v>
      </c>
      <c r="EO119">
        <v>15.6</v>
      </c>
      <c r="EP119" t="s">
        <v>61</v>
      </c>
      <c r="EQ119">
        <v>0</v>
      </c>
      <c r="ES119">
        <v>0</v>
      </c>
      <c r="EU119">
        <v>1</v>
      </c>
      <c r="EV119" s="14">
        <v>0.95833333333333337</v>
      </c>
      <c r="EW119">
        <v>5</v>
      </c>
      <c r="EX119" s="14">
        <v>0.28125</v>
      </c>
      <c r="EY119">
        <v>0</v>
      </c>
      <c r="EZ119">
        <v>1</v>
      </c>
      <c r="FA119" t="s">
        <v>161</v>
      </c>
      <c r="FB119">
        <v>1</v>
      </c>
      <c r="FD119">
        <v>1</v>
      </c>
      <c r="FE119">
        <v>0</v>
      </c>
      <c r="FG119" s="14">
        <v>0.94791666666666663</v>
      </c>
      <c r="FH119">
        <v>5</v>
      </c>
      <c r="FI119">
        <v>1</v>
      </c>
      <c r="FJ119" s="14">
        <v>0.30208333333333331</v>
      </c>
      <c r="FK119">
        <v>1</v>
      </c>
      <c r="FL119" s="14">
        <v>0.33333333333333331</v>
      </c>
      <c r="FM119">
        <v>4</v>
      </c>
      <c r="FN119" s="19">
        <v>4</v>
      </c>
      <c r="FO119" s="19">
        <v>7</v>
      </c>
      <c r="FP119" s="19">
        <v>0</v>
      </c>
      <c r="FU119" s="14">
        <v>0.92708333333333337</v>
      </c>
      <c r="FV119">
        <v>5</v>
      </c>
      <c r="FW119">
        <v>1</v>
      </c>
      <c r="FX119" s="14">
        <v>0.27083333333333331</v>
      </c>
      <c r="FY119">
        <v>1</v>
      </c>
      <c r="FZ119" s="14">
        <v>0.3125</v>
      </c>
      <c r="GA119">
        <v>5</v>
      </c>
      <c r="GB119">
        <v>4</v>
      </c>
      <c r="GC119">
        <v>8.25</v>
      </c>
      <c r="GD119">
        <v>6</v>
      </c>
      <c r="GK119">
        <v>1</v>
      </c>
      <c r="GL119">
        <v>1</v>
      </c>
      <c r="GM119">
        <v>1</v>
      </c>
      <c r="GN119">
        <v>1</v>
      </c>
      <c r="GO119">
        <v>1</v>
      </c>
    </row>
    <row r="120" spans="1:197" x14ac:dyDescent="0.2">
      <c r="A120">
        <v>50</v>
      </c>
      <c r="B120" s="12" t="s">
        <v>457</v>
      </c>
      <c r="C120" t="s">
        <v>111</v>
      </c>
      <c r="D120">
        <v>2</v>
      </c>
      <c r="E120">
        <v>11.1</v>
      </c>
      <c r="F120" t="s">
        <v>61</v>
      </c>
      <c r="G120">
        <v>50</v>
      </c>
      <c r="H120">
        <v>3</v>
      </c>
      <c r="I120" t="s">
        <v>239</v>
      </c>
      <c r="M120">
        <v>79</v>
      </c>
      <c r="N120" t="s">
        <v>238</v>
      </c>
      <c r="P120">
        <v>0</v>
      </c>
      <c r="AA120">
        <v>1</v>
      </c>
      <c r="AB120">
        <v>0</v>
      </c>
      <c r="AC120">
        <v>1</v>
      </c>
      <c r="AD120">
        <v>1</v>
      </c>
      <c r="AH120">
        <v>70</v>
      </c>
      <c r="AI120" t="s">
        <v>237</v>
      </c>
      <c r="AV120">
        <v>0</v>
      </c>
      <c r="AW120">
        <v>1</v>
      </c>
      <c r="AX120">
        <v>0</v>
      </c>
      <c r="AY120">
        <v>36.799999999999997</v>
      </c>
      <c r="AZ120">
        <v>67</v>
      </c>
      <c r="BA120" t="s">
        <v>236</v>
      </c>
      <c r="BD120">
        <v>92</v>
      </c>
      <c r="BK120" t="s">
        <v>233</v>
      </c>
      <c r="BL120" s="14">
        <v>0.4375</v>
      </c>
      <c r="BM120" t="s">
        <v>232</v>
      </c>
      <c r="BN120">
        <v>1</v>
      </c>
      <c r="BP120">
        <v>36.799999999999997</v>
      </c>
      <c r="BQ120">
        <v>70</v>
      </c>
      <c r="BR120" t="s">
        <v>235</v>
      </c>
      <c r="BT120">
        <v>0</v>
      </c>
      <c r="BU120">
        <v>92</v>
      </c>
      <c r="CE120">
        <v>0</v>
      </c>
      <c r="CF120">
        <v>1</v>
      </c>
      <c r="CH120">
        <v>36.299999999999997</v>
      </c>
      <c r="CW120">
        <v>0</v>
      </c>
      <c r="CX120">
        <v>1</v>
      </c>
      <c r="DA120">
        <v>79</v>
      </c>
      <c r="DB120" t="s">
        <v>234</v>
      </c>
      <c r="DL120" t="s">
        <v>233</v>
      </c>
      <c r="DM120" s="14">
        <v>0.44027777777777777</v>
      </c>
      <c r="DN120" t="s">
        <v>232</v>
      </c>
      <c r="DO120">
        <v>1</v>
      </c>
      <c r="DP120" s="15">
        <v>44501</v>
      </c>
      <c r="DQ120" s="28">
        <v>0.91805555555555562</v>
      </c>
      <c r="DR120" s="15">
        <v>44502</v>
      </c>
      <c r="DS120" s="28">
        <v>0.34027777777777773</v>
      </c>
      <c r="DT120">
        <v>609</v>
      </c>
      <c r="DU120">
        <v>35</v>
      </c>
      <c r="DV120">
        <v>574</v>
      </c>
      <c r="DW120" s="29">
        <v>0.95030000000000003</v>
      </c>
      <c r="DX120">
        <v>4</v>
      </c>
      <c r="DY120">
        <v>30</v>
      </c>
      <c r="DZ120">
        <v>15</v>
      </c>
      <c r="EA120" s="15">
        <v>44502</v>
      </c>
      <c r="EB120" s="28">
        <v>0.8652777777777777</v>
      </c>
      <c r="EC120" s="15">
        <v>44503</v>
      </c>
      <c r="ED120" s="28">
        <v>0.3263888888888889</v>
      </c>
      <c r="EE120">
        <v>665</v>
      </c>
      <c r="EF120">
        <v>37</v>
      </c>
      <c r="EG120">
        <v>628</v>
      </c>
      <c r="EH120" s="29">
        <v>0.96679999999999999</v>
      </c>
      <c r="EI120">
        <v>4</v>
      </c>
      <c r="EJ120">
        <v>21</v>
      </c>
      <c r="EK120">
        <v>19</v>
      </c>
      <c r="EN120" s="15">
        <v>39842</v>
      </c>
      <c r="EO120">
        <v>11.1</v>
      </c>
      <c r="EP120" t="s">
        <v>61</v>
      </c>
      <c r="EY120">
        <v>0</v>
      </c>
      <c r="EZ120">
        <v>0</v>
      </c>
      <c r="FA120">
        <v>0</v>
      </c>
      <c r="FB120">
        <v>0</v>
      </c>
      <c r="FE120">
        <v>0</v>
      </c>
      <c r="FG120" s="14">
        <v>0.91666666666666663</v>
      </c>
      <c r="FH120">
        <v>30</v>
      </c>
      <c r="FI120">
        <v>3</v>
      </c>
      <c r="FK120">
        <v>0</v>
      </c>
      <c r="FM120">
        <v>3</v>
      </c>
      <c r="FN120" s="19">
        <v>2</v>
      </c>
      <c r="FO120" s="19">
        <v>7</v>
      </c>
      <c r="FP120" s="19">
        <v>0</v>
      </c>
      <c r="FU120" s="14">
        <v>0.91666666666666663</v>
      </c>
      <c r="FV120">
        <v>30</v>
      </c>
      <c r="FW120">
        <v>0</v>
      </c>
      <c r="FY120">
        <v>0</v>
      </c>
      <c r="GA120">
        <v>4</v>
      </c>
      <c r="GB120">
        <v>3</v>
      </c>
      <c r="GC120">
        <v>8</v>
      </c>
      <c r="GD120">
        <v>7</v>
      </c>
      <c r="GK120">
        <v>1</v>
      </c>
      <c r="GL120">
        <v>1</v>
      </c>
      <c r="GM120">
        <v>1</v>
      </c>
      <c r="GN120">
        <v>1</v>
      </c>
      <c r="GO120">
        <v>1</v>
      </c>
    </row>
    <row r="121" spans="1:197" x14ac:dyDescent="0.2">
      <c r="A121">
        <v>51</v>
      </c>
      <c r="B121" s="12">
        <v>20</v>
      </c>
      <c r="C121" t="s">
        <v>155</v>
      </c>
      <c r="D121">
        <v>2</v>
      </c>
      <c r="E121">
        <v>10.4</v>
      </c>
      <c r="F121" t="s">
        <v>61</v>
      </c>
      <c r="G121">
        <v>120</v>
      </c>
      <c r="H121">
        <v>5</v>
      </c>
      <c r="I121" t="s">
        <v>231</v>
      </c>
      <c r="L121">
        <v>36.5</v>
      </c>
      <c r="X121" t="s">
        <v>162</v>
      </c>
      <c r="Y121" s="14">
        <v>0.67152777777777783</v>
      </c>
      <c r="Z121" t="s">
        <v>230</v>
      </c>
      <c r="AA121">
        <v>0</v>
      </c>
      <c r="AB121">
        <v>0</v>
      </c>
      <c r="AC121">
        <v>1</v>
      </c>
      <c r="AD121">
        <v>1</v>
      </c>
      <c r="AV121">
        <v>0</v>
      </c>
      <c r="AW121">
        <v>0</v>
      </c>
      <c r="AX121">
        <v>0</v>
      </c>
      <c r="AY121">
        <v>36.700000000000003</v>
      </c>
      <c r="AZ121">
        <v>81</v>
      </c>
      <c r="BA121" t="s">
        <v>229</v>
      </c>
      <c r="BD121">
        <v>99</v>
      </c>
      <c r="BN121">
        <v>0</v>
      </c>
      <c r="BP121">
        <v>36.799999999999997</v>
      </c>
      <c r="BQ121">
        <v>100</v>
      </c>
      <c r="BR121" t="s">
        <v>228</v>
      </c>
      <c r="BT121">
        <v>0</v>
      </c>
      <c r="CB121" t="s">
        <v>227</v>
      </c>
      <c r="CC121" s="14">
        <v>0.78749999999999998</v>
      </c>
      <c r="CD121" t="s">
        <v>226</v>
      </c>
      <c r="CE121">
        <v>0</v>
      </c>
      <c r="CF121">
        <v>0</v>
      </c>
      <c r="CH121">
        <v>36.299999999999997</v>
      </c>
      <c r="CI121">
        <v>80</v>
      </c>
      <c r="CJ121" t="s">
        <v>225</v>
      </c>
      <c r="CL121">
        <v>0</v>
      </c>
      <c r="CW121">
        <v>0</v>
      </c>
      <c r="CZ121">
        <v>36.299999999999997</v>
      </c>
      <c r="DA121">
        <v>99</v>
      </c>
      <c r="DB121" t="s">
        <v>224</v>
      </c>
      <c r="DD121">
        <v>0</v>
      </c>
      <c r="DO121">
        <v>0</v>
      </c>
      <c r="DP121" s="15">
        <v>44501</v>
      </c>
      <c r="DQ121" s="28">
        <v>0.94236111111111109</v>
      </c>
      <c r="DR121" s="15">
        <v>44502</v>
      </c>
      <c r="DS121" s="28">
        <v>0.30208333333333331</v>
      </c>
      <c r="DT121">
        <v>519</v>
      </c>
      <c r="DU121">
        <v>57</v>
      </c>
      <c r="DV121">
        <v>462</v>
      </c>
      <c r="DW121" s="29">
        <v>0.90590000000000004</v>
      </c>
      <c r="DX121">
        <v>6</v>
      </c>
      <c r="DY121">
        <v>48</v>
      </c>
      <c r="DZ121">
        <v>10</v>
      </c>
      <c r="EA121" s="15">
        <v>44502</v>
      </c>
      <c r="EB121" s="28">
        <v>0.95347222222222217</v>
      </c>
      <c r="EC121" s="15">
        <v>44503</v>
      </c>
      <c r="ED121" s="28">
        <v>0.3263888888888889</v>
      </c>
      <c r="EE121">
        <v>538</v>
      </c>
      <c r="EF121">
        <v>55</v>
      </c>
      <c r="EG121">
        <v>483</v>
      </c>
      <c r="EH121" s="29">
        <v>0.90959999999999996</v>
      </c>
      <c r="EI121">
        <v>7</v>
      </c>
      <c r="EJ121">
        <v>48</v>
      </c>
      <c r="EK121">
        <v>9</v>
      </c>
      <c r="EN121" s="15">
        <v>40748</v>
      </c>
      <c r="EO121">
        <v>10.4</v>
      </c>
      <c r="EP121" t="s">
        <v>61</v>
      </c>
      <c r="EQ121">
        <v>0</v>
      </c>
      <c r="ES121">
        <v>1</v>
      </c>
      <c r="ET121" t="s">
        <v>162</v>
      </c>
      <c r="EU121">
        <v>0</v>
      </c>
      <c r="EV121" s="14">
        <v>0.91666666666666663</v>
      </c>
      <c r="EW121">
        <v>60</v>
      </c>
      <c r="EX121" s="14">
        <v>0.29166666666666669</v>
      </c>
      <c r="EY121">
        <v>0</v>
      </c>
      <c r="EZ121">
        <v>0</v>
      </c>
      <c r="FA121">
        <v>0</v>
      </c>
      <c r="FB121">
        <v>0</v>
      </c>
      <c r="FE121">
        <v>1</v>
      </c>
      <c r="FF121" t="s">
        <v>163</v>
      </c>
      <c r="FH121">
        <v>60</v>
      </c>
      <c r="FI121">
        <v>1</v>
      </c>
      <c r="FJ121" s="14">
        <v>0.3125</v>
      </c>
      <c r="FK121">
        <v>0</v>
      </c>
      <c r="FL121" s="14">
        <v>0.35416666666666669</v>
      </c>
      <c r="FM121">
        <v>4</v>
      </c>
      <c r="FN121" s="19">
        <v>2</v>
      </c>
      <c r="FO121" s="19">
        <v>8</v>
      </c>
      <c r="FP121" s="19">
        <v>0</v>
      </c>
      <c r="FV121">
        <v>60</v>
      </c>
      <c r="FW121">
        <v>0</v>
      </c>
      <c r="FX121" s="14">
        <v>0.35416666666666669</v>
      </c>
      <c r="FY121">
        <v>0</v>
      </c>
      <c r="FZ121" s="14">
        <v>0.3611111111111111</v>
      </c>
      <c r="GA121">
        <v>5</v>
      </c>
      <c r="GB121">
        <v>4</v>
      </c>
      <c r="GC121">
        <v>9</v>
      </c>
      <c r="GD121">
        <v>10</v>
      </c>
      <c r="GK121">
        <v>1</v>
      </c>
      <c r="GL121">
        <v>1</v>
      </c>
      <c r="GM121">
        <v>2</v>
      </c>
      <c r="GN121">
        <v>3</v>
      </c>
      <c r="GO121">
        <v>2</v>
      </c>
    </row>
    <row r="122" spans="1:197" x14ac:dyDescent="0.2">
      <c r="A122">
        <v>57</v>
      </c>
      <c r="B122" s="12">
        <v>55</v>
      </c>
      <c r="C122" t="s">
        <v>197</v>
      </c>
      <c r="D122">
        <v>2</v>
      </c>
      <c r="E122">
        <v>14.3</v>
      </c>
      <c r="F122" t="s">
        <v>61</v>
      </c>
      <c r="G122">
        <v>164</v>
      </c>
      <c r="H122">
        <v>7</v>
      </c>
      <c r="I122" t="s">
        <v>81</v>
      </c>
      <c r="M122">
        <v>88</v>
      </c>
      <c r="N122" t="s">
        <v>605</v>
      </c>
      <c r="Q122">
        <v>99</v>
      </c>
      <c r="U122" t="s">
        <v>157</v>
      </c>
      <c r="V122" s="14">
        <v>0.94930555555555562</v>
      </c>
      <c r="W122" t="s">
        <v>190</v>
      </c>
      <c r="X122" t="s">
        <v>606</v>
      </c>
      <c r="Y122" s="14">
        <v>0.91805555555555562</v>
      </c>
      <c r="Z122" t="s">
        <v>607</v>
      </c>
      <c r="AA122">
        <v>0</v>
      </c>
      <c r="AB122">
        <v>0</v>
      </c>
      <c r="AC122">
        <v>1</v>
      </c>
      <c r="AD122">
        <v>1</v>
      </c>
      <c r="AG122">
        <v>36.299999999999997</v>
      </c>
      <c r="AH122">
        <v>73</v>
      </c>
      <c r="AI122" t="s">
        <v>608</v>
      </c>
      <c r="AK122">
        <v>0</v>
      </c>
      <c r="AV122">
        <v>0</v>
      </c>
      <c r="AW122">
        <v>0</v>
      </c>
      <c r="AX122">
        <v>0</v>
      </c>
      <c r="AY122">
        <v>36.6</v>
      </c>
      <c r="AZ122">
        <v>77</v>
      </c>
      <c r="BA122" t="s">
        <v>609</v>
      </c>
      <c r="BD122">
        <v>97</v>
      </c>
      <c r="BH122" t="s">
        <v>420</v>
      </c>
      <c r="BI122" s="14">
        <v>0.375</v>
      </c>
      <c r="BJ122" t="s">
        <v>190</v>
      </c>
      <c r="BK122" t="s">
        <v>606</v>
      </c>
      <c r="BL122" s="14">
        <v>0.44375000000000003</v>
      </c>
      <c r="BM122" t="s">
        <v>607</v>
      </c>
      <c r="BN122">
        <v>0</v>
      </c>
      <c r="BP122">
        <v>36.4</v>
      </c>
      <c r="BQ122">
        <v>90</v>
      </c>
      <c r="BR122" t="s">
        <v>610</v>
      </c>
      <c r="BY122" t="s">
        <v>420</v>
      </c>
      <c r="BZ122" s="14">
        <v>0.65625</v>
      </c>
      <c r="CA122" t="s">
        <v>611</v>
      </c>
      <c r="CB122" t="s">
        <v>606</v>
      </c>
      <c r="CC122" s="14">
        <v>0.73541666666666661</v>
      </c>
      <c r="CD122" t="s">
        <v>607</v>
      </c>
      <c r="CE122">
        <v>0</v>
      </c>
      <c r="CF122">
        <v>0</v>
      </c>
      <c r="CH122">
        <v>36.200000000000003</v>
      </c>
      <c r="CI122">
        <v>79</v>
      </c>
      <c r="CJ122" t="s">
        <v>335</v>
      </c>
      <c r="CL122">
        <v>0</v>
      </c>
      <c r="CW122">
        <v>0</v>
      </c>
      <c r="CX122">
        <v>0</v>
      </c>
      <c r="CZ122">
        <v>36.9</v>
      </c>
      <c r="DD122">
        <v>0</v>
      </c>
      <c r="DL122" t="s">
        <v>606</v>
      </c>
      <c r="DM122" s="14">
        <v>0.39513888888888887</v>
      </c>
      <c r="DN122" t="s">
        <v>607</v>
      </c>
      <c r="DO122">
        <v>0</v>
      </c>
      <c r="DP122" s="15">
        <v>44609</v>
      </c>
      <c r="DQ122" s="14">
        <v>0.95833333333333337</v>
      </c>
      <c r="DR122" s="15">
        <v>44610</v>
      </c>
      <c r="DS122" s="14">
        <v>0.27083333333333331</v>
      </c>
      <c r="DT122">
        <v>451</v>
      </c>
      <c r="DU122">
        <v>32</v>
      </c>
      <c r="DV122">
        <v>419</v>
      </c>
      <c r="DW122" s="29">
        <v>0.9395</v>
      </c>
      <c r="DX122">
        <v>3</v>
      </c>
      <c r="DY122">
        <v>27</v>
      </c>
      <c r="DZ122">
        <v>16</v>
      </c>
      <c r="EA122" s="15">
        <v>44610</v>
      </c>
      <c r="EB122" s="61">
        <v>0.89097222222222217</v>
      </c>
      <c r="EC122" s="15">
        <v>44611</v>
      </c>
      <c r="ED122" s="61">
        <v>0.2951388888888889</v>
      </c>
      <c r="EE122">
        <v>583</v>
      </c>
      <c r="EF122">
        <v>43</v>
      </c>
      <c r="EG122">
        <v>540</v>
      </c>
      <c r="EH122" s="29">
        <v>0.93430000000000002</v>
      </c>
      <c r="EI122">
        <v>4</v>
      </c>
      <c r="EJ122">
        <v>38</v>
      </c>
      <c r="EK122">
        <v>16</v>
      </c>
      <c r="EN122" s="15">
        <v>39388</v>
      </c>
      <c r="EO122">
        <v>14.3</v>
      </c>
      <c r="EP122" t="s">
        <v>61</v>
      </c>
      <c r="EQ122">
        <v>1</v>
      </c>
      <c r="ER122" t="s">
        <v>460</v>
      </c>
      <c r="ES122">
        <v>1</v>
      </c>
      <c r="ET122" t="s">
        <v>459</v>
      </c>
      <c r="EU122">
        <v>0</v>
      </c>
      <c r="EV122" s="14">
        <v>0.95833333333333337</v>
      </c>
      <c r="EW122">
        <v>10</v>
      </c>
      <c r="EX122" s="14">
        <v>0.25694444444444448</v>
      </c>
      <c r="EY122">
        <v>1</v>
      </c>
      <c r="EZ122">
        <v>1</v>
      </c>
      <c r="FA122" t="s">
        <v>461</v>
      </c>
      <c r="FB122">
        <v>0</v>
      </c>
      <c r="FE122">
        <v>1</v>
      </c>
      <c r="FF122" t="s">
        <v>462</v>
      </c>
      <c r="FG122" s="14">
        <v>0.95833333333333337</v>
      </c>
      <c r="FH122">
        <v>10</v>
      </c>
      <c r="FI122">
        <v>0</v>
      </c>
      <c r="FJ122" s="14">
        <v>0.27777777777777779</v>
      </c>
      <c r="FK122">
        <v>0</v>
      </c>
      <c r="FL122" s="14">
        <v>0.29166666666666669</v>
      </c>
      <c r="FM122">
        <v>3</v>
      </c>
      <c r="FN122">
        <v>3</v>
      </c>
      <c r="FO122">
        <v>7.5</v>
      </c>
      <c r="FP122">
        <v>0</v>
      </c>
      <c r="FS122">
        <v>1</v>
      </c>
      <c r="FT122" t="s">
        <v>463</v>
      </c>
      <c r="FU122" s="14">
        <v>0.91666666666666663</v>
      </c>
      <c r="FV122">
        <v>10</v>
      </c>
      <c r="FW122">
        <v>5</v>
      </c>
      <c r="FX122" s="14">
        <v>0.29166666666666669</v>
      </c>
      <c r="FY122">
        <v>0</v>
      </c>
      <c r="FZ122" s="14">
        <v>0.31458333333333333</v>
      </c>
      <c r="GA122">
        <v>3</v>
      </c>
      <c r="GB122">
        <v>2</v>
      </c>
      <c r="GC122">
        <v>8</v>
      </c>
      <c r="GD122">
        <v>6</v>
      </c>
      <c r="GK122">
        <v>1</v>
      </c>
      <c r="GL122">
        <v>2</v>
      </c>
      <c r="GM122">
        <v>1</v>
      </c>
      <c r="GN122">
        <v>2</v>
      </c>
      <c r="GO122">
        <v>3</v>
      </c>
    </row>
    <row r="125" spans="1:197" x14ac:dyDescent="0.2">
      <c r="B125" s="65"/>
      <c r="C125" s="63"/>
      <c r="D125" s="63"/>
      <c r="E125" s="63"/>
      <c r="F125" s="66"/>
      <c r="G125" s="63"/>
      <c r="H125" s="63"/>
      <c r="I125" s="63"/>
    </row>
    <row r="126" spans="1:197" x14ac:dyDescent="0.2">
      <c r="B126" s="65"/>
      <c r="C126" s="63"/>
      <c r="D126" s="63"/>
      <c r="E126" s="63"/>
      <c r="F126" s="66"/>
      <c r="G126" s="63"/>
      <c r="H126" s="63"/>
      <c r="I126" s="63"/>
    </row>
    <row r="127" spans="1:197" x14ac:dyDescent="0.2">
      <c r="A127" t="s">
        <v>653</v>
      </c>
      <c r="B127" s="65"/>
      <c r="C127" s="63"/>
      <c r="D127" s="63"/>
      <c r="E127" s="63"/>
      <c r="F127" s="66"/>
      <c r="G127" s="63"/>
      <c r="H127" s="63"/>
      <c r="I127" s="63"/>
      <c r="J127" t="s">
        <v>652</v>
      </c>
      <c r="S127" s="23" t="s">
        <v>661</v>
      </c>
    </row>
    <row r="128" spans="1:197" x14ac:dyDescent="0.2">
      <c r="A128" t="s">
        <v>632</v>
      </c>
      <c r="B128" s="71" t="s">
        <v>637</v>
      </c>
      <c r="C128" s="71" t="s">
        <v>638</v>
      </c>
      <c r="D128" s="71" t="s">
        <v>639</v>
      </c>
      <c r="E128" s="71" t="s">
        <v>640</v>
      </c>
      <c r="F128" s="71" t="s">
        <v>641</v>
      </c>
      <c r="G128" s="71" t="s">
        <v>642</v>
      </c>
      <c r="H128" s="71" t="s">
        <v>643</v>
      </c>
      <c r="I128" s="71" t="s">
        <v>644</v>
      </c>
      <c r="K128" s="71" t="s">
        <v>637</v>
      </c>
      <c r="L128" s="71" t="s">
        <v>638</v>
      </c>
      <c r="M128" s="71" t="s">
        <v>639</v>
      </c>
      <c r="N128" s="71" t="s">
        <v>640</v>
      </c>
      <c r="O128" s="71" t="s">
        <v>641</v>
      </c>
      <c r="P128" s="71" t="s">
        <v>642</v>
      </c>
      <c r="Q128" s="71" t="s">
        <v>643</v>
      </c>
      <c r="R128" s="71" t="s">
        <v>644</v>
      </c>
      <c r="S128" s="23"/>
      <c r="T128" s="71" t="s">
        <v>654</v>
      </c>
      <c r="U128" s="71" t="s">
        <v>655</v>
      </c>
      <c r="V128" s="71" t="s">
        <v>171</v>
      </c>
      <c r="W128" s="71" t="s">
        <v>656</v>
      </c>
      <c r="X128" s="71" t="s">
        <v>657</v>
      </c>
      <c r="Y128" s="71" t="s">
        <v>658</v>
      </c>
      <c r="Z128" s="71" t="s">
        <v>659</v>
      </c>
      <c r="AA128" s="71" t="s">
        <v>662</v>
      </c>
      <c r="AB128" s="71" t="s">
        <v>660</v>
      </c>
    </row>
    <row r="129" spans="1:28" x14ac:dyDescent="0.2">
      <c r="A129">
        <v>4</v>
      </c>
      <c r="B129" s="65">
        <v>0.27291666666666664</v>
      </c>
      <c r="C129" s="63">
        <v>518</v>
      </c>
      <c r="D129" s="63">
        <v>47</v>
      </c>
      <c r="E129" s="63">
        <v>471</v>
      </c>
      <c r="F129" s="66">
        <v>0.90920000000000001</v>
      </c>
      <c r="G129" s="63">
        <v>5</v>
      </c>
      <c r="H129" s="63">
        <v>38</v>
      </c>
      <c r="I129" s="63">
        <v>6</v>
      </c>
      <c r="K129" s="65">
        <v>0.26111111111111113</v>
      </c>
      <c r="L129" s="63">
        <v>481</v>
      </c>
      <c r="M129" s="63">
        <v>74</v>
      </c>
      <c r="N129" s="63">
        <v>407</v>
      </c>
      <c r="O129" s="66">
        <v>0.84609999999999996</v>
      </c>
      <c r="P129" s="63">
        <v>12</v>
      </c>
      <c r="Q129" s="63">
        <v>68</v>
      </c>
      <c r="R129" s="63">
        <v>13</v>
      </c>
      <c r="T129" s="64">
        <v>0.89583333333333337</v>
      </c>
      <c r="U129" s="63">
        <v>20</v>
      </c>
      <c r="V129" s="63">
        <v>1</v>
      </c>
      <c r="W129" s="64">
        <v>0.27777777777777779</v>
      </c>
      <c r="X129" s="63">
        <v>1</v>
      </c>
      <c r="Y129" s="63"/>
      <c r="Z129" s="63">
        <v>5</v>
      </c>
      <c r="AA129" s="63">
        <v>2</v>
      </c>
      <c r="AB129" s="63">
        <v>8</v>
      </c>
    </row>
    <row r="130" spans="1:28" x14ac:dyDescent="0.2">
      <c r="A130">
        <v>8</v>
      </c>
      <c r="B130" s="65">
        <v>0.26527777777777778</v>
      </c>
      <c r="C130" s="63">
        <v>514</v>
      </c>
      <c r="D130" s="63">
        <v>107</v>
      </c>
      <c r="E130" s="63">
        <v>407</v>
      </c>
      <c r="F130" s="66">
        <v>0.81299999999999994</v>
      </c>
      <c r="G130" s="63">
        <v>6</v>
      </c>
      <c r="H130" s="63">
        <v>92</v>
      </c>
      <c r="I130" s="63">
        <v>14</v>
      </c>
      <c r="K130" s="65">
        <v>0.26597222222222222</v>
      </c>
      <c r="L130" s="63">
        <v>525</v>
      </c>
      <c r="M130" s="63">
        <v>55</v>
      </c>
      <c r="N130" s="63">
        <v>470</v>
      </c>
      <c r="O130" s="66">
        <v>0.90380000000000005</v>
      </c>
      <c r="P130" s="63">
        <v>4</v>
      </c>
      <c r="Q130" s="63">
        <v>50</v>
      </c>
      <c r="R130" s="63">
        <v>15</v>
      </c>
      <c r="T130" s="64">
        <v>0.875</v>
      </c>
      <c r="U130" s="63">
        <v>15</v>
      </c>
      <c r="V130" s="63">
        <v>1</v>
      </c>
      <c r="W130" s="64">
        <v>0.27083333333333331</v>
      </c>
      <c r="X130" s="63">
        <v>0</v>
      </c>
      <c r="Y130" s="64">
        <v>0.29166666666666669</v>
      </c>
      <c r="Z130" s="63">
        <v>4</v>
      </c>
      <c r="AA130" s="63">
        <v>4</v>
      </c>
      <c r="AB130" s="63">
        <v>9.5</v>
      </c>
    </row>
    <row r="131" spans="1:28" x14ac:dyDescent="0.2">
      <c r="A131">
        <v>12</v>
      </c>
      <c r="B131" s="65">
        <v>0.31041666666666667</v>
      </c>
      <c r="C131" s="63">
        <v>481</v>
      </c>
      <c r="D131" s="63">
        <v>29</v>
      </c>
      <c r="E131" s="63">
        <v>452</v>
      </c>
      <c r="F131" s="66">
        <v>0.9536</v>
      </c>
      <c r="G131" s="63">
        <v>5</v>
      </c>
      <c r="H131" s="63">
        <v>22</v>
      </c>
      <c r="I131" s="63">
        <v>15</v>
      </c>
      <c r="K131" s="65">
        <v>0.3298611111111111</v>
      </c>
      <c r="L131" s="63">
        <v>603</v>
      </c>
      <c r="M131" s="63">
        <v>60</v>
      </c>
      <c r="N131" s="63">
        <v>543</v>
      </c>
      <c r="O131" s="66">
        <v>0.91110000000000002</v>
      </c>
      <c r="P131" s="63">
        <v>5</v>
      </c>
      <c r="Q131" s="63">
        <v>53</v>
      </c>
      <c r="R131" s="63">
        <v>24</v>
      </c>
      <c r="T131" s="64">
        <v>0.89583333333333337</v>
      </c>
      <c r="U131" s="63">
        <v>30</v>
      </c>
      <c r="V131" s="63">
        <v>0</v>
      </c>
      <c r="W131" s="64">
        <v>0.3125</v>
      </c>
      <c r="X131" s="63">
        <v>0</v>
      </c>
      <c r="Y131" s="64">
        <v>0.3125</v>
      </c>
      <c r="Z131" s="63">
        <v>4</v>
      </c>
      <c r="AA131" s="63">
        <v>4</v>
      </c>
      <c r="AB131" s="63">
        <v>8.5</v>
      </c>
    </row>
    <row r="132" spans="1:28" x14ac:dyDescent="0.2">
      <c r="A132">
        <v>14</v>
      </c>
      <c r="B132" s="65">
        <v>0.27291666666666664</v>
      </c>
      <c r="C132" s="63">
        <v>484</v>
      </c>
      <c r="D132" s="63">
        <v>12</v>
      </c>
      <c r="E132" s="63">
        <v>472</v>
      </c>
      <c r="F132" s="66">
        <v>0.98129999999999995</v>
      </c>
      <c r="G132" s="63">
        <v>3</v>
      </c>
      <c r="H132" s="63">
        <v>9</v>
      </c>
      <c r="I132" s="63">
        <v>4</v>
      </c>
      <c r="K132" s="65">
        <v>0.33333333333333331</v>
      </c>
      <c r="L132" s="63">
        <v>597</v>
      </c>
      <c r="M132" s="63">
        <v>51</v>
      </c>
      <c r="N132" s="63">
        <v>546</v>
      </c>
      <c r="O132" s="66">
        <v>0.9254</v>
      </c>
      <c r="P132" s="63">
        <v>6</v>
      </c>
      <c r="Q132" s="63">
        <v>44</v>
      </c>
      <c r="R132" s="63">
        <v>17</v>
      </c>
      <c r="T132" s="64">
        <v>0.91666666666666663</v>
      </c>
      <c r="U132" s="63">
        <v>30</v>
      </c>
      <c r="V132" s="63">
        <v>1</v>
      </c>
      <c r="W132" s="64">
        <v>0.25</v>
      </c>
      <c r="X132" s="63">
        <v>0</v>
      </c>
      <c r="Y132" s="64">
        <v>0.27083333333333331</v>
      </c>
      <c r="Z132" s="63">
        <v>5</v>
      </c>
      <c r="AA132" s="63">
        <v>2</v>
      </c>
      <c r="AB132" s="63">
        <v>7</v>
      </c>
    </row>
    <row r="133" spans="1:28" x14ac:dyDescent="0.2">
      <c r="A133" s="63">
        <v>16</v>
      </c>
      <c r="B133" s="65"/>
      <c r="C133" s="63"/>
      <c r="D133" s="63"/>
      <c r="E133" s="63"/>
      <c r="F133" s="66"/>
      <c r="G133" s="63"/>
      <c r="H133" s="63"/>
      <c r="I133" s="63"/>
      <c r="J133" s="63"/>
      <c r="K133" s="65"/>
      <c r="L133" s="63"/>
      <c r="M133" s="63"/>
      <c r="N133" s="63"/>
      <c r="O133" s="66"/>
      <c r="P133" s="63"/>
      <c r="Q133" s="63"/>
      <c r="R133" s="63"/>
      <c r="T133" s="64">
        <v>0.85416666666666663</v>
      </c>
      <c r="U133" s="63">
        <v>5</v>
      </c>
      <c r="V133" s="63">
        <v>0</v>
      </c>
      <c r="W133" s="63"/>
      <c r="X133" s="63">
        <v>0</v>
      </c>
      <c r="Y133" s="63"/>
      <c r="Z133" s="63">
        <v>4</v>
      </c>
      <c r="AA133" s="63">
        <v>1</v>
      </c>
      <c r="AB133" s="63">
        <v>3</v>
      </c>
    </row>
    <row r="134" spans="1:28" x14ac:dyDescent="0.2">
      <c r="A134">
        <v>22</v>
      </c>
      <c r="B134" s="65">
        <v>0.2722222222222222</v>
      </c>
      <c r="C134" s="63">
        <v>528</v>
      </c>
      <c r="D134" s="63">
        <v>55</v>
      </c>
      <c r="E134" s="63">
        <v>473</v>
      </c>
      <c r="F134" s="66">
        <v>0.91749999999999998</v>
      </c>
      <c r="G134" s="63">
        <v>7</v>
      </c>
      <c r="H134" s="63">
        <v>42</v>
      </c>
      <c r="I134" s="63">
        <v>22</v>
      </c>
      <c r="K134" s="65">
        <v>0.31666666666666665</v>
      </c>
      <c r="L134" s="63">
        <v>607</v>
      </c>
      <c r="M134" s="63">
        <v>175</v>
      </c>
      <c r="N134" s="63">
        <v>432</v>
      </c>
      <c r="O134" s="66">
        <v>0.73240000000000005</v>
      </c>
      <c r="P134" s="63">
        <v>8</v>
      </c>
      <c r="Q134" s="63">
        <v>156</v>
      </c>
      <c r="R134" s="63">
        <v>39</v>
      </c>
      <c r="T134" s="64">
        <v>0.91666666666666663</v>
      </c>
      <c r="U134" s="63">
        <v>1</v>
      </c>
      <c r="V134" s="63">
        <v>0</v>
      </c>
      <c r="W134" s="64">
        <v>0.27083333333333331</v>
      </c>
      <c r="X134" s="63">
        <v>0</v>
      </c>
      <c r="Y134" s="63"/>
      <c r="Z134" s="63">
        <v>5</v>
      </c>
      <c r="AA134" s="63">
        <v>4</v>
      </c>
      <c r="AB134" s="63">
        <v>8.5</v>
      </c>
    </row>
    <row r="135" spans="1:28" x14ac:dyDescent="0.2">
      <c r="A135">
        <v>29</v>
      </c>
      <c r="B135" s="65">
        <v>0.3263888888888889</v>
      </c>
      <c r="C135" s="63">
        <v>681</v>
      </c>
      <c r="D135" s="63">
        <v>96</v>
      </c>
      <c r="E135" s="63">
        <v>585</v>
      </c>
      <c r="F135" s="66">
        <v>0.87050000000000005</v>
      </c>
      <c r="G135" s="63">
        <v>7</v>
      </c>
      <c r="H135" s="63">
        <v>87</v>
      </c>
      <c r="I135" s="63">
        <v>18</v>
      </c>
      <c r="K135" s="65">
        <v>0.26458333333333334</v>
      </c>
      <c r="L135" s="63">
        <v>768</v>
      </c>
      <c r="M135" s="63">
        <v>263</v>
      </c>
      <c r="N135" s="63">
        <v>505</v>
      </c>
      <c r="O135" s="66">
        <v>0.66210000000000002</v>
      </c>
      <c r="P135" s="63">
        <v>5</v>
      </c>
      <c r="Q135" s="63">
        <v>249</v>
      </c>
      <c r="R135" s="63">
        <v>14</v>
      </c>
      <c r="T135" s="64">
        <v>0.83333333333333337</v>
      </c>
      <c r="U135" s="63">
        <v>30</v>
      </c>
      <c r="V135" s="63">
        <v>3</v>
      </c>
      <c r="W135" s="64">
        <v>0.33333333333333331</v>
      </c>
      <c r="X135" s="63">
        <v>0</v>
      </c>
      <c r="Y135" s="63"/>
      <c r="Z135" s="63">
        <v>4</v>
      </c>
      <c r="AA135" s="63">
        <v>1</v>
      </c>
      <c r="AB135" s="63">
        <v>8</v>
      </c>
    </row>
    <row r="136" spans="1:28" x14ac:dyDescent="0.2">
      <c r="A136">
        <v>32</v>
      </c>
      <c r="B136" s="65">
        <v>0.30694444444444441</v>
      </c>
      <c r="C136" s="63">
        <v>724</v>
      </c>
      <c r="D136" s="63">
        <v>43</v>
      </c>
      <c r="E136" s="63">
        <v>681</v>
      </c>
      <c r="F136" s="66">
        <v>0.94059999999999999</v>
      </c>
      <c r="G136" s="63">
        <v>5</v>
      </c>
      <c r="H136" s="63">
        <v>38</v>
      </c>
      <c r="I136" s="63">
        <v>8</v>
      </c>
      <c r="K136" s="65">
        <v>0.36458333333333331</v>
      </c>
      <c r="L136" s="63">
        <v>594</v>
      </c>
      <c r="M136" s="63">
        <v>98</v>
      </c>
      <c r="N136" s="63">
        <v>496</v>
      </c>
      <c r="O136" s="66">
        <v>0.83499999999999996</v>
      </c>
      <c r="P136" s="63">
        <v>8</v>
      </c>
      <c r="Q136" s="63">
        <v>85</v>
      </c>
      <c r="R136" s="63">
        <v>11</v>
      </c>
      <c r="T136" s="64">
        <v>0.8125</v>
      </c>
      <c r="U136" s="63">
        <v>5</v>
      </c>
      <c r="V136" s="63">
        <v>1</v>
      </c>
      <c r="W136" s="64">
        <v>0.3125</v>
      </c>
      <c r="X136" s="63">
        <v>0</v>
      </c>
      <c r="Y136" s="63"/>
      <c r="Z136" s="63">
        <v>4</v>
      </c>
      <c r="AA136" s="63">
        <v>2</v>
      </c>
      <c r="AB136" s="63">
        <v>12</v>
      </c>
    </row>
    <row r="137" spans="1:28" x14ac:dyDescent="0.2">
      <c r="A137">
        <v>40</v>
      </c>
      <c r="B137" s="65">
        <v>0.3923611111111111</v>
      </c>
      <c r="C137" s="63">
        <v>692</v>
      </c>
      <c r="D137" s="63">
        <v>45</v>
      </c>
      <c r="E137" s="63">
        <v>647</v>
      </c>
      <c r="F137" s="66">
        <v>0.95679999999999998</v>
      </c>
      <c r="G137" s="63">
        <v>9</v>
      </c>
      <c r="H137" s="63">
        <v>29</v>
      </c>
      <c r="I137" s="63">
        <v>13</v>
      </c>
      <c r="K137" s="65">
        <v>0.31041666666666667</v>
      </c>
      <c r="L137" s="63">
        <v>349</v>
      </c>
      <c r="M137" s="63">
        <v>21</v>
      </c>
      <c r="N137" s="63">
        <v>328</v>
      </c>
      <c r="O137" s="66">
        <v>0.95350000000000001</v>
      </c>
      <c r="P137" s="63">
        <v>5</v>
      </c>
      <c r="Q137" s="63">
        <v>16</v>
      </c>
      <c r="R137" s="63">
        <v>8</v>
      </c>
      <c r="T137" s="64">
        <v>0</v>
      </c>
      <c r="U137" s="63">
        <v>60</v>
      </c>
      <c r="V137" s="63">
        <v>1</v>
      </c>
      <c r="W137" s="64">
        <v>0.3125</v>
      </c>
      <c r="X137" s="63">
        <v>0</v>
      </c>
      <c r="Y137" s="64">
        <v>0.3263888888888889</v>
      </c>
      <c r="Z137" s="63">
        <v>4</v>
      </c>
      <c r="AA137" s="63">
        <v>4</v>
      </c>
      <c r="AB137" s="63">
        <v>8</v>
      </c>
    </row>
    <row r="138" spans="1:28" x14ac:dyDescent="0.2">
      <c r="A138">
        <v>43</v>
      </c>
      <c r="B138" s="65">
        <v>0.31527777777777777</v>
      </c>
      <c r="C138" s="63">
        <v>519</v>
      </c>
      <c r="D138" s="63">
        <v>53</v>
      </c>
      <c r="E138" s="63">
        <v>466</v>
      </c>
      <c r="F138" s="66">
        <v>0.91020000000000001</v>
      </c>
      <c r="G138" s="63">
        <v>7</v>
      </c>
      <c r="H138" s="63">
        <v>46</v>
      </c>
      <c r="I138" s="63">
        <v>15</v>
      </c>
      <c r="K138" s="65">
        <v>0.29236111111111113</v>
      </c>
      <c r="L138" s="63">
        <v>566</v>
      </c>
      <c r="M138" s="63">
        <v>152</v>
      </c>
      <c r="N138" s="63">
        <v>414</v>
      </c>
      <c r="O138" s="66">
        <v>0.76400000000000001</v>
      </c>
      <c r="P138" s="63">
        <v>9</v>
      </c>
      <c r="Q138" s="63">
        <v>126</v>
      </c>
      <c r="R138" s="63">
        <v>13</v>
      </c>
      <c r="T138" s="64">
        <v>0.875</v>
      </c>
      <c r="U138" s="63">
        <v>60</v>
      </c>
      <c r="V138" s="63">
        <v>1</v>
      </c>
      <c r="W138" s="64">
        <v>0.3125</v>
      </c>
      <c r="X138" s="63">
        <v>0</v>
      </c>
      <c r="Y138" s="64">
        <v>0.31597222222222221</v>
      </c>
      <c r="Z138" s="63">
        <v>5</v>
      </c>
      <c r="AA138" s="91">
        <v>5</v>
      </c>
      <c r="AB138" s="91">
        <v>9</v>
      </c>
    </row>
    <row r="139" spans="1:28" x14ac:dyDescent="0.2">
      <c r="A139" t="s">
        <v>633</v>
      </c>
    </row>
    <row r="140" spans="1:28" x14ac:dyDescent="0.2">
      <c r="A140">
        <v>6</v>
      </c>
      <c r="B140" s="65">
        <v>0.30069444444444443</v>
      </c>
      <c r="C140" s="63">
        <v>624</v>
      </c>
      <c r="D140" s="63">
        <v>63</v>
      </c>
      <c r="E140" s="63">
        <v>561</v>
      </c>
      <c r="F140" s="66">
        <v>0.91410000000000002</v>
      </c>
      <c r="G140" s="63">
        <v>6</v>
      </c>
      <c r="H140" s="63">
        <v>51</v>
      </c>
      <c r="I140" s="63">
        <v>19</v>
      </c>
      <c r="K140" s="65">
        <v>0.30069444444444443</v>
      </c>
      <c r="L140" s="63">
        <v>618</v>
      </c>
      <c r="M140" s="63">
        <v>118</v>
      </c>
      <c r="N140" s="63">
        <v>500</v>
      </c>
      <c r="O140" s="66">
        <v>0.82240000000000002</v>
      </c>
      <c r="P140" s="63">
        <v>8</v>
      </c>
      <c r="Q140" s="63">
        <v>108</v>
      </c>
      <c r="R140" s="63">
        <v>16</v>
      </c>
      <c r="T140" s="64">
        <v>0.83333333333333337</v>
      </c>
      <c r="U140" s="63">
        <v>20</v>
      </c>
      <c r="V140" s="63">
        <v>0</v>
      </c>
      <c r="W140" s="64">
        <v>0.29166666666666669</v>
      </c>
      <c r="X140" s="63">
        <v>0</v>
      </c>
      <c r="Y140" s="63"/>
      <c r="Z140" s="63">
        <v>5</v>
      </c>
      <c r="AA140" s="63">
        <v>5</v>
      </c>
      <c r="AB140" s="63">
        <v>10</v>
      </c>
    </row>
    <row r="141" spans="1:28" x14ac:dyDescent="0.2">
      <c r="A141">
        <v>18</v>
      </c>
      <c r="B141" s="65">
        <v>0.33680555555555558</v>
      </c>
      <c r="C141" s="63">
        <v>509</v>
      </c>
      <c r="D141" s="63">
        <v>13</v>
      </c>
      <c r="E141" s="63">
        <v>496</v>
      </c>
      <c r="F141" s="66">
        <v>0.99199999999999999</v>
      </c>
      <c r="G141" s="63">
        <v>7</v>
      </c>
      <c r="H141" s="63">
        <v>4</v>
      </c>
      <c r="I141" s="63">
        <v>4</v>
      </c>
      <c r="K141" s="65">
        <v>0.33333333333333331</v>
      </c>
      <c r="L141" s="63">
        <v>492</v>
      </c>
      <c r="M141" s="63">
        <v>23</v>
      </c>
      <c r="N141" s="63">
        <v>469</v>
      </c>
      <c r="O141" s="66">
        <v>0.99780000000000002</v>
      </c>
      <c r="P141" s="63">
        <v>7</v>
      </c>
      <c r="Q141" s="63">
        <v>1</v>
      </c>
      <c r="R141" s="63">
        <v>4</v>
      </c>
      <c r="T141" s="64">
        <v>0.95833333333333337</v>
      </c>
      <c r="U141" s="63">
        <v>30</v>
      </c>
      <c r="V141" s="63">
        <v>0</v>
      </c>
      <c r="W141" s="64"/>
      <c r="X141" s="63">
        <v>0</v>
      </c>
      <c r="Y141" s="64">
        <v>0.33333333333333331</v>
      </c>
      <c r="Z141" s="63">
        <v>5</v>
      </c>
      <c r="AA141" s="63">
        <v>5</v>
      </c>
      <c r="AB141" s="63">
        <v>10</v>
      </c>
    </row>
    <row r="142" spans="1:28" x14ac:dyDescent="0.2">
      <c r="A142">
        <v>19</v>
      </c>
      <c r="B142" s="65">
        <v>0.30486111111111108</v>
      </c>
      <c r="C142" s="63">
        <v>511</v>
      </c>
      <c r="D142" s="63">
        <v>29</v>
      </c>
      <c r="E142" s="63">
        <v>482</v>
      </c>
      <c r="F142" s="66">
        <v>0.95809999999999995</v>
      </c>
      <c r="G142" s="63">
        <v>4</v>
      </c>
      <c r="H142" s="63">
        <v>21</v>
      </c>
      <c r="I142" s="63">
        <v>8</v>
      </c>
      <c r="K142" s="65">
        <v>0.29722222222222222</v>
      </c>
      <c r="L142" s="63">
        <v>543</v>
      </c>
      <c r="M142" s="63">
        <v>16</v>
      </c>
      <c r="N142" s="63">
        <v>527</v>
      </c>
      <c r="O142" s="66">
        <v>0.97230000000000005</v>
      </c>
      <c r="P142" s="63">
        <v>1</v>
      </c>
      <c r="Q142" s="63">
        <v>15</v>
      </c>
      <c r="R142" s="63">
        <v>10</v>
      </c>
      <c r="T142" s="64">
        <v>0.91666666666666663</v>
      </c>
      <c r="U142" s="63">
        <v>60</v>
      </c>
      <c r="V142" s="63">
        <v>1</v>
      </c>
      <c r="W142" s="64">
        <v>0.3125</v>
      </c>
      <c r="X142" s="63">
        <v>1</v>
      </c>
      <c r="Y142" s="64">
        <v>0.31597222222222221</v>
      </c>
      <c r="Z142" s="63">
        <v>4</v>
      </c>
      <c r="AA142" s="63">
        <v>5</v>
      </c>
      <c r="AB142" s="63">
        <v>8</v>
      </c>
    </row>
    <row r="143" spans="1:28" x14ac:dyDescent="0.2">
      <c r="A143">
        <v>21</v>
      </c>
      <c r="B143" s="65">
        <v>0.32291666666666669</v>
      </c>
      <c r="C143" s="63">
        <v>576</v>
      </c>
      <c r="D143" s="63">
        <v>96</v>
      </c>
      <c r="E143" s="63">
        <v>480</v>
      </c>
      <c r="F143" s="66">
        <v>0.84209999999999996</v>
      </c>
      <c r="G143" s="63">
        <v>4</v>
      </c>
      <c r="H143" s="63">
        <v>90</v>
      </c>
      <c r="I143" s="63">
        <v>20</v>
      </c>
      <c r="K143" s="65">
        <v>0.32361111111111113</v>
      </c>
      <c r="L143" s="63">
        <v>515</v>
      </c>
      <c r="M143" s="63">
        <v>113</v>
      </c>
      <c r="N143" s="63">
        <v>402</v>
      </c>
      <c r="O143" s="66">
        <v>0.79359999999999997</v>
      </c>
      <c r="P143" s="63">
        <v>4</v>
      </c>
      <c r="Q143" s="63">
        <v>103</v>
      </c>
      <c r="R143" s="63">
        <v>24</v>
      </c>
      <c r="T143" s="64">
        <v>0.85416666666666663</v>
      </c>
      <c r="U143" s="63">
        <v>5</v>
      </c>
      <c r="V143" s="63">
        <v>0</v>
      </c>
      <c r="W143" s="64">
        <v>0.3125</v>
      </c>
      <c r="X143" s="63">
        <v>1</v>
      </c>
      <c r="Y143" s="64">
        <v>0.35416666666666669</v>
      </c>
      <c r="Z143" s="63">
        <v>5</v>
      </c>
      <c r="AA143" s="63">
        <v>3</v>
      </c>
      <c r="AB143" s="63">
        <v>10</v>
      </c>
    </row>
    <row r="144" spans="1:28" x14ac:dyDescent="0.2">
      <c r="A144">
        <v>23</v>
      </c>
      <c r="B144" s="65">
        <v>0.31666666666666665</v>
      </c>
      <c r="C144" s="63">
        <v>657</v>
      </c>
      <c r="D144" s="63">
        <v>79</v>
      </c>
      <c r="E144" s="63">
        <v>587</v>
      </c>
      <c r="F144" s="66">
        <v>0.90449999999999997</v>
      </c>
      <c r="G144" s="63">
        <v>7</v>
      </c>
      <c r="H144" s="63">
        <v>62</v>
      </c>
      <c r="I144" s="63">
        <v>15</v>
      </c>
      <c r="K144" s="65">
        <v>0.29097222222222224</v>
      </c>
      <c r="L144" s="63">
        <v>491</v>
      </c>
      <c r="M144" s="63">
        <v>37</v>
      </c>
      <c r="N144" s="63">
        <v>454</v>
      </c>
      <c r="O144" s="66">
        <v>0.94</v>
      </c>
      <c r="P144" s="63">
        <v>7</v>
      </c>
      <c r="Q144" s="63">
        <v>29</v>
      </c>
      <c r="R144" s="63">
        <v>12</v>
      </c>
      <c r="T144" s="64">
        <v>0.875</v>
      </c>
      <c r="U144" s="63">
        <v>30</v>
      </c>
      <c r="V144" s="63">
        <v>1</v>
      </c>
      <c r="W144" s="64">
        <v>0.33333333333333331</v>
      </c>
      <c r="X144" s="63">
        <v>1</v>
      </c>
      <c r="Y144" s="63"/>
      <c r="Z144" s="63">
        <v>4</v>
      </c>
      <c r="AA144" s="63">
        <v>4</v>
      </c>
      <c r="AB144" s="63">
        <v>5</v>
      </c>
    </row>
    <row r="145" spans="1:28" x14ac:dyDescent="0.2">
      <c r="A145">
        <v>28</v>
      </c>
      <c r="B145" s="65">
        <v>0.3215277777777778</v>
      </c>
      <c r="C145" s="63">
        <v>548</v>
      </c>
      <c r="D145" s="63">
        <v>81</v>
      </c>
      <c r="E145" s="63">
        <v>467</v>
      </c>
      <c r="F145" s="66">
        <v>0.87949999999999995</v>
      </c>
      <c r="G145" s="63">
        <v>5</v>
      </c>
      <c r="H145" s="63">
        <v>64</v>
      </c>
      <c r="I145" s="63">
        <v>15</v>
      </c>
      <c r="K145" s="65">
        <v>0.27708333333333335</v>
      </c>
      <c r="L145" s="63">
        <v>485</v>
      </c>
      <c r="M145" s="63">
        <v>57</v>
      </c>
      <c r="N145" s="63">
        <v>428</v>
      </c>
      <c r="O145" s="66">
        <v>0.89349999999999996</v>
      </c>
      <c r="P145" s="63">
        <v>5</v>
      </c>
      <c r="Q145" s="63">
        <v>51</v>
      </c>
      <c r="R145" s="63">
        <v>13</v>
      </c>
      <c r="T145" s="64">
        <v>0.875</v>
      </c>
      <c r="U145" s="63">
        <v>60</v>
      </c>
      <c r="V145" s="63">
        <v>2</v>
      </c>
      <c r="W145" s="64">
        <v>0.33333333333333331</v>
      </c>
      <c r="X145" s="63">
        <v>0</v>
      </c>
      <c r="Y145" s="63"/>
      <c r="Z145" s="63">
        <v>3</v>
      </c>
      <c r="AA145" s="63">
        <v>2</v>
      </c>
      <c r="AB145" s="63">
        <v>9</v>
      </c>
    </row>
    <row r="146" spans="1:28" x14ac:dyDescent="0.2">
      <c r="A146">
        <v>33</v>
      </c>
      <c r="B146" s="65"/>
      <c r="C146" s="63"/>
      <c r="D146" s="63"/>
      <c r="E146" s="63"/>
      <c r="F146" s="66"/>
      <c r="G146" s="63"/>
      <c r="H146" s="63"/>
      <c r="I146" s="63"/>
      <c r="K146" s="65"/>
      <c r="L146" s="63"/>
      <c r="M146" s="63"/>
      <c r="N146" s="63"/>
      <c r="O146" s="66"/>
      <c r="P146" s="63"/>
      <c r="Q146" s="63"/>
      <c r="R146" s="63">
        <v>20</v>
      </c>
      <c r="T146" s="64">
        <v>0.91666666666666663</v>
      </c>
      <c r="U146" s="63">
        <v>30</v>
      </c>
      <c r="V146" s="63">
        <v>5</v>
      </c>
      <c r="W146" s="64">
        <v>0.33333333333333331</v>
      </c>
      <c r="X146" s="63">
        <v>1</v>
      </c>
      <c r="Y146" s="63"/>
      <c r="Z146" s="63">
        <v>2</v>
      </c>
      <c r="AA146" s="63">
        <v>3</v>
      </c>
      <c r="AB146" s="63">
        <v>8</v>
      </c>
    </row>
    <row r="147" spans="1:28" x14ac:dyDescent="0.2">
      <c r="A147">
        <v>38</v>
      </c>
      <c r="B147" s="65">
        <v>0.3347222222222222</v>
      </c>
      <c r="C147" s="63">
        <v>565</v>
      </c>
      <c r="D147" s="63">
        <v>29</v>
      </c>
      <c r="E147" s="63">
        <v>536</v>
      </c>
      <c r="F147" s="66">
        <v>0.96579999999999999</v>
      </c>
      <c r="G147" s="63">
        <v>8</v>
      </c>
      <c r="H147" s="63">
        <v>19</v>
      </c>
      <c r="I147" s="63">
        <v>14</v>
      </c>
      <c r="K147" s="65">
        <v>0.32569444444444445</v>
      </c>
      <c r="L147" s="63">
        <v>532</v>
      </c>
      <c r="M147" s="63">
        <v>65</v>
      </c>
      <c r="N147" s="63">
        <v>467</v>
      </c>
      <c r="O147" s="66">
        <v>0.93169999999999997</v>
      </c>
      <c r="P147" s="63">
        <v>19</v>
      </c>
      <c r="Q147" s="63">
        <v>34</v>
      </c>
      <c r="R147" s="63">
        <v>15</v>
      </c>
      <c r="T147" s="63"/>
      <c r="U147" s="63"/>
      <c r="V147" s="63"/>
      <c r="W147" s="63"/>
      <c r="X147" s="63"/>
      <c r="Y147" s="63"/>
      <c r="Z147" s="63">
        <v>5</v>
      </c>
      <c r="AA147" s="63">
        <v>5</v>
      </c>
      <c r="AB147" s="63">
        <v>7</v>
      </c>
    </row>
    <row r="148" spans="1:28" x14ac:dyDescent="0.2">
      <c r="A148">
        <v>49</v>
      </c>
      <c r="B148" s="65">
        <v>0.27916666666666667</v>
      </c>
      <c r="C148" s="63">
        <v>484</v>
      </c>
      <c r="D148" s="63">
        <v>28</v>
      </c>
      <c r="E148" s="63">
        <v>456</v>
      </c>
      <c r="F148" s="66">
        <v>0.94210000000000005</v>
      </c>
      <c r="G148" s="63">
        <v>5</v>
      </c>
      <c r="H148" s="63">
        <v>22</v>
      </c>
      <c r="I148" s="63">
        <v>5</v>
      </c>
      <c r="K148" s="65">
        <v>0.29930555555555555</v>
      </c>
      <c r="L148" s="63">
        <v>482</v>
      </c>
      <c r="M148" s="63">
        <v>42</v>
      </c>
      <c r="N148" s="63">
        <v>440</v>
      </c>
      <c r="O148" s="66">
        <v>0.91279999999999994</v>
      </c>
      <c r="P148" s="63">
        <v>5</v>
      </c>
      <c r="Q148" s="63">
        <v>39</v>
      </c>
      <c r="R148" s="63">
        <v>8</v>
      </c>
      <c r="T148" s="64">
        <v>0.92708333333333337</v>
      </c>
      <c r="U148" s="63">
        <v>5</v>
      </c>
      <c r="V148" s="63">
        <v>1</v>
      </c>
      <c r="W148" s="64">
        <v>0.27083333333333331</v>
      </c>
      <c r="X148" s="63">
        <v>1</v>
      </c>
      <c r="Y148" s="64">
        <v>0.3125</v>
      </c>
      <c r="Z148" s="63">
        <v>5</v>
      </c>
      <c r="AA148" s="63">
        <v>4</v>
      </c>
      <c r="AB148" s="63">
        <v>8.25</v>
      </c>
    </row>
    <row r="149" spans="1:28" x14ac:dyDescent="0.2">
      <c r="A149">
        <v>50</v>
      </c>
      <c r="B149" s="65">
        <v>0.3263888888888889</v>
      </c>
      <c r="C149" s="63">
        <v>665</v>
      </c>
      <c r="D149" s="63">
        <v>37</v>
      </c>
      <c r="E149" s="63">
        <v>628</v>
      </c>
      <c r="F149" s="66">
        <v>0.96679999999999999</v>
      </c>
      <c r="G149" s="63">
        <v>4</v>
      </c>
      <c r="H149" s="63">
        <v>21</v>
      </c>
      <c r="I149" s="63">
        <v>19</v>
      </c>
      <c r="K149" s="65">
        <v>0.34027777777777773</v>
      </c>
      <c r="L149" s="63">
        <v>609</v>
      </c>
      <c r="M149" s="63">
        <v>35</v>
      </c>
      <c r="N149" s="63">
        <v>574</v>
      </c>
      <c r="O149" s="66">
        <v>0.95030000000000003</v>
      </c>
      <c r="P149" s="63">
        <v>4</v>
      </c>
      <c r="Q149" s="63">
        <v>30</v>
      </c>
      <c r="R149" s="63">
        <v>15</v>
      </c>
      <c r="T149" s="64">
        <v>0.91666666666666663</v>
      </c>
      <c r="U149" s="63">
        <v>30</v>
      </c>
      <c r="V149" s="63">
        <v>0</v>
      </c>
      <c r="W149" s="63"/>
      <c r="X149" s="63">
        <v>0</v>
      </c>
      <c r="Y149" s="63"/>
      <c r="Z149" s="63">
        <v>4</v>
      </c>
      <c r="AA149" s="63">
        <v>3</v>
      </c>
      <c r="AB149" s="63">
        <v>8</v>
      </c>
    </row>
    <row r="150" spans="1:28" x14ac:dyDescent="0.2">
      <c r="A150">
        <v>51</v>
      </c>
      <c r="B150" s="65">
        <v>0.3263888888888889</v>
      </c>
      <c r="C150" s="63">
        <v>538</v>
      </c>
      <c r="D150" s="63">
        <v>55</v>
      </c>
      <c r="E150" s="63">
        <v>483</v>
      </c>
      <c r="F150" s="66">
        <v>0.90959999999999996</v>
      </c>
      <c r="G150" s="63">
        <v>7</v>
      </c>
      <c r="H150" s="63">
        <v>48</v>
      </c>
      <c r="I150" s="63">
        <v>9</v>
      </c>
      <c r="K150" s="65">
        <v>0.30208333333333331</v>
      </c>
      <c r="L150" s="63">
        <v>519</v>
      </c>
      <c r="M150" s="63">
        <v>57</v>
      </c>
      <c r="N150" s="63">
        <v>462</v>
      </c>
      <c r="O150" s="66">
        <v>0.90590000000000004</v>
      </c>
      <c r="P150" s="63">
        <v>6</v>
      </c>
      <c r="Q150" s="63">
        <v>48</v>
      </c>
      <c r="R150" s="63">
        <v>10</v>
      </c>
      <c r="T150" s="63"/>
      <c r="U150" s="63">
        <v>60</v>
      </c>
      <c r="V150" s="63">
        <v>0</v>
      </c>
      <c r="W150" s="64">
        <v>0.35416666666666669</v>
      </c>
      <c r="X150" s="63">
        <v>0</v>
      </c>
      <c r="Y150" s="64">
        <v>0.3611111111111111</v>
      </c>
      <c r="Z150" s="63">
        <v>5</v>
      </c>
      <c r="AA150" s="63">
        <v>4</v>
      </c>
      <c r="AB150" s="63">
        <v>9</v>
      </c>
    </row>
    <row r="151" spans="1:28" x14ac:dyDescent="0.2">
      <c r="A151">
        <v>57</v>
      </c>
      <c r="B151" s="67">
        <v>0.2951388888888889</v>
      </c>
      <c r="C151" s="63">
        <v>583</v>
      </c>
      <c r="D151" s="63">
        <v>43</v>
      </c>
      <c r="E151" s="63">
        <v>540</v>
      </c>
      <c r="F151" s="66">
        <v>0.93430000000000002</v>
      </c>
      <c r="G151" s="63">
        <v>4</v>
      </c>
      <c r="H151" s="63">
        <v>38</v>
      </c>
      <c r="I151" s="63">
        <v>16</v>
      </c>
      <c r="K151" s="64">
        <v>0.27083333333333331</v>
      </c>
      <c r="L151" s="63">
        <v>451</v>
      </c>
      <c r="M151" s="63">
        <v>32</v>
      </c>
      <c r="N151" s="63">
        <v>419</v>
      </c>
      <c r="O151" s="66">
        <v>0.9395</v>
      </c>
      <c r="P151" s="63">
        <v>3</v>
      </c>
      <c r="Q151" s="63">
        <v>27</v>
      </c>
      <c r="R151" s="63">
        <v>16</v>
      </c>
      <c r="T151" s="64">
        <v>0.91666666666666663</v>
      </c>
      <c r="U151" s="63">
        <v>10</v>
      </c>
      <c r="V151" s="63">
        <v>5</v>
      </c>
      <c r="W151" s="64">
        <v>0.29166666666666669</v>
      </c>
      <c r="X151" s="63">
        <v>0</v>
      </c>
      <c r="Y151" s="64">
        <v>0.31458333333333333</v>
      </c>
      <c r="Z151" s="63">
        <v>3</v>
      </c>
      <c r="AA151" s="63">
        <v>2</v>
      </c>
      <c r="AB151" s="63">
        <v>8</v>
      </c>
    </row>
    <row r="153" spans="1:28" x14ac:dyDescent="0.2">
      <c r="A153" t="s">
        <v>645</v>
      </c>
      <c r="B153" t="s">
        <v>637</v>
      </c>
      <c r="C153" t="s">
        <v>638</v>
      </c>
      <c r="D153" t="s">
        <v>639</v>
      </c>
      <c r="E153" t="s">
        <v>640</v>
      </c>
      <c r="F153" t="s">
        <v>641</v>
      </c>
      <c r="G153" t="s">
        <v>642</v>
      </c>
      <c r="H153" t="s">
        <v>643</v>
      </c>
      <c r="I153" t="s">
        <v>644</v>
      </c>
      <c r="J153" t="s">
        <v>665</v>
      </c>
      <c r="K153" t="s">
        <v>663</v>
      </c>
      <c r="L153" t="s">
        <v>664</v>
      </c>
      <c r="M153" t="s">
        <v>666</v>
      </c>
      <c r="N153" t="s">
        <v>667</v>
      </c>
      <c r="O153" t="s">
        <v>668</v>
      </c>
      <c r="P153" t="s">
        <v>669</v>
      </c>
      <c r="Q153" t="s">
        <v>670</v>
      </c>
      <c r="R153" t="s">
        <v>671</v>
      </c>
      <c r="S153" t="s">
        <v>672</v>
      </c>
      <c r="T153" t="s">
        <v>673</v>
      </c>
    </row>
    <row r="154" spans="1:28" x14ac:dyDescent="0.2">
      <c r="A154" s="89">
        <v>3</v>
      </c>
      <c r="B154" s="28">
        <v>0.25208333333333333</v>
      </c>
      <c r="C154" s="17">
        <v>477.5</v>
      </c>
      <c r="D154" s="17">
        <v>86</v>
      </c>
      <c r="E154" s="17">
        <v>391.5</v>
      </c>
      <c r="F154" s="29">
        <v>0.83715000000000006</v>
      </c>
      <c r="G154" s="17">
        <v>8.5</v>
      </c>
      <c r="H154" s="17">
        <v>73.5</v>
      </c>
      <c r="I154" s="17">
        <v>26</v>
      </c>
      <c r="K154" s="28">
        <f>AVERAGE(FF5:FT5)</f>
        <v>58.284090909090907</v>
      </c>
    </row>
    <row r="155" spans="1:28" x14ac:dyDescent="0.2">
      <c r="A155" s="89">
        <v>7</v>
      </c>
      <c r="B155" s="28">
        <v>0.29236111111111107</v>
      </c>
      <c r="C155" s="17">
        <v>525</v>
      </c>
      <c r="D155" s="17">
        <v>67.5</v>
      </c>
      <c r="E155" s="17">
        <v>457.5</v>
      </c>
      <c r="F155" s="29">
        <v>0.87814999999999999</v>
      </c>
      <c r="G155" s="17">
        <v>0</v>
      </c>
      <c r="H155" s="17">
        <v>63.5</v>
      </c>
      <c r="I155" s="17">
        <v>15</v>
      </c>
      <c r="K155" s="28">
        <f t="shared" ref="K155:K174" si="20">AVERAGE(FF6:FT6)</f>
        <v>61.625</v>
      </c>
    </row>
    <row r="156" spans="1:28" x14ac:dyDescent="0.2">
      <c r="A156" s="89">
        <v>9</v>
      </c>
      <c r="B156" s="28">
        <v>0.24513888888888891</v>
      </c>
      <c r="C156" s="17">
        <v>494</v>
      </c>
      <c r="D156" s="17">
        <v>72</v>
      </c>
      <c r="E156" s="17">
        <v>422</v>
      </c>
      <c r="F156" s="29">
        <v>0.85285</v>
      </c>
      <c r="G156" s="17">
        <v>7</v>
      </c>
      <c r="H156" s="17">
        <v>68</v>
      </c>
      <c r="I156" s="17">
        <v>28</v>
      </c>
      <c r="K156" s="28">
        <f t="shared" si="20"/>
        <v>45.934027777777779</v>
      </c>
    </row>
    <row r="157" spans="1:28" x14ac:dyDescent="0.2">
      <c r="A157" s="89">
        <v>20</v>
      </c>
      <c r="B157" s="28">
        <v>0.31215277777777778</v>
      </c>
      <c r="C157" s="17">
        <v>589.5</v>
      </c>
      <c r="D157" s="17">
        <v>44</v>
      </c>
      <c r="E157" s="17">
        <v>545.5</v>
      </c>
      <c r="F157" s="29">
        <v>0.93959999999999999</v>
      </c>
      <c r="G157" s="17">
        <v>7</v>
      </c>
      <c r="H157" s="17">
        <v>35</v>
      </c>
      <c r="I157" s="17">
        <v>15</v>
      </c>
      <c r="K157" s="28">
        <f t="shared" si="20"/>
        <v>39.475378787878782</v>
      </c>
    </row>
    <row r="158" spans="1:28" x14ac:dyDescent="0.2">
      <c r="A158" s="89">
        <v>24</v>
      </c>
      <c r="B158" s="28">
        <v>0.29340277777777779</v>
      </c>
      <c r="C158" s="17">
        <v>515</v>
      </c>
      <c r="D158" s="17">
        <v>68</v>
      </c>
      <c r="E158" s="17">
        <v>447</v>
      </c>
      <c r="F158" s="29">
        <v>0.88095000000000001</v>
      </c>
      <c r="G158" s="17">
        <v>7</v>
      </c>
      <c r="H158" s="17">
        <v>59</v>
      </c>
      <c r="I158" s="17">
        <v>26.5</v>
      </c>
      <c r="K158" s="28">
        <f t="shared" si="20"/>
        <v>46.78819444444445</v>
      </c>
    </row>
    <row r="159" spans="1:28" x14ac:dyDescent="0.2">
      <c r="A159" s="89">
        <v>27</v>
      </c>
      <c r="B159" s="65">
        <v>0.24027777777777776</v>
      </c>
      <c r="C159" s="83">
        <v>315.5</v>
      </c>
      <c r="D159" s="83">
        <v>46.5</v>
      </c>
      <c r="E159" s="83">
        <v>269</v>
      </c>
      <c r="F159" s="66">
        <v>0.87514999999999998</v>
      </c>
      <c r="G159" s="83">
        <v>6.5</v>
      </c>
      <c r="H159" s="83">
        <v>38.5</v>
      </c>
      <c r="I159" s="83">
        <v>6</v>
      </c>
      <c r="K159" s="28">
        <f t="shared" si="20"/>
        <v>26.680555555555554</v>
      </c>
    </row>
    <row r="160" spans="1:28" x14ac:dyDescent="0.2">
      <c r="A160" s="89">
        <v>35</v>
      </c>
      <c r="B160" s="65">
        <v>0.29652777777777778</v>
      </c>
      <c r="C160" s="83">
        <v>587</v>
      </c>
      <c r="D160" s="83">
        <v>74.5</v>
      </c>
      <c r="E160" s="83">
        <v>512.5</v>
      </c>
      <c r="F160" s="66">
        <v>0.89715</v>
      </c>
      <c r="G160" s="83">
        <v>6.5</v>
      </c>
      <c r="H160" s="83">
        <v>60</v>
      </c>
      <c r="I160" s="83">
        <v>11.5</v>
      </c>
      <c r="K160" s="28">
        <f t="shared" si="20"/>
        <v>38.371794871794876</v>
      </c>
    </row>
    <row r="161" spans="1:11" x14ac:dyDescent="0.2">
      <c r="A161" s="89">
        <v>37</v>
      </c>
      <c r="B161" s="65">
        <v>0.30312499999999998</v>
      </c>
      <c r="C161" s="83">
        <v>456</v>
      </c>
      <c r="D161" s="83">
        <v>59.5</v>
      </c>
      <c r="E161" s="83">
        <v>396.5</v>
      </c>
      <c r="F161" s="66">
        <v>0.89710000000000001</v>
      </c>
      <c r="G161" s="83">
        <v>5</v>
      </c>
      <c r="H161" s="83">
        <v>43.5</v>
      </c>
      <c r="I161" s="83">
        <v>5</v>
      </c>
      <c r="K161" s="28">
        <f t="shared" si="20"/>
        <v>28.445075757575761</v>
      </c>
    </row>
    <row r="162" spans="1:11" x14ac:dyDescent="0.2">
      <c r="A162" s="89">
        <v>39</v>
      </c>
      <c r="B162" s="65">
        <v>0.35034722222222225</v>
      </c>
      <c r="C162" s="83">
        <v>470</v>
      </c>
      <c r="D162" s="83">
        <v>70.5</v>
      </c>
      <c r="E162" s="83">
        <v>399.5</v>
      </c>
      <c r="F162" s="66">
        <v>0.86465000000000003</v>
      </c>
      <c r="G162" s="83">
        <v>6</v>
      </c>
      <c r="H162" s="83">
        <v>63</v>
      </c>
      <c r="I162" s="83">
        <v>23</v>
      </c>
      <c r="K162" s="28">
        <f t="shared" si="20"/>
        <v>45.208043981481488</v>
      </c>
    </row>
    <row r="163" spans="1:11" x14ac:dyDescent="0.2">
      <c r="A163" s="92">
        <v>41</v>
      </c>
      <c r="B163" s="65"/>
      <c r="C163" s="83"/>
      <c r="D163" s="83"/>
      <c r="E163" s="83"/>
      <c r="F163" s="66"/>
      <c r="G163" s="83"/>
      <c r="H163" s="83"/>
      <c r="I163" s="83"/>
      <c r="K163" s="28">
        <f t="shared" si="20"/>
        <v>29.274621212121211</v>
      </c>
    </row>
    <row r="164" spans="1:11" x14ac:dyDescent="0.2">
      <c r="A164" s="89">
        <v>42</v>
      </c>
      <c r="B164" s="65">
        <v>0.30694444444444446</v>
      </c>
      <c r="C164" s="83">
        <v>493</v>
      </c>
      <c r="D164" s="83">
        <v>46.5</v>
      </c>
      <c r="E164" s="83">
        <v>446.5</v>
      </c>
      <c r="F164" s="66">
        <v>0.91080000000000005</v>
      </c>
      <c r="G164" s="83">
        <v>2</v>
      </c>
      <c r="H164" s="83">
        <v>44</v>
      </c>
      <c r="I164" s="83">
        <v>15</v>
      </c>
      <c r="K164" s="28">
        <f t="shared" si="20"/>
        <v>47.597756410256416</v>
      </c>
    </row>
    <row r="165" spans="1:11" x14ac:dyDescent="0.2">
      <c r="A165" s="89">
        <v>44</v>
      </c>
      <c r="B165" s="65">
        <v>0.31284722222222228</v>
      </c>
      <c r="C165" s="83">
        <v>519.5</v>
      </c>
      <c r="D165" s="83">
        <v>23.5</v>
      </c>
      <c r="E165" s="83">
        <v>496</v>
      </c>
      <c r="F165" s="66">
        <v>0.96889999999999998</v>
      </c>
      <c r="G165" s="83">
        <v>6.5</v>
      </c>
      <c r="H165" s="83">
        <v>15.5</v>
      </c>
      <c r="I165" s="83">
        <v>14</v>
      </c>
      <c r="K165" s="28">
        <f t="shared" si="20"/>
        <v>36.373726851851849</v>
      </c>
    </row>
    <row r="166" spans="1:11" x14ac:dyDescent="0.2">
      <c r="A166" s="89">
        <v>45</v>
      </c>
      <c r="B166" s="65">
        <v>0.25868055555555558</v>
      </c>
      <c r="C166" s="83">
        <v>375</v>
      </c>
      <c r="D166" s="83">
        <v>33</v>
      </c>
      <c r="E166" s="83">
        <v>342</v>
      </c>
      <c r="F166" s="66">
        <v>0.93840000000000001</v>
      </c>
      <c r="G166" s="83">
        <v>5</v>
      </c>
      <c r="H166" s="83">
        <v>22.5</v>
      </c>
      <c r="I166" s="83">
        <v>11</v>
      </c>
      <c r="K166" s="28">
        <f t="shared" si="20"/>
        <v>24.330128205128208</v>
      </c>
    </row>
    <row r="167" spans="1:11" x14ac:dyDescent="0.2">
      <c r="A167" s="89">
        <v>46</v>
      </c>
      <c r="B167" s="65">
        <v>0.33020833333333333</v>
      </c>
      <c r="C167" s="83">
        <v>572</v>
      </c>
      <c r="D167" s="83">
        <v>60</v>
      </c>
      <c r="E167" s="83">
        <v>512</v>
      </c>
      <c r="F167" s="66">
        <v>0.91189999999999993</v>
      </c>
      <c r="G167" s="83">
        <v>3</v>
      </c>
      <c r="H167" s="83">
        <v>53</v>
      </c>
      <c r="I167" s="83">
        <v>15.5</v>
      </c>
      <c r="K167" s="28">
        <f t="shared" si="20"/>
        <v>31.067708333333332</v>
      </c>
    </row>
    <row r="168" spans="1:11" x14ac:dyDescent="0.2">
      <c r="A168" s="89">
        <v>47</v>
      </c>
      <c r="B168" s="65">
        <v>0.28159722222222222</v>
      </c>
      <c r="C168" s="83">
        <v>502.5</v>
      </c>
      <c r="D168" s="83">
        <v>37.5</v>
      </c>
      <c r="E168" s="83">
        <v>465</v>
      </c>
      <c r="F168" s="66">
        <v>0.98344999999999994</v>
      </c>
      <c r="G168" s="83">
        <v>7.5</v>
      </c>
      <c r="H168" s="83">
        <v>8</v>
      </c>
      <c r="I168" s="83">
        <v>8</v>
      </c>
      <c r="K168" s="28">
        <f t="shared" si="20"/>
        <v>31.282986111111114</v>
      </c>
    </row>
    <row r="169" spans="1:11" x14ac:dyDescent="0.2">
      <c r="A169" s="89">
        <v>48</v>
      </c>
      <c r="B169" s="65">
        <v>0.27812499999999996</v>
      </c>
      <c r="C169" s="83">
        <v>426</v>
      </c>
      <c r="D169" s="83">
        <v>26.5</v>
      </c>
      <c r="E169" s="83">
        <v>399.5</v>
      </c>
      <c r="F169" s="66">
        <v>0.96430000000000005</v>
      </c>
      <c r="G169" s="83">
        <v>8.5</v>
      </c>
      <c r="H169" s="83">
        <v>15</v>
      </c>
      <c r="I169" s="83">
        <v>11.5</v>
      </c>
      <c r="K169" s="28">
        <f t="shared" si="20"/>
        <v>33.536324786324784</v>
      </c>
    </row>
    <row r="170" spans="1:11" x14ac:dyDescent="0.2">
      <c r="A170" s="89">
        <v>52</v>
      </c>
      <c r="B170" s="65">
        <v>0.24236111111111114</v>
      </c>
      <c r="C170" s="83">
        <v>472</v>
      </c>
      <c r="D170" s="83">
        <v>91</v>
      </c>
      <c r="E170" s="83">
        <v>381</v>
      </c>
      <c r="F170" s="66">
        <v>0.83589999999999998</v>
      </c>
      <c r="G170" s="83">
        <v>7.5</v>
      </c>
      <c r="H170" s="83">
        <v>78</v>
      </c>
      <c r="I170" s="83">
        <v>14</v>
      </c>
      <c r="K170" s="28">
        <f t="shared" si="20"/>
        <v>41.139880952380956</v>
      </c>
    </row>
    <row r="171" spans="1:11" x14ac:dyDescent="0.2">
      <c r="A171" s="89">
        <v>53</v>
      </c>
      <c r="B171" s="65">
        <v>0.34270833333333339</v>
      </c>
      <c r="C171" s="83">
        <v>469.5</v>
      </c>
      <c r="D171" s="83">
        <v>24.5</v>
      </c>
      <c r="E171" s="83">
        <v>445</v>
      </c>
      <c r="F171" s="66">
        <v>0.95889999999999997</v>
      </c>
      <c r="G171" s="83">
        <v>4.5</v>
      </c>
      <c r="H171" s="83">
        <v>19</v>
      </c>
      <c r="I171" s="83">
        <v>15</v>
      </c>
      <c r="K171" s="28">
        <f t="shared" si="20"/>
        <v>38.313368055555557</v>
      </c>
    </row>
    <row r="172" spans="1:11" x14ac:dyDescent="0.2">
      <c r="A172" s="89">
        <v>54</v>
      </c>
      <c r="B172" s="65">
        <v>0.30868055555555551</v>
      </c>
      <c r="C172" s="83">
        <v>524</v>
      </c>
      <c r="D172" s="83">
        <v>47.5</v>
      </c>
      <c r="E172" s="83">
        <v>476.5</v>
      </c>
      <c r="F172" s="66">
        <v>0.92274999999999996</v>
      </c>
      <c r="G172" s="83">
        <v>6.5</v>
      </c>
      <c r="H172" s="83">
        <v>39.5</v>
      </c>
      <c r="I172" s="83">
        <v>8.5</v>
      </c>
      <c r="K172" s="28">
        <f t="shared" si="20"/>
        <v>54.046875</v>
      </c>
    </row>
    <row r="173" spans="1:11" x14ac:dyDescent="0.2">
      <c r="A173" s="89">
        <v>55</v>
      </c>
      <c r="B173" s="65">
        <v>0.26840277777777777</v>
      </c>
      <c r="C173" s="83">
        <v>492</v>
      </c>
      <c r="D173" s="83">
        <v>19</v>
      </c>
      <c r="E173" s="83">
        <v>473</v>
      </c>
      <c r="F173" s="66">
        <v>0.9738</v>
      </c>
      <c r="G173" s="83">
        <v>5</v>
      </c>
      <c r="H173" s="83">
        <v>13</v>
      </c>
      <c r="I173" s="83">
        <v>8.5</v>
      </c>
      <c r="K173" s="28">
        <f t="shared" si="20"/>
        <v>40.369791666666664</v>
      </c>
    </row>
    <row r="174" spans="1:11" x14ac:dyDescent="0.2">
      <c r="A174" s="89">
        <v>56</v>
      </c>
      <c r="B174" s="65">
        <v>0.27812499999999996</v>
      </c>
      <c r="C174" s="83">
        <v>542.5</v>
      </c>
      <c r="D174" s="83">
        <v>29.5</v>
      </c>
      <c r="E174" s="83">
        <v>513</v>
      </c>
      <c r="F174" s="66">
        <v>0.96594999999999998</v>
      </c>
      <c r="G174" s="83">
        <v>5.5</v>
      </c>
      <c r="H174" s="83">
        <v>17.5</v>
      </c>
      <c r="I174" s="83">
        <v>15</v>
      </c>
      <c r="K174" s="28">
        <f t="shared" si="20"/>
        <v>40.109508547008552</v>
      </c>
    </row>
  </sheetData>
  <sheetProtection sheet="1" objects="1" scenarios="1"/>
  <mergeCells count="1">
    <mergeCell ref="CZ3:DB3"/>
  </mergeCells>
  <phoneticPr fontId="5" type="noConversion"/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5"/>
  <sheetViews>
    <sheetView zoomScale="95" zoomScaleNormal="122" workbookViewId="0">
      <pane ySplit="3" topLeftCell="A4" activePane="bottomLeft" state="frozen"/>
      <selection pane="bottomLeft" activeCell="C34" sqref="C34:M34"/>
    </sheetView>
  </sheetViews>
  <sheetFormatPr baseColWidth="10" defaultColWidth="8.83203125" defaultRowHeight="15" x14ac:dyDescent="0.2"/>
  <cols>
    <col min="3" max="3" width="10.1640625" bestFit="1" customWidth="1"/>
    <col min="5" max="5" width="10.1640625" bestFit="1" customWidth="1"/>
    <col min="14" max="14" width="10.1640625" bestFit="1" customWidth="1"/>
    <col min="16" max="16" width="10.1640625" bestFit="1" customWidth="1"/>
  </cols>
  <sheetData>
    <row r="1" spans="1:24" x14ac:dyDescent="0.2">
      <c r="A1" s="8" t="s">
        <v>464</v>
      </c>
    </row>
    <row r="2" spans="1:24" x14ac:dyDescent="0.2">
      <c r="C2" s="38" t="s">
        <v>172</v>
      </c>
      <c r="D2" s="22"/>
      <c r="E2" s="25"/>
      <c r="N2" s="39" t="s">
        <v>173</v>
      </c>
      <c r="O2" s="24"/>
      <c r="P2" s="26"/>
      <c r="Q2" s="23"/>
      <c r="R2" s="23"/>
      <c r="S2" s="23"/>
      <c r="T2" s="23"/>
      <c r="U2" s="23"/>
      <c r="V2" s="23"/>
      <c r="W2" s="23"/>
      <c r="X2" s="23"/>
    </row>
    <row r="3" spans="1:24" s="37" customFormat="1" x14ac:dyDescent="0.2">
      <c r="A3" s="8" t="s">
        <v>164</v>
      </c>
      <c r="B3" s="8" t="s">
        <v>165</v>
      </c>
      <c r="C3" s="30" t="s">
        <v>177</v>
      </c>
      <c r="D3" s="31" t="s">
        <v>166</v>
      </c>
      <c r="E3" s="30" t="s">
        <v>180</v>
      </c>
      <c r="F3" s="31" t="s">
        <v>167</v>
      </c>
      <c r="G3" s="2" t="s">
        <v>168</v>
      </c>
      <c r="H3" s="2" t="s">
        <v>169</v>
      </c>
      <c r="I3" s="2" t="s">
        <v>170</v>
      </c>
      <c r="J3" s="32" t="s">
        <v>174</v>
      </c>
      <c r="K3" s="2" t="s">
        <v>175</v>
      </c>
      <c r="L3" s="2" t="s">
        <v>176</v>
      </c>
      <c r="M3" s="2" t="s">
        <v>171</v>
      </c>
      <c r="N3" s="33" t="s">
        <v>179</v>
      </c>
      <c r="O3" s="34" t="s">
        <v>166</v>
      </c>
      <c r="P3" s="33" t="s">
        <v>178</v>
      </c>
      <c r="Q3" s="34" t="s">
        <v>167</v>
      </c>
      <c r="R3" s="35" t="s">
        <v>168</v>
      </c>
      <c r="S3" s="35" t="s">
        <v>169</v>
      </c>
      <c r="T3" s="35" t="s">
        <v>170</v>
      </c>
      <c r="U3" s="36" t="s">
        <v>174</v>
      </c>
      <c r="V3" s="35" t="s">
        <v>175</v>
      </c>
      <c r="W3" s="35" t="s">
        <v>176</v>
      </c>
      <c r="X3" s="35" t="s">
        <v>171</v>
      </c>
    </row>
    <row r="4" spans="1:24" x14ac:dyDescent="0.2">
      <c r="B4">
        <v>3</v>
      </c>
      <c r="C4" s="15">
        <v>43744</v>
      </c>
      <c r="D4" s="28">
        <v>0.92361111111111116</v>
      </c>
      <c r="E4" s="15">
        <v>43745</v>
      </c>
      <c r="F4" s="28">
        <v>0.28958333333333336</v>
      </c>
      <c r="G4">
        <v>528</v>
      </c>
      <c r="H4">
        <v>76</v>
      </c>
      <c r="I4">
        <v>452</v>
      </c>
      <c r="J4" s="29">
        <v>0.87090000000000001</v>
      </c>
      <c r="K4">
        <v>8</v>
      </c>
      <c r="L4">
        <v>67</v>
      </c>
      <c r="M4">
        <v>28</v>
      </c>
      <c r="N4" s="15">
        <v>43745</v>
      </c>
      <c r="O4" s="28">
        <v>0.91875000000000007</v>
      </c>
      <c r="P4" s="15">
        <v>43746</v>
      </c>
      <c r="Q4" s="28">
        <v>0.21458333333333335</v>
      </c>
      <c r="R4">
        <v>427</v>
      </c>
      <c r="S4">
        <v>96</v>
      </c>
      <c r="T4">
        <v>331</v>
      </c>
      <c r="U4" s="29">
        <v>0.8034</v>
      </c>
      <c r="V4">
        <v>9</v>
      </c>
      <c r="W4">
        <v>80</v>
      </c>
      <c r="X4">
        <v>24</v>
      </c>
    </row>
    <row r="5" spans="1:24" x14ac:dyDescent="0.2">
      <c r="B5">
        <v>4</v>
      </c>
      <c r="C5" s="15">
        <v>43752</v>
      </c>
      <c r="D5" s="28">
        <v>0.91319444444444453</v>
      </c>
      <c r="E5" s="15">
        <v>43753</v>
      </c>
      <c r="F5" s="28">
        <v>0.27291666666666664</v>
      </c>
      <c r="G5">
        <v>518</v>
      </c>
      <c r="H5">
        <v>47</v>
      </c>
      <c r="I5">
        <v>471</v>
      </c>
      <c r="J5" s="29">
        <v>0.90920000000000001</v>
      </c>
      <c r="K5">
        <v>5</v>
      </c>
      <c r="L5">
        <v>38</v>
      </c>
      <c r="M5">
        <v>6</v>
      </c>
      <c r="N5" s="15">
        <v>43753</v>
      </c>
      <c r="O5" s="28">
        <v>0.92708333333333337</v>
      </c>
      <c r="P5" s="15">
        <v>43754</v>
      </c>
      <c r="Q5" s="28">
        <v>0.26111111111111113</v>
      </c>
      <c r="R5">
        <v>481</v>
      </c>
      <c r="S5">
        <v>74</v>
      </c>
      <c r="T5">
        <v>407</v>
      </c>
      <c r="U5" s="29">
        <v>0.84609999999999996</v>
      </c>
      <c r="V5">
        <v>12</v>
      </c>
      <c r="W5">
        <v>68</v>
      </c>
      <c r="X5">
        <v>13</v>
      </c>
    </row>
    <row r="6" spans="1:24" x14ac:dyDescent="0.2">
      <c r="B6">
        <v>6</v>
      </c>
      <c r="C6" s="15">
        <v>43759</v>
      </c>
      <c r="D6" s="28">
        <v>0.87222222222222223</v>
      </c>
      <c r="E6" s="15">
        <v>43760</v>
      </c>
      <c r="F6" s="28">
        <v>0.30069444444444443</v>
      </c>
      <c r="G6">
        <v>618</v>
      </c>
      <c r="H6">
        <v>118</v>
      </c>
      <c r="I6">
        <v>500</v>
      </c>
      <c r="J6" s="29">
        <v>0.82240000000000002</v>
      </c>
      <c r="K6">
        <v>8</v>
      </c>
      <c r="L6">
        <v>108</v>
      </c>
      <c r="M6">
        <v>16</v>
      </c>
      <c r="N6" s="15">
        <v>43760</v>
      </c>
      <c r="O6" s="28">
        <v>0.85902777777777783</v>
      </c>
      <c r="P6" s="15">
        <v>43761</v>
      </c>
      <c r="Q6" s="28">
        <v>0.29166666666666669</v>
      </c>
      <c r="R6">
        <v>624</v>
      </c>
      <c r="S6">
        <v>63</v>
      </c>
      <c r="T6">
        <v>561</v>
      </c>
      <c r="U6" s="29">
        <v>0.91410000000000002</v>
      </c>
      <c r="V6">
        <v>6</v>
      </c>
      <c r="W6">
        <v>51</v>
      </c>
      <c r="X6">
        <v>19</v>
      </c>
    </row>
    <row r="7" spans="1:24" x14ac:dyDescent="0.2">
      <c r="B7">
        <v>7</v>
      </c>
      <c r="C7" s="15">
        <v>43760</v>
      </c>
      <c r="D7" s="28">
        <v>0.92847222222222225</v>
      </c>
      <c r="E7" s="15">
        <v>43761</v>
      </c>
      <c r="F7" s="28">
        <v>0.27083333333333331</v>
      </c>
      <c r="G7">
        <v>514</v>
      </c>
      <c r="H7">
        <v>69</v>
      </c>
      <c r="I7">
        <v>445</v>
      </c>
      <c r="J7" s="29">
        <v>0.87939999999999996</v>
      </c>
      <c r="K7">
        <v>0</v>
      </c>
      <c r="L7">
        <v>61</v>
      </c>
      <c r="M7">
        <v>14</v>
      </c>
      <c r="N7" s="15">
        <v>43762</v>
      </c>
      <c r="O7" s="28">
        <v>0.94236111111111109</v>
      </c>
      <c r="P7" s="15">
        <v>43763</v>
      </c>
      <c r="Q7" s="28">
        <v>0.31388888888888888</v>
      </c>
      <c r="R7">
        <v>536</v>
      </c>
      <c r="S7">
        <v>66</v>
      </c>
      <c r="T7">
        <v>470</v>
      </c>
      <c r="U7" s="29">
        <v>0.87690000000000001</v>
      </c>
      <c r="V7">
        <v>0</v>
      </c>
      <c r="W7">
        <v>66</v>
      </c>
      <c r="X7">
        <v>16</v>
      </c>
    </row>
    <row r="8" spans="1:24" x14ac:dyDescent="0.2">
      <c r="B8">
        <v>8</v>
      </c>
      <c r="C8" s="15">
        <v>43760</v>
      </c>
      <c r="D8" s="28">
        <v>0.90902777777777777</v>
      </c>
      <c r="E8" s="15">
        <v>43761</v>
      </c>
      <c r="F8" s="28">
        <v>0.26527777777777778</v>
      </c>
      <c r="G8">
        <v>514</v>
      </c>
      <c r="H8">
        <v>107</v>
      </c>
      <c r="I8">
        <v>407</v>
      </c>
      <c r="J8" s="29">
        <v>0.81299999999999994</v>
      </c>
      <c r="K8">
        <v>6</v>
      </c>
      <c r="L8">
        <v>92</v>
      </c>
      <c r="M8">
        <v>14</v>
      </c>
      <c r="N8" s="15">
        <v>43761</v>
      </c>
      <c r="O8" s="28">
        <v>0.90208333333333324</v>
      </c>
      <c r="P8" s="15">
        <v>43762</v>
      </c>
      <c r="Q8" s="28">
        <v>0.26597222222222222</v>
      </c>
      <c r="R8">
        <v>525</v>
      </c>
      <c r="S8">
        <v>55</v>
      </c>
      <c r="T8">
        <v>470</v>
      </c>
      <c r="U8" s="29">
        <v>0.90380000000000005</v>
      </c>
      <c r="V8">
        <v>4</v>
      </c>
      <c r="W8">
        <v>50</v>
      </c>
      <c r="X8">
        <v>15</v>
      </c>
    </row>
    <row r="9" spans="1:24" x14ac:dyDescent="0.2">
      <c r="B9">
        <v>9</v>
      </c>
      <c r="C9" s="15">
        <v>43762</v>
      </c>
      <c r="D9" s="28">
        <v>0.83819444444444446</v>
      </c>
      <c r="E9" s="15">
        <v>43763</v>
      </c>
      <c r="F9" s="28">
        <v>0.24652777777777779</v>
      </c>
      <c r="G9">
        <v>528</v>
      </c>
      <c r="H9">
        <v>67</v>
      </c>
      <c r="I9">
        <v>461</v>
      </c>
      <c r="J9" s="29">
        <v>0.87309999999999999</v>
      </c>
      <c r="K9">
        <v>7</v>
      </c>
      <c r="L9">
        <v>61</v>
      </c>
      <c r="M9">
        <v>25</v>
      </c>
      <c r="N9" s="15">
        <v>43763</v>
      </c>
      <c r="O9" s="28">
        <v>0.84097222222222223</v>
      </c>
      <c r="P9" s="15">
        <v>43764</v>
      </c>
      <c r="Q9" s="28">
        <v>0.24374999999999999</v>
      </c>
      <c r="R9">
        <v>460</v>
      </c>
      <c r="S9">
        <v>77</v>
      </c>
      <c r="T9">
        <v>383</v>
      </c>
      <c r="U9" s="29">
        <v>0.83260000000000001</v>
      </c>
      <c r="V9">
        <v>7</v>
      </c>
      <c r="W9">
        <v>75</v>
      </c>
      <c r="X9">
        <v>31</v>
      </c>
    </row>
    <row r="10" spans="1:24" x14ac:dyDescent="0.2">
      <c r="B10">
        <v>12</v>
      </c>
      <c r="C10" s="15">
        <v>43898</v>
      </c>
      <c r="D10" s="28">
        <v>0.9770833333333333</v>
      </c>
      <c r="E10" s="15">
        <v>43899</v>
      </c>
      <c r="F10" s="28">
        <v>0.31041666666666667</v>
      </c>
      <c r="G10">
        <v>481</v>
      </c>
      <c r="H10">
        <v>29</v>
      </c>
      <c r="I10">
        <v>452</v>
      </c>
      <c r="J10" s="29">
        <v>0.9536</v>
      </c>
      <c r="K10">
        <v>5</v>
      </c>
      <c r="L10">
        <v>22</v>
      </c>
      <c r="M10">
        <v>15</v>
      </c>
      <c r="N10" s="15">
        <v>43899</v>
      </c>
      <c r="O10" s="28">
        <v>0.91180555555555554</v>
      </c>
      <c r="P10" s="15">
        <v>43900</v>
      </c>
      <c r="Q10" s="28">
        <v>0.3298611111111111</v>
      </c>
      <c r="R10">
        <v>603</v>
      </c>
      <c r="S10">
        <v>60</v>
      </c>
      <c r="T10">
        <v>543</v>
      </c>
      <c r="U10" s="29">
        <v>0.91110000000000002</v>
      </c>
      <c r="V10">
        <v>5</v>
      </c>
      <c r="W10">
        <v>53</v>
      </c>
      <c r="X10">
        <v>24</v>
      </c>
    </row>
    <row r="11" spans="1:24" x14ac:dyDescent="0.2">
      <c r="B11">
        <v>14</v>
      </c>
      <c r="C11" s="15">
        <v>43990</v>
      </c>
      <c r="D11" s="28">
        <v>0.9375</v>
      </c>
      <c r="E11" s="15">
        <v>43991</v>
      </c>
      <c r="F11" s="28">
        <v>0.27291666666666664</v>
      </c>
      <c r="G11">
        <v>484</v>
      </c>
      <c r="H11">
        <v>12</v>
      </c>
      <c r="I11">
        <v>472</v>
      </c>
      <c r="J11" s="29">
        <v>0.98129999999999995</v>
      </c>
      <c r="K11">
        <v>3</v>
      </c>
      <c r="L11">
        <v>9</v>
      </c>
      <c r="M11">
        <v>4</v>
      </c>
      <c r="N11" s="15">
        <v>43991</v>
      </c>
      <c r="O11" s="28">
        <v>0.9194444444444444</v>
      </c>
      <c r="P11" s="15">
        <v>43992</v>
      </c>
      <c r="Q11" s="28">
        <v>0.33333333333333331</v>
      </c>
      <c r="R11">
        <v>597</v>
      </c>
      <c r="S11">
        <v>51</v>
      </c>
      <c r="T11">
        <v>546</v>
      </c>
      <c r="U11" s="29">
        <v>0.9254</v>
      </c>
      <c r="V11">
        <v>6</v>
      </c>
      <c r="W11">
        <v>44</v>
      </c>
      <c r="X11">
        <v>17</v>
      </c>
    </row>
    <row r="12" spans="1:24" x14ac:dyDescent="0.2">
      <c r="B12">
        <v>16</v>
      </c>
      <c r="C12" s="15">
        <v>44006</v>
      </c>
      <c r="D12" s="28">
        <v>0.17777777777777778</v>
      </c>
      <c r="E12" s="15">
        <v>44006</v>
      </c>
      <c r="F12" s="28">
        <v>0.32430555555555557</v>
      </c>
      <c r="G12">
        <v>212</v>
      </c>
      <c r="H12">
        <v>7</v>
      </c>
      <c r="I12">
        <v>205</v>
      </c>
      <c r="J12" s="29">
        <v>1</v>
      </c>
      <c r="K12">
        <v>6</v>
      </c>
      <c r="L12">
        <v>0</v>
      </c>
      <c r="M12">
        <v>2</v>
      </c>
      <c r="N12" s="15">
        <v>44007</v>
      </c>
      <c r="O12" s="28">
        <v>0.11388888888888889</v>
      </c>
      <c r="P12" s="15">
        <v>44007</v>
      </c>
      <c r="Q12" s="28">
        <v>0.29791666666666666</v>
      </c>
      <c r="R12">
        <v>266</v>
      </c>
      <c r="S12">
        <v>10</v>
      </c>
      <c r="T12">
        <v>256</v>
      </c>
      <c r="U12" s="29">
        <v>0.98839999999999995</v>
      </c>
      <c r="V12">
        <v>6</v>
      </c>
      <c r="W12">
        <v>3</v>
      </c>
      <c r="X12">
        <v>3</v>
      </c>
    </row>
    <row r="13" spans="1:24" x14ac:dyDescent="0.2">
      <c r="B13">
        <v>18</v>
      </c>
      <c r="C13" s="15">
        <v>44006</v>
      </c>
      <c r="D13" s="28">
        <v>0.99236111111111114</v>
      </c>
      <c r="E13" s="15">
        <v>44007</v>
      </c>
      <c r="F13" s="28">
        <v>0.33333333333333331</v>
      </c>
      <c r="G13">
        <v>492</v>
      </c>
      <c r="H13">
        <v>23</v>
      </c>
      <c r="I13">
        <v>469</v>
      </c>
      <c r="J13" s="29">
        <v>0.99780000000000002</v>
      </c>
      <c r="K13">
        <v>7</v>
      </c>
      <c r="L13">
        <v>1</v>
      </c>
      <c r="M13">
        <v>4</v>
      </c>
      <c r="N13" s="15">
        <v>44007</v>
      </c>
      <c r="O13" s="28">
        <v>0.98402777777777783</v>
      </c>
      <c r="P13" s="15">
        <v>44008</v>
      </c>
      <c r="Q13" s="28">
        <v>0.33680555555555558</v>
      </c>
      <c r="R13">
        <v>509</v>
      </c>
      <c r="S13">
        <v>13</v>
      </c>
      <c r="T13">
        <v>496</v>
      </c>
      <c r="U13" s="29">
        <v>0.99199999999999999</v>
      </c>
      <c r="V13">
        <v>7</v>
      </c>
      <c r="W13">
        <v>4</v>
      </c>
      <c r="X13">
        <v>4</v>
      </c>
    </row>
    <row r="14" spans="1:24" x14ac:dyDescent="0.2">
      <c r="B14">
        <v>19</v>
      </c>
      <c r="C14" s="15">
        <v>44010</v>
      </c>
      <c r="D14" s="28">
        <v>0.92083333333333339</v>
      </c>
      <c r="E14" s="15">
        <v>44011</v>
      </c>
      <c r="F14" s="28">
        <v>0.29722222222222222</v>
      </c>
      <c r="G14">
        <v>543</v>
      </c>
      <c r="H14">
        <v>16</v>
      </c>
      <c r="I14">
        <v>527</v>
      </c>
      <c r="J14" s="29">
        <v>0.97230000000000005</v>
      </c>
      <c r="K14">
        <v>1</v>
      </c>
      <c r="L14">
        <v>15</v>
      </c>
      <c r="M14">
        <v>10</v>
      </c>
      <c r="N14" s="15">
        <v>44011</v>
      </c>
      <c r="O14" s="28">
        <v>0.9506944444444444</v>
      </c>
      <c r="P14" s="15">
        <v>44012</v>
      </c>
      <c r="Q14" s="28">
        <v>0.30486111111111108</v>
      </c>
      <c r="R14">
        <v>511</v>
      </c>
      <c r="S14">
        <v>29</v>
      </c>
      <c r="T14">
        <v>482</v>
      </c>
      <c r="U14" s="29">
        <v>0.95809999999999995</v>
      </c>
      <c r="V14">
        <v>4</v>
      </c>
      <c r="W14">
        <v>21</v>
      </c>
      <c r="X14">
        <v>8</v>
      </c>
    </row>
    <row r="15" spans="1:24" x14ac:dyDescent="0.2">
      <c r="B15">
        <v>20</v>
      </c>
      <c r="C15" s="15">
        <v>44013</v>
      </c>
      <c r="D15" s="28">
        <v>0.91111111111111109</v>
      </c>
      <c r="E15" s="15">
        <v>44014</v>
      </c>
      <c r="F15" s="28">
        <v>0.31875000000000003</v>
      </c>
      <c r="G15">
        <v>588</v>
      </c>
      <c r="H15">
        <v>57</v>
      </c>
      <c r="I15">
        <v>531</v>
      </c>
      <c r="J15" s="29">
        <v>0.91869999999999996</v>
      </c>
      <c r="K15">
        <v>7</v>
      </c>
      <c r="L15">
        <v>47</v>
      </c>
      <c r="M15">
        <v>14</v>
      </c>
      <c r="N15" s="15">
        <v>44014</v>
      </c>
      <c r="O15" s="28">
        <v>0.89583333333333337</v>
      </c>
      <c r="P15" s="15">
        <v>44015</v>
      </c>
      <c r="Q15" s="28">
        <v>0.30555555555555552</v>
      </c>
      <c r="R15">
        <v>591</v>
      </c>
      <c r="S15">
        <v>31</v>
      </c>
      <c r="T15">
        <v>560</v>
      </c>
      <c r="U15" s="29">
        <v>0.96050000000000002</v>
      </c>
      <c r="V15">
        <v>7</v>
      </c>
      <c r="W15">
        <v>23</v>
      </c>
      <c r="X15">
        <v>16</v>
      </c>
    </row>
    <row r="16" spans="1:24" x14ac:dyDescent="0.2">
      <c r="B16">
        <v>21</v>
      </c>
      <c r="C16" s="15">
        <v>44025</v>
      </c>
      <c r="D16" s="28">
        <v>0.96666666666666667</v>
      </c>
      <c r="E16" s="15">
        <v>44026</v>
      </c>
      <c r="F16" s="28">
        <v>0.32361111111111113</v>
      </c>
      <c r="G16">
        <v>515</v>
      </c>
      <c r="H16">
        <v>113</v>
      </c>
      <c r="I16">
        <v>402</v>
      </c>
      <c r="J16" s="29">
        <v>0.79359999999999997</v>
      </c>
      <c r="K16">
        <v>4</v>
      </c>
      <c r="L16">
        <v>103</v>
      </c>
      <c r="M16">
        <v>24</v>
      </c>
      <c r="N16" s="15">
        <v>44026</v>
      </c>
      <c r="O16" s="28">
        <v>0.92361111111111116</v>
      </c>
      <c r="P16" s="15">
        <v>44027</v>
      </c>
      <c r="Q16" s="28">
        <v>0.32291666666666669</v>
      </c>
      <c r="R16">
        <v>576</v>
      </c>
      <c r="S16">
        <v>96</v>
      </c>
      <c r="T16">
        <v>480</v>
      </c>
      <c r="U16" s="29">
        <v>0.84209999999999996</v>
      </c>
      <c r="V16">
        <v>4</v>
      </c>
      <c r="W16">
        <v>90</v>
      </c>
      <c r="X16">
        <v>20</v>
      </c>
    </row>
    <row r="17" spans="2:24" x14ac:dyDescent="0.2">
      <c r="B17">
        <v>22</v>
      </c>
      <c r="C17" s="15">
        <v>44025</v>
      </c>
      <c r="D17" s="28">
        <v>0.90625</v>
      </c>
      <c r="E17" s="15">
        <v>44026</v>
      </c>
      <c r="F17" s="28">
        <v>0.2722222222222222</v>
      </c>
      <c r="G17">
        <v>528</v>
      </c>
      <c r="H17">
        <v>55</v>
      </c>
      <c r="I17">
        <v>473</v>
      </c>
      <c r="J17" s="29">
        <v>0.91749999999999998</v>
      </c>
      <c r="K17">
        <v>7</v>
      </c>
      <c r="L17">
        <v>42</v>
      </c>
      <c r="M17">
        <v>22</v>
      </c>
      <c r="N17" s="15">
        <v>44026</v>
      </c>
      <c r="O17" s="28">
        <v>0.89583333333333337</v>
      </c>
      <c r="P17" s="15">
        <v>44027</v>
      </c>
      <c r="Q17" s="28">
        <v>0.31666666666666665</v>
      </c>
      <c r="R17">
        <v>607</v>
      </c>
      <c r="S17">
        <v>175</v>
      </c>
      <c r="T17">
        <v>432</v>
      </c>
      <c r="U17" s="29">
        <v>0.73240000000000005</v>
      </c>
      <c r="V17">
        <v>8</v>
      </c>
      <c r="W17">
        <v>156</v>
      </c>
      <c r="X17">
        <v>39</v>
      </c>
    </row>
    <row r="18" spans="2:24" x14ac:dyDescent="0.2">
      <c r="B18">
        <v>23</v>
      </c>
      <c r="C18" s="15">
        <v>44031</v>
      </c>
      <c r="D18" s="28">
        <v>0.9506944444444444</v>
      </c>
      <c r="E18" s="15">
        <v>44032</v>
      </c>
      <c r="F18" s="28">
        <v>0.29097222222222224</v>
      </c>
      <c r="G18">
        <v>491</v>
      </c>
      <c r="H18">
        <v>37</v>
      </c>
      <c r="I18">
        <v>454</v>
      </c>
      <c r="J18" s="29">
        <v>0.94</v>
      </c>
      <c r="K18">
        <v>7</v>
      </c>
      <c r="L18">
        <v>29</v>
      </c>
      <c r="M18">
        <v>12</v>
      </c>
      <c r="N18" s="15">
        <v>44032</v>
      </c>
      <c r="O18" s="28">
        <v>0.86111111111111116</v>
      </c>
      <c r="P18" s="15">
        <v>44033</v>
      </c>
      <c r="Q18" s="28">
        <v>0.31666666666666665</v>
      </c>
      <c r="R18">
        <v>657</v>
      </c>
      <c r="S18">
        <v>79</v>
      </c>
      <c r="T18">
        <v>587</v>
      </c>
      <c r="U18" s="29">
        <v>0.90449999999999997</v>
      </c>
      <c r="V18">
        <v>7</v>
      </c>
      <c r="W18">
        <v>62</v>
      </c>
      <c r="X18">
        <v>15</v>
      </c>
    </row>
    <row r="19" spans="2:24" x14ac:dyDescent="0.2">
      <c r="B19">
        <v>24</v>
      </c>
      <c r="C19" s="15">
        <v>44039</v>
      </c>
      <c r="D19" s="28">
        <v>0.91527777777777775</v>
      </c>
      <c r="E19" s="15">
        <v>44040</v>
      </c>
      <c r="F19" s="28">
        <v>0.30624999999999997</v>
      </c>
      <c r="G19">
        <v>564</v>
      </c>
      <c r="H19">
        <v>61</v>
      </c>
      <c r="I19">
        <v>503</v>
      </c>
      <c r="J19" s="29">
        <v>0.90629999999999999</v>
      </c>
      <c r="K19">
        <v>7</v>
      </c>
      <c r="L19">
        <v>52</v>
      </c>
      <c r="M19">
        <v>24</v>
      </c>
      <c r="N19" s="15">
        <v>44040</v>
      </c>
      <c r="O19" s="28">
        <v>0.95763888888888893</v>
      </c>
      <c r="P19" s="15">
        <v>44041</v>
      </c>
      <c r="Q19" s="28">
        <v>0.28055555555555556</v>
      </c>
      <c r="R19">
        <v>466</v>
      </c>
      <c r="S19">
        <v>75</v>
      </c>
      <c r="T19">
        <v>391</v>
      </c>
      <c r="U19" s="29">
        <v>0.85560000000000003</v>
      </c>
      <c r="V19">
        <v>7</v>
      </c>
      <c r="W19">
        <v>66</v>
      </c>
      <c r="X19">
        <v>29</v>
      </c>
    </row>
    <row r="20" spans="2:24" x14ac:dyDescent="0.2">
      <c r="B20">
        <v>27</v>
      </c>
      <c r="C20" s="15">
        <v>44130</v>
      </c>
      <c r="D20" s="28">
        <v>0.9590277777777777</v>
      </c>
      <c r="E20" s="15">
        <v>44131</v>
      </c>
      <c r="F20" s="28">
        <v>0.24583333333333335</v>
      </c>
      <c r="G20">
        <v>414</v>
      </c>
      <c r="H20">
        <v>60</v>
      </c>
      <c r="I20">
        <v>354</v>
      </c>
      <c r="J20" s="29">
        <v>0.87409999999999999</v>
      </c>
      <c r="K20">
        <v>7</v>
      </c>
      <c r="L20">
        <v>51</v>
      </c>
      <c r="M20">
        <v>8</v>
      </c>
      <c r="N20" s="15">
        <v>44132</v>
      </c>
      <c r="O20" s="28">
        <v>8.4722222222222213E-2</v>
      </c>
      <c r="P20" s="15">
        <v>44132</v>
      </c>
      <c r="Q20" s="28">
        <v>0.23472222222222219</v>
      </c>
      <c r="R20">
        <v>217</v>
      </c>
      <c r="S20">
        <v>33</v>
      </c>
      <c r="T20">
        <v>184</v>
      </c>
      <c r="U20" s="29">
        <v>0.87619999999999998</v>
      </c>
      <c r="V20">
        <v>6</v>
      </c>
      <c r="W20">
        <v>26</v>
      </c>
      <c r="X20">
        <v>4</v>
      </c>
    </row>
    <row r="21" spans="2:24" x14ac:dyDescent="0.2">
      <c r="B21">
        <v>28</v>
      </c>
      <c r="C21" s="15">
        <v>44137</v>
      </c>
      <c r="D21" s="28">
        <v>0.94097222222222221</v>
      </c>
      <c r="E21" s="15">
        <v>43901</v>
      </c>
      <c r="F21" s="28">
        <v>0.27708333333333335</v>
      </c>
      <c r="G21">
        <v>485</v>
      </c>
      <c r="H21">
        <v>57</v>
      </c>
      <c r="I21">
        <v>428</v>
      </c>
      <c r="J21" s="29">
        <v>0.89349999999999996</v>
      </c>
      <c r="K21">
        <v>5</v>
      </c>
      <c r="L21">
        <v>51</v>
      </c>
      <c r="M21">
        <v>13</v>
      </c>
      <c r="N21" s="15">
        <v>44138</v>
      </c>
      <c r="O21" s="28">
        <v>0.94166666666666676</v>
      </c>
      <c r="P21" s="15">
        <v>44139</v>
      </c>
      <c r="Q21" s="28">
        <v>0.3215277777777778</v>
      </c>
      <c r="R21">
        <v>548</v>
      </c>
      <c r="S21">
        <v>81</v>
      </c>
      <c r="T21">
        <v>467</v>
      </c>
      <c r="U21" s="29">
        <v>0.87949999999999995</v>
      </c>
      <c r="V21">
        <v>5</v>
      </c>
      <c r="W21">
        <v>64</v>
      </c>
      <c r="X21">
        <v>15</v>
      </c>
    </row>
    <row r="22" spans="2:24" x14ac:dyDescent="0.2">
      <c r="B22">
        <v>29</v>
      </c>
      <c r="C22" s="15">
        <v>44137</v>
      </c>
      <c r="D22" s="28">
        <v>0.85416666666666663</v>
      </c>
      <c r="E22" s="15">
        <v>44138</v>
      </c>
      <c r="F22" s="28">
        <v>0.3263888888888889</v>
      </c>
      <c r="G22">
        <v>681</v>
      </c>
      <c r="H22">
        <v>96</v>
      </c>
      <c r="I22">
        <v>585</v>
      </c>
      <c r="J22" s="29">
        <v>0.87050000000000005</v>
      </c>
      <c r="K22">
        <v>7</v>
      </c>
      <c r="L22">
        <v>87</v>
      </c>
      <c r="M22">
        <v>18</v>
      </c>
      <c r="N22" s="15">
        <v>44138</v>
      </c>
      <c r="O22" s="28">
        <v>0.7319444444444444</v>
      </c>
      <c r="P22" s="15">
        <v>44139</v>
      </c>
      <c r="Q22" s="28">
        <v>0.26458333333333334</v>
      </c>
      <c r="R22">
        <v>768</v>
      </c>
      <c r="S22">
        <v>263</v>
      </c>
      <c r="T22">
        <v>505</v>
      </c>
      <c r="U22" s="29">
        <v>0.66210000000000002</v>
      </c>
      <c r="V22">
        <v>5</v>
      </c>
      <c r="W22">
        <v>249</v>
      </c>
      <c r="X22">
        <v>14</v>
      </c>
    </row>
    <row r="23" spans="2:24" x14ac:dyDescent="0.2">
      <c r="B23">
        <v>32</v>
      </c>
      <c r="C23" s="15">
        <v>44143</v>
      </c>
      <c r="D23" s="28">
        <v>0.8208333333333333</v>
      </c>
      <c r="E23" s="15">
        <v>44144</v>
      </c>
      <c r="F23" s="28">
        <v>0.30694444444444441</v>
      </c>
      <c r="G23">
        <v>724</v>
      </c>
      <c r="H23">
        <v>43</v>
      </c>
      <c r="I23">
        <v>681</v>
      </c>
      <c r="J23" s="29">
        <v>0.94059999999999999</v>
      </c>
      <c r="K23">
        <v>5</v>
      </c>
      <c r="L23">
        <v>38</v>
      </c>
      <c r="M23">
        <v>8</v>
      </c>
      <c r="N23" s="15">
        <v>44144</v>
      </c>
      <c r="O23" s="28">
        <v>0.95208333333333339</v>
      </c>
      <c r="P23" s="15">
        <v>44144</v>
      </c>
      <c r="Q23" s="28">
        <v>0.36458333333333331</v>
      </c>
      <c r="R23">
        <v>594</v>
      </c>
      <c r="S23">
        <v>98</v>
      </c>
      <c r="T23">
        <v>496</v>
      </c>
      <c r="U23" s="29">
        <v>0.83499999999999996</v>
      </c>
      <c r="V23">
        <v>8</v>
      </c>
      <c r="W23">
        <v>85</v>
      </c>
      <c r="X23">
        <v>11</v>
      </c>
    </row>
    <row r="24" spans="2:24" x14ac:dyDescent="0.2">
      <c r="B24">
        <v>33</v>
      </c>
      <c r="C24" s="15">
        <v>44151</v>
      </c>
      <c r="D24" s="28">
        <v>0.88055555555555554</v>
      </c>
      <c r="E24" s="15">
        <v>44152</v>
      </c>
      <c r="F24" s="28">
        <v>0.25069444444444444</v>
      </c>
      <c r="G24">
        <v>534</v>
      </c>
      <c r="H24">
        <v>80</v>
      </c>
      <c r="I24">
        <v>454</v>
      </c>
      <c r="J24" s="29">
        <v>0.85980000000000001</v>
      </c>
      <c r="K24">
        <v>5</v>
      </c>
      <c r="L24">
        <v>74</v>
      </c>
      <c r="M24">
        <v>20</v>
      </c>
      <c r="N24" s="15">
        <v>44152</v>
      </c>
      <c r="O24" s="28">
        <v>0.94027777777777777</v>
      </c>
      <c r="P24" s="15">
        <v>44153</v>
      </c>
      <c r="Q24" s="28">
        <v>0.26041666666666669</v>
      </c>
      <c r="R24">
        <v>462</v>
      </c>
      <c r="S24">
        <v>109</v>
      </c>
      <c r="T24">
        <v>353</v>
      </c>
      <c r="U24" s="29">
        <v>0.77749999999999997</v>
      </c>
      <c r="V24">
        <v>7</v>
      </c>
      <c r="W24">
        <v>101</v>
      </c>
      <c r="X24">
        <v>6</v>
      </c>
    </row>
    <row r="25" spans="2:24" x14ac:dyDescent="0.2">
      <c r="B25">
        <v>35</v>
      </c>
      <c r="C25" s="15">
        <v>44160</v>
      </c>
      <c r="D25" s="28">
        <v>0.90972222222222221</v>
      </c>
      <c r="E25" s="15">
        <v>44161</v>
      </c>
      <c r="F25" s="28">
        <v>0.27152777777777776</v>
      </c>
      <c r="G25">
        <v>522</v>
      </c>
      <c r="H25">
        <v>46</v>
      </c>
      <c r="I25">
        <v>476</v>
      </c>
      <c r="J25" s="29">
        <v>0.92430000000000001</v>
      </c>
      <c r="K25">
        <v>6</v>
      </c>
      <c r="L25">
        <v>39</v>
      </c>
      <c r="M25">
        <v>11</v>
      </c>
      <c r="N25" s="15">
        <v>44161</v>
      </c>
      <c r="O25" s="28">
        <v>0.86944444444444446</v>
      </c>
      <c r="P25" s="15">
        <v>44162</v>
      </c>
      <c r="Q25" s="28">
        <v>0.3215277777777778</v>
      </c>
      <c r="R25">
        <v>652</v>
      </c>
      <c r="S25">
        <v>103</v>
      </c>
      <c r="T25">
        <v>549</v>
      </c>
      <c r="U25" s="29">
        <v>0.87</v>
      </c>
      <c r="V25">
        <v>7</v>
      </c>
      <c r="W25">
        <v>81</v>
      </c>
      <c r="X25">
        <v>12</v>
      </c>
    </row>
    <row r="26" spans="2:24" x14ac:dyDescent="0.2">
      <c r="B26">
        <v>37</v>
      </c>
      <c r="C26" s="15">
        <v>44165</v>
      </c>
      <c r="D26" s="28">
        <v>2.1527777777777781E-2</v>
      </c>
      <c r="E26" s="15">
        <v>44165</v>
      </c>
      <c r="F26" s="28">
        <v>0.33124999999999999</v>
      </c>
      <c r="G26">
        <v>447</v>
      </c>
      <c r="H26">
        <v>109</v>
      </c>
      <c r="I26">
        <v>338</v>
      </c>
      <c r="J26" s="29">
        <v>0.80289999999999995</v>
      </c>
      <c r="K26">
        <v>5</v>
      </c>
      <c r="L26">
        <v>83</v>
      </c>
      <c r="M26">
        <v>6</v>
      </c>
      <c r="N26" s="15">
        <v>44165</v>
      </c>
      <c r="O26" s="28">
        <v>0.95277777777777783</v>
      </c>
      <c r="P26" s="15">
        <v>44166</v>
      </c>
      <c r="Q26" s="28">
        <v>0.27499999999999997</v>
      </c>
      <c r="R26">
        <v>465</v>
      </c>
      <c r="S26">
        <v>10</v>
      </c>
      <c r="T26">
        <v>455</v>
      </c>
      <c r="U26" s="29">
        <v>0.99129999999999996</v>
      </c>
      <c r="V26">
        <v>5</v>
      </c>
      <c r="W26">
        <v>4</v>
      </c>
      <c r="X26">
        <v>4</v>
      </c>
    </row>
    <row r="27" spans="2:24" x14ac:dyDescent="0.2">
      <c r="B27">
        <v>38</v>
      </c>
      <c r="C27" s="15">
        <v>44166</v>
      </c>
      <c r="D27" s="28">
        <v>0.95694444444444438</v>
      </c>
      <c r="E27" s="15">
        <v>43873</v>
      </c>
      <c r="F27" s="28">
        <v>0.32569444444444445</v>
      </c>
      <c r="G27">
        <v>532</v>
      </c>
      <c r="H27">
        <v>65</v>
      </c>
      <c r="I27">
        <v>467</v>
      </c>
      <c r="J27" s="29">
        <v>0.93169999999999997</v>
      </c>
      <c r="K27">
        <v>19</v>
      </c>
      <c r="L27">
        <v>34</v>
      </c>
      <c r="M27">
        <v>15</v>
      </c>
      <c r="N27" s="15">
        <v>44167</v>
      </c>
      <c r="O27" s="28">
        <v>0.94305555555555554</v>
      </c>
      <c r="P27" s="15">
        <v>44168</v>
      </c>
      <c r="Q27" s="28">
        <v>0.3347222222222222</v>
      </c>
      <c r="R27">
        <v>565</v>
      </c>
      <c r="S27">
        <v>29</v>
      </c>
      <c r="T27">
        <v>536</v>
      </c>
      <c r="U27" s="29">
        <v>0.96579999999999999</v>
      </c>
      <c r="V27">
        <v>8</v>
      </c>
      <c r="W27">
        <v>19</v>
      </c>
      <c r="X27">
        <v>14</v>
      </c>
    </row>
    <row r="28" spans="2:24" x14ac:dyDescent="0.2">
      <c r="B28">
        <v>39</v>
      </c>
      <c r="C28" s="15">
        <v>44168</v>
      </c>
      <c r="D28" s="28">
        <v>3.125E-2</v>
      </c>
      <c r="E28" s="15">
        <v>43902</v>
      </c>
      <c r="F28" s="14">
        <v>0.35138888888888892</v>
      </c>
      <c r="G28">
        <v>462</v>
      </c>
      <c r="H28">
        <v>44</v>
      </c>
      <c r="I28">
        <v>418</v>
      </c>
      <c r="J28" s="29">
        <v>0.91870000000000007</v>
      </c>
      <c r="K28">
        <v>6</v>
      </c>
      <c r="L28">
        <v>37</v>
      </c>
      <c r="M28">
        <v>19</v>
      </c>
      <c r="N28" s="15">
        <v>44169</v>
      </c>
      <c r="O28" s="28">
        <v>1.8055555555555557E-2</v>
      </c>
      <c r="P28" s="15">
        <v>44169</v>
      </c>
      <c r="Q28" s="28">
        <v>0.34930555555555554</v>
      </c>
      <c r="R28">
        <v>478</v>
      </c>
      <c r="S28">
        <v>97</v>
      </c>
      <c r="T28">
        <v>381</v>
      </c>
      <c r="U28" s="29">
        <v>0.81059999999999999</v>
      </c>
      <c r="V28">
        <v>6</v>
      </c>
      <c r="W28">
        <v>89</v>
      </c>
      <c r="X28">
        <v>27</v>
      </c>
    </row>
    <row r="29" spans="2:24" x14ac:dyDescent="0.2">
      <c r="B29">
        <v>40</v>
      </c>
      <c r="C29" s="15">
        <v>44175</v>
      </c>
      <c r="D29" s="28">
        <v>0.91249999999999998</v>
      </c>
      <c r="E29" s="15">
        <v>44176</v>
      </c>
      <c r="F29" s="28">
        <v>0.3923611111111111</v>
      </c>
      <c r="G29">
        <v>692</v>
      </c>
      <c r="H29">
        <v>45</v>
      </c>
      <c r="I29">
        <v>647</v>
      </c>
      <c r="J29" s="29">
        <v>0.95679999999999998</v>
      </c>
      <c r="K29">
        <v>9</v>
      </c>
      <c r="L29">
        <v>29</v>
      </c>
      <c r="M29">
        <v>13</v>
      </c>
      <c r="N29" s="15">
        <v>44177</v>
      </c>
      <c r="O29" s="28">
        <v>6.8749999999999992E-2</v>
      </c>
      <c r="P29" s="15">
        <v>44177</v>
      </c>
      <c r="Q29" s="28">
        <v>0.31041666666666667</v>
      </c>
      <c r="R29">
        <v>349</v>
      </c>
      <c r="S29">
        <v>21</v>
      </c>
      <c r="T29">
        <v>328</v>
      </c>
      <c r="U29" s="29">
        <v>0.95350000000000001</v>
      </c>
      <c r="V29">
        <v>5</v>
      </c>
      <c r="W29">
        <v>16</v>
      </c>
      <c r="X29">
        <v>8</v>
      </c>
    </row>
    <row r="30" spans="2:24" x14ac:dyDescent="0.2">
      <c r="B30" s="16">
        <v>41</v>
      </c>
      <c r="C30" s="15">
        <v>44328</v>
      </c>
      <c r="D30" s="28">
        <v>0.86388888888888893</v>
      </c>
      <c r="E30" s="15">
        <v>44329</v>
      </c>
      <c r="F30" s="28">
        <v>0.34791666666666665</v>
      </c>
      <c r="G30">
        <v>664</v>
      </c>
      <c r="H30">
        <v>78</v>
      </c>
      <c r="I30">
        <v>586</v>
      </c>
      <c r="J30" s="29">
        <v>0.88249999999999995</v>
      </c>
      <c r="K30">
        <v>8</v>
      </c>
      <c r="L30">
        <v>66</v>
      </c>
      <c r="M30">
        <v>22</v>
      </c>
      <c r="N30" s="15">
        <v>44329</v>
      </c>
      <c r="O30" s="28">
        <v>0.32361111111111113</v>
      </c>
      <c r="P30" s="15">
        <v>44330</v>
      </c>
      <c r="Q30" s="28">
        <v>0.30138888888888887</v>
      </c>
      <c r="R30">
        <v>720</v>
      </c>
      <c r="S30">
        <v>125</v>
      </c>
      <c r="T30">
        <v>595</v>
      </c>
      <c r="U30" s="29">
        <v>0.82630000000000003</v>
      </c>
      <c r="V30">
        <v>9</v>
      </c>
      <c r="W30">
        <v>119</v>
      </c>
      <c r="X30">
        <v>27</v>
      </c>
    </row>
    <row r="31" spans="2:24" x14ac:dyDescent="0.2">
      <c r="B31">
        <v>42</v>
      </c>
      <c r="C31" s="15">
        <v>44342</v>
      </c>
      <c r="D31" s="28">
        <v>0.95347222222222217</v>
      </c>
      <c r="E31" s="15">
        <v>44343</v>
      </c>
      <c r="F31" s="28">
        <v>0.3444444444444445</v>
      </c>
      <c r="G31">
        <v>564</v>
      </c>
      <c r="H31">
        <v>55</v>
      </c>
      <c r="I31">
        <v>509</v>
      </c>
      <c r="J31" s="29">
        <v>0.9073</v>
      </c>
      <c r="K31">
        <v>2</v>
      </c>
      <c r="L31">
        <v>52</v>
      </c>
      <c r="M31">
        <v>18</v>
      </c>
      <c r="N31" s="15">
        <v>44343</v>
      </c>
      <c r="O31" s="28">
        <v>0.9770833333333333</v>
      </c>
      <c r="P31" s="15">
        <v>44344</v>
      </c>
      <c r="Q31" s="28">
        <v>0.26944444444444443</v>
      </c>
      <c r="R31">
        <v>422</v>
      </c>
      <c r="S31">
        <v>38</v>
      </c>
      <c r="T31">
        <v>384</v>
      </c>
      <c r="U31" s="29">
        <v>0.9143</v>
      </c>
      <c r="V31">
        <v>2</v>
      </c>
      <c r="W31">
        <v>36</v>
      </c>
      <c r="X31">
        <v>12</v>
      </c>
    </row>
    <row r="32" spans="2:24" x14ac:dyDescent="0.2">
      <c r="B32">
        <v>43</v>
      </c>
      <c r="C32" s="15">
        <v>44354</v>
      </c>
      <c r="D32" s="28">
        <v>0.9555555555555556</v>
      </c>
      <c r="E32" s="15">
        <v>44384</v>
      </c>
      <c r="F32" s="28">
        <v>0.31527777777777777</v>
      </c>
      <c r="G32">
        <v>519</v>
      </c>
      <c r="H32">
        <v>53</v>
      </c>
      <c r="I32">
        <v>466</v>
      </c>
      <c r="J32" s="29">
        <v>0.91020000000000001</v>
      </c>
      <c r="K32">
        <v>7</v>
      </c>
      <c r="L32">
        <v>46</v>
      </c>
      <c r="M32">
        <v>15</v>
      </c>
      <c r="N32" s="15">
        <v>44384</v>
      </c>
      <c r="O32" s="28">
        <v>0.9</v>
      </c>
      <c r="P32" s="15">
        <v>44385</v>
      </c>
      <c r="Q32" s="28">
        <v>0.29236111111111113</v>
      </c>
      <c r="R32">
        <v>566</v>
      </c>
      <c r="S32">
        <v>152</v>
      </c>
      <c r="T32">
        <v>414</v>
      </c>
      <c r="U32" s="29">
        <v>0.76400000000000001</v>
      </c>
      <c r="V32">
        <v>9</v>
      </c>
      <c r="W32">
        <v>126</v>
      </c>
      <c r="X32">
        <v>13</v>
      </c>
    </row>
    <row r="33" spans="2:24" x14ac:dyDescent="0.2">
      <c r="B33">
        <v>44</v>
      </c>
      <c r="C33" s="15">
        <v>44431</v>
      </c>
      <c r="D33" s="28">
        <v>0.97361111111111109</v>
      </c>
      <c r="E33" s="15">
        <v>44432</v>
      </c>
      <c r="F33" s="28">
        <v>0.30833333333333335</v>
      </c>
      <c r="G33">
        <v>483</v>
      </c>
      <c r="H33">
        <v>28</v>
      </c>
      <c r="I33">
        <v>455</v>
      </c>
      <c r="J33" s="29">
        <v>0.95789999999999997</v>
      </c>
      <c r="K33">
        <v>7</v>
      </c>
      <c r="L33">
        <v>20</v>
      </c>
      <c r="M33">
        <v>16</v>
      </c>
      <c r="N33" s="15">
        <v>44432</v>
      </c>
      <c r="O33" s="28">
        <v>0.93194444444444446</v>
      </c>
      <c r="P33" s="15">
        <v>44433</v>
      </c>
      <c r="Q33" s="28">
        <v>0.31736111111111115</v>
      </c>
      <c r="R33">
        <v>556</v>
      </c>
      <c r="S33">
        <v>19</v>
      </c>
      <c r="T33">
        <v>537</v>
      </c>
      <c r="U33" s="29">
        <v>0.97989999999999999</v>
      </c>
      <c r="V33">
        <v>6</v>
      </c>
      <c r="W33">
        <v>11</v>
      </c>
      <c r="X33">
        <v>12</v>
      </c>
    </row>
    <row r="34" spans="2:24" x14ac:dyDescent="0.2">
      <c r="B34">
        <v>45</v>
      </c>
      <c r="C34" s="15">
        <v>44469</v>
      </c>
      <c r="D34" s="28">
        <v>4.3055555555555562E-2</v>
      </c>
      <c r="E34" s="15">
        <v>44469</v>
      </c>
      <c r="F34" s="28">
        <v>0.19652777777777777</v>
      </c>
      <c r="G34">
        <v>222</v>
      </c>
      <c r="H34">
        <v>25</v>
      </c>
      <c r="I34">
        <v>197</v>
      </c>
      <c r="J34" s="29">
        <v>0.94210000000000005</v>
      </c>
      <c r="K34">
        <v>4</v>
      </c>
      <c r="L34">
        <v>11</v>
      </c>
      <c r="M34">
        <v>10</v>
      </c>
      <c r="N34" s="15">
        <v>44469</v>
      </c>
      <c r="O34" s="28">
        <v>0.95486111111111116</v>
      </c>
      <c r="P34" s="15">
        <v>44206</v>
      </c>
      <c r="Q34" s="28">
        <v>0.32083333333333336</v>
      </c>
      <c r="R34">
        <v>528</v>
      </c>
      <c r="S34">
        <v>41</v>
      </c>
      <c r="T34">
        <v>487</v>
      </c>
      <c r="U34" s="29">
        <v>0.93469999999999998</v>
      </c>
      <c r="V34">
        <v>6</v>
      </c>
      <c r="W34">
        <v>34</v>
      </c>
      <c r="X34">
        <v>12</v>
      </c>
    </row>
    <row r="35" spans="2:24" x14ac:dyDescent="0.2">
      <c r="B35">
        <v>46</v>
      </c>
      <c r="C35" s="15">
        <v>44486</v>
      </c>
      <c r="D35" s="28">
        <v>0.89513888888888893</v>
      </c>
      <c r="E35" s="15">
        <v>44487</v>
      </c>
      <c r="F35" s="28">
        <v>0.34375</v>
      </c>
      <c r="G35">
        <v>647</v>
      </c>
      <c r="H35">
        <v>101</v>
      </c>
      <c r="I35">
        <v>546</v>
      </c>
      <c r="J35" s="29">
        <v>0.85809999999999997</v>
      </c>
      <c r="K35">
        <v>5</v>
      </c>
      <c r="L35">
        <v>89</v>
      </c>
      <c r="M35">
        <v>23</v>
      </c>
      <c r="N35" s="15">
        <v>44487</v>
      </c>
      <c r="O35" s="28">
        <v>0.97222222222222221</v>
      </c>
      <c r="P35" s="15">
        <v>44488</v>
      </c>
      <c r="Q35" s="28">
        <v>0.31666666666666665</v>
      </c>
      <c r="R35">
        <v>497</v>
      </c>
      <c r="S35">
        <v>19</v>
      </c>
      <c r="T35">
        <v>478</v>
      </c>
      <c r="U35" s="29">
        <v>0.9657</v>
      </c>
      <c r="V35">
        <v>1</v>
      </c>
      <c r="W35">
        <v>17</v>
      </c>
      <c r="X35">
        <v>8</v>
      </c>
    </row>
    <row r="36" spans="2:24" x14ac:dyDescent="0.2">
      <c r="B36">
        <v>47</v>
      </c>
      <c r="C36" s="15">
        <v>44489</v>
      </c>
      <c r="D36" s="28">
        <v>0.94652777777777775</v>
      </c>
      <c r="E36" s="15">
        <v>44490</v>
      </c>
      <c r="F36" s="28">
        <v>0.27152777777777776</v>
      </c>
      <c r="G36">
        <v>469</v>
      </c>
      <c r="H36">
        <v>35</v>
      </c>
      <c r="I36">
        <v>434</v>
      </c>
      <c r="J36" s="29">
        <v>0.99060000000000004</v>
      </c>
      <c r="K36">
        <v>7</v>
      </c>
      <c r="L36">
        <v>4</v>
      </c>
      <c r="M36">
        <v>8</v>
      </c>
      <c r="N36" s="15">
        <v>44490</v>
      </c>
      <c r="O36" s="28">
        <v>0.92013888888888884</v>
      </c>
      <c r="P36" s="15">
        <v>44491</v>
      </c>
      <c r="Q36" s="28">
        <v>0.29166666666666669</v>
      </c>
      <c r="R36">
        <v>536</v>
      </c>
      <c r="S36">
        <v>40</v>
      </c>
      <c r="T36">
        <v>496</v>
      </c>
      <c r="U36" s="29">
        <v>0.97629999999999995</v>
      </c>
      <c r="V36">
        <v>8</v>
      </c>
      <c r="W36">
        <v>12</v>
      </c>
      <c r="X36">
        <v>8</v>
      </c>
    </row>
    <row r="37" spans="2:24" x14ac:dyDescent="0.2">
      <c r="B37">
        <v>48</v>
      </c>
      <c r="C37" s="15">
        <v>44489</v>
      </c>
      <c r="D37" s="28">
        <v>7.6388888888888886E-3</v>
      </c>
      <c r="E37" s="15">
        <v>44490</v>
      </c>
      <c r="F37" s="28">
        <v>0.27430555555555552</v>
      </c>
      <c r="G37">
        <v>385</v>
      </c>
      <c r="H37">
        <v>23</v>
      </c>
      <c r="I37">
        <v>362</v>
      </c>
      <c r="J37" s="29">
        <v>0.97840000000000005</v>
      </c>
      <c r="K37">
        <v>14</v>
      </c>
      <c r="L37">
        <v>8</v>
      </c>
      <c r="M37">
        <v>9</v>
      </c>
      <c r="N37" s="15">
        <v>44490</v>
      </c>
      <c r="O37" s="28">
        <v>0.95833333333333337</v>
      </c>
      <c r="P37" s="15">
        <v>44491</v>
      </c>
      <c r="Q37" s="28">
        <v>0.28194444444444444</v>
      </c>
      <c r="R37">
        <v>467</v>
      </c>
      <c r="S37">
        <v>30</v>
      </c>
      <c r="T37">
        <v>437</v>
      </c>
      <c r="U37" s="29">
        <v>0.95020000000000004</v>
      </c>
      <c r="V37">
        <v>3</v>
      </c>
      <c r="W37">
        <v>22</v>
      </c>
      <c r="X37">
        <v>14</v>
      </c>
    </row>
    <row r="38" spans="2:24" x14ac:dyDescent="0.2">
      <c r="B38">
        <v>49</v>
      </c>
      <c r="C38" s="15">
        <v>44501</v>
      </c>
      <c r="D38" s="28">
        <v>0.95208333333333339</v>
      </c>
      <c r="E38" s="15">
        <v>44502</v>
      </c>
      <c r="F38" s="28">
        <v>0.29930555555555555</v>
      </c>
      <c r="G38">
        <v>482</v>
      </c>
      <c r="H38">
        <v>42</v>
      </c>
      <c r="I38">
        <v>440</v>
      </c>
      <c r="J38" s="29">
        <v>0.91279999999999994</v>
      </c>
      <c r="K38">
        <v>5</v>
      </c>
      <c r="L38">
        <v>39</v>
      </c>
      <c r="M38">
        <v>8</v>
      </c>
      <c r="N38" s="15">
        <v>44502</v>
      </c>
      <c r="O38" s="28">
        <v>0.93194444444444446</v>
      </c>
      <c r="P38" s="15">
        <v>44503</v>
      </c>
      <c r="Q38" s="28">
        <v>0.27916666666666667</v>
      </c>
      <c r="R38">
        <v>484</v>
      </c>
      <c r="S38">
        <v>28</v>
      </c>
      <c r="T38">
        <v>456</v>
      </c>
      <c r="U38" s="29">
        <v>0.94210000000000005</v>
      </c>
      <c r="V38">
        <v>5</v>
      </c>
      <c r="W38">
        <v>22</v>
      </c>
      <c r="X38">
        <v>5</v>
      </c>
    </row>
    <row r="39" spans="2:24" x14ac:dyDescent="0.2">
      <c r="B39">
        <v>50</v>
      </c>
      <c r="C39" s="15">
        <v>44501</v>
      </c>
      <c r="D39" s="28">
        <v>0.91805555555555562</v>
      </c>
      <c r="E39" s="15">
        <v>44502</v>
      </c>
      <c r="F39" s="28">
        <v>0.34027777777777773</v>
      </c>
      <c r="G39">
        <v>609</v>
      </c>
      <c r="H39">
        <v>35</v>
      </c>
      <c r="I39">
        <v>574</v>
      </c>
      <c r="J39" s="29">
        <v>0.95030000000000003</v>
      </c>
      <c r="K39">
        <v>4</v>
      </c>
      <c r="L39">
        <v>30</v>
      </c>
      <c r="M39">
        <v>15</v>
      </c>
      <c r="N39" s="15">
        <v>44502</v>
      </c>
      <c r="O39" s="28">
        <v>0.8652777777777777</v>
      </c>
      <c r="P39" s="15">
        <v>44503</v>
      </c>
      <c r="Q39" s="28">
        <v>0.3263888888888889</v>
      </c>
      <c r="R39">
        <v>665</v>
      </c>
      <c r="S39">
        <v>37</v>
      </c>
      <c r="T39">
        <v>628</v>
      </c>
      <c r="U39" s="29">
        <v>0.96679999999999999</v>
      </c>
      <c r="V39">
        <v>4</v>
      </c>
      <c r="W39">
        <v>21</v>
      </c>
      <c r="X39">
        <v>19</v>
      </c>
    </row>
    <row r="40" spans="2:24" x14ac:dyDescent="0.2">
      <c r="B40">
        <v>51</v>
      </c>
      <c r="C40" s="15">
        <v>44501</v>
      </c>
      <c r="D40" s="28">
        <v>0.94236111111111109</v>
      </c>
      <c r="E40" s="15">
        <v>44502</v>
      </c>
      <c r="F40" s="28">
        <v>0.30208333333333331</v>
      </c>
      <c r="G40">
        <v>519</v>
      </c>
      <c r="H40">
        <v>57</v>
      </c>
      <c r="I40">
        <v>462</v>
      </c>
      <c r="J40" s="29">
        <v>0.90590000000000004</v>
      </c>
      <c r="K40">
        <v>6</v>
      </c>
      <c r="L40">
        <v>48</v>
      </c>
      <c r="M40">
        <v>10</v>
      </c>
      <c r="N40" s="15">
        <v>44502</v>
      </c>
      <c r="O40" s="28">
        <v>0.95347222222222217</v>
      </c>
      <c r="P40" s="15">
        <v>44503</v>
      </c>
      <c r="Q40" s="28">
        <v>0.3263888888888889</v>
      </c>
      <c r="R40">
        <v>538</v>
      </c>
      <c r="S40">
        <v>55</v>
      </c>
      <c r="T40">
        <v>483</v>
      </c>
      <c r="U40" s="29">
        <v>0.90959999999999996</v>
      </c>
      <c r="V40">
        <v>7</v>
      </c>
      <c r="W40">
        <v>48</v>
      </c>
      <c r="X40">
        <v>9</v>
      </c>
    </row>
    <row r="41" spans="2:24" x14ac:dyDescent="0.2">
      <c r="B41">
        <v>52</v>
      </c>
      <c r="C41" s="15">
        <v>44505</v>
      </c>
      <c r="D41" s="28">
        <v>0.8520833333333333</v>
      </c>
      <c r="E41" s="15">
        <v>44506</v>
      </c>
      <c r="F41" s="28">
        <v>0.25555555555555559</v>
      </c>
      <c r="G41">
        <v>582</v>
      </c>
      <c r="H41">
        <v>124</v>
      </c>
      <c r="I41">
        <v>458</v>
      </c>
      <c r="J41" s="29">
        <v>0.81059999999999999</v>
      </c>
      <c r="K41">
        <v>7</v>
      </c>
      <c r="L41">
        <v>107</v>
      </c>
      <c r="M41">
        <v>17</v>
      </c>
      <c r="N41" s="15">
        <v>44506</v>
      </c>
      <c r="O41" s="28">
        <v>0.9784722222222223</v>
      </c>
      <c r="P41" s="15">
        <v>44507</v>
      </c>
      <c r="Q41" s="28">
        <v>0.22916666666666666</v>
      </c>
      <c r="R41">
        <v>362</v>
      </c>
      <c r="S41">
        <v>58</v>
      </c>
      <c r="T41">
        <v>304</v>
      </c>
      <c r="U41" s="29">
        <v>0.86119999999999997</v>
      </c>
      <c r="V41">
        <v>8</v>
      </c>
      <c r="W41">
        <v>49</v>
      </c>
      <c r="X41">
        <v>11</v>
      </c>
    </row>
    <row r="42" spans="2:24" x14ac:dyDescent="0.2">
      <c r="B42">
        <v>53</v>
      </c>
      <c r="C42" s="15">
        <v>44511</v>
      </c>
      <c r="D42" s="28">
        <v>6.5972222222222224E-2</v>
      </c>
      <c r="E42" s="15">
        <v>44511</v>
      </c>
      <c r="F42" s="28">
        <v>0.35000000000000003</v>
      </c>
      <c r="G42">
        <v>410</v>
      </c>
      <c r="H42">
        <v>24</v>
      </c>
      <c r="I42">
        <v>386</v>
      </c>
      <c r="J42" s="29">
        <v>0.95779999999999998</v>
      </c>
      <c r="K42">
        <v>6</v>
      </c>
      <c r="L42">
        <v>17</v>
      </c>
      <c r="M42">
        <v>17</v>
      </c>
      <c r="N42" s="15">
        <v>44511</v>
      </c>
      <c r="O42" s="28">
        <v>0.96875</v>
      </c>
      <c r="P42" s="15">
        <v>44512</v>
      </c>
      <c r="Q42" s="28">
        <v>0.3354166666666667</v>
      </c>
      <c r="R42">
        <v>529</v>
      </c>
      <c r="S42">
        <v>25</v>
      </c>
      <c r="T42">
        <v>504</v>
      </c>
      <c r="U42" s="29">
        <v>0.96</v>
      </c>
      <c r="V42">
        <v>3</v>
      </c>
      <c r="W42">
        <v>21</v>
      </c>
      <c r="X42">
        <v>13</v>
      </c>
    </row>
    <row r="43" spans="2:24" x14ac:dyDescent="0.2">
      <c r="B43">
        <v>54</v>
      </c>
      <c r="C43" s="15">
        <v>44565</v>
      </c>
      <c r="D43" s="28">
        <v>0.94791666666666663</v>
      </c>
      <c r="E43" s="15">
        <v>44566</v>
      </c>
      <c r="F43" s="28">
        <v>0.33263888888888887</v>
      </c>
      <c r="G43">
        <v>555</v>
      </c>
      <c r="H43">
        <v>41</v>
      </c>
      <c r="I43">
        <v>514</v>
      </c>
      <c r="J43" s="29">
        <v>0.93279999999999996</v>
      </c>
      <c r="K43">
        <v>3</v>
      </c>
      <c r="L43">
        <v>37</v>
      </c>
      <c r="M43">
        <v>6</v>
      </c>
      <c r="N43" s="15">
        <v>44566</v>
      </c>
      <c r="O43" s="28">
        <v>0.94305555555555554</v>
      </c>
      <c r="P43" s="15">
        <v>44567</v>
      </c>
      <c r="Q43" s="28">
        <v>0.28472222222222221</v>
      </c>
      <c r="R43">
        <v>493</v>
      </c>
      <c r="S43">
        <v>54</v>
      </c>
      <c r="T43">
        <v>439</v>
      </c>
      <c r="U43" s="29">
        <v>0.91269999999999996</v>
      </c>
      <c r="V43">
        <v>10</v>
      </c>
      <c r="W43">
        <v>42</v>
      </c>
      <c r="X43">
        <v>11</v>
      </c>
    </row>
    <row r="44" spans="2:24" x14ac:dyDescent="0.2">
      <c r="B44">
        <v>55</v>
      </c>
      <c r="C44" s="15">
        <v>44565</v>
      </c>
      <c r="D44" s="28">
        <v>0.93402777777777779</v>
      </c>
      <c r="E44" s="15">
        <v>44566</v>
      </c>
      <c r="F44" s="28">
        <v>0.2388888888888889</v>
      </c>
      <c r="G44">
        <v>440</v>
      </c>
      <c r="H44">
        <v>12</v>
      </c>
      <c r="I44">
        <v>428</v>
      </c>
      <c r="J44" s="29">
        <v>0.97940000000000005</v>
      </c>
      <c r="K44">
        <v>2</v>
      </c>
      <c r="L44">
        <v>9</v>
      </c>
      <c r="M44">
        <v>5</v>
      </c>
      <c r="N44" s="15">
        <v>44566</v>
      </c>
      <c r="O44" s="28">
        <v>0.92083333333333339</v>
      </c>
      <c r="P44" s="15">
        <v>44567</v>
      </c>
      <c r="Q44" s="28">
        <v>0.29791666666666666</v>
      </c>
      <c r="R44">
        <v>544</v>
      </c>
      <c r="S44">
        <v>26</v>
      </c>
      <c r="T44">
        <v>518</v>
      </c>
      <c r="U44" s="29">
        <v>0.96819999999999995</v>
      </c>
      <c r="V44">
        <v>8</v>
      </c>
      <c r="W44">
        <v>17</v>
      </c>
      <c r="X44">
        <v>12</v>
      </c>
    </row>
    <row r="45" spans="2:24" x14ac:dyDescent="0.2">
      <c r="B45">
        <v>56</v>
      </c>
      <c r="C45" s="15">
        <v>44567</v>
      </c>
      <c r="D45" s="28">
        <v>0.87013888888888891</v>
      </c>
      <c r="E45" s="15">
        <v>44568</v>
      </c>
      <c r="F45" s="28">
        <v>0.27499999999999997</v>
      </c>
      <c r="G45">
        <v>584</v>
      </c>
      <c r="H45">
        <v>29</v>
      </c>
      <c r="I45">
        <v>555</v>
      </c>
      <c r="J45" s="29">
        <v>0.97299999999999998</v>
      </c>
      <c r="K45">
        <v>4</v>
      </c>
      <c r="L45">
        <v>15</v>
      </c>
      <c r="M45">
        <v>14</v>
      </c>
      <c r="N45" s="15">
        <v>44568</v>
      </c>
      <c r="O45" s="28">
        <v>0.93402777777777779</v>
      </c>
      <c r="P45" s="15">
        <v>44569</v>
      </c>
      <c r="Q45" s="28">
        <v>0.28125</v>
      </c>
      <c r="R45">
        <v>501</v>
      </c>
      <c r="S45">
        <v>30</v>
      </c>
      <c r="T45">
        <v>471</v>
      </c>
      <c r="U45" s="29">
        <v>0.95889999999999997</v>
      </c>
      <c r="V45">
        <v>7</v>
      </c>
      <c r="W45">
        <v>20</v>
      </c>
      <c r="X45">
        <v>16</v>
      </c>
    </row>
    <row r="46" spans="2:24" x14ac:dyDescent="0.2">
      <c r="C46" s="15"/>
      <c r="E46" s="15"/>
      <c r="F46" s="28"/>
      <c r="J46" s="29"/>
      <c r="N46" s="15"/>
      <c r="O46" s="28"/>
      <c r="P46" s="15"/>
      <c r="Q46" s="28"/>
      <c r="U46" s="29"/>
    </row>
    <row r="47" spans="2:24" x14ac:dyDescent="0.2">
      <c r="C47" s="15"/>
      <c r="E47" s="15"/>
      <c r="J47" s="29"/>
      <c r="N47" s="15"/>
      <c r="O47" s="28"/>
      <c r="P47" s="15"/>
      <c r="Q47" s="28"/>
      <c r="U47" s="29"/>
    </row>
    <row r="48" spans="2:24" x14ac:dyDescent="0.2">
      <c r="E48" s="15"/>
      <c r="J48" s="29"/>
      <c r="N48" s="15"/>
      <c r="O48" s="28"/>
      <c r="P48" s="15"/>
      <c r="Q48" s="28"/>
      <c r="U48" s="29"/>
    </row>
    <row r="49" spans="14:21" x14ac:dyDescent="0.2">
      <c r="N49" s="15"/>
      <c r="O49" s="28"/>
      <c r="P49" s="15"/>
      <c r="Q49" s="28"/>
      <c r="U49" s="29"/>
    </row>
    <row r="50" spans="14:21" x14ac:dyDescent="0.2">
      <c r="O50" s="28"/>
      <c r="P50" s="15"/>
      <c r="Q50" s="28"/>
      <c r="U50" s="29"/>
    </row>
    <row r="51" spans="14:21" x14ac:dyDescent="0.2">
      <c r="O51" s="28"/>
      <c r="P51" s="15"/>
      <c r="Q51" s="28"/>
      <c r="U51" s="29"/>
    </row>
    <row r="52" spans="14:21" x14ac:dyDescent="0.2">
      <c r="O52" s="28"/>
      <c r="P52" s="15"/>
      <c r="Q52" s="28"/>
      <c r="U52" s="29"/>
    </row>
    <row r="53" spans="14:21" x14ac:dyDescent="0.2">
      <c r="O53" s="28"/>
      <c r="P53" s="15"/>
      <c r="Q53" s="28"/>
      <c r="U53" s="29"/>
    </row>
    <row r="54" spans="14:21" x14ac:dyDescent="0.2">
      <c r="O54" s="28"/>
      <c r="P54" s="15"/>
      <c r="Q54" s="28"/>
      <c r="U54" s="29"/>
    </row>
    <row r="55" spans="14:21" x14ac:dyDescent="0.2">
      <c r="O55" s="28"/>
      <c r="P55" s="15"/>
      <c r="Q55" s="28"/>
      <c r="U55" s="29"/>
    </row>
    <row r="56" spans="14:21" x14ac:dyDescent="0.2">
      <c r="O56" s="28"/>
      <c r="P56" s="15"/>
      <c r="Q56" s="28"/>
      <c r="U56" s="29"/>
    </row>
    <row r="57" spans="14:21" x14ac:dyDescent="0.2">
      <c r="O57" s="28"/>
      <c r="P57" s="15"/>
      <c r="Q57" s="28"/>
      <c r="U57" s="29"/>
    </row>
    <row r="58" spans="14:21" x14ac:dyDescent="0.2">
      <c r="O58" s="28"/>
      <c r="P58" s="15"/>
      <c r="Q58" s="28"/>
      <c r="U58" s="29"/>
    </row>
    <row r="59" spans="14:21" x14ac:dyDescent="0.2">
      <c r="O59" s="28"/>
      <c r="P59" s="15"/>
      <c r="Q59" s="28"/>
      <c r="U59" s="29"/>
    </row>
    <row r="60" spans="14:21" x14ac:dyDescent="0.2">
      <c r="O60" s="28"/>
      <c r="Q60" s="28"/>
    </row>
    <row r="61" spans="14:21" x14ac:dyDescent="0.2">
      <c r="O61" s="28"/>
      <c r="Q61" s="28"/>
    </row>
    <row r="62" spans="14:21" x14ac:dyDescent="0.2">
      <c r="O62" s="28"/>
      <c r="Q62" s="28"/>
    </row>
    <row r="63" spans="14:21" x14ac:dyDescent="0.2">
      <c r="O63" s="28"/>
      <c r="Q63" s="28"/>
    </row>
    <row r="64" spans="14:21" x14ac:dyDescent="0.2">
      <c r="O64" s="28"/>
      <c r="Q64" s="28"/>
    </row>
    <row r="65" spans="15:15" x14ac:dyDescent="0.2">
      <c r="O65" s="28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CRF</vt:lpstr>
      <vt:lpstr>actigraph data</vt:lpstr>
      <vt:lpstr>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 Shimshi-Barash</dc:creator>
  <cp:lastModifiedBy>Microsoft Office User</cp:lastModifiedBy>
  <cp:lastPrinted>2023-02-18T18:12:44Z</cp:lastPrinted>
  <dcterms:created xsi:type="dcterms:W3CDTF">2019-10-03T09:53:23Z</dcterms:created>
  <dcterms:modified xsi:type="dcterms:W3CDTF">2023-02-18T18:17:56Z</dcterms:modified>
</cp:coreProperties>
</file>