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AFB16D40-2EF5-435A-99DC-BC7874AEE485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K28" i="1" l="1"/>
  <c r="K16" i="1"/>
  <c r="K17" i="1"/>
  <c r="K18" i="1"/>
  <c r="K19" i="1"/>
  <c r="K20" i="1"/>
  <c r="K21" i="1"/>
  <c r="K22" i="1"/>
  <c r="K23" i="1"/>
  <c r="K24" i="1"/>
  <c r="K25" i="1"/>
  <c r="K26" i="1"/>
  <c r="K27" i="1"/>
  <c r="K15" i="1"/>
  <c r="K3" i="1"/>
  <c r="K4" i="1"/>
  <c r="K5" i="1"/>
  <c r="K6" i="1"/>
  <c r="K7" i="1"/>
  <c r="K8" i="1"/>
  <c r="K9" i="1"/>
  <c r="K10" i="1"/>
  <c r="K11" i="1"/>
  <c r="K12" i="1"/>
  <c r="K13" i="1"/>
  <c r="K14" i="1"/>
  <c r="K2" i="1"/>
  <c r="J15" i="1" l="1"/>
  <c r="J2" i="1"/>
  <c r="I15" i="1"/>
  <c r="I2" i="1"/>
  <c r="F28" i="1" l="1"/>
  <c r="F27" i="1"/>
  <c r="F26" i="1"/>
  <c r="F25" i="1"/>
  <c r="F24" i="1"/>
  <c r="F23" i="1"/>
  <c r="F22" i="1"/>
  <c r="F21" i="1"/>
  <c r="F20" i="1"/>
  <c r="F19" i="1"/>
  <c r="F18" i="1"/>
  <c r="F17" i="1"/>
  <c r="F16" i="1"/>
  <c r="G15" i="1" s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G2" i="1" s="1"/>
</calcChain>
</file>

<file path=xl/sharedStrings.xml><?xml version="1.0" encoding="utf-8"?>
<sst xmlns="http://schemas.openxmlformats.org/spreadsheetml/2006/main" count="93" uniqueCount="69">
  <si>
    <t>Sample name</t>
    <phoneticPr fontId="1" type="noConversion"/>
  </si>
  <si>
    <t>Sample type</t>
    <phoneticPr fontId="1" type="noConversion"/>
  </si>
  <si>
    <t>ReadNum (Million)</t>
    <phoneticPr fontId="1" type="noConversion"/>
  </si>
  <si>
    <t>avg_read_length (bp)</t>
    <phoneticPr fontId="1" type="noConversion"/>
  </si>
  <si>
    <t>Size (Gb)</t>
    <phoneticPr fontId="2" type="noConversion"/>
  </si>
  <si>
    <t>Average Size (Gb)</t>
    <phoneticPr fontId="1" type="noConversion"/>
  </si>
  <si>
    <t>JXM-1</t>
  </si>
  <si>
    <t>GCT</t>
    <phoneticPr fontId="1" type="noConversion"/>
  </si>
  <si>
    <t>161.23</t>
  </si>
  <si>
    <t>125.62</t>
  </si>
  <si>
    <t>JXM-2</t>
  </si>
  <si>
    <t>107.51</t>
  </si>
  <si>
    <t>JXM-3</t>
  </si>
  <si>
    <t>138.98</t>
  </si>
  <si>
    <t>129.48</t>
  </si>
  <si>
    <t>JXM-4</t>
  </si>
  <si>
    <t>148.46</t>
  </si>
  <si>
    <t>126.66</t>
  </si>
  <si>
    <t>JXM-5</t>
  </si>
  <si>
    <t>152.02</t>
  </si>
  <si>
    <t>125.94</t>
  </si>
  <si>
    <t>JXM-6</t>
  </si>
  <si>
    <t>165.35</t>
  </si>
  <si>
    <t>132.12</t>
  </si>
  <si>
    <t>JXM-7</t>
  </si>
  <si>
    <t>161.20</t>
  </si>
  <si>
    <t>127.21</t>
  </si>
  <si>
    <t>JXM-8</t>
  </si>
  <si>
    <t>134.01</t>
  </si>
  <si>
    <t>126.31</t>
  </si>
  <si>
    <t>JXM-9</t>
  </si>
  <si>
    <t>149.44</t>
  </si>
  <si>
    <t>122.84</t>
  </si>
  <si>
    <t>JXM-10</t>
  </si>
  <si>
    <t>162.46</t>
  </si>
  <si>
    <t>JXM-11</t>
  </si>
  <si>
    <t>164.60</t>
  </si>
  <si>
    <t>JXM-12</t>
  </si>
  <si>
    <t>JXM-13</t>
  </si>
  <si>
    <t>161.68</t>
  </si>
  <si>
    <t>JXM-14</t>
  </si>
  <si>
    <t>NAT</t>
    <phoneticPr fontId="1" type="noConversion"/>
  </si>
  <si>
    <t>139.47</t>
  </si>
  <si>
    <t>JXM-15</t>
  </si>
  <si>
    <t>158.21</t>
  </si>
  <si>
    <t>JXM-16</t>
  </si>
  <si>
    <t>152.44</t>
  </si>
  <si>
    <t>JXM-17</t>
  </si>
  <si>
    <t>146.50</t>
  </si>
  <si>
    <t>JXM-18</t>
  </si>
  <si>
    <t>124.23</t>
  </si>
  <si>
    <t>JXM-19</t>
  </si>
  <si>
    <t>151.55</t>
  </si>
  <si>
    <t>JXM-20</t>
  </si>
  <si>
    <t>126.35</t>
  </si>
  <si>
    <t>JXM-21</t>
  </si>
  <si>
    <t>JXM-22</t>
  </si>
  <si>
    <t>JXM-23</t>
  </si>
  <si>
    <t>JXM-24</t>
  </si>
  <si>
    <t>JXM-25</t>
  </si>
  <si>
    <t>JXM-26</t>
  </si>
  <si>
    <t>JXM-27</t>
  </si>
  <si>
    <t>Plasmid ctrl</t>
    <phoneticPr fontId="1" type="noConversion"/>
  </si>
  <si>
    <t>GCT indicates "Gastric Cancer Tissue"</t>
    <phoneticPr fontId="1" type="noConversion"/>
  </si>
  <si>
    <t>NAT indicates "Normal Adjacent Tissue"</t>
    <phoneticPr fontId="1" type="noConversion"/>
  </si>
  <si>
    <t>eccDNA number per Million reads (EPM)</t>
    <phoneticPr fontId="1" type="noConversion"/>
  </si>
  <si>
    <t>Median of eccDNA counts</t>
    <phoneticPr fontId="1" type="noConversion"/>
  </si>
  <si>
    <t>Average eccDNA counts</t>
    <phoneticPr fontId="1" type="noConversion"/>
  </si>
  <si>
    <t>eccDNA counts output by Circle-map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</si>
</sst>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_);\(0.00\)"/>
    <numFmt numFmtId="178" formatCode="#,##0.00_ "/>
    <numFmt numFmtId="179" formatCode="#,##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b/>
      <sz val="10"/>
      <color theme="1"/>
      <name val="等线"/>
      <family val="3"/>
      <charset val="134"/>
    </font>
    <font>
      <b/>
      <sz val="11"/>
      <color theme="0"/>
      <name val="等线"/>
      <family val="3"/>
      <charset val="134"/>
    </font>
    <font>
      <b/>
      <sz val="12"/>
      <color theme="1"/>
      <name val="等线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9" fontId="5" fillId="2" borderId="1" xfId="0" applyNumberFormat="1" applyFont="1" applyFill="1" applyBorder="1" applyAlignment="1">
      <alignment horizontal="center"/>
    </xf>
    <xf numFmtId="178" fontId="3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  <xf numFmtId="179" fontId="5" fillId="3" borderId="1" xfId="0" applyNumberFormat="1" applyFont="1" applyFill="1" applyBorder="1" applyAlignment="1">
      <alignment horizontal="center"/>
    </xf>
    <xf numFmtId="178" fontId="3" fillId="3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176" fontId="7" fillId="4" borderId="1" xfId="0" applyNumberFormat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77" fontId="4" fillId="5" borderId="1" xfId="0" applyNumberFormat="1" applyFont="1" applyFill="1" applyBorder="1" applyAlignment="1">
      <alignment horizontal="center" vertical="center"/>
    </xf>
    <xf numFmtId="176" fontId="5" fillId="5" borderId="1" xfId="0" applyNumberFormat="1" applyFont="1" applyFill="1" applyBorder="1" applyAlignment="1">
      <alignment horizontal="center" vertical="center"/>
    </xf>
    <xf numFmtId="179" fontId="5" fillId="5" borderId="1" xfId="0" applyNumberFormat="1" applyFont="1" applyFill="1" applyBorder="1" applyAlignment="1">
      <alignment horizontal="center"/>
    </xf>
    <xf numFmtId="178" fontId="3" fillId="5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179" fontId="3" fillId="3" borderId="1" xfId="0" applyNumberFormat="1" applyFont="1" applyFill="1" applyBorder="1" applyAlignment="1">
      <alignment horizontal="center"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3" fillId="2" borderId="3" xfId="0" applyNumberFormat="1" applyFont="1" applyFill="1" applyBorder="1" applyAlignment="1">
      <alignment horizontal="center" vertical="center"/>
    </xf>
    <xf numFmtId="179" fontId="3" fillId="2" borderId="4" xfId="0" applyNumberFormat="1" applyFont="1" applyFill="1" applyBorder="1" applyAlignment="1">
      <alignment horizontal="center" vertical="center"/>
    </xf>
    <xf numFmtId="179" fontId="3" fillId="3" borderId="2" xfId="0" applyNumberFormat="1" applyFont="1" applyFill="1" applyBorder="1" applyAlignment="1">
      <alignment horizontal="center" vertical="center"/>
    </xf>
    <xf numFmtId="179" fontId="3" fillId="3" borderId="3" xfId="0" applyNumberFormat="1" applyFont="1" applyFill="1" applyBorder="1" applyAlignment="1">
      <alignment horizontal="center" vertical="center"/>
    </xf>
    <xf numFmtId="179" fontId="3" fillId="3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1"/>
  <sheetViews>
    <sheetView tabSelected="1" workbookViewId="0">
      <selection activeCell="L1" sqref="L1"/>
    </sheetView>
  </sheetViews>
  <sheetFormatPr defaultRowHeight="15.75" x14ac:dyDescent="0.15"/>
  <cols>
    <col min="1" max="1" width="9" style="1"/>
    <col min="2" max="2" width="13.875" style="1" customWidth="1"/>
    <col min="3" max="3" width="14.5" style="1" customWidth="1"/>
    <col min="4" max="4" width="17.625" style="1" customWidth="1"/>
    <col min="5" max="5" width="18" style="1" customWidth="1"/>
    <col min="6" max="6" width="8.75" style="2" customWidth="1"/>
    <col min="7" max="7" width="8.75" style="1" customWidth="1"/>
    <col min="8" max="8" width="17.5" style="1" customWidth="1"/>
    <col min="9" max="9" width="10.125" style="1" customWidth="1"/>
    <col min="10" max="10" width="12.25" style="1" customWidth="1"/>
    <col min="11" max="11" width="16.25" style="1" customWidth="1"/>
    <col min="12" max="12" width="12.125" style="1" customWidth="1"/>
    <col min="13" max="16384" width="9" style="1"/>
  </cols>
  <sheetData>
    <row r="1" spans="2:11" s="17" customFormat="1" ht="51" customHeight="1" x14ac:dyDescent="0.15">
      <c r="B1" s="18" t="s">
        <v>0</v>
      </c>
      <c r="C1" s="18" t="s">
        <v>1</v>
      </c>
      <c r="D1" s="18" t="s">
        <v>2</v>
      </c>
      <c r="E1" s="18" t="s">
        <v>3</v>
      </c>
      <c r="F1" s="19" t="s">
        <v>4</v>
      </c>
      <c r="G1" s="18" t="s">
        <v>5</v>
      </c>
      <c r="H1" s="18" t="s">
        <v>68</v>
      </c>
      <c r="I1" s="18" t="s">
        <v>67</v>
      </c>
      <c r="J1" s="18" t="s">
        <v>66</v>
      </c>
      <c r="K1" s="18" t="s">
        <v>65</v>
      </c>
    </row>
    <row r="2" spans="2:11" x14ac:dyDescent="0.2">
      <c r="B2" s="5" t="s">
        <v>6</v>
      </c>
      <c r="C2" s="6" t="s">
        <v>7</v>
      </c>
      <c r="D2" s="7" t="s">
        <v>9</v>
      </c>
      <c r="E2" s="6">
        <v>150</v>
      </c>
      <c r="F2" s="8">
        <f>E2*1000000*D2/1024/1024/1024</f>
        <v>17.548911273479462</v>
      </c>
      <c r="G2" s="26">
        <f>AVERAGE(F2:F14)</f>
        <v>18.530238706331986</v>
      </c>
      <c r="H2" s="9">
        <v>712918</v>
      </c>
      <c r="I2" s="28">
        <f>AVERAGE(H2:H14)</f>
        <v>282561.07692307694</v>
      </c>
      <c r="J2" s="30">
        <f>MEDIAN(H2:H14)</f>
        <v>248283</v>
      </c>
      <c r="K2" s="10">
        <f>H2/D2</f>
        <v>5675.1950326381148</v>
      </c>
    </row>
    <row r="3" spans="2:11" x14ac:dyDescent="0.2">
      <c r="B3" s="5" t="s">
        <v>10</v>
      </c>
      <c r="C3" s="6" t="s">
        <v>7</v>
      </c>
      <c r="D3" s="7" t="s">
        <v>11</v>
      </c>
      <c r="E3" s="6">
        <v>150</v>
      </c>
      <c r="F3" s="8">
        <f t="shared" ref="F3:F28" si="0">E3*1000000*D3/1024/1024/1024</f>
        <v>15.018973499536514</v>
      </c>
      <c r="G3" s="26"/>
      <c r="H3" s="9">
        <v>106065</v>
      </c>
      <c r="I3" s="28"/>
      <c r="J3" s="31"/>
      <c r="K3" s="10">
        <f t="shared" ref="K3:K14" si="1">H3/D3</f>
        <v>986.5593898242023</v>
      </c>
    </row>
    <row r="4" spans="2:11" x14ac:dyDescent="0.2">
      <c r="B4" s="5" t="s">
        <v>12</v>
      </c>
      <c r="C4" s="6" t="s">
        <v>7</v>
      </c>
      <c r="D4" s="7" t="s">
        <v>14</v>
      </c>
      <c r="E4" s="6">
        <v>150</v>
      </c>
      <c r="F4" s="8">
        <f t="shared" si="0"/>
        <v>18.088147044181824</v>
      </c>
      <c r="G4" s="26"/>
      <c r="H4" s="9">
        <v>345332</v>
      </c>
      <c r="I4" s="28"/>
      <c r="J4" s="31"/>
      <c r="K4" s="10">
        <f t="shared" si="1"/>
        <v>2667.0682730923695</v>
      </c>
    </row>
    <row r="5" spans="2:11" x14ac:dyDescent="0.2">
      <c r="B5" s="5" t="s">
        <v>15</v>
      </c>
      <c r="C5" s="6" t="s">
        <v>7</v>
      </c>
      <c r="D5" s="7" t="s">
        <v>17</v>
      </c>
      <c r="E5" s="6">
        <v>150</v>
      </c>
      <c r="F5" s="8">
        <f t="shared" si="0"/>
        <v>17.694197595119476</v>
      </c>
      <c r="G5" s="26"/>
      <c r="H5" s="9">
        <v>332493</v>
      </c>
      <c r="I5" s="28"/>
      <c r="J5" s="31"/>
      <c r="K5" s="10">
        <f t="shared" si="1"/>
        <v>2625.0828990999526</v>
      </c>
    </row>
    <row r="6" spans="2:11" x14ac:dyDescent="0.2">
      <c r="B6" s="5" t="s">
        <v>18</v>
      </c>
      <c r="C6" s="6" t="s">
        <v>7</v>
      </c>
      <c r="D6" s="7" t="s">
        <v>20</v>
      </c>
      <c r="E6" s="6">
        <v>150</v>
      </c>
      <c r="F6" s="8">
        <f t="shared" si="0"/>
        <v>17.593614757061005</v>
      </c>
      <c r="G6" s="26"/>
      <c r="H6" s="9">
        <v>278452</v>
      </c>
      <c r="I6" s="28"/>
      <c r="J6" s="31"/>
      <c r="K6" s="10">
        <f t="shared" si="1"/>
        <v>2210.9893600127043</v>
      </c>
    </row>
    <row r="7" spans="2:11" x14ac:dyDescent="0.2">
      <c r="B7" s="5" t="s">
        <v>21</v>
      </c>
      <c r="C7" s="6" t="s">
        <v>7</v>
      </c>
      <c r="D7" s="7" t="s">
        <v>23</v>
      </c>
      <c r="E7" s="6">
        <v>150</v>
      </c>
      <c r="F7" s="8">
        <f t="shared" si="0"/>
        <v>18.456950783729553</v>
      </c>
      <c r="G7" s="26"/>
      <c r="H7" s="9">
        <v>160943</v>
      </c>
      <c r="I7" s="28"/>
      <c r="J7" s="31"/>
      <c r="K7" s="10">
        <f t="shared" si="1"/>
        <v>1218.1577353920677</v>
      </c>
    </row>
    <row r="8" spans="2:11" x14ac:dyDescent="0.2">
      <c r="B8" s="5" t="s">
        <v>24</v>
      </c>
      <c r="C8" s="6" t="s">
        <v>7</v>
      </c>
      <c r="D8" s="7" t="s">
        <v>26</v>
      </c>
      <c r="E8" s="6">
        <v>150</v>
      </c>
      <c r="F8" s="8">
        <f t="shared" si="0"/>
        <v>17.771031707525253</v>
      </c>
      <c r="G8" s="26"/>
      <c r="H8" s="9">
        <v>248283</v>
      </c>
      <c r="I8" s="28"/>
      <c r="J8" s="31"/>
      <c r="K8" s="10">
        <f t="shared" si="1"/>
        <v>1951.7569373476929</v>
      </c>
    </row>
    <row r="9" spans="2:11" x14ac:dyDescent="0.2">
      <c r="B9" s="5" t="s">
        <v>27</v>
      </c>
      <c r="C9" s="6" t="s">
        <v>7</v>
      </c>
      <c r="D9" s="7" t="s">
        <v>29</v>
      </c>
      <c r="E9" s="6">
        <v>150</v>
      </c>
      <c r="F9" s="8">
        <f t="shared" si="0"/>
        <v>17.645303159952164</v>
      </c>
      <c r="G9" s="26"/>
      <c r="H9" s="9">
        <v>152842</v>
      </c>
      <c r="I9" s="28"/>
      <c r="J9" s="31"/>
      <c r="K9" s="10">
        <f t="shared" si="1"/>
        <v>1210.0546275037605</v>
      </c>
    </row>
    <row r="10" spans="2:11" x14ac:dyDescent="0.2">
      <c r="B10" s="5" t="s">
        <v>30</v>
      </c>
      <c r="C10" s="6" t="s">
        <v>7</v>
      </c>
      <c r="D10" s="7" t="s">
        <v>32</v>
      </c>
      <c r="E10" s="6">
        <v>150</v>
      </c>
      <c r="F10" s="8">
        <f t="shared" si="0"/>
        <v>17.160549759864807</v>
      </c>
      <c r="G10" s="26"/>
      <c r="H10" s="9">
        <v>62498</v>
      </c>
      <c r="I10" s="28"/>
      <c r="J10" s="31"/>
      <c r="K10" s="10">
        <f t="shared" si="1"/>
        <v>508.7756431129925</v>
      </c>
    </row>
    <row r="11" spans="2:11" x14ac:dyDescent="0.2">
      <c r="B11" s="5" t="s">
        <v>33</v>
      </c>
      <c r="C11" s="6" t="s">
        <v>7</v>
      </c>
      <c r="D11" s="7" t="s">
        <v>13</v>
      </c>
      <c r="E11" s="6">
        <v>150</v>
      </c>
      <c r="F11" s="8">
        <f t="shared" si="0"/>
        <v>19.415281713008881</v>
      </c>
      <c r="G11" s="26"/>
      <c r="H11" s="9">
        <v>209451</v>
      </c>
      <c r="I11" s="28"/>
      <c r="J11" s="31"/>
      <c r="K11" s="10">
        <f t="shared" si="1"/>
        <v>1507.0585695783568</v>
      </c>
    </row>
    <row r="12" spans="2:11" x14ac:dyDescent="0.2">
      <c r="B12" s="5" t="s">
        <v>35</v>
      </c>
      <c r="C12" s="6" t="s">
        <v>7</v>
      </c>
      <c r="D12" s="7" t="s">
        <v>16</v>
      </c>
      <c r="E12" s="6">
        <v>150</v>
      </c>
      <c r="F12" s="8">
        <f t="shared" si="0"/>
        <v>20.739622414112091</v>
      </c>
      <c r="G12" s="26"/>
      <c r="H12" s="9">
        <v>261902</v>
      </c>
      <c r="I12" s="28"/>
      <c r="J12" s="31"/>
      <c r="K12" s="10">
        <f t="shared" si="1"/>
        <v>1764.1250168395527</v>
      </c>
    </row>
    <row r="13" spans="2:11" x14ac:dyDescent="0.2">
      <c r="B13" s="5" t="s">
        <v>37</v>
      </c>
      <c r="C13" s="6" t="s">
        <v>7</v>
      </c>
      <c r="D13" s="7" t="s">
        <v>19</v>
      </c>
      <c r="E13" s="6">
        <v>150</v>
      </c>
      <c r="F13" s="8">
        <f t="shared" si="0"/>
        <v>21.236948668956757</v>
      </c>
      <c r="G13" s="26"/>
      <c r="H13" s="9">
        <v>641828</v>
      </c>
      <c r="I13" s="28"/>
      <c r="J13" s="31"/>
      <c r="K13" s="10">
        <f t="shared" si="1"/>
        <v>4221.9971056439936</v>
      </c>
    </row>
    <row r="14" spans="2:11" x14ac:dyDescent="0.2">
      <c r="B14" s="5" t="s">
        <v>38</v>
      </c>
      <c r="C14" s="6" t="s">
        <v>7</v>
      </c>
      <c r="D14" s="7" t="s">
        <v>8</v>
      </c>
      <c r="E14" s="6">
        <v>150</v>
      </c>
      <c r="F14" s="8">
        <f t="shared" si="0"/>
        <v>22.52357080578804</v>
      </c>
      <c r="G14" s="26"/>
      <c r="H14" s="9">
        <v>160287</v>
      </c>
      <c r="I14" s="28"/>
      <c r="J14" s="32"/>
      <c r="K14" s="10">
        <f t="shared" si="1"/>
        <v>994.15121255349504</v>
      </c>
    </row>
    <row r="15" spans="2:11" x14ac:dyDescent="0.2">
      <c r="B15" s="11" t="s">
        <v>40</v>
      </c>
      <c r="C15" s="12" t="s">
        <v>41</v>
      </c>
      <c r="D15" s="13" t="s">
        <v>22</v>
      </c>
      <c r="E15" s="12">
        <v>150</v>
      </c>
      <c r="F15" s="14">
        <f t="shared" si="0"/>
        <v>23.099128156900406</v>
      </c>
      <c r="G15" s="27">
        <f>AVERAGE(F15:F27)</f>
        <v>21.181928996856396</v>
      </c>
      <c r="H15" s="15">
        <v>44051</v>
      </c>
      <c r="I15" s="29">
        <f>AVERAGE(H15:H27)</f>
        <v>38949.846153846156</v>
      </c>
      <c r="J15" s="33">
        <f>MEDIAN(H15:H27)</f>
        <v>35379</v>
      </c>
      <c r="K15" s="16">
        <f>H15/D15</f>
        <v>266.41064408829754</v>
      </c>
    </row>
    <row r="16" spans="2:11" x14ac:dyDescent="0.2">
      <c r="B16" s="11" t="s">
        <v>43</v>
      </c>
      <c r="C16" s="12" t="s">
        <v>41</v>
      </c>
      <c r="D16" s="13" t="s">
        <v>25</v>
      </c>
      <c r="E16" s="12">
        <v>150</v>
      </c>
      <c r="F16" s="14">
        <f t="shared" si="0"/>
        <v>22.519379854202271</v>
      </c>
      <c r="G16" s="27"/>
      <c r="H16" s="15">
        <v>74469</v>
      </c>
      <c r="I16" s="29"/>
      <c r="J16" s="34"/>
      <c r="K16" s="16">
        <f t="shared" ref="K16:K27" si="2">H16/D16</f>
        <v>461.96650124069481</v>
      </c>
    </row>
    <row r="17" spans="2:11" x14ac:dyDescent="0.2">
      <c r="B17" s="11" t="s">
        <v>45</v>
      </c>
      <c r="C17" s="12" t="s">
        <v>41</v>
      </c>
      <c r="D17" s="13" t="s">
        <v>28</v>
      </c>
      <c r="E17" s="12">
        <v>150</v>
      </c>
      <c r="F17" s="14">
        <f t="shared" si="0"/>
        <v>18.720980733633041</v>
      </c>
      <c r="G17" s="27"/>
      <c r="H17" s="15">
        <v>35379</v>
      </c>
      <c r="I17" s="29"/>
      <c r="J17" s="34"/>
      <c r="K17" s="16">
        <f t="shared" si="2"/>
        <v>264.00268636668909</v>
      </c>
    </row>
    <row r="18" spans="2:11" x14ac:dyDescent="0.2">
      <c r="B18" s="11" t="s">
        <v>47</v>
      </c>
      <c r="C18" s="12" t="s">
        <v>41</v>
      </c>
      <c r="D18" s="13" t="s">
        <v>31</v>
      </c>
      <c r="E18" s="12">
        <v>150</v>
      </c>
      <c r="F18" s="14">
        <f t="shared" si="0"/>
        <v>20.876526832580566</v>
      </c>
      <c r="G18" s="27"/>
      <c r="H18" s="15">
        <v>25116</v>
      </c>
      <c r="I18" s="29"/>
      <c r="J18" s="34"/>
      <c r="K18" s="16">
        <f t="shared" si="2"/>
        <v>168.06745182012847</v>
      </c>
    </row>
    <row r="19" spans="2:11" x14ac:dyDescent="0.2">
      <c r="B19" s="11" t="s">
        <v>49</v>
      </c>
      <c r="C19" s="12" t="s">
        <v>41</v>
      </c>
      <c r="D19" s="13" t="s">
        <v>34</v>
      </c>
      <c r="E19" s="12">
        <v>150</v>
      </c>
      <c r="F19" s="14">
        <f t="shared" si="0"/>
        <v>22.695399820804596</v>
      </c>
      <c r="G19" s="27"/>
      <c r="H19" s="15">
        <v>75918</v>
      </c>
      <c r="I19" s="29"/>
      <c r="J19" s="34"/>
      <c r="K19" s="16">
        <f t="shared" si="2"/>
        <v>467.30272066970326</v>
      </c>
    </row>
    <row r="20" spans="2:11" x14ac:dyDescent="0.2">
      <c r="B20" s="11" t="s">
        <v>51</v>
      </c>
      <c r="C20" s="12" t="s">
        <v>41</v>
      </c>
      <c r="D20" s="13" t="s">
        <v>36</v>
      </c>
      <c r="E20" s="12">
        <v>150</v>
      </c>
      <c r="F20" s="14">
        <f t="shared" si="0"/>
        <v>22.994354367256165</v>
      </c>
      <c r="G20" s="27"/>
      <c r="H20" s="15">
        <v>56987</v>
      </c>
      <c r="I20" s="29"/>
      <c r="J20" s="34"/>
      <c r="K20" s="16">
        <f t="shared" si="2"/>
        <v>346.21506682867562</v>
      </c>
    </row>
    <row r="21" spans="2:11" x14ac:dyDescent="0.2">
      <c r="B21" s="11" t="s">
        <v>53</v>
      </c>
      <c r="C21" s="12" t="s">
        <v>41</v>
      </c>
      <c r="D21" s="13" t="s">
        <v>39</v>
      </c>
      <c r="E21" s="12">
        <v>150</v>
      </c>
      <c r="F21" s="14">
        <f t="shared" si="0"/>
        <v>22.586435079574585</v>
      </c>
      <c r="G21" s="27"/>
      <c r="H21" s="15">
        <v>18360</v>
      </c>
      <c r="I21" s="29"/>
      <c r="J21" s="34"/>
      <c r="K21" s="16">
        <f t="shared" si="2"/>
        <v>113.55764473033152</v>
      </c>
    </row>
    <row r="22" spans="2:11" x14ac:dyDescent="0.2">
      <c r="B22" s="11" t="s">
        <v>55</v>
      </c>
      <c r="C22" s="12" t="s">
        <v>41</v>
      </c>
      <c r="D22" s="13" t="s">
        <v>42</v>
      </c>
      <c r="E22" s="12">
        <v>150</v>
      </c>
      <c r="F22" s="14">
        <f t="shared" si="0"/>
        <v>19.483733922243118</v>
      </c>
      <c r="G22" s="27"/>
      <c r="H22" s="15">
        <v>11611</v>
      </c>
      <c r="I22" s="29"/>
      <c r="J22" s="34"/>
      <c r="K22" s="16">
        <f t="shared" si="2"/>
        <v>83.250878325087839</v>
      </c>
    </row>
    <row r="23" spans="2:11" x14ac:dyDescent="0.2">
      <c r="B23" s="11" t="s">
        <v>56</v>
      </c>
      <c r="C23" s="12" t="s">
        <v>41</v>
      </c>
      <c r="D23" s="13" t="s">
        <v>44</v>
      </c>
      <c r="E23" s="12">
        <v>150</v>
      </c>
      <c r="F23" s="14">
        <f t="shared" si="0"/>
        <v>22.101681679487228</v>
      </c>
      <c r="G23" s="27"/>
      <c r="H23" s="15">
        <v>22641</v>
      </c>
      <c r="I23" s="29"/>
      <c r="J23" s="34"/>
      <c r="K23" s="16">
        <f t="shared" si="2"/>
        <v>143.1072624992099</v>
      </c>
    </row>
    <row r="24" spans="2:11" x14ac:dyDescent="0.2">
      <c r="B24" s="11" t="s">
        <v>57</v>
      </c>
      <c r="C24" s="12" t="s">
        <v>41</v>
      </c>
      <c r="D24" s="13" t="s">
        <v>46</v>
      </c>
      <c r="E24" s="12">
        <v>150</v>
      </c>
      <c r="F24" s="14">
        <f t="shared" si="0"/>
        <v>21.295621991157532</v>
      </c>
      <c r="G24" s="27"/>
      <c r="H24" s="15">
        <v>57869</v>
      </c>
      <c r="I24" s="29"/>
      <c r="J24" s="34"/>
      <c r="K24" s="16">
        <f t="shared" si="2"/>
        <v>379.61821044345317</v>
      </c>
    </row>
    <row r="25" spans="2:11" x14ac:dyDescent="0.2">
      <c r="B25" s="11" t="s">
        <v>58</v>
      </c>
      <c r="C25" s="12" t="s">
        <v>41</v>
      </c>
      <c r="D25" s="13" t="s">
        <v>48</v>
      </c>
      <c r="E25" s="12">
        <v>150</v>
      </c>
      <c r="F25" s="14">
        <f t="shared" si="0"/>
        <v>20.46581357717514</v>
      </c>
      <c r="G25" s="27"/>
      <c r="H25" s="15">
        <v>49301</v>
      </c>
      <c r="I25" s="29"/>
      <c r="J25" s="34"/>
      <c r="K25" s="16">
        <f t="shared" si="2"/>
        <v>336.5255972696246</v>
      </c>
    </row>
    <row r="26" spans="2:11" x14ac:dyDescent="0.2">
      <c r="B26" s="11" t="s">
        <v>59</v>
      </c>
      <c r="C26" s="12" t="s">
        <v>41</v>
      </c>
      <c r="D26" s="13" t="s">
        <v>50</v>
      </c>
      <c r="E26" s="12">
        <v>150</v>
      </c>
      <c r="F26" s="14">
        <f t="shared" si="0"/>
        <v>17.354730516672134</v>
      </c>
      <c r="G26" s="27"/>
      <c r="H26" s="15">
        <v>11815</v>
      </c>
      <c r="I26" s="29"/>
      <c r="J26" s="34"/>
      <c r="K26" s="16">
        <f t="shared" si="2"/>
        <v>95.105852048619496</v>
      </c>
    </row>
    <row r="27" spans="2:11" x14ac:dyDescent="0.2">
      <c r="B27" s="11" t="s">
        <v>60</v>
      </c>
      <c r="C27" s="12" t="s">
        <v>41</v>
      </c>
      <c r="D27" s="13" t="s">
        <v>52</v>
      </c>
      <c r="E27" s="12">
        <v>150</v>
      </c>
      <c r="F27" s="14">
        <f t="shared" si="0"/>
        <v>21.171290427446365</v>
      </c>
      <c r="G27" s="27"/>
      <c r="H27" s="15">
        <v>22831</v>
      </c>
      <c r="I27" s="29"/>
      <c r="J27" s="35"/>
      <c r="K27" s="16">
        <f t="shared" si="2"/>
        <v>150.64995051138237</v>
      </c>
    </row>
    <row r="28" spans="2:11" x14ac:dyDescent="0.2">
      <c r="B28" s="20" t="s">
        <v>61</v>
      </c>
      <c r="C28" s="21" t="s">
        <v>62</v>
      </c>
      <c r="D28" s="22" t="s">
        <v>54</v>
      </c>
      <c r="E28" s="21">
        <v>150</v>
      </c>
      <c r="F28" s="23">
        <f t="shared" si="0"/>
        <v>17.650891095399857</v>
      </c>
      <c r="G28" s="21"/>
      <c r="H28" s="24">
        <v>91</v>
      </c>
      <c r="I28" s="21"/>
      <c r="J28" s="21"/>
      <c r="K28" s="25">
        <f>H28/D28</f>
        <v>0.72022160664819945</v>
      </c>
    </row>
    <row r="30" spans="2:11" x14ac:dyDescent="0.15">
      <c r="B30" s="3" t="s">
        <v>63</v>
      </c>
      <c r="C30" s="4"/>
    </row>
    <row r="31" spans="2:11" x14ac:dyDescent="0.15">
      <c r="B31" s="3" t="s">
        <v>64</v>
      </c>
      <c r="C31" s="4"/>
    </row>
  </sheetData>
  <mergeCells count="6">
    <mergeCell ref="G2:G14"/>
    <mergeCell ref="G15:G27"/>
    <mergeCell ref="I2:I14"/>
    <mergeCell ref="I15:I27"/>
    <mergeCell ref="J2:J14"/>
    <mergeCell ref="J15:J2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2022-11-22T06:51:46Z</dcterms:created>
  <dcterms:modified xsi:type="dcterms:W3CDTF">2022-11-23T02:15:28Z</dcterms:modified>
</cp:coreProperties>
</file>