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sThordal/Library/Mobile Documents/com~apple~CloudDocs/Documents/8Artikler/1SSD5/Submission to NatComm/"/>
    </mc:Choice>
  </mc:AlternateContent>
  <xr:revisionPtr revIDLastSave="0" documentId="13_ncr:1_{F90B0D9B-AF2D-5243-95AC-06339865AD65}" xr6:coauthVersionLast="47" xr6:coauthVersionMax="47" xr10:uidLastSave="{00000000-0000-0000-0000-000000000000}"/>
  <bookViews>
    <workbookView xWindow="2640" yWindow="900" windowWidth="32440" windowHeight="18160" xr2:uid="{1DAD8373-5B6E-2043-9B02-EF26637312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3" i="1" l="1"/>
  <c r="P25" i="1"/>
  <c r="P33" i="1"/>
  <c r="O33" i="1"/>
  <c r="Q32" i="1"/>
  <c r="P32" i="1"/>
  <c r="O32" i="1"/>
  <c r="P31" i="1"/>
  <c r="O31" i="1"/>
  <c r="Q24" i="1"/>
  <c r="P24" i="1"/>
  <c r="O24" i="1"/>
  <c r="P23" i="1"/>
  <c r="O23" i="1"/>
  <c r="Q17" i="1"/>
  <c r="P17" i="1"/>
  <c r="O17" i="1"/>
  <c r="Q16" i="1"/>
  <c r="P16" i="1"/>
  <c r="O16" i="1"/>
  <c r="P15" i="1"/>
  <c r="O15" i="1"/>
  <c r="Q9" i="1"/>
  <c r="Q8" i="1"/>
  <c r="P8" i="1"/>
  <c r="P9" i="1"/>
  <c r="P7" i="1"/>
  <c r="O8" i="1"/>
  <c r="O9" i="1"/>
  <c r="O7" i="1"/>
  <c r="O25" i="1" l="1"/>
  <c r="Q25" i="1"/>
</calcChain>
</file>

<file path=xl/sharedStrings.xml><?xml version="1.0" encoding="utf-8"?>
<sst xmlns="http://schemas.openxmlformats.org/spreadsheetml/2006/main" count="92" uniqueCount="25">
  <si>
    <t>DC3000 ∆pto1/∆ptoB</t>
  </si>
  <si>
    <t>Col-0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</si>
  <si>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</si>
  <si>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</si>
  <si>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</si>
  <si>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</si>
  <si>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</si>
  <si>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</si>
  <si>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</si>
  <si>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</si>
  <si>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</si>
  <si>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</si>
  <si>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</si>
  <si>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</si>
  <si>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ssd5-1</t>
  </si>
  <si>
    <t>DC3000 AvrRpm1</t>
  </si>
  <si>
    <t>DC3000 AvrRpt2</t>
  </si>
  <si>
    <t>DC3000 AvrRps4</t>
  </si>
  <si>
    <r>
      <t xml:space="preserve">Table S3. Arabidopsis </t>
    </r>
    <r>
      <rPr>
        <b/>
        <i/>
        <sz val="12"/>
        <color theme="1"/>
        <rFont val="Calibri"/>
        <family val="2"/>
        <scheme val="minor"/>
      </rPr>
      <t>ssd5-1</t>
    </r>
    <r>
      <rPr>
        <b/>
        <sz val="12"/>
        <color theme="1"/>
        <rFont val="Calibri"/>
        <family val="2"/>
        <scheme val="minor"/>
      </rPr>
      <t xml:space="preserve"> immunity to </t>
    </r>
    <r>
      <rPr>
        <b/>
        <i/>
        <sz val="12"/>
        <color theme="1"/>
        <rFont val="Calibri"/>
        <family val="2"/>
        <scheme val="minor"/>
      </rPr>
      <t>Pseudomonas syringae</t>
    </r>
    <r>
      <rPr>
        <b/>
        <sz val="12"/>
        <color theme="1"/>
        <rFont val="Calibri"/>
        <family val="2"/>
        <scheme val="minor"/>
      </rPr>
      <t xml:space="preserve"> pv. </t>
    </r>
    <r>
      <rPr>
        <b/>
        <i/>
        <sz val="12"/>
        <color theme="1"/>
        <rFont val="Calibri"/>
        <family val="2"/>
        <scheme val="minor"/>
      </rPr>
      <t>tomato</t>
    </r>
    <r>
      <rPr>
        <b/>
        <sz val="12"/>
        <color theme="1"/>
        <rFont val="Calibri"/>
        <family val="2"/>
        <scheme val="minor"/>
      </rPr>
      <t xml:space="preserve"> DC3000. </t>
    </r>
  </si>
  <si>
    <t>eds1-2</t>
  </si>
  <si>
    <t>ndr1-1</t>
  </si>
  <si>
    <t>SE</t>
  </si>
  <si>
    <t>CFU/cm2</t>
  </si>
  <si>
    <t>Average</t>
  </si>
  <si>
    <t>T-test 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</si>
</sst>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0687-E497-8444-ACE6-C71CAFE036A6}">
  <dimension ref="A1:Q33"/>
  <sheetViews>
    <sheetView tabSelected="1" workbookViewId="0">
      <selection activeCell="R8" sqref="R8"/>
    </sheetView>
  </sheetViews>
  <sheetFormatPr baseColWidth="10" defaultRowHeight="16" x14ac:dyDescent="0.2"/>
  <cols>
    <col min="17" max="17" width="12.1640625" bestFit="1" customWidth="1"/>
  </cols>
  <sheetData>
    <row r="1" spans="1:17" x14ac:dyDescent="0.2">
      <c r="A1" s="1" t="s">
        <v>18</v>
      </c>
    </row>
    <row r="4" spans="1:17" x14ac:dyDescent="0.2">
      <c r="A4" s="1" t="s">
        <v>0</v>
      </c>
      <c r="B4" s="1"/>
      <c r="C4" s="1">
        <v>20160607</v>
      </c>
      <c r="N4" s="1" t="s">
        <v>0</v>
      </c>
    </row>
    <row r="6" spans="1:17" x14ac:dyDescent="0.2">
      <c r="A6" t="s">
        <v>22</v>
      </c>
      <c r="B6" t="s">
        <v>2</v>
      </c>
      <c r="C6" t="s">
        <v>3</v>
      </c>
      <c r="D6" t="s">
        <v>4</v>
      </c>
      <c r="E6" t="s">
        <v>5</v>
      </c>
      <c r="F6" t="s">
        <v>6</v>
      </c>
      <c r="G6" t="s">
        <v>7</v>
      </c>
      <c r="H6" t="s">
        <v>8</v>
      </c>
      <c r="I6" t="s">
        <v>9</v>
      </c>
      <c r="J6" t="s">
        <v>10</v>
      </c>
      <c r="K6" t="s">
        <v>11</v>
      </c>
      <c r="L6" t="s">
        <v>12</v>
      </c>
      <c r="M6" t="s">
        <v>13</v>
      </c>
      <c r="N6" t="s">
        <v>22</v>
      </c>
      <c r="O6" t="s">
        <v>23</v>
      </c>
      <c r="P6" t="s">
        <v>21</v>
      </c>
      <c r="Q6" t="s">
        <v>24</v>
      </c>
    </row>
    <row r="7" spans="1:17" x14ac:dyDescent="0.2">
      <c r="A7" t="s">
        <v>1</v>
      </c>
      <c r="B7">
        <v>16000</v>
      </c>
      <c r="C7">
        <v>25000</v>
      </c>
      <c r="D7">
        <v>13000</v>
      </c>
      <c r="E7">
        <v>19000</v>
      </c>
      <c r="F7">
        <v>6300</v>
      </c>
      <c r="G7">
        <v>68000</v>
      </c>
      <c r="H7">
        <v>10000</v>
      </c>
      <c r="I7">
        <v>6100</v>
      </c>
      <c r="J7">
        <v>55000</v>
      </c>
      <c r="K7">
        <v>26000</v>
      </c>
      <c r="L7">
        <v>34000</v>
      </c>
      <c r="M7">
        <v>24000</v>
      </c>
      <c r="N7" t="s">
        <v>1</v>
      </c>
      <c r="O7">
        <f>AVERAGE(B7:M7)</f>
        <v>25200</v>
      </c>
      <c r="P7">
        <f>STDEV(B7:M7)/SQRT(12)</f>
        <v>5521.5967168048692</v>
      </c>
    </row>
    <row r="8" spans="1:17" x14ac:dyDescent="0.2">
      <c r="A8" s="2" t="s">
        <v>19</v>
      </c>
      <c r="B8">
        <v>560000</v>
      </c>
      <c r="C8">
        <v>640000</v>
      </c>
      <c r="D8">
        <v>700000</v>
      </c>
      <c r="E8">
        <v>490000</v>
      </c>
      <c r="F8">
        <v>25000</v>
      </c>
      <c r="G8">
        <v>700000</v>
      </c>
      <c r="H8">
        <v>700000</v>
      </c>
      <c r="I8">
        <v>700000</v>
      </c>
      <c r="J8">
        <v>700000</v>
      </c>
      <c r="K8">
        <v>700000</v>
      </c>
      <c r="L8">
        <v>700000</v>
      </c>
      <c r="M8">
        <v>700000</v>
      </c>
      <c r="N8" s="2" t="s">
        <v>19</v>
      </c>
      <c r="O8">
        <f t="shared" ref="O8:O9" si="0">AVERAGE(B8:M8)</f>
        <v>609583.33333333337</v>
      </c>
      <c r="P8">
        <f t="shared" ref="P8:P9" si="1">STDEV(B8:M8)/SQRT(12)</f>
        <v>56730.551110428431</v>
      </c>
      <c r="Q8">
        <f>_xlfn.T.TEST(B7:M7,B8:M8,2,3)</f>
        <v>4.9145077924459129E-7</v>
      </c>
    </row>
    <row r="9" spans="1:17" x14ac:dyDescent="0.2">
      <c r="A9" s="2" t="s">
        <v>14</v>
      </c>
      <c r="B9">
        <v>8100</v>
      </c>
      <c r="C9">
        <v>33000</v>
      </c>
      <c r="D9">
        <v>12000</v>
      </c>
      <c r="E9">
        <v>26000</v>
      </c>
      <c r="F9">
        <v>12000</v>
      </c>
      <c r="G9">
        <v>93000</v>
      </c>
      <c r="H9">
        <v>42000</v>
      </c>
      <c r="I9">
        <v>32000</v>
      </c>
      <c r="J9">
        <v>10100</v>
      </c>
      <c r="K9">
        <v>58000</v>
      </c>
      <c r="L9">
        <v>35000</v>
      </c>
      <c r="M9">
        <v>10000</v>
      </c>
      <c r="N9" s="2" t="s">
        <v>14</v>
      </c>
      <c r="O9">
        <f t="shared" si="0"/>
        <v>30933.333333333332</v>
      </c>
      <c r="P9">
        <f t="shared" si="1"/>
        <v>7211.1900977759997</v>
      </c>
      <c r="Q9">
        <f>_xlfn.T.TEST(B7:M7,B9:M9,2,3)</f>
        <v>0.53481315242643879</v>
      </c>
    </row>
    <row r="12" spans="1:17" x14ac:dyDescent="0.2">
      <c r="A12" s="1" t="s">
        <v>15</v>
      </c>
      <c r="B12" s="1"/>
      <c r="C12" s="1">
        <v>20160826</v>
      </c>
      <c r="N12" s="1" t="s">
        <v>15</v>
      </c>
    </row>
    <row r="14" spans="1:17" x14ac:dyDescent="0.2">
      <c r="A14" t="s">
        <v>22</v>
      </c>
      <c r="B14" t="s">
        <v>2</v>
      </c>
      <c r="C14" t="s">
        <v>3</v>
      </c>
      <c r="D14" t="s">
        <v>4</v>
      </c>
      <c r="E14" t="s">
        <v>5</v>
      </c>
      <c r="F14" t="s">
        <v>6</v>
      </c>
      <c r="G14" t="s">
        <v>7</v>
      </c>
      <c r="H14" t="s">
        <v>8</v>
      </c>
      <c r="I14" t="s">
        <v>9</v>
      </c>
      <c r="J14" t="s">
        <v>10</v>
      </c>
      <c r="K14" t="s">
        <v>11</v>
      </c>
      <c r="L14" t="s">
        <v>12</v>
      </c>
      <c r="M14" t="s">
        <v>13</v>
      </c>
      <c r="N14" t="s">
        <v>22</v>
      </c>
    </row>
    <row r="15" spans="1:17" x14ac:dyDescent="0.2">
      <c r="A15" t="s">
        <v>1</v>
      </c>
      <c r="B15">
        <v>7500</v>
      </c>
      <c r="C15">
        <v>7500</v>
      </c>
      <c r="D15">
        <v>17000</v>
      </c>
      <c r="E15">
        <v>15000</v>
      </c>
      <c r="F15">
        <v>12000</v>
      </c>
      <c r="G15">
        <v>42000</v>
      </c>
      <c r="H15">
        <v>20000</v>
      </c>
      <c r="I15">
        <v>9600</v>
      </c>
      <c r="J15">
        <v>43000</v>
      </c>
      <c r="K15">
        <v>28000</v>
      </c>
      <c r="L15">
        <v>29000</v>
      </c>
      <c r="M15">
        <v>17000</v>
      </c>
      <c r="N15" t="s">
        <v>1</v>
      </c>
      <c r="O15">
        <f>AVERAGE(B15:M15)</f>
        <v>20633.333333333332</v>
      </c>
      <c r="P15">
        <f>STDEV(B15:M15)/SQRT(12)</f>
        <v>3568.4291878481872</v>
      </c>
    </row>
    <row r="16" spans="1:17" x14ac:dyDescent="0.2">
      <c r="A16" s="2" t="s">
        <v>20</v>
      </c>
      <c r="B16">
        <v>17000</v>
      </c>
      <c r="C16">
        <v>790000</v>
      </c>
      <c r="D16">
        <v>230000</v>
      </c>
      <c r="E16">
        <v>2500000</v>
      </c>
      <c r="F16">
        <v>420000</v>
      </c>
      <c r="G16">
        <v>25000</v>
      </c>
      <c r="H16">
        <v>33000</v>
      </c>
      <c r="I16">
        <v>2200000</v>
      </c>
      <c r="J16">
        <v>510000</v>
      </c>
      <c r="K16">
        <v>40000</v>
      </c>
      <c r="L16">
        <v>2300000</v>
      </c>
      <c r="M16">
        <v>600000</v>
      </c>
      <c r="N16" s="2" t="s">
        <v>20</v>
      </c>
      <c r="O16">
        <f t="shared" ref="O16:O17" si="2">AVERAGE(B16:M16)</f>
        <v>805416.66666666663</v>
      </c>
      <c r="P16">
        <f t="shared" ref="P16:P17" si="3">STDEV(B16:M16)/SQRT(12)</f>
        <v>276240.32845632185</v>
      </c>
      <c r="Q16">
        <f>_xlfn.T.TEST(B15:M15,B16:M16,2,3)</f>
        <v>1.6056730789971135E-2</v>
      </c>
    </row>
    <row r="17" spans="1:17" x14ac:dyDescent="0.2">
      <c r="A17" s="2" t="s">
        <v>14</v>
      </c>
      <c r="B17">
        <v>22000</v>
      </c>
      <c r="C17">
        <v>23000</v>
      </c>
      <c r="D17">
        <v>29000</v>
      </c>
      <c r="E17">
        <v>30000</v>
      </c>
      <c r="F17">
        <v>38000</v>
      </c>
      <c r="G17">
        <v>23000</v>
      </c>
      <c r="H17">
        <v>19000</v>
      </c>
      <c r="I17">
        <v>30000</v>
      </c>
      <c r="J17">
        <v>21000</v>
      </c>
      <c r="K17">
        <v>38000</v>
      </c>
      <c r="L17">
        <v>9000</v>
      </c>
      <c r="M17">
        <v>16000</v>
      </c>
      <c r="N17" s="2" t="s">
        <v>14</v>
      </c>
      <c r="O17">
        <f t="shared" si="2"/>
        <v>24833.333333333332</v>
      </c>
      <c r="P17">
        <f t="shared" si="3"/>
        <v>2476.6587136378694</v>
      </c>
      <c r="Q17">
        <f>_xlfn.T.TEST(B15:M15,B17:M17,2,3)</f>
        <v>0.34536221191409588</v>
      </c>
    </row>
    <row r="20" spans="1:17" x14ac:dyDescent="0.2">
      <c r="A20" s="1" t="s">
        <v>16</v>
      </c>
      <c r="C20" s="1">
        <v>20160826</v>
      </c>
      <c r="N20" s="1" t="s">
        <v>16</v>
      </c>
    </row>
    <row r="22" spans="1:17" x14ac:dyDescent="0.2">
      <c r="A22" t="s">
        <v>22</v>
      </c>
      <c r="B22" t="s">
        <v>2</v>
      </c>
      <c r="C22" t="s">
        <v>3</v>
      </c>
      <c r="D22" t="s">
        <v>4</v>
      </c>
      <c r="E22" t="s">
        <v>5</v>
      </c>
      <c r="F22" t="s">
        <v>6</v>
      </c>
      <c r="G22" t="s">
        <v>7</v>
      </c>
      <c r="H22" t="s">
        <v>8</v>
      </c>
      <c r="I22" t="s">
        <v>9</v>
      </c>
      <c r="J22" t="s">
        <v>10</v>
      </c>
      <c r="K22" t="s">
        <v>11</v>
      </c>
      <c r="L22" t="s">
        <v>12</v>
      </c>
      <c r="M22" t="s">
        <v>13</v>
      </c>
      <c r="N22" t="s">
        <v>22</v>
      </c>
    </row>
    <row r="23" spans="1:17" x14ac:dyDescent="0.2">
      <c r="A23" t="s">
        <v>1</v>
      </c>
      <c r="B23">
        <v>31000</v>
      </c>
      <c r="C23">
        <v>28000</v>
      </c>
      <c r="D23">
        <v>32000</v>
      </c>
      <c r="E23">
        <v>16000</v>
      </c>
      <c r="F23">
        <v>28000</v>
      </c>
      <c r="G23">
        <v>33000</v>
      </c>
      <c r="H23">
        <v>26000</v>
      </c>
      <c r="I23">
        <v>37000</v>
      </c>
      <c r="J23">
        <v>25000</v>
      </c>
      <c r="K23">
        <v>34000</v>
      </c>
      <c r="L23">
        <v>25000</v>
      </c>
      <c r="M23">
        <v>31000</v>
      </c>
      <c r="N23" t="s">
        <v>1</v>
      </c>
      <c r="O23">
        <f>AVERAGE(B23:M23)</f>
        <v>28833.333333333332</v>
      </c>
      <c r="P23">
        <f>STDEV(B23:M23)/SQRT(12)</f>
        <v>1589.8986690282416</v>
      </c>
    </row>
    <row r="24" spans="1:17" x14ac:dyDescent="0.2">
      <c r="A24" s="2" t="s">
        <v>20</v>
      </c>
      <c r="B24">
        <v>180000</v>
      </c>
      <c r="C24">
        <v>370000</v>
      </c>
      <c r="D24">
        <v>140000</v>
      </c>
      <c r="E24">
        <v>230000</v>
      </c>
      <c r="F24">
        <v>250000</v>
      </c>
      <c r="G24">
        <v>440000</v>
      </c>
      <c r="H24">
        <v>340000</v>
      </c>
      <c r="I24">
        <v>310000</v>
      </c>
      <c r="J24">
        <v>320000</v>
      </c>
      <c r="K24">
        <v>230000</v>
      </c>
      <c r="L24">
        <v>130000</v>
      </c>
      <c r="M24">
        <v>180000</v>
      </c>
      <c r="N24" s="2" t="s">
        <v>20</v>
      </c>
      <c r="O24">
        <f t="shared" ref="O24:O25" si="4">AVERAGE(B24:M24)</f>
        <v>260000</v>
      </c>
      <c r="P24">
        <f t="shared" ref="P24:P25" si="5">STDEV(B24:M24)/SQRT(12)</f>
        <v>27933.904673407735</v>
      </c>
      <c r="Q24">
        <f>_xlfn.T.TEST(B23:M23,B24:M24,2,3)</f>
        <v>4.6027750130992029E-6</v>
      </c>
    </row>
    <row r="25" spans="1:17" x14ac:dyDescent="0.2">
      <c r="A25" s="2" t="s">
        <v>14</v>
      </c>
      <c r="B25">
        <v>23000</v>
      </c>
      <c r="C25">
        <v>47000</v>
      </c>
      <c r="D25">
        <v>25000</v>
      </c>
      <c r="E25">
        <v>26000</v>
      </c>
      <c r="F25">
        <v>21000</v>
      </c>
      <c r="G25">
        <v>53000</v>
      </c>
      <c r="H25">
        <v>35000</v>
      </c>
      <c r="I25">
        <v>40000</v>
      </c>
      <c r="J25">
        <v>27000</v>
      </c>
      <c r="K25">
        <v>26000</v>
      </c>
      <c r="L25">
        <v>28000</v>
      </c>
      <c r="M25">
        <v>22000</v>
      </c>
      <c r="N25" s="2" t="s">
        <v>14</v>
      </c>
      <c r="O25">
        <f t="shared" si="4"/>
        <v>31083.333333333332</v>
      </c>
      <c r="P25">
        <f t="shared" si="5"/>
        <v>3006.2015026853192</v>
      </c>
      <c r="Q25">
        <f>_xlfn.T.TEST(B23:M23,B25:M25,2,3)</f>
        <v>0.51723615479065455</v>
      </c>
    </row>
    <row r="28" spans="1:17" x14ac:dyDescent="0.2">
      <c r="A28" s="1" t="s">
        <v>17</v>
      </c>
      <c r="B28" s="1"/>
      <c r="C28" s="1">
        <v>20170703</v>
      </c>
      <c r="N28" s="1" t="s">
        <v>17</v>
      </c>
    </row>
    <row r="30" spans="1:17" x14ac:dyDescent="0.2">
      <c r="A30" t="s">
        <v>22</v>
      </c>
      <c r="B30" t="s">
        <v>2</v>
      </c>
      <c r="C30" t="s">
        <v>3</v>
      </c>
      <c r="D30" t="s">
        <v>4</v>
      </c>
      <c r="E30" t="s">
        <v>5</v>
      </c>
      <c r="F30" t="s">
        <v>6</v>
      </c>
      <c r="G30" t="s">
        <v>7</v>
      </c>
      <c r="H30" t="s">
        <v>8</v>
      </c>
      <c r="I30" t="s">
        <v>9</v>
      </c>
      <c r="J30" t="s">
        <v>10</v>
      </c>
      <c r="K30" t="s">
        <v>11</v>
      </c>
      <c r="L30" t="s">
        <v>12</v>
      </c>
      <c r="M30" t="s">
        <v>13</v>
      </c>
      <c r="N30" t="s">
        <v>22</v>
      </c>
    </row>
    <row r="31" spans="1:17" x14ac:dyDescent="0.2">
      <c r="A31" t="s">
        <v>1</v>
      </c>
      <c r="B31">
        <v>4000</v>
      </c>
      <c r="C31">
        <v>3000</v>
      </c>
      <c r="D31">
        <v>5000</v>
      </c>
      <c r="E31">
        <v>10000</v>
      </c>
      <c r="F31">
        <v>1000</v>
      </c>
      <c r="G31">
        <v>3000</v>
      </c>
      <c r="H31">
        <v>6000</v>
      </c>
      <c r="I31">
        <v>8000</v>
      </c>
      <c r="J31">
        <v>13000</v>
      </c>
      <c r="K31">
        <v>7000</v>
      </c>
      <c r="L31">
        <v>12000</v>
      </c>
      <c r="M31">
        <v>8000</v>
      </c>
      <c r="N31" t="s">
        <v>1</v>
      </c>
      <c r="O31">
        <f>AVERAGE(B31:M31)</f>
        <v>6666.666666666667</v>
      </c>
      <c r="P31">
        <f>STDEV(B31:M31)/SQRT(12)</f>
        <v>1075.4374256857798</v>
      </c>
    </row>
    <row r="32" spans="1:17" x14ac:dyDescent="0.2">
      <c r="A32" s="2" t="s">
        <v>19</v>
      </c>
      <c r="B32">
        <v>3000</v>
      </c>
      <c r="C32">
        <v>28000</v>
      </c>
      <c r="D32">
        <v>900000</v>
      </c>
      <c r="E32">
        <v>4900000</v>
      </c>
      <c r="F32">
        <v>17000</v>
      </c>
      <c r="G32">
        <v>29000</v>
      </c>
      <c r="H32">
        <v>22000000</v>
      </c>
      <c r="I32">
        <v>8000000</v>
      </c>
      <c r="J32">
        <v>23000</v>
      </c>
      <c r="K32">
        <v>150000</v>
      </c>
      <c r="L32">
        <v>5000000</v>
      </c>
      <c r="M32">
        <v>10000000</v>
      </c>
      <c r="N32" s="2" t="s">
        <v>19</v>
      </c>
      <c r="O32">
        <f t="shared" ref="O32:O33" si="6">AVERAGE(B32:M32)</f>
        <v>4254166.666666667</v>
      </c>
      <c r="P32">
        <f t="shared" ref="P32:P33" si="7">STDEV(B32:M32)/SQRT(12)</f>
        <v>1908255.0804387245</v>
      </c>
      <c r="Q32">
        <f>_xlfn.T.TEST(B31:M31,B32:M32,2,3)</f>
        <v>4.7872405279891263E-2</v>
      </c>
    </row>
    <row r="33" spans="1:17" x14ac:dyDescent="0.2">
      <c r="A33" s="2" t="s">
        <v>14</v>
      </c>
      <c r="B33">
        <v>10000</v>
      </c>
      <c r="C33">
        <v>2000</v>
      </c>
      <c r="D33">
        <v>13000</v>
      </c>
      <c r="E33">
        <v>4000</v>
      </c>
      <c r="F33">
        <v>13000</v>
      </c>
      <c r="G33">
        <v>4000</v>
      </c>
      <c r="H33">
        <v>3000</v>
      </c>
      <c r="I33">
        <v>12000</v>
      </c>
      <c r="J33">
        <v>8000</v>
      </c>
      <c r="K33">
        <v>9000</v>
      </c>
      <c r="L33">
        <v>16000</v>
      </c>
      <c r="M33">
        <v>7000</v>
      </c>
      <c r="N33" s="2" t="s">
        <v>14</v>
      </c>
      <c r="O33">
        <f t="shared" si="6"/>
        <v>8416.6666666666661</v>
      </c>
      <c r="P33">
        <f t="shared" si="7"/>
        <v>1311.1314413763621</v>
      </c>
      <c r="Q33">
        <f>_xlfn.T.TEST(B31:M31,B33:M33,2,3)</f>
        <v>0.31371720091386074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2023-01-25T14:10:19Z</dcterms:created>
  <dcterms:modified xsi:type="dcterms:W3CDTF">2023-01-26T10:08:02Z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2023-01-25T14:41:16Z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dd1ba4b9-31ff-494a-abb8-e56d6d50514f</vt:lpwstr>
  </property>
  <property fmtid="{D5CDD505-2E9C-101B-9397-08002B2CF9AE}" pid="8" name="MSIP_Label_6a2630e2-1ac5-455e-8217-0156b1936a76_ContentBits">
    <vt:lpwstr>0</vt:lpwstr>
  </property>
</Properties>
</file>