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260" tabRatio="500" activeTab="2"/>
  </bookViews>
  <sheets>
    <sheet name="Sheet1" sheetId="1" r:id="rId1"/>
    <sheet name="Sheet2" sheetId="2" r:id="rId2"/>
    <sheet name="Figure_15" sheetId="4" r:id="rId3"/>
    <sheet name="Up" sheetId="6" r:id="rId4"/>
    <sheet name="Down" sheetId="7" r:id="rId5"/>
  </sheets>
  <calcPr calcId="144525"/>
</workbook>
</file>

<file path=xl/sharedStrings.xml><?xml version="1.0" encoding="utf-8"?>
<sst xmlns="http://schemas.openxmlformats.org/spreadsheetml/2006/main" count="284" uniqueCount="130">
  <si>
    <t xml:space="preserve">23  Na  [ He ] </t>
  </si>
  <si>
    <t xml:space="preserve">24  Mg  [ He ] </t>
  </si>
  <si>
    <t xml:space="preserve">31  P  [ He ] </t>
  </si>
  <si>
    <t xml:space="preserve">39  K  [ He ] </t>
  </si>
  <si>
    <t xml:space="preserve">43  Ca  [ He ] </t>
  </si>
  <si>
    <t xml:space="preserve">52  Cr  [ He ] </t>
  </si>
  <si>
    <t xml:space="preserve">55  Mn  [ He ] </t>
  </si>
  <si>
    <t xml:space="preserve">56  Fe  [ He ] </t>
  </si>
  <si>
    <t xml:space="preserve">63  Cu  [ He ] </t>
  </si>
  <si>
    <t xml:space="preserve">66  Zn  [ He ] </t>
  </si>
  <si>
    <t xml:space="preserve">78  Se  [ He ] </t>
  </si>
  <si>
    <t>Type</t>
  </si>
  <si>
    <t>Sample Name</t>
  </si>
  <si>
    <t>Dilution (ml)</t>
  </si>
  <si>
    <t>Vial Number (gm)</t>
  </si>
  <si>
    <t>Conc. [ ppb ]</t>
  </si>
  <si>
    <t>Conc. RSD</t>
  </si>
  <si>
    <t>CalStd</t>
  </si>
  <si>
    <t>blank</t>
  </si>
  <si>
    <t>N/A</t>
  </si>
  <si>
    <t>10 ppb</t>
  </si>
  <si>
    <t>&lt;0.000</t>
  </si>
  <si>
    <t>20 ppb</t>
  </si>
  <si>
    <t>50 ppb</t>
  </si>
  <si>
    <t>100 ppb</t>
  </si>
  <si>
    <t>200 ppb</t>
  </si>
  <si>
    <t>Sample</t>
  </si>
  <si>
    <t>mamta 1</t>
  </si>
  <si>
    <t>mamta 2</t>
  </si>
  <si>
    <t>mamta 3</t>
  </si>
  <si>
    <t>General Formula for [Conc. in ug/mg] =  [Conc. in ppb] / (Sample Weight/Sample Volume *1000000))</t>
  </si>
  <si>
    <t>N22</t>
  </si>
  <si>
    <t>M-507</t>
  </si>
  <si>
    <t>(ug/mg)</t>
  </si>
  <si>
    <t>Na</t>
  </si>
  <si>
    <t>Mg</t>
  </si>
  <si>
    <t>P</t>
  </si>
  <si>
    <t>K</t>
  </si>
  <si>
    <t>Ca</t>
  </si>
  <si>
    <t>Cr</t>
  </si>
  <si>
    <t>Mn</t>
  </si>
  <si>
    <t>Fe</t>
  </si>
  <si>
    <t>Cu</t>
  </si>
  <si>
    <t>Zn</t>
  </si>
  <si>
    <t>Se</t>
  </si>
  <si>
    <r>
      <t xml:space="preserve">Table s12. </t>
    </r>
    <r>
      <rPr>
        <sz val="12"/>
        <color rgb="FF000000"/>
        <rFont val="Times New Roman Regular"/>
        <charset val="1"/>
      </rPr>
      <t>List of minerals in N22 and M-507 rice.</t>
    </r>
  </si>
  <si>
    <t> Mineral (ug/g)</t>
  </si>
  <si>
    <t>(mg/kg)</t>
  </si>
  <si>
    <t>ug/g</t>
  </si>
  <si>
    <t>(g/kg)</t>
  </si>
  <si>
    <t>LOC_Os04g32920</t>
  </si>
  <si>
    <t>K00799</t>
  </si>
  <si>
    <r>
      <rPr>
        <sz val="12"/>
        <color rgb="FFFF0000"/>
        <rFont val="Times New Roman Regular"/>
        <charset val="134"/>
      </rPr>
      <t xml:space="preserve">K00799 </t>
    </r>
    <r>
      <rPr>
        <sz val="12"/>
        <color rgb="FF000000"/>
        <rFont val="Times New Roman Regular"/>
        <charset val="134"/>
      </rPr>
      <t>GST, gst; glutathione S-transferase</t>
    </r>
  </si>
  <si>
    <t>LOC_Os01g70770.1,LOC_Os01g72170.1,LOC_Os10g38360.1,LOC_Os10g38489.1</t>
  </si>
  <si>
    <t>LOC_Os03g05620</t>
  </si>
  <si>
    <t>K03320</t>
  </si>
  <si>
    <r>
      <rPr>
        <sz val="12"/>
        <color rgb="FFFF0000"/>
        <rFont val="Times New Roman Regular"/>
        <charset val="134"/>
      </rPr>
      <t xml:space="preserve">K03320 </t>
    </r>
    <r>
      <rPr>
        <sz val="12"/>
        <color rgb="FF000000"/>
        <rFont val="Times New Roman Regular"/>
        <charset val="134"/>
      </rPr>
      <t>amt, AMT, MEP; ammonium transporter, Amt family</t>
    </r>
  </si>
  <si>
    <t>LOC_Os01g61510.1</t>
  </si>
  <si>
    <t>LOC_Os02g36940</t>
  </si>
  <si>
    <t>K03549</t>
  </si>
  <si>
    <r>
      <rPr>
        <sz val="12"/>
        <color rgb="FFFF0000"/>
        <rFont val="Times New Roman Regular"/>
        <charset val="134"/>
      </rPr>
      <t xml:space="preserve">K03549 </t>
    </r>
    <r>
      <rPr>
        <sz val="12"/>
        <color rgb="FF000000"/>
        <rFont val="Times New Roman Regular"/>
        <charset val="134"/>
      </rPr>
      <t>kup; KUP system potassium uptake protein</t>
    </r>
  </si>
  <si>
    <t>LOC_Os04g32920.1,LOC_Os04g32920.2,LOC_Os04g32920.3,LOC_Os04g32920.4,LOC_Os04g32920.5</t>
  </si>
  <si>
    <t>LOC_Os11g36200</t>
  </si>
  <si>
    <t>K05658</t>
  </si>
  <si>
    <r>
      <rPr>
        <sz val="12"/>
        <color rgb="FFFF0000"/>
        <rFont val="Times New Roman Regular"/>
        <charset val="134"/>
      </rPr>
      <t xml:space="preserve">K05658 </t>
    </r>
    <r>
      <rPr>
        <sz val="12"/>
        <color rgb="FF000000"/>
        <rFont val="Times New Roman Regular"/>
        <charset val="134"/>
      </rPr>
      <t>ABCB1, CD243; ATP-binding cassette, subfamily B (MD…</t>
    </r>
  </si>
  <si>
    <t>LOC_Os01g18670.1</t>
  </si>
  <si>
    <t>K08176</t>
  </si>
  <si>
    <r>
      <rPr>
        <sz val="12"/>
        <color rgb="FFFF0000"/>
        <rFont val="Times New Roman Regular"/>
        <charset val="134"/>
      </rPr>
      <t xml:space="preserve">K08176 </t>
    </r>
    <r>
      <rPr>
        <sz val="12"/>
        <color rgb="FF000000"/>
        <rFont val="Times New Roman Regular"/>
        <charset val="134"/>
      </rPr>
      <t>PHO84; MFS transporter, PHS family, inorganic phosp…</t>
    </r>
  </si>
  <si>
    <t>LOC_Os03g05620.1</t>
  </si>
  <si>
    <t>K08360</t>
  </si>
  <si>
    <r>
      <rPr>
        <sz val="12"/>
        <color rgb="FFFF0000"/>
        <rFont val="Times New Roman Regular"/>
        <charset val="134"/>
      </rPr>
      <t xml:space="preserve">K08360 </t>
    </r>
    <r>
      <rPr>
        <sz val="12"/>
        <color rgb="FF000000"/>
        <rFont val="Times New Roman Regular"/>
        <charset val="134"/>
      </rPr>
      <t>CYB561; transmembrane ascorbate-dependent reductase […</t>
    </r>
  </si>
  <si>
    <t>LOC_Os04g45090.1,LOC_Os04g45090.2</t>
  </si>
  <si>
    <t>K08711</t>
  </si>
  <si>
    <r>
      <rPr>
        <sz val="12"/>
        <color rgb="FFFF0000"/>
        <rFont val="Times New Roman Regular"/>
        <charset val="134"/>
      </rPr>
      <t xml:space="preserve">K08711 </t>
    </r>
    <r>
      <rPr>
        <sz val="12"/>
        <color rgb="FF000000"/>
        <rFont val="Times New Roman Regular"/>
        <charset val="134"/>
      </rPr>
      <t>PDR, CDR1; ATP-binding cassette, subfamily G (WHITE…</t>
    </r>
  </si>
  <si>
    <t>LOC_Os01g42410.1,LOC_Os08g29570.1</t>
  </si>
  <si>
    <t>K14207</t>
  </si>
  <si>
    <r>
      <rPr>
        <sz val="12"/>
        <color rgb="FFFF0000"/>
        <rFont val="Times New Roman Regular"/>
        <charset val="134"/>
      </rPr>
      <t xml:space="preserve">K14207 </t>
    </r>
    <r>
      <rPr>
        <sz val="12"/>
        <color rgb="FF000000"/>
        <rFont val="Times New Roman Regular"/>
        <charset val="134"/>
      </rPr>
      <t>SLC38A2, SNAT2; solute carrier family 38 (sodium-coup…</t>
    </r>
  </si>
  <si>
    <t>LOC_Os02g09810.1,LOC_Os02g09810.2,LOC_Os02g09810.3</t>
  </si>
  <si>
    <t>K14209</t>
  </si>
  <si>
    <r>
      <rPr>
        <sz val="12"/>
        <color rgb="FFFF0000"/>
        <rFont val="Times New Roman Regular"/>
        <charset val="134"/>
      </rPr>
      <t xml:space="preserve">K14209 </t>
    </r>
    <r>
      <rPr>
        <sz val="12"/>
        <color rgb="FF000000"/>
        <rFont val="Times New Roman Regular"/>
        <charset val="134"/>
      </rPr>
      <t>SLC36A, PAT; solute carrier family 36 (proton-coupled…</t>
    </r>
  </si>
  <si>
    <t>LOC_Os02g44980.1,LOC_Os03g60260.1,LOC_Os04g47780.1</t>
  </si>
  <si>
    <t>K14638</t>
  </si>
  <si>
    <r>
      <rPr>
        <sz val="12"/>
        <color rgb="FFFF0000"/>
        <rFont val="Times New Roman Regular"/>
        <charset val="134"/>
      </rPr>
      <t xml:space="preserve">K14638 </t>
    </r>
    <r>
      <rPr>
        <sz val="12"/>
        <color rgb="FF000000"/>
        <rFont val="Times New Roman Regular"/>
        <charset val="134"/>
      </rPr>
      <t>SLC15A3_4, PHT; solute carrier family 15 (peptide/his…</t>
    </r>
  </si>
  <si>
    <t>LOC_Os04g59480.1,LOC_Os05g35650.1,LOC_Os05g35650.2,LOC_Os06g15370.1,LOC_Os06g49250.1,LOC_Os06g49250.2,LOC_Os06g49250.3,LOC_Os06g49250.4,LOC_Os06g49250.5</t>
  </si>
  <si>
    <t>K15015</t>
  </si>
  <si>
    <r>
      <rPr>
        <sz val="12"/>
        <color rgb="FFFF0000"/>
        <rFont val="Times New Roman Regular"/>
        <charset val="134"/>
      </rPr>
      <t xml:space="preserve">K15015 </t>
    </r>
    <r>
      <rPr>
        <sz val="12"/>
        <color rgb="FF000000"/>
        <rFont val="Times New Roman Regular"/>
        <charset val="134"/>
      </rPr>
      <t>SLC32A, VGAT; solute carrier family 32 (vesicular inh…</t>
    </r>
  </si>
  <si>
    <t>LOC_Os04g38680.1</t>
  </si>
  <si>
    <t>K15382</t>
  </si>
  <si>
    <r>
      <rPr>
        <sz val="12"/>
        <color rgb="FFFF0000"/>
        <rFont val="Times New Roman Regular"/>
        <charset val="134"/>
      </rPr>
      <t xml:space="preserve">K15382 </t>
    </r>
    <r>
      <rPr>
        <sz val="12"/>
        <color rgb="FF000000"/>
        <rFont val="Times New Roman Regular"/>
        <charset val="134"/>
      </rPr>
      <t>SLC50A, SWEET; solute carrier family 50 (sugar transp…</t>
    </r>
  </si>
  <si>
    <t>LOC_Os01g36070.1,LOC_Os11g31190.1</t>
  </si>
  <si>
    <t>K20858</t>
  </si>
  <si>
    <r>
      <rPr>
        <sz val="12"/>
        <color rgb="FFFF0000"/>
        <rFont val="Times New Roman Regular"/>
        <charset val="134"/>
      </rPr>
      <t xml:space="preserve">K20858 </t>
    </r>
    <r>
      <rPr>
        <sz val="12"/>
        <color rgb="FF000000"/>
        <rFont val="Times New Roman Regular"/>
        <charset val="134"/>
      </rPr>
      <t>MCU; calcium uniporter protein, mitochondrial</t>
    </r>
  </si>
  <si>
    <t>LOC_Os06g09260.1</t>
  </si>
  <si>
    <t>K21867</t>
  </si>
  <si>
    <r>
      <rPr>
        <sz val="12"/>
        <color rgb="FFFF0000"/>
        <rFont val="Times New Roman Regular"/>
        <charset val="134"/>
      </rPr>
      <t xml:space="preserve">K21867 </t>
    </r>
    <r>
      <rPr>
        <sz val="12"/>
        <color rgb="FF000000"/>
        <rFont val="Times New Roman Regular"/>
        <charset val="134"/>
      </rPr>
      <t>AKT, KAT, GORK, SKOR; potassium channel</t>
    </r>
  </si>
  <si>
    <t>LOC_Os01g52070.1</t>
  </si>
  <si>
    <t>K22139</t>
  </si>
  <si>
    <r>
      <rPr>
        <sz val="12"/>
        <color rgb="FFFF0000"/>
        <rFont val="Times New Roman Regular"/>
        <charset val="134"/>
      </rPr>
      <t xml:space="preserve">K22139 </t>
    </r>
    <r>
      <rPr>
        <sz val="12"/>
        <color rgb="FF000000"/>
        <rFont val="Times New Roman Regular"/>
        <charset val="134"/>
      </rPr>
      <t>MPC2; mitochondrial pyruvate carrier 2</t>
    </r>
  </si>
  <si>
    <t>LOC_Os07g36800.1,LOC_Os07g36800.2</t>
  </si>
  <si>
    <t>K24139</t>
  </si>
  <si>
    <r>
      <rPr>
        <sz val="12"/>
        <color rgb="FFFF0000"/>
        <rFont val="Times New Roman Regular"/>
        <charset val="134"/>
      </rPr>
      <t xml:space="preserve">K24139 </t>
    </r>
    <r>
      <rPr>
        <sz val="12"/>
        <color rgb="FF000000"/>
        <rFont val="Times New Roman Regular"/>
        <charset val="134"/>
      </rPr>
      <t>PILS, ECM3; auxin efflux carrier family protein</t>
    </r>
  </si>
  <si>
    <t>LOC_Os09g31478.1,LOC_Os09g31478.2</t>
  </si>
  <si>
    <t>K24193</t>
  </si>
  <si>
    <r>
      <rPr>
        <sz val="12"/>
        <color rgb="FFFF0000"/>
        <rFont val="Times New Roman Regular"/>
        <charset val="134"/>
      </rPr>
      <t xml:space="preserve">K24193 </t>
    </r>
    <r>
      <rPr>
        <sz val="12"/>
        <color rgb="FF000000"/>
        <rFont val="Times New Roman Regular"/>
        <charset val="134"/>
      </rPr>
      <t>STP; MFS transporter, SP family, sugar:H+ symporter</t>
    </r>
  </si>
  <si>
    <t>LOC_Os02g36440.1,LOC_Os02g36450.1,LOC_Os02g36450.2,LOC_Os07g37320.1</t>
  </si>
  <si>
    <t>K03327</t>
  </si>
  <si>
    <t>K03327 TC.MATE, SLC47A, norM, mdtK, dinF; multidrug resistance protein, MATE family</t>
  </si>
  <si>
    <t>LOC_Os03g08900.1</t>
  </si>
  <si>
    <t>LOC_Os01g49470</t>
  </si>
  <si>
    <t>LOC_Os03g12530</t>
  </si>
  <si>
    <r>
      <rPr>
        <sz val="9"/>
        <color rgb="FFFF0000"/>
        <rFont val="Courier"/>
        <charset val="1"/>
      </rPr>
      <t>K05658</t>
    </r>
    <r>
      <rPr>
        <sz val="9"/>
        <color rgb="FF000000"/>
        <rFont val="Courier"/>
        <charset val="1"/>
      </rPr>
      <t> ABCB1, CD243; ATP-binding cassette, subfamily B (MDR/TAP), member 1 [EC:</t>
    </r>
    <r>
      <rPr>
        <sz val="9"/>
        <color rgb="FF003399"/>
        <rFont val="Courier"/>
        <charset val="1"/>
      </rPr>
      <t>7.6.2.2</t>
    </r>
    <r>
      <rPr>
        <sz val="9"/>
        <color rgb="FF000000"/>
        <rFont val="Courier"/>
        <charset val="1"/>
      </rPr>
      <t>]</t>
    </r>
  </si>
  <si>
    <t>LOC_Os01g50080.1</t>
  </si>
  <si>
    <t>LOC_Os01g72370</t>
  </si>
  <si>
    <t>LOC_Os06g34120</t>
  </si>
  <si>
    <t>K14709</t>
  </si>
  <si>
    <t>K14709 SLC39A1_2_3, ZIP1_2_3; solute carrier family 39 (zinc transporter), member 1/2/3</t>
  </si>
  <si>
    <t>LOC_Os03g46454.1</t>
  </si>
  <si>
    <t>LOC_Os03g26210</t>
  </si>
  <si>
    <t>K15015 SLC32A, VGAT; solute carrier family 32 (vesicular inhibitory amino acid transporter)</t>
  </si>
  <si>
    <t>LOC_Os04g12499.1</t>
  </si>
  <si>
    <t>LOC_Os03g46454</t>
  </si>
  <si>
    <t>K17469</t>
  </si>
  <si>
    <t>K17469 SULTR2; sulfate transporter 2, low-affinity</t>
  </si>
  <si>
    <t>LOC_Os03g09930.1,LOC_Os03g09930.2</t>
  </si>
  <si>
    <t>LOC_Os03g54000</t>
  </si>
  <si>
    <t>K24976</t>
  </si>
  <si>
    <t>K24976 TRK, HKT; Trk/Ktr/HKT type cation transporter</t>
  </si>
  <si>
    <t>LOC_Os02g07830.1</t>
  </si>
  <si>
    <t>LOC_Os05g47780</t>
  </si>
  <si>
    <t>LOC_Os07g15460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</si>
</sst>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43">
    <font>
      <sz val="11"/>
      <color rgb="FF000000"/>
      <name val="Calibri"/>
      <charset val="1"/>
    </font>
    <font>
      <b/>
      <sz val="12"/>
      <name val="Arial Regular"/>
      <charset val="134"/>
    </font>
    <font>
      <sz val="9"/>
      <color rgb="FF003399"/>
      <name val="Verdana"/>
      <charset val="1"/>
    </font>
    <font>
      <sz val="12"/>
      <name val="Arial Regular"/>
      <charset val="134"/>
    </font>
    <font>
      <sz val="11"/>
      <color indexed="8"/>
      <name val="Calibri"/>
      <charset val="134"/>
    </font>
    <font>
      <sz val="9"/>
      <color rgb="FFFF0000"/>
      <name val="Courier"/>
      <charset val="1"/>
    </font>
    <font>
      <sz val="9"/>
      <color rgb="FF000000"/>
      <name val="Verdana"/>
      <charset val="1"/>
    </font>
    <font>
      <sz val="12"/>
      <color rgb="FFFF0000"/>
      <name val="Times New Roman Regular"/>
      <charset val="134"/>
    </font>
    <font>
      <sz val="12"/>
      <color rgb="FF000000"/>
      <name val="Arial Regular"/>
      <charset val="134"/>
    </font>
    <font>
      <b/>
      <sz val="12"/>
      <color rgb="FF000000"/>
      <name val="Times New Roman Regular"/>
      <charset val="1"/>
    </font>
    <font>
      <b/>
      <sz val="10"/>
      <color rgb="FF000000"/>
      <name val="Calibri"/>
      <charset val="134"/>
      <scheme val="minor"/>
    </font>
    <font>
      <sz val="9"/>
      <name val="Microsoft Sans Serif"/>
      <charset val="1"/>
    </font>
    <font>
      <sz val="10"/>
      <color rgb="FF000000"/>
      <name val="Calibri"/>
      <charset val="134"/>
      <scheme val="minor"/>
    </font>
    <font>
      <sz val="11"/>
      <color rgb="FF000000"/>
      <name val="Times New Roman"/>
      <charset val="134"/>
    </font>
    <font>
      <b/>
      <sz val="10"/>
      <color rgb="FF000000"/>
      <name val="Times New Roman"/>
      <charset val="134"/>
    </font>
    <font>
      <b/>
      <sz val="11"/>
      <color rgb="FF000000"/>
      <name val="Calibri"/>
      <charset val="1"/>
    </font>
    <font>
      <b/>
      <sz val="9"/>
      <color rgb="FF000000"/>
      <name val="Microsoft Sans Serif"/>
      <charset val="1"/>
    </font>
    <font>
      <sz val="9"/>
      <color rgb="FF000000"/>
      <name val="Microsoft Sans Serif"/>
      <charset val="1"/>
    </font>
    <font>
      <b/>
      <sz val="11"/>
      <color rgb="FF000000"/>
      <name val="Calibri"/>
      <charset val="134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9"/>
      <color rgb="FF000000"/>
      <name val="Courier"/>
      <charset val="1"/>
    </font>
    <font>
      <sz val="9"/>
      <color rgb="FF003399"/>
      <name val="Courier"/>
      <charset val="1"/>
    </font>
    <font>
      <sz val="12"/>
      <color rgb="FF000000"/>
      <name val="Times New Roman Regular"/>
      <charset val="134"/>
    </font>
    <font>
      <sz val="12"/>
      <color rgb="FF000000"/>
      <name val="Times New Roman Regular"/>
      <charset val="1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  <fill>
      <patternFill patternType="solid">
        <fgColor theme="0"/>
        <bgColor rgb="FFEFEFE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25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9" fillId="12" borderId="7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3" borderId="6" applyNumberFormat="0" applyFont="0" applyAlignment="0" applyProtection="0">
      <alignment vertical="center"/>
    </xf>
    <xf numFmtId="0" fontId="36" fillId="28" borderId="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12" borderId="5" applyNumberForma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9" fillId="8" borderId="3" applyNumberForma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49" fontId="3" fillId="0" borderId="1" xfId="0" applyNumberFormat="1" applyFont="1" applyFill="1" applyBorder="1" applyAlignment="1">
      <alignment horizontal="center" vertical="center" readingOrder="1"/>
    </xf>
    <xf numFmtId="49" fontId="3" fillId="0" borderId="0" xfId="0" applyNumberFormat="1" applyFont="1" applyFill="1" applyAlignment="1">
      <alignment horizontal="center" vertical="center" readingOrder="1"/>
    </xf>
    <xf numFmtId="0" fontId="4" fillId="0" borderId="1" xfId="0" applyFont="1" applyFill="1" applyBorder="1" applyAlignment="1"/>
    <xf numFmtId="0" fontId="4" fillId="0" borderId="0" xfId="0" applyFont="1" applyFill="1" applyAlignment="1"/>
    <xf numFmtId="0" fontId="5" fillId="0" borderId="1" xfId="0" applyFont="1" applyBorder="1" applyAlignment="1">
      <alignment horizontal="justify" vertical="top"/>
    </xf>
    <xf numFmtId="0" fontId="6" fillId="0" borderId="1" xfId="0" applyFont="1" applyBorder="1" applyAlignment="1">
      <alignment horizontal="justify" vertical="top" wrapText="1"/>
    </xf>
    <xf numFmtId="0" fontId="2" fillId="0" borderId="0" xfId="0" applyFont="1" applyAlignment="1">
      <alignment horizontal="left" wrapText="1" indent="1"/>
    </xf>
    <xf numFmtId="0" fontId="6" fillId="0" borderId="0" xfId="0" applyFont="1" applyAlignment="1">
      <alignment horizontal="left" wrapText="1" indent="1"/>
    </xf>
    <xf numFmtId="49" fontId="1" fillId="0" borderId="1" xfId="0" applyNumberFormat="1" applyFont="1" applyFill="1" applyBorder="1" applyAlignment="1">
      <alignment horizontal="center" vertical="center" readingOrder="1"/>
    </xf>
    <xf numFmtId="0" fontId="2" fillId="0" borderId="0" xfId="0" applyFont="1" applyAlignment="1">
      <alignment horizontal="justify" vertical="top" wrapText="1"/>
    </xf>
    <xf numFmtId="0" fontId="7" fillId="0" borderId="0" xfId="0" applyFont="1" applyAlignment="1"/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justify"/>
    </xf>
    <xf numFmtId="0" fontId="10" fillId="2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0" fillId="0" borderId="0" xfId="0" applyBorder="1"/>
    <xf numFmtId="11" fontId="12" fillId="0" borderId="1" xfId="0" applyNumberFormat="1" applyFont="1" applyBorder="1" applyAlignment="1">
      <alignment horizontal="left" vertical="top"/>
    </xf>
    <xf numFmtId="0" fontId="14" fillId="0" borderId="1" xfId="0" applyFont="1" applyBorder="1" applyAlignment="1">
      <alignment vertical="top"/>
    </xf>
    <xf numFmtId="0" fontId="14" fillId="0" borderId="1" xfId="0" applyFont="1" applyBorder="1" applyAlignment="1">
      <alignment vertical="top" wrapText="1"/>
    </xf>
    <xf numFmtId="0" fontId="15" fillId="0" borderId="0" xfId="0" applyFont="1"/>
    <xf numFmtId="0" fontId="16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top"/>
    </xf>
    <xf numFmtId="0" fontId="17" fillId="3" borderId="1" xfId="0" applyFont="1" applyFill="1" applyBorder="1" applyAlignment="1">
      <alignment horizontal="left" vertical="top"/>
    </xf>
    <xf numFmtId="0" fontId="11" fillId="4" borderId="1" xfId="0" applyFont="1" applyFill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6" fillId="5" borderId="1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horizontal="left" vertical="top"/>
    </xf>
    <xf numFmtId="0" fontId="11" fillId="7" borderId="1" xfId="0" applyFont="1" applyFill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6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top"/>
    </xf>
    <xf numFmtId="0" fontId="11" fillId="4" borderId="1" xfId="0" applyFont="1" applyFill="1" applyBorder="1" applyAlignment="1">
      <alignment horizontal="right" vertical="top"/>
    </xf>
    <xf numFmtId="0" fontId="18" fillId="0" borderId="0" xfId="0" applyFont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FEFE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Figure_15!$O$2</c:f>
              <c:strCache>
                <c:ptCount val="1"/>
                <c:pt idx="0">
                  <c:v>N22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elete val="1"/>
          </c:dLbls>
          <c:cat>
            <c:strRef>
              <c:f>Figure_15!$N$3:$N$13</c:f>
              <c:strCache>
                <c:ptCount val="11"/>
                <c:pt idx="0">
                  <c:v>Na</c:v>
                </c:pt>
                <c:pt idx="1">
                  <c:v>Mg</c:v>
                </c:pt>
                <c:pt idx="2">
                  <c:v>P</c:v>
                </c:pt>
                <c:pt idx="3">
                  <c:v>K</c:v>
                </c:pt>
                <c:pt idx="4">
                  <c:v>Ca</c:v>
                </c:pt>
                <c:pt idx="5">
                  <c:v>Cr</c:v>
                </c:pt>
                <c:pt idx="6">
                  <c:v>Mn</c:v>
                </c:pt>
                <c:pt idx="7">
                  <c:v>Fe</c:v>
                </c:pt>
                <c:pt idx="8">
                  <c:v>Cu</c:v>
                </c:pt>
                <c:pt idx="9">
                  <c:v>Zn</c:v>
                </c:pt>
                <c:pt idx="10">
                  <c:v>Se</c:v>
                </c:pt>
              </c:strCache>
            </c:strRef>
          </c:cat>
          <c:val>
            <c:numRef>
              <c:f>Figure_15!$O$3:$O$13</c:f>
              <c:numCache>
                <c:formatCode>General</c:formatCode>
                <c:ptCount val="11"/>
                <c:pt idx="0">
                  <c:v>50.019542</c:v>
                </c:pt>
                <c:pt idx="1">
                  <c:v>594.235345</c:v>
                </c:pt>
                <c:pt idx="2">
                  <c:v>1852.207702</c:v>
                </c:pt>
                <c:pt idx="3">
                  <c:v>1424.65818</c:v>
                </c:pt>
                <c:pt idx="4">
                  <c:v>16.890694</c:v>
                </c:pt>
                <c:pt idx="5">
                  <c:v>4.322243</c:v>
                </c:pt>
                <c:pt idx="6">
                  <c:v>10.85257</c:v>
                </c:pt>
                <c:pt idx="7">
                  <c:v>34.49486</c:v>
                </c:pt>
                <c:pt idx="8">
                  <c:v>3.662158</c:v>
                </c:pt>
                <c:pt idx="9">
                  <c:v>16.169683</c:v>
                </c:pt>
                <c:pt idx="10">
                  <c:v>0.0682</c:v>
                </c:pt>
              </c:numCache>
            </c:numRef>
          </c:val>
        </c:ser>
        <c:ser>
          <c:idx val="1"/>
          <c:order val="1"/>
          <c:tx>
            <c:strRef>
              <c:f>Figure_15!$P$2</c:f>
              <c:strCache>
                <c:ptCount val="1"/>
                <c:pt idx="0">
                  <c:v>M-507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delete val="1"/>
          </c:dLbls>
          <c:cat>
            <c:strRef>
              <c:f>Figure_15!$N$3:$N$13</c:f>
              <c:strCache>
                <c:ptCount val="11"/>
                <c:pt idx="0">
                  <c:v>Na</c:v>
                </c:pt>
                <c:pt idx="1">
                  <c:v>Mg</c:v>
                </c:pt>
                <c:pt idx="2">
                  <c:v>P</c:v>
                </c:pt>
                <c:pt idx="3">
                  <c:v>K</c:v>
                </c:pt>
                <c:pt idx="4">
                  <c:v>Ca</c:v>
                </c:pt>
                <c:pt idx="5">
                  <c:v>Cr</c:v>
                </c:pt>
                <c:pt idx="6">
                  <c:v>Mn</c:v>
                </c:pt>
                <c:pt idx="7">
                  <c:v>Fe</c:v>
                </c:pt>
                <c:pt idx="8">
                  <c:v>Cu</c:v>
                </c:pt>
                <c:pt idx="9">
                  <c:v>Zn</c:v>
                </c:pt>
                <c:pt idx="10">
                  <c:v>Se</c:v>
                </c:pt>
              </c:strCache>
            </c:strRef>
          </c:cat>
          <c:val>
            <c:numRef>
              <c:f>Figure_15!$P$3:$P$13</c:f>
              <c:numCache>
                <c:formatCode>General</c:formatCode>
                <c:ptCount val="11"/>
                <c:pt idx="0">
                  <c:v>34.179254</c:v>
                </c:pt>
                <c:pt idx="1">
                  <c:v>604.920049</c:v>
                </c:pt>
                <c:pt idx="2">
                  <c:v>1929.70491</c:v>
                </c:pt>
                <c:pt idx="3">
                  <c:v>1416.09761</c:v>
                </c:pt>
                <c:pt idx="4">
                  <c:v>15.157611</c:v>
                </c:pt>
                <c:pt idx="5">
                  <c:v>0.867043</c:v>
                </c:pt>
                <c:pt idx="6">
                  <c:v>11.088075</c:v>
                </c:pt>
                <c:pt idx="7">
                  <c:v>17.106381</c:v>
                </c:pt>
                <c:pt idx="8">
                  <c:v>3.564026</c:v>
                </c:pt>
                <c:pt idx="9">
                  <c:v>17.276543</c:v>
                </c:pt>
                <c:pt idx="10">
                  <c:v>0.0254</c:v>
                </c:pt>
              </c:numCache>
            </c:numRef>
          </c:val>
        </c:ser>
        <c:ser>
          <c:idx val="2"/>
          <c:order val="2"/>
          <c:tx>
            <c:strRef>
              <c:f>Up!#REF!</c:f>
              <c:strCache>
                <c:ptCount val="1"/>
                <c:pt idx="0">
                  <c:v/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delete val="1"/>
          </c:dLbls>
          <c:cat>
            <c:strRef>
              <c:f>Figure_15!$N$3:$N$13</c:f>
              <c:strCache>
                <c:ptCount val="11"/>
                <c:pt idx="0">
                  <c:v>Na</c:v>
                </c:pt>
                <c:pt idx="1">
                  <c:v>Mg</c:v>
                </c:pt>
                <c:pt idx="2">
                  <c:v>P</c:v>
                </c:pt>
                <c:pt idx="3">
                  <c:v>K</c:v>
                </c:pt>
                <c:pt idx="4">
                  <c:v>Ca</c:v>
                </c:pt>
                <c:pt idx="5">
                  <c:v>Cr</c:v>
                </c:pt>
                <c:pt idx="6">
                  <c:v>Mn</c:v>
                </c:pt>
                <c:pt idx="7">
                  <c:v>Fe</c:v>
                </c:pt>
                <c:pt idx="8">
                  <c:v>Cu</c:v>
                </c:pt>
                <c:pt idx="9">
                  <c:v>Zn</c:v>
                </c:pt>
                <c:pt idx="10">
                  <c:v>Se</c:v>
                </c:pt>
              </c:strCache>
            </c:strRef>
          </c:cat>
          <c:val>
            <c:numRef>
              <c:f>Up!#REF!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37489024"/>
        <c:axId val="137826688"/>
      </c:barChart>
      <c:catAx>
        <c:axId val="13748902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Arial Regular" panose="020B0604020202020204" charset="0"/>
                    <a:ea typeface="Arial Regular" panose="020B0604020202020204" charset="0"/>
                    <a:cs typeface="Arial Regular" panose="020B0604020202020204" charset="0"/>
                    <a:sym typeface="Arial Regular" panose="020B0604020202020204" charset="0"/>
                  </a:defRPr>
                </a:pPr>
                <a:r>
                  <a:rPr sz="1000" b="0">
                    <a:solidFill>
                      <a:sysClr val="windowText" lastClr="000000"/>
                    </a:solidFill>
                    <a:latin typeface="Arial Regular" panose="020B0604020202020204" charset="0"/>
                    <a:ea typeface="Arial Regular" panose="020B0604020202020204" charset="0"/>
                    <a:cs typeface="Arial Regular" panose="020B0604020202020204" charset="0"/>
                    <a:sym typeface="Arial Regular" panose="020B0604020202020204" charset="0"/>
                  </a:rPr>
                  <a:t>Minerals</a:t>
                </a:r>
                <a:endParaRPr sz="1000" b="0">
                  <a:solidFill>
                    <a:sysClr val="windowText" lastClr="000000"/>
                  </a:solidFill>
                  <a:latin typeface="Arial Regular" panose="020B0604020202020204" charset="0"/>
                  <a:ea typeface="Arial Regular" panose="020B0604020202020204" charset="0"/>
                  <a:cs typeface="Arial Regular" panose="020B0604020202020204" charset="0"/>
                  <a:sym typeface="Arial Regular" panose="020B060402020202020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ysClr val="windowText" lastClr="000000"/>
                </a:solidFill>
                <a:latin typeface="Arial Regular" panose="020B0604020202020204" charset="0"/>
                <a:ea typeface="Arial Regular" panose="020B0604020202020204" charset="0"/>
                <a:cs typeface="Arial Regular" panose="020B0604020202020204" charset="0"/>
                <a:sym typeface="Arial Regular" panose="020B0604020202020204" charset="0"/>
              </a:defRPr>
            </a:pPr>
          </a:p>
        </c:txPr>
        <c:crossAx val="137826688"/>
        <c:crosses val="autoZero"/>
        <c:auto val="1"/>
        <c:lblAlgn val="ctr"/>
        <c:lblOffset val="100"/>
        <c:noMultiLvlLbl val="0"/>
      </c:catAx>
      <c:valAx>
        <c:axId val="137826688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Arial Regular" panose="020B0604020202020204" charset="0"/>
                    <a:ea typeface="Arial Regular" panose="020B0604020202020204" charset="0"/>
                    <a:cs typeface="Arial Regular" panose="020B0604020202020204" charset="0"/>
                    <a:sym typeface="Arial Regular" panose="020B0604020202020204" charset="0"/>
                  </a:defRPr>
                </a:pPr>
                <a:r>
                  <a:rPr sz="1000" b="0">
                    <a:solidFill>
                      <a:sysClr val="windowText" lastClr="000000"/>
                    </a:solidFill>
                    <a:latin typeface="Arial Regular" panose="020B0604020202020204" charset="0"/>
                    <a:ea typeface="Arial Regular" panose="020B0604020202020204" charset="0"/>
                    <a:cs typeface="Arial Regular" panose="020B0604020202020204" charset="0"/>
                    <a:sym typeface="Arial Regular" panose="020B0604020202020204" charset="0"/>
                  </a:rPr>
                  <a:t>Conc. in ug/g</a:t>
                </a:r>
                <a:endParaRPr sz="1000" b="0">
                  <a:solidFill>
                    <a:sysClr val="windowText" lastClr="000000"/>
                  </a:solidFill>
                  <a:latin typeface="Arial Regular" panose="020B0604020202020204" charset="0"/>
                  <a:ea typeface="Arial Regular" panose="020B0604020202020204" charset="0"/>
                  <a:cs typeface="Arial Regular" panose="020B0604020202020204" charset="0"/>
                  <a:sym typeface="Arial Regular" panose="020B060402020202020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ysClr val="windowText" lastClr="000000"/>
                </a:solidFill>
                <a:latin typeface="Arial Regular" panose="020B0604020202020204" charset="0"/>
                <a:ea typeface="Arial Regular" panose="020B0604020202020204" charset="0"/>
                <a:cs typeface="Arial Regular" panose="020B0604020202020204" charset="0"/>
                <a:sym typeface="Arial Regular" panose="020B0604020202020204" charset="0"/>
              </a:defRPr>
            </a:pPr>
          </a:p>
        </c:txPr>
        <c:crossAx val="137489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ysClr val="windowText" lastClr="000000"/>
                </a:solidFill>
                <a:latin typeface="Arial Regular" panose="020B0604020202020204" charset="0"/>
                <a:ea typeface="Arial Regular" panose="020B0604020202020204" charset="0"/>
                <a:cs typeface="Arial Regular" panose="020B0604020202020204" charset="0"/>
                <a:sym typeface="Arial Regular" panose="020B0604020202020204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ysClr val="windowText" lastClr="000000"/>
                </a:solidFill>
                <a:latin typeface="Arial Regular" panose="020B0604020202020204" charset="0"/>
                <a:ea typeface="Arial Regular" panose="020B0604020202020204" charset="0"/>
                <a:cs typeface="Arial Regular" panose="020B0604020202020204" charset="0"/>
                <a:sym typeface="Arial Regular" panose="020B0604020202020204" charset="0"/>
              </a:defRPr>
            </a:pPr>
          </a:p>
        </c:txPr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Arial Regular" panose="020B0604020202020204" charset="0"/>
              <a:ea typeface="Arial Regular" panose="020B0604020202020204" charset="0"/>
              <a:cs typeface="Arial Regular" panose="020B0604020202020204" charset="0"/>
              <a:sym typeface="Arial Regular" panose="020B0604020202020204" charset="0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anchor="ctr"/>
    <a:lstStyle/>
    <a:p>
      <a:pPr>
        <a:defRPr lang="en-US" sz="1000" b="0">
          <a:solidFill>
            <a:sysClr val="windowText" lastClr="000000"/>
          </a:solidFill>
          <a:latin typeface="Arial Regular" panose="020B0604020202020204" charset="0"/>
          <a:ea typeface="Arial Regular" panose="020B0604020202020204" charset="0"/>
          <a:cs typeface="Arial Regular" panose="020B0604020202020204" charset="0"/>
          <a:sym typeface="Arial Regular" panose="020B0604020202020204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14605</xdr:colOff>
      <xdr:row>13</xdr:row>
      <xdr:rowOff>149225</xdr:rowOff>
    </xdr:from>
    <xdr:to>
      <xdr:col>16</xdr:col>
      <xdr:colOff>103505</xdr:colOff>
      <xdr:row>28</xdr:row>
      <xdr:rowOff>60960</xdr:rowOff>
    </xdr:to>
    <xdr:graphicFrame>
      <xdr:nvGraphicFramePr>
        <xdr:cNvPr id="2" name="Chart 1"/>
        <xdr:cNvGraphicFramePr/>
      </xdr:nvGraphicFramePr>
      <xdr:xfrm>
        <a:off x="10412730" y="2562225"/>
        <a:ext cx="2926715" cy="25787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kegg.jp/dbget-bin/www_bget?K14638" TargetMode="External"/><Relationship Id="rId8" Type="http://schemas.openxmlformats.org/officeDocument/2006/relationships/hyperlink" Target="https://www.kegg.jp/dbget-bin/www_bget?K14209" TargetMode="External"/><Relationship Id="rId7" Type="http://schemas.openxmlformats.org/officeDocument/2006/relationships/hyperlink" Target="https://www.kegg.jp/dbget-bin/www_bget?K14207" TargetMode="External"/><Relationship Id="rId6" Type="http://schemas.openxmlformats.org/officeDocument/2006/relationships/hyperlink" Target="https://www.kegg.jp/dbget-bin/www_bget?K08711" TargetMode="External"/><Relationship Id="rId5" Type="http://schemas.openxmlformats.org/officeDocument/2006/relationships/hyperlink" Target="https://www.kegg.jp/dbget-bin/www_bget?K08360" TargetMode="External"/><Relationship Id="rId4" Type="http://schemas.openxmlformats.org/officeDocument/2006/relationships/hyperlink" Target="https://www.kegg.jp/dbget-bin/www_bget?K08176" TargetMode="External"/><Relationship Id="rId3" Type="http://schemas.openxmlformats.org/officeDocument/2006/relationships/hyperlink" Target="https://www.kegg.jp/dbget-bin/www_bget?K05658" TargetMode="External"/><Relationship Id="rId2" Type="http://schemas.openxmlformats.org/officeDocument/2006/relationships/hyperlink" Target="https://www.kegg.jp/dbget-bin/www_bget?K03549" TargetMode="External"/><Relationship Id="rId17" Type="http://schemas.openxmlformats.org/officeDocument/2006/relationships/hyperlink" Target="https://www.kegg.jp/dbget-bin/www_bget?K00799" TargetMode="External"/><Relationship Id="rId16" Type="http://schemas.openxmlformats.org/officeDocument/2006/relationships/hyperlink" Target="https://www.kegg.jp/dbget-bin/www_bget?K24193" TargetMode="External"/><Relationship Id="rId15" Type="http://schemas.openxmlformats.org/officeDocument/2006/relationships/hyperlink" Target="https://www.kegg.jp/dbget-bin/www_bget?K24139" TargetMode="External"/><Relationship Id="rId14" Type="http://schemas.openxmlformats.org/officeDocument/2006/relationships/hyperlink" Target="https://www.kegg.jp/dbget-bin/www_bget?K22139" TargetMode="External"/><Relationship Id="rId13" Type="http://schemas.openxmlformats.org/officeDocument/2006/relationships/hyperlink" Target="https://www.kegg.jp/dbget-bin/www_bget?K21867" TargetMode="External"/><Relationship Id="rId12" Type="http://schemas.openxmlformats.org/officeDocument/2006/relationships/hyperlink" Target="https://www.kegg.jp/dbget-bin/www_bget?K20858" TargetMode="External"/><Relationship Id="rId11" Type="http://schemas.openxmlformats.org/officeDocument/2006/relationships/hyperlink" Target="https://www.kegg.jp/dbget-bin/www_bget?K15382" TargetMode="External"/><Relationship Id="rId10" Type="http://schemas.openxmlformats.org/officeDocument/2006/relationships/hyperlink" Target="https://www.kegg.jp/dbget-bin/www_bget?K15015" TargetMode="External"/><Relationship Id="rId1" Type="http://schemas.openxmlformats.org/officeDocument/2006/relationships/hyperlink" Target="https://www.kegg.jp/dbget-bin/www_bget?K03320" TargetMode="Externa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kegg.jp/entry/K15015" TargetMode="External"/><Relationship Id="rId8" Type="http://schemas.openxmlformats.org/officeDocument/2006/relationships/hyperlink" Target="https://www.kegg.jp/dbget-bin/www_bget?K24976" TargetMode="External"/><Relationship Id="rId7" Type="http://schemas.openxmlformats.org/officeDocument/2006/relationships/hyperlink" Target="https://www.kegg.jp/dbget-bin/www_bget?K17469" TargetMode="External"/><Relationship Id="rId6" Type="http://schemas.openxmlformats.org/officeDocument/2006/relationships/hyperlink" Target="https://www.kegg.jp/dbget-bin/www_bget?K15015" TargetMode="External"/><Relationship Id="rId5" Type="http://schemas.openxmlformats.org/officeDocument/2006/relationships/hyperlink" Target="https://www.kegg.jp/dbget-bin/www_bget?K14709" TargetMode="External"/><Relationship Id="rId4" Type="http://schemas.openxmlformats.org/officeDocument/2006/relationships/hyperlink" Target="https://www.kegg.jp/dbget-bin/www_bget?K05658" TargetMode="External"/><Relationship Id="rId3" Type="http://schemas.openxmlformats.org/officeDocument/2006/relationships/hyperlink" Target="https://www.kegg.jp/dbget-bin/www_bget?K03327" TargetMode="External"/><Relationship Id="rId2" Type="http://schemas.openxmlformats.org/officeDocument/2006/relationships/hyperlink" Target="http://rice.uga.edu/cgi-bin/ORF_infopage.cgi?orf=LOC_Os03g12530.1" TargetMode="External"/><Relationship Id="rId13" Type="http://schemas.openxmlformats.org/officeDocument/2006/relationships/hyperlink" Target="https://www.kegg.jp/entry/K17469" TargetMode="External"/><Relationship Id="rId12" Type="http://schemas.openxmlformats.org/officeDocument/2006/relationships/hyperlink" Target="https://www.kegg.jp/entry/K24976" TargetMode="External"/><Relationship Id="rId11" Type="http://schemas.openxmlformats.org/officeDocument/2006/relationships/hyperlink" Target="https://www.kegg.jp/entry/K03327" TargetMode="External"/><Relationship Id="rId10" Type="http://schemas.openxmlformats.org/officeDocument/2006/relationships/hyperlink" Target="https://www.kegg.jp/entry/K14709" TargetMode="External"/><Relationship Id="rId1" Type="http://schemas.openxmlformats.org/officeDocument/2006/relationships/hyperlink" Target="http://rice.uga.edu/cgi-bin/ORF_infopage.cgi?orf=LOC_Os06g34120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J16"/>
  <sheetViews>
    <sheetView workbookViewId="0">
      <selection activeCell="D31" sqref="D31"/>
    </sheetView>
  </sheetViews>
  <sheetFormatPr defaultColWidth="9" defaultRowHeight="14"/>
  <cols>
    <col min="1" max="1" width="6.2734375" customWidth="1"/>
    <col min="2" max="2" width="11" customWidth="1"/>
    <col min="3" max="3" width="9.453125" customWidth="1"/>
    <col min="4" max="4" width="13.546875" customWidth="1"/>
    <col min="5" max="5" width="10.453125" customWidth="1"/>
    <col min="6" max="6" width="10" customWidth="1"/>
    <col min="7" max="7" width="11.7265625" customWidth="1"/>
    <col min="8" max="8" width="10" customWidth="1"/>
    <col min="9" max="9" width="11.09375" customWidth="1"/>
    <col min="10" max="10" width="10" customWidth="1"/>
    <col min="11" max="11" width="11.09375" customWidth="1"/>
    <col min="12" max="12" width="10" customWidth="1"/>
    <col min="13" max="13" width="11.09375" customWidth="1"/>
    <col min="14" max="14" width="10" customWidth="1"/>
    <col min="15" max="15" width="11.09375" customWidth="1"/>
    <col min="16" max="16" width="10" customWidth="1"/>
    <col min="17" max="17" width="11.09375" customWidth="1"/>
    <col min="18" max="18" width="10" customWidth="1"/>
    <col min="19" max="19" width="11.09375" customWidth="1"/>
    <col min="20" max="20" width="10" customWidth="1"/>
    <col min="21" max="21" width="11.09375" customWidth="1"/>
    <col min="22" max="22" width="10" customWidth="1"/>
    <col min="23" max="23" width="11.09375" customWidth="1"/>
    <col min="24" max="24" width="10" customWidth="1"/>
    <col min="25" max="25" width="11.09375" customWidth="1"/>
    <col min="26" max="26" width="10" customWidth="1"/>
    <col min="27" max="1025" width="9.09375" customWidth="1"/>
  </cols>
  <sheetData>
    <row r="1" s="29" customFormat="1" ht="18" customHeight="1" spans="1:1024">
      <c r="A1" s="40"/>
      <c r="B1" s="40"/>
      <c r="C1" s="40"/>
      <c r="D1" s="40"/>
      <c r="E1" s="40" t="s">
        <v>0</v>
      </c>
      <c r="F1" s="40"/>
      <c r="G1" s="40" t="s">
        <v>1</v>
      </c>
      <c r="H1" s="40"/>
      <c r="I1" s="40" t="s">
        <v>2</v>
      </c>
      <c r="J1" s="40"/>
      <c r="K1" s="40" t="s">
        <v>3</v>
      </c>
      <c r="L1" s="40"/>
      <c r="M1" s="40" t="s">
        <v>4</v>
      </c>
      <c r="N1" s="40"/>
      <c r="O1" s="40" t="s">
        <v>5</v>
      </c>
      <c r="P1" s="40"/>
      <c r="Q1" s="40" t="s">
        <v>6</v>
      </c>
      <c r="R1" s="40"/>
      <c r="S1" s="40" t="s">
        <v>7</v>
      </c>
      <c r="T1" s="40"/>
      <c r="U1" s="40" t="s">
        <v>8</v>
      </c>
      <c r="V1" s="40"/>
      <c r="W1" s="40" t="s">
        <v>9</v>
      </c>
      <c r="X1" s="40"/>
      <c r="Y1" s="40" t="s">
        <v>10</v>
      </c>
      <c r="Z1" s="40"/>
      <c r="AMH1"/>
      <c r="AMI1"/>
      <c r="AMJ1"/>
    </row>
    <row r="2" ht="18" customHeight="1" spans="1:26">
      <c r="A2" s="41" t="s">
        <v>11</v>
      </c>
      <c r="B2" s="41" t="s">
        <v>12</v>
      </c>
      <c r="C2" s="41" t="s">
        <v>13</v>
      </c>
      <c r="D2" s="41" t="s">
        <v>14</v>
      </c>
      <c r="E2" s="40" t="s">
        <v>15</v>
      </c>
      <c r="F2" s="41" t="s">
        <v>16</v>
      </c>
      <c r="G2" s="41" t="s">
        <v>15</v>
      </c>
      <c r="H2" s="40" t="s">
        <v>16</v>
      </c>
      <c r="I2" s="41" t="s">
        <v>15</v>
      </c>
      <c r="J2" s="41" t="s">
        <v>16</v>
      </c>
      <c r="K2" s="40" t="s">
        <v>15</v>
      </c>
      <c r="L2" s="41" t="s">
        <v>16</v>
      </c>
      <c r="M2" s="40" t="s">
        <v>15</v>
      </c>
      <c r="N2" s="41" t="s">
        <v>16</v>
      </c>
      <c r="O2" s="40" t="s">
        <v>15</v>
      </c>
      <c r="P2" s="41" t="s">
        <v>16</v>
      </c>
      <c r="Q2" s="40" t="s">
        <v>15</v>
      </c>
      <c r="R2" s="41" t="s">
        <v>16</v>
      </c>
      <c r="S2" s="40" t="s">
        <v>15</v>
      </c>
      <c r="T2" s="41" t="s">
        <v>16</v>
      </c>
      <c r="U2" s="40" t="s">
        <v>15</v>
      </c>
      <c r="V2" s="41" t="s">
        <v>16</v>
      </c>
      <c r="W2" s="40" t="s">
        <v>15</v>
      </c>
      <c r="X2" s="41" t="s">
        <v>16</v>
      </c>
      <c r="Y2" s="40" t="s">
        <v>15</v>
      </c>
      <c r="Z2" s="41" t="s">
        <v>16</v>
      </c>
    </row>
    <row r="3" spans="1:26">
      <c r="A3" s="42" t="s">
        <v>17</v>
      </c>
      <c r="B3" s="20" t="s">
        <v>18</v>
      </c>
      <c r="C3" s="43"/>
      <c r="D3" s="20"/>
      <c r="E3" s="44">
        <v>0</v>
      </c>
      <c r="F3" s="44" t="s">
        <v>19</v>
      </c>
      <c r="G3" s="43">
        <v>0</v>
      </c>
      <c r="H3" s="43" t="s">
        <v>19</v>
      </c>
      <c r="I3" s="43">
        <v>0</v>
      </c>
      <c r="J3" s="43" t="s">
        <v>19</v>
      </c>
      <c r="K3" s="44">
        <v>0</v>
      </c>
      <c r="L3" s="44" t="s">
        <v>19</v>
      </c>
      <c r="M3" s="43">
        <v>0</v>
      </c>
      <c r="N3" s="43" t="s">
        <v>19</v>
      </c>
      <c r="O3" s="43">
        <v>0</v>
      </c>
      <c r="P3" s="43" t="s">
        <v>19</v>
      </c>
      <c r="Q3" s="44">
        <v>0</v>
      </c>
      <c r="R3" s="44" t="s">
        <v>19</v>
      </c>
      <c r="S3" s="43">
        <v>0</v>
      </c>
      <c r="T3" s="43" t="s">
        <v>19</v>
      </c>
      <c r="U3" s="44">
        <v>0</v>
      </c>
      <c r="V3" s="44" t="s">
        <v>19</v>
      </c>
      <c r="W3" s="43">
        <v>0</v>
      </c>
      <c r="X3" s="43" t="s">
        <v>19</v>
      </c>
      <c r="Y3" s="43">
        <v>0</v>
      </c>
      <c r="Z3" s="43" t="s">
        <v>19</v>
      </c>
    </row>
    <row r="4" spans="1:26">
      <c r="A4" s="42" t="s">
        <v>17</v>
      </c>
      <c r="B4" s="20" t="s">
        <v>20</v>
      </c>
      <c r="C4" s="43"/>
      <c r="D4" s="20"/>
      <c r="E4" s="44" t="s">
        <v>21</v>
      </c>
      <c r="F4" s="44" t="s">
        <v>19</v>
      </c>
      <c r="G4" s="43">
        <v>8.53426821813714</v>
      </c>
      <c r="H4" s="43">
        <v>4.3985891542495</v>
      </c>
      <c r="I4" s="43">
        <v>8.66231745396861</v>
      </c>
      <c r="J4" s="43">
        <v>9.42832854144277</v>
      </c>
      <c r="K4" s="44" t="s">
        <v>21</v>
      </c>
      <c r="L4" s="44" t="s">
        <v>19</v>
      </c>
      <c r="M4" s="43">
        <v>8.06636010531403</v>
      </c>
      <c r="N4" s="43">
        <v>3.85789250848679</v>
      </c>
      <c r="O4" s="43">
        <v>12.4978363056345</v>
      </c>
      <c r="P4" s="43">
        <v>3.97037522614414</v>
      </c>
      <c r="Q4" s="44">
        <v>12.1999015034581</v>
      </c>
      <c r="R4" s="44">
        <v>3.66876437660419</v>
      </c>
      <c r="S4" s="43">
        <v>11.3426032850344</v>
      </c>
      <c r="T4" s="43">
        <v>3.98675655252271</v>
      </c>
      <c r="U4" s="44">
        <v>12.0774022517736</v>
      </c>
      <c r="V4" s="44">
        <v>3.7422913757626</v>
      </c>
      <c r="W4" s="43">
        <v>10.9640510378436</v>
      </c>
      <c r="X4" s="43">
        <v>4.70508306043682</v>
      </c>
      <c r="Y4" s="43">
        <v>9.90956389899434</v>
      </c>
      <c r="Z4" s="43">
        <v>3.12681879352742</v>
      </c>
    </row>
    <row r="5" spans="1:26">
      <c r="A5" s="42" t="s">
        <v>17</v>
      </c>
      <c r="B5" s="20" t="s">
        <v>22</v>
      </c>
      <c r="C5" s="43"/>
      <c r="D5" s="20"/>
      <c r="E5" s="44" t="s">
        <v>21</v>
      </c>
      <c r="F5" s="44" t="s">
        <v>19</v>
      </c>
      <c r="G5" s="43">
        <v>17.1140109642114</v>
      </c>
      <c r="H5" s="43">
        <v>9.8434969381669</v>
      </c>
      <c r="I5" s="43">
        <v>18.155968781508</v>
      </c>
      <c r="J5" s="43">
        <v>3.35262991098391</v>
      </c>
      <c r="K5" s="44">
        <v>8.15457120787679</v>
      </c>
      <c r="L5" s="44">
        <v>30.2257653706163</v>
      </c>
      <c r="M5" s="43">
        <v>16.5175150617728</v>
      </c>
      <c r="N5" s="43">
        <v>13.6485936922962</v>
      </c>
      <c r="O5" s="43">
        <v>22.5960953804736</v>
      </c>
      <c r="P5" s="43">
        <v>8.67476212193805</v>
      </c>
      <c r="Q5" s="44">
        <v>22.3588881917269</v>
      </c>
      <c r="R5" s="44">
        <v>8.86895120617761</v>
      </c>
      <c r="S5" s="43">
        <v>22.0381462077498</v>
      </c>
      <c r="T5" s="43">
        <v>7.25470852566558</v>
      </c>
      <c r="U5" s="44">
        <v>22.392098285068</v>
      </c>
      <c r="V5" s="44">
        <v>10.3789968883154</v>
      </c>
      <c r="W5" s="43">
        <v>20.6204319156869</v>
      </c>
      <c r="X5" s="43">
        <v>8.86845286482905</v>
      </c>
      <c r="Y5" s="43">
        <v>17.8584366061006</v>
      </c>
      <c r="Z5" s="43">
        <v>5.44477500820299</v>
      </c>
    </row>
    <row r="6" spans="1:26">
      <c r="A6" s="42" t="s">
        <v>17</v>
      </c>
      <c r="B6" s="20" t="s">
        <v>23</v>
      </c>
      <c r="C6" s="43"/>
      <c r="D6" s="20"/>
      <c r="E6" s="44">
        <v>37.4801219289186</v>
      </c>
      <c r="F6" s="44">
        <v>12.8920114031831</v>
      </c>
      <c r="G6" s="43">
        <v>45.5405221755653</v>
      </c>
      <c r="H6" s="43">
        <v>5.42633410910421</v>
      </c>
      <c r="I6" s="43">
        <v>26.5555646358289</v>
      </c>
      <c r="J6" s="43">
        <v>18.7159002670291</v>
      </c>
      <c r="K6" s="44">
        <v>49.7782580122573</v>
      </c>
      <c r="L6" s="44">
        <v>7.37704615619788</v>
      </c>
      <c r="M6" s="43">
        <v>43.4738942677338</v>
      </c>
      <c r="N6" s="43">
        <v>7.82240388274488</v>
      </c>
      <c r="O6" s="43">
        <v>45.8384707764452</v>
      </c>
      <c r="P6" s="43">
        <v>6.18147995890063</v>
      </c>
      <c r="Q6" s="44">
        <v>46.3328360812368</v>
      </c>
      <c r="R6" s="44">
        <v>6.04484555452649</v>
      </c>
      <c r="S6" s="43">
        <v>45.7467830132274</v>
      </c>
      <c r="T6" s="43">
        <v>6.92083867421144</v>
      </c>
      <c r="U6" s="44">
        <v>46.5415112623604</v>
      </c>
      <c r="V6" s="44">
        <v>6.24346607450724</v>
      </c>
      <c r="W6" s="43">
        <v>53.0107823333001</v>
      </c>
      <c r="X6" s="43">
        <v>6.59959807700341</v>
      </c>
      <c r="Y6" s="43">
        <v>46.6049460103109</v>
      </c>
      <c r="Z6" s="43">
        <v>5.77567094147013</v>
      </c>
    </row>
    <row r="7" spans="1:26">
      <c r="A7" s="42" t="s">
        <v>17</v>
      </c>
      <c r="B7" s="20" t="s">
        <v>24</v>
      </c>
      <c r="C7" s="43"/>
      <c r="D7" s="20"/>
      <c r="E7" s="44">
        <v>77.8748074344596</v>
      </c>
      <c r="F7" s="44">
        <v>8.51244116969484</v>
      </c>
      <c r="G7" s="43">
        <v>92.6972448688048</v>
      </c>
      <c r="H7" s="43">
        <v>6.52949148077047</v>
      </c>
      <c r="I7" s="43">
        <v>77.9641590843868</v>
      </c>
      <c r="J7" s="43">
        <v>10.5290759525491</v>
      </c>
      <c r="K7" s="44">
        <v>116.529776961429</v>
      </c>
      <c r="L7" s="44">
        <v>6.598071848083</v>
      </c>
      <c r="M7" s="43">
        <v>88.3651782269689</v>
      </c>
      <c r="N7" s="43">
        <v>6.93359732591649</v>
      </c>
      <c r="O7" s="43">
        <v>92.7732484315721</v>
      </c>
      <c r="P7" s="43">
        <v>5.57858323214215</v>
      </c>
      <c r="Q7" s="44">
        <v>93.5938174653159</v>
      </c>
      <c r="R7" s="44">
        <v>5.39076041774447</v>
      </c>
      <c r="S7" s="43">
        <v>91.0910474481939</v>
      </c>
      <c r="T7" s="43">
        <v>5.37150085705649</v>
      </c>
      <c r="U7" s="44">
        <v>94.3336421254095</v>
      </c>
      <c r="V7" s="44">
        <v>5.75553236635298</v>
      </c>
      <c r="W7" s="43">
        <v>107.269063304986</v>
      </c>
      <c r="X7" s="43">
        <v>6.18583462193174</v>
      </c>
      <c r="Y7" s="43">
        <v>92.5668402026594</v>
      </c>
      <c r="Z7" s="43">
        <v>6.92527938557451</v>
      </c>
    </row>
    <row r="8" spans="1:26">
      <c r="A8" s="42" t="s">
        <v>17</v>
      </c>
      <c r="B8" s="20" t="s">
        <v>25</v>
      </c>
      <c r="C8" s="43"/>
      <c r="D8" s="20"/>
      <c r="E8" s="44">
        <v>218.834005708235</v>
      </c>
      <c r="F8" s="44">
        <v>1.98797913357434</v>
      </c>
      <c r="G8" s="43">
        <v>205.128132514378</v>
      </c>
      <c r="H8" s="43">
        <v>0.757708882881274</v>
      </c>
      <c r="I8" s="43">
        <v>217.130316548</v>
      </c>
      <c r="J8" s="43">
        <v>3.06434896940934</v>
      </c>
      <c r="K8" s="44">
        <v>193.64942693722</v>
      </c>
      <c r="L8" s="44">
        <v>0.767504185298745</v>
      </c>
      <c r="M8" s="43">
        <v>207.893867808139</v>
      </c>
      <c r="N8" s="43">
        <v>1.53079707599026</v>
      </c>
      <c r="O8" s="43">
        <v>204.269256736774</v>
      </c>
      <c r="P8" s="43">
        <v>1.7451689034348</v>
      </c>
      <c r="Q8" s="44">
        <v>203.773998352687</v>
      </c>
      <c r="R8" s="44">
        <v>1.55800848024691</v>
      </c>
      <c r="S8" s="43">
        <v>205.24683573757</v>
      </c>
      <c r="T8" s="43">
        <v>0.260909112288956</v>
      </c>
      <c r="U8" s="44">
        <v>203.35472118061</v>
      </c>
      <c r="V8" s="44">
        <v>1.17661549862269</v>
      </c>
      <c r="W8" s="43">
        <v>195.502527020721</v>
      </c>
      <c r="X8" s="43">
        <v>2.18827078561461</v>
      </c>
      <c r="Y8" s="43">
        <v>204.784021540533</v>
      </c>
      <c r="Z8" s="43">
        <v>1.40806605855415</v>
      </c>
    </row>
    <row r="9" spans="1:26">
      <c r="A9" s="42" t="s">
        <v>26</v>
      </c>
      <c r="B9" s="20" t="s">
        <v>27</v>
      </c>
      <c r="C9" s="43">
        <v>40</v>
      </c>
      <c r="D9" s="20">
        <v>0.3525</v>
      </c>
      <c r="E9" s="44">
        <v>440.797216489579</v>
      </c>
      <c r="F9" s="44">
        <v>8.27848438762027</v>
      </c>
      <c r="G9" s="43">
        <v>5236.69897688395</v>
      </c>
      <c r="H9" s="43">
        <v>1.9629071007442</v>
      </c>
      <c r="I9" s="43">
        <v>16322.5803698889</v>
      </c>
      <c r="J9" s="43">
        <v>2.5922724555033</v>
      </c>
      <c r="K9" s="44">
        <v>12554.800213447</v>
      </c>
      <c r="L9" s="44">
        <v>3.16332437199187</v>
      </c>
      <c r="M9" s="43">
        <v>148.849244633178</v>
      </c>
      <c r="N9" s="43">
        <v>0.648489979935422</v>
      </c>
      <c r="O9" s="43">
        <v>38.0897702031639</v>
      </c>
      <c r="P9" s="43">
        <v>1.27214043842319</v>
      </c>
      <c r="Q9" s="44">
        <v>95.6382768082714</v>
      </c>
      <c r="R9" s="44">
        <v>0.488265778667575</v>
      </c>
      <c r="S9" s="43">
        <v>303.985957557947</v>
      </c>
      <c r="T9" s="43">
        <v>0.270448641680514</v>
      </c>
      <c r="U9" s="44">
        <v>32.2727681350401</v>
      </c>
      <c r="V9" s="44">
        <v>0.679824701346322</v>
      </c>
      <c r="W9" s="43">
        <v>142.495333912461</v>
      </c>
      <c r="X9" s="43">
        <v>0.763817131074108</v>
      </c>
      <c r="Y9" s="43">
        <v>0.60071768879539</v>
      </c>
      <c r="Z9" s="43">
        <v>30.119233708244</v>
      </c>
    </row>
    <row r="10" spans="1:26">
      <c r="A10" s="42" t="s">
        <v>26</v>
      </c>
      <c r="B10" s="20" t="s">
        <v>28</v>
      </c>
      <c r="C10" s="43">
        <v>40</v>
      </c>
      <c r="D10" s="20">
        <v>0.4371</v>
      </c>
      <c r="E10" s="44">
        <v>373.493803263854</v>
      </c>
      <c r="F10" s="44">
        <v>1.10092346823974</v>
      </c>
      <c r="G10" s="43">
        <v>6610.26383122956</v>
      </c>
      <c r="H10" s="43">
        <v>0.580062466416776</v>
      </c>
      <c r="I10" s="43">
        <v>21086.850350825</v>
      </c>
      <c r="J10" s="43">
        <v>0.268197956214261</v>
      </c>
      <c r="K10" s="44">
        <v>15474.4066426879</v>
      </c>
      <c r="L10" s="44">
        <v>0.755327118738425</v>
      </c>
      <c r="M10" s="43">
        <v>165.634798134023</v>
      </c>
      <c r="N10" s="43">
        <v>0.672403279053607</v>
      </c>
      <c r="O10" s="43">
        <v>9.47461633965628</v>
      </c>
      <c r="P10" s="43">
        <v>0.635668602372514</v>
      </c>
      <c r="Q10" s="44">
        <v>121.164935472363</v>
      </c>
      <c r="R10" s="44">
        <v>0.608199905533739</v>
      </c>
      <c r="S10" s="43">
        <v>186.929978802678</v>
      </c>
      <c r="T10" s="43">
        <v>0.312155154328776</v>
      </c>
      <c r="U10" s="44">
        <v>38.9458990648268</v>
      </c>
      <c r="V10" s="44">
        <v>0.542543454812898</v>
      </c>
      <c r="W10" s="43">
        <v>188.789419948304</v>
      </c>
      <c r="X10" s="43">
        <v>1.09365332926127</v>
      </c>
      <c r="Y10" s="43">
        <v>0.277260360256041</v>
      </c>
      <c r="Z10" s="43">
        <v>27.5379788598788</v>
      </c>
    </row>
    <row r="11" spans="1:26">
      <c r="A11" s="42" t="s">
        <v>26</v>
      </c>
      <c r="B11" s="20" t="s">
        <v>29</v>
      </c>
      <c r="C11" s="43">
        <v>40</v>
      </c>
      <c r="D11" s="20">
        <v>0.3965</v>
      </c>
      <c r="E11" s="44">
        <v>202.93324198884</v>
      </c>
      <c r="F11" s="44">
        <v>1.90553802340702</v>
      </c>
      <c r="G11" s="43">
        <v>5648.83448472405</v>
      </c>
      <c r="H11" s="43">
        <v>1.06467383759691</v>
      </c>
      <c r="I11" s="43">
        <v>17443.6747555238</v>
      </c>
      <c r="J11" s="43">
        <v>1.36004513102355</v>
      </c>
      <c r="K11" s="44">
        <v>13731.743550025</v>
      </c>
      <c r="L11" s="44">
        <v>1.78766410115642</v>
      </c>
      <c r="M11" s="43">
        <v>113.459175418824</v>
      </c>
      <c r="N11" s="43">
        <v>2.79903402405794</v>
      </c>
      <c r="O11" s="43">
        <v>8.52532173696384</v>
      </c>
      <c r="P11" s="43">
        <v>1.01218127825108</v>
      </c>
      <c r="Q11" s="44">
        <v>85.813229118243</v>
      </c>
      <c r="R11" s="44">
        <v>1.35240047224443</v>
      </c>
      <c r="S11" s="43">
        <v>131.274945139741</v>
      </c>
      <c r="T11" s="43">
        <v>1.17433633313832</v>
      </c>
      <c r="U11" s="44">
        <v>43.8080878029575</v>
      </c>
      <c r="V11" s="44">
        <v>1.16293738582887</v>
      </c>
      <c r="W11" s="43">
        <v>198.090240415661</v>
      </c>
      <c r="X11" s="43">
        <v>0.532319722513935</v>
      </c>
      <c r="Y11" s="43">
        <v>2.6599093298311e-17</v>
      </c>
      <c r="Z11" s="43">
        <v>7.96055152525532e+16</v>
      </c>
    </row>
    <row r="16" spans="5:5">
      <c r="E16" s="45" t="s">
        <v>30</v>
      </c>
    </row>
  </sheetData>
  <mergeCells count="11"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X8"/>
  <sheetViews>
    <sheetView workbookViewId="0">
      <selection activeCell="A3" sqref="A3:A4"/>
    </sheetView>
  </sheetViews>
  <sheetFormatPr defaultColWidth="9" defaultRowHeight="14" outlineLevelRow="7"/>
  <cols>
    <col min="1" max="1" width="11" customWidth="1"/>
    <col min="2" max="2" width="10.8203125" customWidth="1"/>
    <col min="3" max="3" width="13.546875" customWidth="1"/>
    <col min="4" max="4" width="12.2734375" customWidth="1"/>
    <col min="5" max="5" width="12.3671875" customWidth="1"/>
    <col min="6" max="6" width="11.1796875" customWidth="1"/>
    <col min="7" max="7" width="11.2734375" customWidth="1"/>
    <col min="8" max="8" width="12.2734375" customWidth="1"/>
    <col min="9" max="9" width="11.90625" customWidth="1"/>
    <col min="10" max="10" width="12.3671875" customWidth="1"/>
    <col min="11" max="11" width="12.09375" customWidth="1"/>
    <col min="12" max="12" width="12.2734375" customWidth="1"/>
    <col min="13" max="13" width="12.09375" customWidth="1"/>
    <col min="14" max="15" width="12.1796875" customWidth="1"/>
  </cols>
  <sheetData>
    <row r="1" s="29" customFormat="1" ht="18" customHeight="1" spans="1:1012">
      <c r="A1" s="30"/>
      <c r="B1" s="30"/>
      <c r="C1" s="30"/>
      <c r="D1" s="31" t="s">
        <v>0</v>
      </c>
      <c r="E1" s="31" t="s">
        <v>1</v>
      </c>
      <c r="F1" s="31" t="s">
        <v>2</v>
      </c>
      <c r="G1" s="31" t="s">
        <v>3</v>
      </c>
      <c r="H1" s="31" t="s">
        <v>4</v>
      </c>
      <c r="I1" s="31" t="s">
        <v>5</v>
      </c>
      <c r="J1" s="31" t="s">
        <v>6</v>
      </c>
      <c r="K1" s="31" t="s">
        <v>7</v>
      </c>
      <c r="L1" s="31" t="s">
        <v>8</v>
      </c>
      <c r="M1" s="31" t="s">
        <v>9</v>
      </c>
      <c r="N1" s="31" t="s">
        <v>10</v>
      </c>
      <c r="ALV1"/>
      <c r="ALW1"/>
      <c r="ALX1"/>
    </row>
    <row r="2" ht="18" customHeight="1" spans="1:14">
      <c r="A2" s="32" t="s">
        <v>12</v>
      </c>
      <c r="B2" s="32" t="s">
        <v>13</v>
      </c>
      <c r="C2" s="32" t="s">
        <v>14</v>
      </c>
      <c r="D2" s="30" t="s">
        <v>15</v>
      </c>
      <c r="E2" s="32" t="s">
        <v>15</v>
      </c>
      <c r="F2" s="32" t="s">
        <v>15</v>
      </c>
      <c r="G2" s="30" t="s">
        <v>15</v>
      </c>
      <c r="H2" s="30" t="s">
        <v>15</v>
      </c>
      <c r="I2" s="30" t="s">
        <v>15</v>
      </c>
      <c r="J2" s="30" t="s">
        <v>15</v>
      </c>
      <c r="K2" s="30" t="s">
        <v>15</v>
      </c>
      <c r="L2" s="30" t="s">
        <v>15</v>
      </c>
      <c r="M2" s="30" t="s">
        <v>15</v>
      </c>
      <c r="N2" s="30" t="s">
        <v>15</v>
      </c>
    </row>
    <row r="3" spans="1:14">
      <c r="A3" s="20" t="s">
        <v>31</v>
      </c>
      <c r="B3" s="20">
        <v>40</v>
      </c>
      <c r="C3" s="20">
        <v>0.3525</v>
      </c>
      <c r="D3" s="33">
        <v>440.797216489579</v>
      </c>
      <c r="E3" s="20">
        <v>5236.69897688395</v>
      </c>
      <c r="F3" s="20">
        <v>16322.5803698889</v>
      </c>
      <c r="G3" s="33">
        <v>12554.800213447</v>
      </c>
      <c r="H3" s="20">
        <v>148.849244633178</v>
      </c>
      <c r="I3" s="20">
        <v>38.0897702031639</v>
      </c>
      <c r="J3" s="33">
        <v>95.6382768082714</v>
      </c>
      <c r="K3" s="20">
        <v>303.985957557947</v>
      </c>
      <c r="L3" s="33">
        <v>32.2727681350401</v>
      </c>
      <c r="M3" s="20">
        <v>142.495333912461</v>
      </c>
      <c r="N3" s="20">
        <v>0.60071768879539</v>
      </c>
    </row>
    <row r="4" spans="1:14">
      <c r="A4" s="20" t="s">
        <v>32</v>
      </c>
      <c r="B4" s="20">
        <v>40</v>
      </c>
      <c r="C4" s="20">
        <v>0.4371</v>
      </c>
      <c r="D4" s="33">
        <v>373.493803263854</v>
      </c>
      <c r="E4" s="20">
        <v>6610.26383122956</v>
      </c>
      <c r="F4" s="20">
        <v>21086.850350825</v>
      </c>
      <c r="G4" s="33">
        <v>15474.4066426879</v>
      </c>
      <c r="H4" s="20">
        <v>165.634798134023</v>
      </c>
      <c r="I4" s="20">
        <v>9.47461633965628</v>
      </c>
      <c r="J4" s="33">
        <v>121.164935472363</v>
      </c>
      <c r="K4" s="20">
        <v>186.929978802678</v>
      </c>
      <c r="L4" s="33">
        <v>38.9458990648268</v>
      </c>
      <c r="M4" s="20">
        <v>188.789419948304</v>
      </c>
      <c r="N4" s="20">
        <v>0.277260360256041</v>
      </c>
    </row>
    <row r="5" spans="1:14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="29" customFormat="1" ht="18" customHeight="1" spans="1:998">
      <c r="A6" s="36" t="s">
        <v>33</v>
      </c>
      <c r="B6" s="36" t="s">
        <v>34</v>
      </c>
      <c r="C6" s="36" t="s">
        <v>35</v>
      </c>
      <c r="D6" s="36" t="s">
        <v>36</v>
      </c>
      <c r="E6" s="36" t="s">
        <v>37</v>
      </c>
      <c r="F6" s="36" t="s">
        <v>38</v>
      </c>
      <c r="G6" s="36" t="s">
        <v>39</v>
      </c>
      <c r="H6" s="36" t="s">
        <v>40</v>
      </c>
      <c r="I6" s="36" t="s">
        <v>41</v>
      </c>
      <c r="J6" s="36" t="s">
        <v>42</v>
      </c>
      <c r="K6" s="36" t="s">
        <v>43</v>
      </c>
      <c r="L6" s="36" t="s">
        <v>44</v>
      </c>
      <c r="M6" s="39"/>
      <c r="ALH6"/>
      <c r="ALI6"/>
      <c r="ALJ6"/>
    </row>
    <row r="7" spans="1:12">
      <c r="A7" s="37" t="s">
        <v>31</v>
      </c>
      <c r="B7" s="38">
        <f>D3/(0.3525/40*1000000)</f>
        <v>0.0500195422966898</v>
      </c>
      <c r="C7" s="38">
        <f>E3/8812.5</f>
        <v>0.594235344894633</v>
      </c>
      <c r="D7" s="38">
        <f t="shared" ref="D7:L7" si="0">F3/8812.5</f>
        <v>1.85220770154768</v>
      </c>
      <c r="E7" s="38">
        <f t="shared" si="0"/>
        <v>1.42465818024931</v>
      </c>
      <c r="F7" s="38">
        <f t="shared" si="0"/>
        <v>0.0168906944264599</v>
      </c>
      <c r="G7" s="38">
        <f t="shared" si="0"/>
        <v>0.00432224342730938</v>
      </c>
      <c r="H7" s="38">
        <f t="shared" si="0"/>
        <v>0.0108525704179599</v>
      </c>
      <c r="I7" s="38">
        <f t="shared" si="0"/>
        <v>0.0344948604321075</v>
      </c>
      <c r="J7" s="38">
        <f t="shared" si="0"/>
        <v>0.00366215808624569</v>
      </c>
      <c r="K7" s="38">
        <f t="shared" si="0"/>
        <v>0.0161696832808466</v>
      </c>
      <c r="L7" s="38">
        <f t="shared" si="0"/>
        <v>6.81665462462854e-5</v>
      </c>
    </row>
    <row r="8" spans="1:13">
      <c r="A8" s="37" t="s">
        <v>32</v>
      </c>
      <c r="B8" s="38">
        <f>D4/(0.4371/40*1000000)</f>
        <v>0.0341792544739285</v>
      </c>
      <c r="C8" s="38">
        <f>E4/10927.5</f>
        <v>0.604920048614007</v>
      </c>
      <c r="D8" s="38">
        <f t="shared" ref="D8:L8" si="1">F4/10927.5</f>
        <v>1.92970490513155</v>
      </c>
      <c r="E8" s="38">
        <f t="shared" si="1"/>
        <v>1.4160976108614</v>
      </c>
      <c r="F8" s="38">
        <f t="shared" si="1"/>
        <v>0.0151576113597825</v>
      </c>
      <c r="G8" s="38">
        <f t="shared" si="1"/>
        <v>0.000867043362128234</v>
      </c>
      <c r="H8" s="38">
        <f t="shared" si="1"/>
        <v>0.0110880746257024</v>
      </c>
      <c r="I8" s="38">
        <f t="shared" si="1"/>
        <v>0.017106381038909</v>
      </c>
      <c r="J8" s="38">
        <f t="shared" si="1"/>
        <v>0.00356402645296974</v>
      </c>
      <c r="K8" s="38">
        <f t="shared" si="1"/>
        <v>0.017276542662851</v>
      </c>
      <c r="L8" s="38">
        <f t="shared" si="1"/>
        <v>2.53727165642682e-5</v>
      </c>
      <c r="M8" s="35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workbookViewId="0">
      <selection activeCell="A1" sqref="A1:G1"/>
    </sheetView>
  </sheetViews>
  <sheetFormatPr defaultColWidth="9" defaultRowHeight="14"/>
  <cols>
    <col min="1" max="1" width="6.8203125" customWidth="1"/>
    <col min="2" max="11" width="10.8203125" customWidth="1"/>
    <col min="12" max="12" width="8.1796875" customWidth="1"/>
    <col min="13" max="13" width="4.7265625" customWidth="1"/>
    <col min="14" max="14" width="12.2734375" customWidth="1"/>
    <col min="15" max="15" width="11.8203125" customWidth="1"/>
    <col min="16" max="16" width="10.8203125" customWidth="1"/>
  </cols>
  <sheetData>
    <row r="1" spans="1:7">
      <c r="A1" s="17" t="s">
        <v>45</v>
      </c>
      <c r="B1" s="17"/>
      <c r="C1" s="17"/>
      <c r="D1" s="17"/>
      <c r="E1" s="17"/>
      <c r="F1" s="17"/>
      <c r="G1" s="17"/>
    </row>
    <row r="2" ht="18" customHeight="1" spans="1:16">
      <c r="A2" s="18" t="s">
        <v>33</v>
      </c>
      <c r="B2" s="19" t="s">
        <v>34</v>
      </c>
      <c r="C2" s="19" t="s">
        <v>35</v>
      </c>
      <c r="D2" s="19" t="s">
        <v>36</v>
      </c>
      <c r="E2" s="19" t="s">
        <v>37</v>
      </c>
      <c r="F2" s="19" t="s">
        <v>38</v>
      </c>
      <c r="G2" s="19" t="s">
        <v>39</v>
      </c>
      <c r="H2" s="19" t="s">
        <v>40</v>
      </c>
      <c r="I2" s="19" t="s">
        <v>41</v>
      </c>
      <c r="J2" s="19" t="s">
        <v>42</v>
      </c>
      <c r="K2" s="19" t="s">
        <v>43</v>
      </c>
      <c r="L2" s="19" t="s">
        <v>44</v>
      </c>
      <c r="N2" s="27" t="s">
        <v>46</v>
      </c>
      <c r="O2" s="28" t="s">
        <v>31</v>
      </c>
      <c r="P2" s="27" t="s">
        <v>32</v>
      </c>
    </row>
    <row r="3" spans="1:16">
      <c r="A3" s="20" t="s">
        <v>31</v>
      </c>
      <c r="B3" s="21">
        <v>0.050019542</v>
      </c>
      <c r="C3" s="21">
        <v>0.594235345</v>
      </c>
      <c r="D3" s="21">
        <v>1.852207702</v>
      </c>
      <c r="E3" s="21">
        <v>1.42465818</v>
      </c>
      <c r="F3" s="21">
        <v>0.016890694</v>
      </c>
      <c r="G3" s="21">
        <v>0.004322243</v>
      </c>
      <c r="H3" s="21">
        <v>0.01085257</v>
      </c>
      <c r="I3" s="21">
        <v>0.03449486</v>
      </c>
      <c r="J3" s="21">
        <v>0.003662158</v>
      </c>
      <c r="K3" s="21">
        <v>0.016169683</v>
      </c>
      <c r="L3" s="26">
        <v>6.81665e-5</v>
      </c>
      <c r="N3" s="21" t="s">
        <v>34</v>
      </c>
      <c r="O3" s="22">
        <v>50.019542</v>
      </c>
      <c r="P3" s="23">
        <v>34.179254</v>
      </c>
    </row>
    <row r="4" spans="1:16">
      <c r="A4" s="20" t="s">
        <v>32</v>
      </c>
      <c r="B4" s="21">
        <v>0.034179254</v>
      </c>
      <c r="C4" s="21">
        <v>0.604920049</v>
      </c>
      <c r="D4" s="21">
        <v>1.929704905</v>
      </c>
      <c r="E4" s="21">
        <v>1.416097611</v>
      </c>
      <c r="F4" s="21">
        <v>0.015157611</v>
      </c>
      <c r="G4" s="21">
        <v>0.000867043</v>
      </c>
      <c r="H4" s="21">
        <v>0.011088075</v>
      </c>
      <c r="I4" s="21">
        <v>0.017106381</v>
      </c>
      <c r="J4" s="21">
        <v>0.003564026</v>
      </c>
      <c r="K4" s="21">
        <v>0.017276543</v>
      </c>
      <c r="L4" s="26">
        <v>2.53727e-5</v>
      </c>
      <c r="N4" s="21" t="s">
        <v>35</v>
      </c>
      <c r="O4" s="22">
        <v>594.235345</v>
      </c>
      <c r="P4" s="23">
        <v>604.920049</v>
      </c>
    </row>
    <row r="5" spans="14:16">
      <c r="N5" s="21" t="s">
        <v>36</v>
      </c>
      <c r="O5" s="22">
        <v>1852.207702</v>
      </c>
      <c r="P5" s="23">
        <v>1929.70491</v>
      </c>
    </row>
    <row r="6" ht="18" customHeight="1" spans="1:16">
      <c r="A6" s="18" t="s">
        <v>47</v>
      </c>
      <c r="B6" s="19" t="s">
        <v>34</v>
      </c>
      <c r="C6" s="19" t="s">
        <v>35</v>
      </c>
      <c r="D6" s="19" t="s">
        <v>36</v>
      </c>
      <c r="E6" s="19" t="s">
        <v>37</v>
      </c>
      <c r="F6" s="19" t="s">
        <v>38</v>
      </c>
      <c r="G6" s="19" t="s">
        <v>39</v>
      </c>
      <c r="H6" s="19" t="s">
        <v>40</v>
      </c>
      <c r="I6" s="19" t="s">
        <v>41</v>
      </c>
      <c r="J6" s="19" t="s">
        <v>42</v>
      </c>
      <c r="K6" s="19" t="s">
        <v>43</v>
      </c>
      <c r="L6" s="19" t="s">
        <v>44</v>
      </c>
      <c r="N6" s="21" t="s">
        <v>37</v>
      </c>
      <c r="O6" s="22">
        <v>1424.65818</v>
      </c>
      <c r="P6" s="23">
        <v>1416.09761</v>
      </c>
    </row>
    <row r="7" spans="1:16">
      <c r="A7" s="20" t="s">
        <v>31</v>
      </c>
      <c r="B7" s="22">
        <v>50.019542</v>
      </c>
      <c r="C7" s="22">
        <v>594.235345</v>
      </c>
      <c r="D7" s="22">
        <v>1852.207702</v>
      </c>
      <c r="E7" s="22">
        <v>1424.65818</v>
      </c>
      <c r="F7" s="22">
        <v>16.890694</v>
      </c>
      <c r="G7" s="22">
        <v>4.322243</v>
      </c>
      <c r="H7" s="22">
        <v>10.85257</v>
      </c>
      <c r="I7" s="22">
        <v>34.49486</v>
      </c>
      <c r="J7" s="22">
        <v>3.662158</v>
      </c>
      <c r="K7" s="22">
        <v>16.169683</v>
      </c>
      <c r="L7" s="22">
        <v>0.0682</v>
      </c>
      <c r="N7" s="21" t="s">
        <v>38</v>
      </c>
      <c r="O7" s="22">
        <v>16.890694</v>
      </c>
      <c r="P7" s="23">
        <v>15.157611</v>
      </c>
    </row>
    <row r="8" spans="1:16">
      <c r="A8" s="20" t="s">
        <v>32</v>
      </c>
      <c r="B8" s="23">
        <v>34.179254</v>
      </c>
      <c r="C8" s="23">
        <v>604.920049</v>
      </c>
      <c r="D8" s="23">
        <v>1929.70491</v>
      </c>
      <c r="E8" s="23">
        <v>1416.09761</v>
      </c>
      <c r="F8" s="23">
        <v>15.157611</v>
      </c>
      <c r="G8" s="23">
        <v>0.867043</v>
      </c>
      <c r="H8" s="23">
        <v>11.088075</v>
      </c>
      <c r="I8" s="23">
        <v>17.106381</v>
      </c>
      <c r="J8" s="23">
        <v>3.564026</v>
      </c>
      <c r="K8" s="23">
        <v>17.276543</v>
      </c>
      <c r="L8" s="23">
        <v>0.0254</v>
      </c>
      <c r="N8" s="21" t="s">
        <v>39</v>
      </c>
      <c r="O8" s="22">
        <v>4.322243</v>
      </c>
      <c r="P8" s="23">
        <v>0.867043</v>
      </c>
    </row>
    <row r="9" spans="14:16">
      <c r="N9" s="21" t="s">
        <v>40</v>
      </c>
      <c r="O9" s="22">
        <v>10.85257</v>
      </c>
      <c r="P9" s="23">
        <v>11.088075</v>
      </c>
    </row>
    <row r="10" spans="1:16">
      <c r="A10" s="18" t="s">
        <v>48</v>
      </c>
      <c r="B10" s="19" t="s">
        <v>34</v>
      </c>
      <c r="C10" s="19" t="s">
        <v>35</v>
      </c>
      <c r="D10" s="19" t="s">
        <v>36</v>
      </c>
      <c r="E10" s="19" t="s">
        <v>37</v>
      </c>
      <c r="F10" s="19" t="s">
        <v>38</v>
      </c>
      <c r="G10" s="19" t="s">
        <v>39</v>
      </c>
      <c r="H10" s="19" t="s">
        <v>40</v>
      </c>
      <c r="I10" s="19" t="s">
        <v>41</v>
      </c>
      <c r="J10" s="19" t="s">
        <v>42</v>
      </c>
      <c r="K10" s="19" t="s">
        <v>43</v>
      </c>
      <c r="L10" s="19" t="s">
        <v>44</v>
      </c>
      <c r="N10" s="21" t="s">
        <v>41</v>
      </c>
      <c r="O10" s="22">
        <v>34.49486</v>
      </c>
      <c r="P10" s="23">
        <v>17.106381</v>
      </c>
    </row>
    <row r="11" spans="1:16">
      <c r="A11" s="20" t="s">
        <v>31</v>
      </c>
      <c r="B11" s="22">
        <v>50.019542</v>
      </c>
      <c r="C11" s="22">
        <v>594.235345</v>
      </c>
      <c r="D11" s="22">
        <v>1852.207702</v>
      </c>
      <c r="E11" s="22">
        <v>1424.65818</v>
      </c>
      <c r="F11" s="22">
        <v>16.890694</v>
      </c>
      <c r="G11" s="22">
        <v>4.322243</v>
      </c>
      <c r="H11" s="22">
        <v>10.85257</v>
      </c>
      <c r="I11" s="22">
        <v>34.49486</v>
      </c>
      <c r="J11" s="22">
        <v>3.662158</v>
      </c>
      <c r="K11" s="22">
        <v>16.169683</v>
      </c>
      <c r="L11" s="22">
        <v>0.0682</v>
      </c>
      <c r="N11" s="21" t="s">
        <v>42</v>
      </c>
      <c r="O11" s="22">
        <v>3.662158</v>
      </c>
      <c r="P11" s="23">
        <v>3.564026</v>
      </c>
    </row>
    <row r="12" spans="1:16">
      <c r="A12" s="20" t="s">
        <v>32</v>
      </c>
      <c r="B12" s="23">
        <v>34.179254</v>
      </c>
      <c r="C12" s="23">
        <v>604.920049</v>
      </c>
      <c r="D12" s="23">
        <v>1929.70491</v>
      </c>
      <c r="E12" s="23">
        <v>1416.09761</v>
      </c>
      <c r="F12" s="23">
        <v>15.157611</v>
      </c>
      <c r="G12" s="23">
        <v>0.867043</v>
      </c>
      <c r="H12" s="23">
        <v>11.088075</v>
      </c>
      <c r="I12" s="23">
        <v>17.106381</v>
      </c>
      <c r="J12" s="23">
        <v>3.564026</v>
      </c>
      <c r="K12" s="23">
        <v>17.276543</v>
      </c>
      <c r="L12" s="23">
        <v>0.0254</v>
      </c>
      <c r="N12" s="21" t="s">
        <v>43</v>
      </c>
      <c r="O12" s="22">
        <v>16.169683</v>
      </c>
      <c r="P12" s="23">
        <v>17.276543</v>
      </c>
    </row>
    <row r="13" spans="14:16">
      <c r="N13" s="21" t="s">
        <v>44</v>
      </c>
      <c r="O13" s="22">
        <v>0.0682</v>
      </c>
      <c r="P13" s="23">
        <v>0.0254</v>
      </c>
    </row>
    <row r="14" spans="1:12">
      <c r="A14" s="18" t="s">
        <v>49</v>
      </c>
      <c r="B14" s="19" t="s">
        <v>34</v>
      </c>
      <c r="C14" s="19" t="s">
        <v>35</v>
      </c>
      <c r="D14" s="19" t="s">
        <v>36</v>
      </c>
      <c r="E14" s="19" t="s">
        <v>37</v>
      </c>
      <c r="F14" s="19" t="s">
        <v>38</v>
      </c>
      <c r="G14" s="19" t="s">
        <v>39</v>
      </c>
      <c r="H14" s="19" t="s">
        <v>40</v>
      </c>
      <c r="I14" s="19" t="s">
        <v>41</v>
      </c>
      <c r="J14" s="19" t="s">
        <v>42</v>
      </c>
      <c r="K14" s="19" t="s">
        <v>43</v>
      </c>
      <c r="L14" s="19" t="s">
        <v>44</v>
      </c>
    </row>
    <row r="15" spans="1:12">
      <c r="A15" s="20" t="s">
        <v>31</v>
      </c>
      <c r="B15" s="21">
        <v>0.050019542</v>
      </c>
      <c r="C15" s="21">
        <v>0.594235345</v>
      </c>
      <c r="D15" s="21">
        <v>1.852207702</v>
      </c>
      <c r="E15" s="21">
        <v>1.42465818</v>
      </c>
      <c r="F15" s="21">
        <v>0.016890694</v>
      </c>
      <c r="G15" s="21">
        <v>0.004322243</v>
      </c>
      <c r="H15" s="21">
        <v>0.01085257</v>
      </c>
      <c r="I15" s="21">
        <v>0.03449486</v>
      </c>
      <c r="J15" s="21">
        <v>0.003662158</v>
      </c>
      <c r="K15" s="21">
        <v>0.016169683</v>
      </c>
      <c r="L15" s="26">
        <v>6.81665e-5</v>
      </c>
    </row>
    <row r="16" spans="1:12">
      <c r="A16" s="20" t="s">
        <v>32</v>
      </c>
      <c r="B16" s="21">
        <v>0.034179254</v>
      </c>
      <c r="C16" s="21">
        <v>0.604920049</v>
      </c>
      <c r="D16" s="21">
        <v>1.929704905</v>
      </c>
      <c r="E16" s="21">
        <v>1.416097611</v>
      </c>
      <c r="F16" s="21">
        <v>0.015157611</v>
      </c>
      <c r="G16" s="21">
        <v>0.000867043</v>
      </c>
      <c r="H16" s="21">
        <v>0.011088075</v>
      </c>
      <c r="I16" s="21">
        <v>0.017106381</v>
      </c>
      <c r="J16" s="21">
        <v>0.003564026</v>
      </c>
      <c r="K16" s="21">
        <v>0.017276543</v>
      </c>
      <c r="L16" s="26">
        <v>2.53727e-5</v>
      </c>
    </row>
    <row r="17" spans="1:1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6"/>
    </row>
    <row r="19" spans="1:2">
      <c r="A19" s="24" t="s">
        <v>39</v>
      </c>
      <c r="B19" s="24" t="s">
        <v>38</v>
      </c>
    </row>
    <row r="20" spans="1:2">
      <c r="A20" s="24" t="s">
        <v>42</v>
      </c>
      <c r="B20" s="24" t="s">
        <v>37</v>
      </c>
    </row>
    <row r="21" spans="1:2">
      <c r="A21" s="24" t="s">
        <v>41</v>
      </c>
      <c r="B21" s="24" t="s">
        <v>35</v>
      </c>
    </row>
    <row r="22" spans="1:2">
      <c r="A22" s="24" t="s">
        <v>40</v>
      </c>
      <c r="B22" s="24" t="s">
        <v>36</v>
      </c>
    </row>
    <row r="23" spans="1:3">
      <c r="A23" s="24" t="s">
        <v>34</v>
      </c>
      <c r="B23" s="25"/>
      <c r="C23" s="25"/>
    </row>
    <row r="24" spans="1:3">
      <c r="A24" s="24" t="s">
        <v>44</v>
      </c>
      <c r="B24" s="25"/>
      <c r="C24" s="25"/>
    </row>
    <row r="25" spans="1:3">
      <c r="A25" s="24" t="s">
        <v>43</v>
      </c>
      <c r="B25" s="25"/>
      <c r="C25" s="25"/>
    </row>
  </sheetData>
  <mergeCells count="1">
    <mergeCell ref="A1:G1"/>
  </mergeCells>
  <pageMargins left="0.7" right="0.7" top="0.75" bottom="0.75" header="0.3" footer="0.3"/>
  <pageSetup paperSize="1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I26" sqref="I26"/>
    </sheetView>
  </sheetViews>
  <sheetFormatPr defaultColWidth="9" defaultRowHeight="14" outlineLevelCol="5"/>
  <cols>
    <col min="1" max="1" width="3.6875" customWidth="1"/>
    <col min="2" max="2" width="18.0625" customWidth="1"/>
    <col min="3" max="3" width="5.3359375" customWidth="1"/>
    <col min="4" max="4" width="6.40625" customWidth="1"/>
    <col min="5" max="5" width="54.1640625" customWidth="1"/>
    <col min="6" max="6" width="164.0546875" customWidth="1"/>
  </cols>
  <sheetData>
    <row r="1" spans="1:6">
      <c r="A1" s="13" t="s">
        <v>37</v>
      </c>
      <c r="B1" s="5" t="s">
        <v>50</v>
      </c>
      <c r="D1" s="14" t="s">
        <v>51</v>
      </c>
      <c r="E1" s="15" t="s">
        <v>52</v>
      </c>
      <c r="F1" s="16" t="s">
        <v>53</v>
      </c>
    </row>
    <row r="2" spans="1:6">
      <c r="A2" s="1" t="s">
        <v>36</v>
      </c>
      <c r="B2" s="5" t="s">
        <v>54</v>
      </c>
      <c r="D2" s="14" t="s">
        <v>55</v>
      </c>
      <c r="E2" s="15" t="s">
        <v>56</v>
      </c>
      <c r="F2" s="16" t="s">
        <v>57</v>
      </c>
    </row>
    <row r="3" spans="1:6">
      <c r="A3" s="1" t="s">
        <v>41</v>
      </c>
      <c r="B3" s="5" t="s">
        <v>58</v>
      </c>
      <c r="D3" s="14" t="s">
        <v>59</v>
      </c>
      <c r="E3" s="15" t="s">
        <v>60</v>
      </c>
      <c r="F3" s="16" t="s">
        <v>61</v>
      </c>
    </row>
    <row r="4" spans="1:6">
      <c r="A4" s="2" t="s">
        <v>43</v>
      </c>
      <c r="B4" s="5" t="s">
        <v>62</v>
      </c>
      <c r="D4" s="14" t="s">
        <v>63</v>
      </c>
      <c r="E4" s="15" t="s">
        <v>64</v>
      </c>
      <c r="F4" s="16" t="s">
        <v>65</v>
      </c>
    </row>
    <row r="5" spans="4:6">
      <c r="D5" s="14" t="s">
        <v>66</v>
      </c>
      <c r="E5" s="15" t="s">
        <v>67</v>
      </c>
      <c r="F5" s="16" t="s">
        <v>68</v>
      </c>
    </row>
    <row r="6" spans="4:6">
      <c r="D6" s="14" t="s">
        <v>69</v>
      </c>
      <c r="E6" s="15" t="s">
        <v>70</v>
      </c>
      <c r="F6" s="16" t="s">
        <v>71</v>
      </c>
    </row>
    <row r="7" spans="4:6">
      <c r="D7" s="14" t="s">
        <v>72</v>
      </c>
      <c r="E7" s="15" t="s">
        <v>73</v>
      </c>
      <c r="F7" s="16" t="s">
        <v>74</v>
      </c>
    </row>
    <row r="8" spans="4:6">
      <c r="D8" s="14" t="s">
        <v>75</v>
      </c>
      <c r="E8" s="15" t="s">
        <v>76</v>
      </c>
      <c r="F8" s="16" t="s">
        <v>77</v>
      </c>
    </row>
    <row r="9" spans="4:6">
      <c r="D9" s="14" t="s">
        <v>78</v>
      </c>
      <c r="E9" s="15" t="s">
        <v>79</v>
      </c>
      <c r="F9" s="16" t="s">
        <v>80</v>
      </c>
    </row>
    <row r="10" spans="4:6">
      <c r="D10" s="14" t="s">
        <v>81</v>
      </c>
      <c r="E10" s="15" t="s">
        <v>82</v>
      </c>
      <c r="F10" s="16" t="s">
        <v>83</v>
      </c>
    </row>
    <row r="11" spans="4:6">
      <c r="D11" s="14" t="s">
        <v>84</v>
      </c>
      <c r="E11" s="15" t="s">
        <v>85</v>
      </c>
      <c r="F11" s="16" t="s">
        <v>86</v>
      </c>
    </row>
    <row r="12" spans="4:6">
      <c r="D12" s="14" t="s">
        <v>87</v>
      </c>
      <c r="E12" s="15" t="s">
        <v>88</v>
      </c>
      <c r="F12" s="16" t="s">
        <v>89</v>
      </c>
    </row>
    <row r="13" spans="4:6">
      <c r="D13" s="14" t="s">
        <v>90</v>
      </c>
      <c r="E13" s="15" t="s">
        <v>91</v>
      </c>
      <c r="F13" s="16" t="s">
        <v>92</v>
      </c>
    </row>
    <row r="14" spans="4:6">
      <c r="D14" s="14" t="s">
        <v>93</v>
      </c>
      <c r="E14" s="15" t="s">
        <v>94</v>
      </c>
      <c r="F14" s="16" t="s">
        <v>95</v>
      </c>
    </row>
    <row r="15" spans="4:6">
      <c r="D15" s="14" t="s">
        <v>96</v>
      </c>
      <c r="E15" s="15" t="s">
        <v>97</v>
      </c>
      <c r="F15" s="16" t="s">
        <v>98</v>
      </c>
    </row>
    <row r="16" spans="4:6">
      <c r="D16" s="14" t="s">
        <v>99</v>
      </c>
      <c r="E16" s="15" t="s">
        <v>100</v>
      </c>
      <c r="F16" s="16" t="s">
        <v>101</v>
      </c>
    </row>
    <row r="17" spans="4:6">
      <c r="D17" s="14" t="s">
        <v>102</v>
      </c>
      <c r="E17" s="15" t="s">
        <v>103</v>
      </c>
      <c r="F17" s="16" t="s">
        <v>104</v>
      </c>
    </row>
  </sheetData>
  <hyperlinks>
    <hyperlink ref="D2" r:id="rId1" display="K03320" tooltip="https://www.kegg.jp/dbget-bin/www_bget?K03320"/>
    <hyperlink ref="D3" r:id="rId2" display="K03549" tooltip="https://www.kegg.jp/dbget-bin/www_bget?K03549"/>
    <hyperlink ref="D4" r:id="rId3" display="K05658" tooltip="https://www.kegg.jp/dbget-bin/www_bget?K05658"/>
    <hyperlink ref="D5" r:id="rId4" display="K08176" tooltip="https://www.kegg.jp/dbget-bin/www_bget?K08176"/>
    <hyperlink ref="D6" r:id="rId5" display="K08360" tooltip="https://www.kegg.jp/dbget-bin/www_bget?K08360"/>
    <hyperlink ref="D7" r:id="rId6" display="K08711" tooltip="https://www.kegg.jp/dbget-bin/www_bget?K08711"/>
    <hyperlink ref="D8" r:id="rId7" display="K14207" tooltip="https://www.kegg.jp/dbget-bin/www_bget?K14207"/>
    <hyperlink ref="D9" r:id="rId8" display="K14209" tooltip="https://www.kegg.jp/dbget-bin/www_bget?K14209"/>
    <hyperlink ref="D10" r:id="rId9" display="K14638" tooltip="https://www.kegg.jp/dbget-bin/www_bget?K14638"/>
    <hyperlink ref="D11" r:id="rId10" display="K15015" tooltip="https://www.kegg.jp/dbget-bin/www_bget?K15015"/>
    <hyperlink ref="D12" r:id="rId11" display="K15382" tooltip="https://www.kegg.jp/dbget-bin/www_bget?K15382"/>
    <hyperlink ref="D13" r:id="rId12" display="K20858" tooltip="https://www.kegg.jp/dbget-bin/www_bget?K20858"/>
    <hyperlink ref="D14" r:id="rId13" display="K21867" tooltip="https://www.kegg.jp/dbget-bin/www_bget?K21867"/>
    <hyperlink ref="D15" r:id="rId14" display="K22139" tooltip="https://www.kegg.jp/dbget-bin/www_bget?K22139"/>
    <hyperlink ref="D16" r:id="rId15" display="K24139" tooltip="https://www.kegg.jp/dbget-bin/www_bget?K24139"/>
    <hyperlink ref="D17" r:id="rId16" display="K24193" tooltip="https://www.kegg.jp/dbget-bin/www_bget?K24193"/>
    <hyperlink ref="D1" r:id="rId17" display="K00799" tooltip="https://www.kegg.jp/dbget-bin/www_bget?K00799"/>
  </hyperlink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E16" sqref="E16"/>
    </sheetView>
  </sheetViews>
  <sheetFormatPr defaultColWidth="9" defaultRowHeight="14" outlineLevelCol="5"/>
  <cols>
    <col min="1" max="2" width="18.0625" customWidth="1"/>
    <col min="3" max="3" width="5.0703125" customWidth="1"/>
    <col min="4" max="4" width="8.59375" customWidth="1"/>
    <col min="5" max="5" width="67.0546875" customWidth="1"/>
    <col min="6" max="6" width="32.65625" customWidth="1"/>
    <col min="7" max="9" width="18.0625" customWidth="1"/>
  </cols>
  <sheetData>
    <row r="1" spans="1:6">
      <c r="A1" s="1" t="s">
        <v>41</v>
      </c>
      <c r="B1" s="2" t="s">
        <v>40</v>
      </c>
      <c r="C1" s="3"/>
      <c r="D1" s="4" t="s">
        <v>105</v>
      </c>
      <c r="E1" s="9" t="s">
        <v>106</v>
      </c>
      <c r="F1" s="10" t="s">
        <v>107</v>
      </c>
    </row>
    <row r="2" ht="16" customHeight="1" spans="1:6">
      <c r="A2" s="5" t="s">
        <v>108</v>
      </c>
      <c r="B2" s="5" t="s">
        <v>109</v>
      </c>
      <c r="C2" s="6"/>
      <c r="D2" s="4" t="s">
        <v>63</v>
      </c>
      <c r="E2" s="9" t="s">
        <v>110</v>
      </c>
      <c r="F2" s="10" t="s">
        <v>111</v>
      </c>
    </row>
    <row r="3" spans="1:6">
      <c r="A3" s="5" t="s">
        <v>112</v>
      </c>
      <c r="B3" s="5" t="s">
        <v>113</v>
      </c>
      <c r="C3" s="6"/>
      <c r="D3" s="4" t="s">
        <v>114</v>
      </c>
      <c r="E3" s="9" t="s">
        <v>115</v>
      </c>
      <c r="F3" s="10" t="s">
        <v>116</v>
      </c>
    </row>
    <row r="4" spans="1:6">
      <c r="A4" s="5" t="s">
        <v>117</v>
      </c>
      <c r="B4" s="7"/>
      <c r="C4" s="8"/>
      <c r="D4" s="4" t="s">
        <v>84</v>
      </c>
      <c r="E4" s="9" t="s">
        <v>118</v>
      </c>
      <c r="F4" s="10" t="s">
        <v>119</v>
      </c>
    </row>
    <row r="5" ht="13" customHeight="1" spans="1:6">
      <c r="A5" s="5" t="s">
        <v>120</v>
      </c>
      <c r="B5" s="7"/>
      <c r="C5" s="8"/>
      <c r="D5" s="4" t="s">
        <v>121</v>
      </c>
      <c r="E5" s="9" t="s">
        <v>122</v>
      </c>
      <c r="F5" s="10" t="s">
        <v>123</v>
      </c>
    </row>
    <row r="6" spans="1:6">
      <c r="A6" s="5" t="s">
        <v>124</v>
      </c>
      <c r="B6" s="7"/>
      <c r="C6" s="8"/>
      <c r="D6" s="4" t="s">
        <v>125</v>
      </c>
      <c r="E6" s="9" t="s">
        <v>126</v>
      </c>
      <c r="F6" s="10" t="s">
        <v>127</v>
      </c>
    </row>
    <row r="7" spans="1:5">
      <c r="A7" s="5" t="s">
        <v>128</v>
      </c>
      <c r="B7" s="7"/>
      <c r="C7" s="8"/>
      <c r="E7" s="11"/>
    </row>
    <row r="8" spans="1:6">
      <c r="A8" s="5" t="s">
        <v>129</v>
      </c>
      <c r="B8" s="7"/>
      <c r="C8" s="8"/>
      <c r="F8" s="12"/>
    </row>
    <row r="9" spans="6:6">
      <c r="F9" s="12"/>
    </row>
    <row r="10" spans="6:6">
      <c r="F10" s="12"/>
    </row>
    <row r="11" spans="6:6">
      <c r="F11" s="12"/>
    </row>
    <row r="12" ht="12" customHeight="1" spans="6:6">
      <c r="F12" s="12"/>
    </row>
    <row r="13" spans="6:6">
      <c r="F13" s="12"/>
    </row>
  </sheetData>
  <sortState ref="E1:F14">
    <sortCondition ref="E1"/>
  </sortState>
  <hyperlinks>
    <hyperlink ref="B3" r:id="rId1" display="LOC_Os06g34120"/>
    <hyperlink ref="B2" r:id="rId2" display="LOC_Os03g12530"/>
    <hyperlink ref="D1" r:id="rId3" display="K03327" tooltip="https://www.kegg.jp/dbget-bin/www_bget?K03327"/>
    <hyperlink ref="D2" r:id="rId4" display="K05658" tooltip="https://www.kegg.jp/dbget-bin/www_bget?K05658"/>
    <hyperlink ref="D3" r:id="rId5" display="K14709" tooltip="https://www.kegg.jp/dbget-bin/www_bget?K14709"/>
    <hyperlink ref="D4" r:id="rId6" display="K15015" tooltip="https://www.kegg.jp/dbget-bin/www_bget?K15015"/>
    <hyperlink ref="D5" r:id="rId7" display="K17469" tooltip="https://www.kegg.jp/dbget-bin/www_bget?K17469"/>
    <hyperlink ref="D6" r:id="rId8" display="K24976" tooltip="https://www.kegg.jp/dbget-bin/www_bget?K24976"/>
    <hyperlink ref="E4" r:id="rId9" display="K15015 SLC32A, VGAT; solute carrier family 32 (vesicular inhibitory amino acid transporter)" tooltip="https://www.kegg.jp/entry/K15015"/>
    <hyperlink ref="E3" r:id="rId10" display="K14709 SLC39A1_2_3, ZIP1_2_3; solute carrier family 39 (zinc transporter), member 1/2/3" tooltip="https://www.kegg.jp/entry/K14709"/>
    <hyperlink ref="E1" r:id="rId11" display="K03327 TC.MATE, SLC47A, norM, mdtK, dinF; multidrug resistance protein, MATE family" tooltip="https://www.kegg.jp/entry/K03327"/>
    <hyperlink ref="E6" r:id="rId12" display="K24976 TRK, HKT; Trk/Ktr/HKT type cation transporter" tooltip="https://www.kegg.jp/entry/K24976"/>
    <hyperlink ref="E5" r:id="rId13" display="K17469 SULTR2; sulfate transporter 2, low-affinity" tooltip="https://www.kegg.jp/entry/K17469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LibreOffice/5.2.7.2$Linux_X86_64 LibreOffice_project/20m0$Build-2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Figure_15</vt:lpstr>
      <vt:lpstr>Up</vt:lpstr>
      <vt:lpstr>Down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Mamta Nehra</cp:lastModifiedBy>
  <cp:revision>2</cp:revision>
  <dcterms:created xsi:type="dcterms:W3CDTF">2018-05-11T02:30:00Z</dcterms:created>
  <dcterms:modified xsi:type="dcterms:W3CDTF">2023-02-02T16:44:15Z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1033-4.9.0.7859</vt:lpwstr>
  </property>
</Properties>
</file>